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d970acdd91e8587d/Documents/Excel/"/>
    </mc:Choice>
  </mc:AlternateContent>
  <xr:revisionPtr revIDLastSave="2622" documentId="8_{65658615-8149-42D3-86AC-1168C575A00E}" xr6:coauthVersionLast="47" xr6:coauthVersionMax="47" xr10:uidLastSave="{56EB4E9A-8537-4CC0-AF44-A203D7015027}"/>
  <bookViews>
    <workbookView xWindow="-108" yWindow="-108" windowWidth="23256" windowHeight="12456" activeTab="1" xr2:uid="{F6185C8A-D331-48D9-9A77-ABBD43307A4D}"/>
  </bookViews>
  <sheets>
    <sheet name="📊 Dashboard" sheetId="4" r:id="rId1"/>
    <sheet name="📋 Analysis" sheetId="6" r:id="rId2"/>
    <sheet name="Piot Table" sheetId="1" state="hidden" r:id="rId3"/>
    <sheet name="HR Data " sheetId="2" r:id="rId4"/>
  </sheets>
  <externalReferences>
    <externalReference r:id="rId5"/>
  </externalReferences>
  <definedNames>
    <definedName name="_xlcn.WorksheetConnection_Book1HR_Employee_Attrition_cleaned1" hidden="1">HR_Employee_Attrition_cleaned[]</definedName>
    <definedName name="ExternalData_1" localSheetId="3" hidden="1">'HR Data '!$A$1:$AI$1471</definedName>
    <definedName name="Slicer_BusinessTravel">#N/A</definedName>
    <definedName name="Slicer_Department">#N/A</definedName>
    <definedName name="Slicer_EducationField">#N/A</definedName>
    <definedName name="Slicer_Gender">#N/A</definedName>
    <definedName name="Slicer_JobRole">#N/A</definedName>
  </definedNames>
  <calcPr calcId="191029"/>
  <pivotCaches>
    <pivotCache cacheId="566" r:id="rId6"/>
    <pivotCache cacheId="569" r:id="rId7"/>
    <pivotCache cacheId="572" r:id="rId8"/>
    <pivotCache cacheId="575" r:id="rId9"/>
    <pivotCache cacheId="578" r:id="rId10"/>
    <pivotCache cacheId="581" r:id="rId11"/>
    <pivotCache cacheId="584" r:id="rId12"/>
    <pivotCache cacheId="587" r:id="rId13"/>
    <pivotCache cacheId="590" r:id="rId14"/>
    <pivotCache cacheId="593" r:id="rId15"/>
    <pivotCache cacheId="596" r:id="rId16"/>
    <pivotCache cacheId="599" r:id="rId17"/>
    <pivotCache cacheId="602" r:id="rId18"/>
    <pivotCache cacheId="605" r:id="rId19"/>
  </pivotCaches>
  <extLst>
    <ext xmlns:x14="http://schemas.microsoft.com/office/spreadsheetml/2009/9/main" uri="{876F7934-8845-4945-9796-88D515C7AA90}">
      <x14:pivotCaches>
        <pivotCache cacheId="464"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Employee_Attrition_cleaned_0b9bcf17-fb04-4eb6-99ff-87e17e58968c" name="HR_Employee_Attrition_cleaned" connection="Query - HR_Employee_Attrition_cleaned"/>
          <x15:modelTable id="HR_Employee_Attrition_cleaned 1" name="HR_Employee_Attrition_cleaned 1" connection="WorksheetConnection_Book1!HR_Employee_Attrition_cleaned"/>
        </x15:modelTables>
        <x15:modelRelationships>
          <x15:modelRelationship fromTable="HR_Employee_Attrition_cleaned" fromColumn="EmployeeNumber" toTable="HR_Employee_Attrition_cleaned 1" toColumn="EmployeeNumb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9" i="6" l="1"/>
  <c r="B69" i="6"/>
  <c r="D69" i="6" s="1"/>
  <c r="C68" i="6"/>
  <c r="B68" i="6"/>
  <c r="D68" i="6" s="1"/>
  <c r="C67" i="6"/>
  <c r="B67" i="6"/>
  <c r="D67" i="6" s="1"/>
  <c r="C66" i="6"/>
  <c r="D66" i="6" s="1"/>
  <c r="B66" i="6"/>
  <c r="C65" i="6"/>
  <c r="D65" i="6" s="1"/>
  <c r="B65" i="6"/>
  <c r="D64" i="6"/>
  <c r="C64" i="6"/>
  <c r="B64" i="6"/>
  <c r="D63" i="6"/>
  <c r="C63" i="6"/>
  <c r="B63" i="6"/>
  <c r="C59" i="6"/>
  <c r="B59" i="6"/>
  <c r="D59" i="6" s="1"/>
  <c r="C58" i="6"/>
  <c r="D58" i="6" s="1"/>
  <c r="B58" i="6"/>
  <c r="C57" i="6"/>
  <c r="D57" i="6" s="1"/>
  <c r="B57" i="6"/>
  <c r="C56" i="6"/>
  <c r="D56" i="6" s="1"/>
  <c r="B56" i="6"/>
  <c r="C55" i="6"/>
  <c r="D55" i="6" s="1"/>
  <c r="B55" i="6"/>
  <c r="C54" i="6"/>
  <c r="D54" i="6" s="1"/>
  <c r="B54" i="6"/>
  <c r="D53" i="6"/>
  <c r="C53" i="6"/>
  <c r="B53" i="6"/>
  <c r="C52" i="6"/>
  <c r="B52" i="6"/>
  <c r="D52" i="6" s="1"/>
  <c r="C51" i="6"/>
  <c r="B51" i="6"/>
  <c r="D51" i="6" s="1"/>
  <c r="C47" i="6"/>
  <c r="D47" i="6" s="1"/>
  <c r="B47" i="6"/>
  <c r="C46" i="6"/>
  <c r="D46" i="6" s="1"/>
  <c r="B46" i="6"/>
  <c r="C45" i="6"/>
  <c r="D45" i="6" s="1"/>
  <c r="B45" i="6"/>
  <c r="D41" i="6"/>
  <c r="C41" i="6"/>
  <c r="B41" i="6"/>
  <c r="C40" i="6"/>
  <c r="D40" i="6" s="1"/>
  <c r="B40" i="6"/>
  <c r="D39" i="6"/>
  <c r="C39" i="6"/>
  <c r="B39" i="6"/>
  <c r="C35" i="6"/>
  <c r="D35" i="6" s="1"/>
  <c r="B35" i="6"/>
  <c r="D34" i="6"/>
  <c r="C34" i="6"/>
  <c r="B34" i="6"/>
  <c r="C33" i="6"/>
  <c r="D33" i="6" s="1"/>
  <c r="B33" i="6"/>
  <c r="C32" i="6"/>
  <c r="D32" i="6" s="1"/>
  <c r="B32" i="6"/>
  <c r="C28" i="6"/>
  <c r="D28" i="6" s="1"/>
  <c r="B28" i="6"/>
  <c r="D27" i="6"/>
  <c r="C27" i="6"/>
  <c r="B27" i="6"/>
  <c r="C23" i="6"/>
  <c r="D23" i="6" s="1"/>
  <c r="B23" i="6"/>
  <c r="D22" i="6"/>
  <c r="C22" i="6"/>
  <c r="B22" i="6"/>
  <c r="C21" i="6"/>
  <c r="D21" i="6" s="1"/>
  <c r="B21" i="6"/>
  <c r="D20" i="6"/>
  <c r="C20" i="6"/>
  <c r="B20" i="6"/>
  <c r="C19" i="6"/>
  <c r="D19" i="6" s="1"/>
  <c r="B19" i="6"/>
  <c r="C15" i="6"/>
  <c r="D15" i="6" s="1"/>
  <c r="B15" i="6"/>
  <c r="C14" i="6"/>
  <c r="D14" i="6" s="1"/>
  <c r="B14" i="6"/>
  <c r="D10" i="6"/>
  <c r="C10" i="6"/>
  <c r="B10" i="6"/>
  <c r="C9" i="6"/>
  <c r="D9" i="6" s="1"/>
  <c r="B9" i="6"/>
  <c r="C8" i="6"/>
  <c r="B8" i="6"/>
  <c r="D8" i="6" s="1"/>
  <c r="G4" i="6"/>
  <c r="E4" i="6"/>
  <c r="C4" i="6"/>
  <c r="A4" i="6"/>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E4" i="1"/>
  <c r="Q12" i="1"/>
  <c r="Q11" i="1"/>
  <c r="B12" i="1"/>
  <c r="E5" i="1" l="1"/>
  <c r="F5" i="1" s="1"/>
  <c r="F4" i="1"/>
  <c r="R11" i="1"/>
  <c r="R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60E280-2830-4F28-BB2D-99C07454183C}" keepAlive="1" name="ModelConnection_ExternalData_1" description="Data Model" type="5" refreshedVersion="8" minRefreshableVersion="5" saveData="1">
    <dbPr connection="Data Model Connection" command="HR_Employee_Attrition_cleaned" commandType="3"/>
    <extLst>
      <ext xmlns:x15="http://schemas.microsoft.com/office/spreadsheetml/2010/11/main" uri="{DE250136-89BD-433C-8126-D09CA5730AF9}">
        <x15:connection id="" model="1"/>
      </ext>
    </extLst>
  </connection>
  <connection id="2" xr16:uid="{1D9DD4CD-2C20-4785-8CF4-E36B8E9CF728}" name="Query - HR_Employee_Attrition_cleaned" description="Connection to the 'HR_Employee_Attrition_cleaned' query in the workbook." type="100" refreshedVersion="8" minRefreshableVersion="5">
    <extLst>
      <ext xmlns:x15="http://schemas.microsoft.com/office/spreadsheetml/2010/11/main" uri="{DE250136-89BD-433C-8126-D09CA5730AF9}">
        <x15:connection id="3924433f-d88a-475f-aca9-a3817fa07a73"/>
      </ext>
    </extLst>
  </connection>
  <connection id="3" xr16:uid="{C90FA702-0DDE-4610-A538-F9FEBED3D4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677FC65-7920-4672-B016-25B799D112A1}" name="WorksheetConnection_Book1!HR_Employee_Attrition_cleaned" type="102" refreshedVersion="8" minRefreshableVersion="5">
    <extLst>
      <ext xmlns:x15="http://schemas.microsoft.com/office/spreadsheetml/2010/11/main" uri="{DE250136-89BD-433C-8126-D09CA5730AF9}">
        <x15:connection id="HR_Employee_Attrition_cleaned 1">
          <x15:rangePr sourceName="_xlcn.WorksheetConnection_Book1HR_Employee_Attrition_cleaned1"/>
        </x15:connection>
      </ext>
    </extLst>
  </connection>
</connections>
</file>

<file path=xl/sharedStrings.xml><?xml version="1.0" encoding="utf-8"?>
<sst xmlns="http://schemas.openxmlformats.org/spreadsheetml/2006/main" count="11974" uniqueCount="123">
  <si>
    <t>EmployeeNumber</t>
  </si>
  <si>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</si>
  <si>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</si>
  <si>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</si>
  <si>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</si>
  <si>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</si>
  <si>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</si>
  <si>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</si>
  <si>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</si>
  <si>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</si>
  <si>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</si>
  <si>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</si>
  <si>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</si>
  <si>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</si>
  <si>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</si>
  <si>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</si>
  <si>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</si>
  <si>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</si>
  <si>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</si>
  <si>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</si>
  <si>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</si>
  <si>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</si>
  <si>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</si>
  <si>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</si>
  <si>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</si>
  <si>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</si>
  <si>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</si>
  <si>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</si>
  <si>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</si>
  <si>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</si>
  <si>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</si>
  <si>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</si>
  <si>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No</t>
  </si>
  <si>
    <t>Non-Travel</t>
  </si>
  <si>
    <t>Research &amp; Development</t>
  </si>
  <si>
    <t>Medical</t>
  </si>
  <si>
    <t>Male</t>
  </si>
  <si>
    <t>Laboratory Technician</t>
  </si>
  <si>
    <t>Divorced</t>
  </si>
  <si>
    <t>Yes</t>
  </si>
  <si>
    <t>Travel_Rarely</t>
  </si>
  <si>
    <t>Sales</t>
  </si>
  <si>
    <t>Technical Degree</t>
  </si>
  <si>
    <t>Sales Representative</t>
  </si>
  <si>
    <t>Married</t>
  </si>
  <si>
    <t>Other</t>
  </si>
  <si>
    <t>Life Sciences</t>
  </si>
  <si>
    <t>Female</t>
  </si>
  <si>
    <t>Single</t>
  </si>
  <si>
    <t>Research Scientist</t>
  </si>
  <si>
    <t>Healthcare Representative</t>
  </si>
  <si>
    <t>Manufacturing Director</t>
  </si>
  <si>
    <t>Manager</t>
  </si>
  <si>
    <t>Travel_Frequently</t>
  </si>
  <si>
    <t>Sales Executive</t>
  </si>
  <si>
    <t>Research Director</t>
  </si>
  <si>
    <t>Marketing</t>
  </si>
  <si>
    <t>Human Resources</t>
  </si>
  <si>
    <t>Row Labels</t>
  </si>
  <si>
    <t>Count of EmployeeNumber</t>
  </si>
  <si>
    <t>Total Employees</t>
  </si>
  <si>
    <t xml:space="preserve">Active </t>
  </si>
  <si>
    <t>Attrition Rate</t>
  </si>
  <si>
    <t>Average Age</t>
  </si>
  <si>
    <t>Avg Monthly Income</t>
  </si>
  <si>
    <t>Column Labels</t>
  </si>
  <si>
    <t>Age Group</t>
  </si>
  <si>
    <t>18-25</t>
  </si>
  <si>
    <t>26-35</t>
  </si>
  <si>
    <t>36-45</t>
  </si>
  <si>
    <t>46-55</t>
  </si>
  <si>
    <t>56+</t>
  </si>
  <si>
    <t>Salary Slab</t>
  </si>
  <si>
    <t>High (10K-15K)</t>
  </si>
  <si>
    <t>Low (0-5K)</t>
  </si>
  <si>
    <t>Medium (5K-10K)</t>
  </si>
  <si>
    <t>Very High (15K+)</t>
  </si>
  <si>
    <t>Average of JobSatisfaction</t>
  </si>
  <si>
    <t>Rating</t>
  </si>
  <si>
    <t>Blance</t>
  </si>
  <si>
    <t>JobSatisfaction1</t>
  </si>
  <si>
    <t>High</t>
  </si>
  <si>
    <t>Low</t>
  </si>
  <si>
    <t>Medium</t>
  </si>
  <si>
    <t>Very High</t>
  </si>
  <si>
    <t>No OverTime</t>
  </si>
  <si>
    <t>Grand Total</t>
  </si>
  <si>
    <t>female</t>
  </si>
  <si>
    <t>male</t>
  </si>
  <si>
    <t>Attrition Count</t>
  </si>
  <si>
    <t>Attrition by Department</t>
  </si>
  <si>
    <t>Category</t>
  </si>
  <si>
    <t>Total</t>
  </si>
  <si>
    <t>Attrition (Yes)</t>
  </si>
  <si>
    <t>Attrition by OverTime</t>
  </si>
  <si>
    <t>Attrition by Age Group</t>
  </si>
  <si>
    <t>Attrition by Gender</t>
  </si>
  <si>
    <t>Attrition by Salary Slab</t>
  </si>
  <si>
    <t>Attrition by Marital Status</t>
  </si>
  <si>
    <t>Attrition by Business Travel</t>
  </si>
  <si>
    <t>Attrition by Job Role</t>
  </si>
  <si>
    <t>Average Metrics — Attrition Yes vs No</t>
  </si>
  <si>
    <t>Metric</t>
  </si>
  <si>
    <t>Attrition = Yes</t>
  </si>
  <si>
    <t>Attrition = No</t>
  </si>
  <si>
    <t>Difference</t>
  </si>
  <si>
    <t>Monthly Income ($)</t>
  </si>
  <si>
    <t>Distance From Home</t>
  </si>
  <si>
    <t>Years At Company</t>
  </si>
  <si>
    <t>Years Since Last Promotion</t>
  </si>
  <si>
    <t>Job Satisfaction (1-4)</t>
  </si>
  <si>
    <t>Environment Satisfaction (1-4)</t>
  </si>
  <si>
    <t>Work Life Balance (1-4)</t>
  </si>
  <si>
    <t>Key Findings &amp; Recommendations</t>
  </si>
  <si>
    <t>1. Employees working OverTime show a markedly higher attrition rate than those who do not — overtime burden is one of the strongest attrition drivers in this dataset.</t>
  </si>
  <si>
    <t>2. Younger employees (18-25 age group) attrite at a much higher rate than older, more tenured age groups — early-career retention is a risk area.</t>
  </si>
  <si>
    <t>3. The Sales department shows a higher attrition rate than Research &amp; Development, suggesting role- or team-specific pressures.</t>
  </si>
  <si>
    <t>4. Employees in the Low (0-5K) salary slab leave at a higher rate than higher salary bands — compensation is strongly linked to retention at entry levels.</t>
  </si>
  <si>
    <t>5. Single employees show higher attrition than Married or Divorced employees, possibly reflecting fewer location/family constraints.</t>
  </si>
  <si>
    <t>6. Frequent business travel correlates with higher attrition compared to non-travel or rare-travel roles.</t>
  </si>
  <si>
    <t>7. Employees who leave tend to report lower average Job Satisfaction, Environment Satisfaction, and Work-Life Balance scores, and lower average Monthly Income, than those who stay.</t>
  </si>
  <si>
    <t>8. Sales Representative and Laboratory Technician roles stand out with comparatively higher attrition rates — worth a closer retention review.</t>
  </si>
  <si>
    <t>HR Employee Attrition —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</si>
</sst>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4009]\ * #,##0.00_ ;_ [$₹-4009]\ * \-#,##0.00_ ;_ [$₹-4009]\ * &quot;-&quot;??_ ;_ @_ "/>
    <numFmt numFmtId="165" formatCode="0.0"/>
    <numFmt numFmtId="166" formatCode="0.0%"/>
    <numFmt numFmtId="167" formatCode="\$#,##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rgb="FFFFFFFF"/>
      <name val="Arial"/>
      <charset val="1"/>
    </font>
    <font>
      <b/>
      <sz val="10"/>
      <color rgb="FF595959"/>
      <name val="Arial"/>
      <charset val="1"/>
    </font>
    <font>
      <b/>
      <sz val="20"/>
      <color rgb="FF1F4E78"/>
      <name val="Arial"/>
      <charset val="1"/>
    </font>
    <font>
      <b/>
      <sz val="12"/>
      <color rgb="FFFFFFFF"/>
      <name val="Arial"/>
      <charset val="1"/>
    </font>
    <font>
      <b/>
      <sz val="10"/>
      <color rgb="FFFFFFFF"/>
      <name val="Arial"/>
      <charset val="1"/>
    </font>
    <font>
      <sz val="10"/>
      <name val="Arial"/>
      <charset val="1"/>
    </font>
    <font>
      <i/>
      <sz val="9"/>
      <color rgb="FF808080"/>
      <name val="Arial"/>
      <charset val="1"/>
    </font>
  </fonts>
  <fills count="7">
    <fill>
      <patternFill patternType="none"/>
    </fill>
    <fill>
      <patternFill patternType="gray125"/>
    </fill>
    <fill>
      <patternFill patternType="solid">
        <fgColor theme="4" tint="0.79998168889431442"/>
        <bgColor theme="4" tint="0.79998168889431442"/>
      </patternFill>
    </fill>
    <fill>
      <patternFill patternType="solid">
        <fgColor rgb="FF1F4E78"/>
        <bgColor rgb="FF156082"/>
      </patternFill>
    </fill>
    <fill>
      <patternFill patternType="solid">
        <fgColor rgb="FFEAF1FB"/>
        <bgColor rgb="FFFFFFFF"/>
      </patternFill>
    </fill>
    <fill>
      <patternFill patternType="solid">
        <fgColor rgb="FF2E75B6"/>
        <bgColor rgb="FF4472C4"/>
      </patternFill>
    </fill>
    <fill>
      <patternFill patternType="solid">
        <fgColor rgb="FF4472C4"/>
        <bgColor rgb="FF2E75B6"/>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pivotButton="1" applyBorder="1"/>
    <xf numFmtId="0" fontId="2" fillId="2" borderId="1" xfId="0" applyFont="1" applyFill="1" applyBorder="1"/>
    <xf numFmtId="1" fontId="0" fillId="0" borderId="1" xfId="0" applyNumberFormat="1" applyBorder="1"/>
    <xf numFmtId="164" fontId="0" fillId="0" borderId="1" xfId="0" applyNumberFormat="1" applyBorder="1"/>
    <xf numFmtId="10" fontId="0" fillId="0" borderId="1" xfId="1" applyNumberFormat="1" applyFont="1" applyBorder="1"/>
    <xf numFmtId="165" fontId="0" fillId="0" borderId="1" xfId="0" applyNumberFormat="1" applyBorder="1"/>
    <xf numFmtId="10" fontId="0" fillId="0" borderId="0" xfId="1" applyNumberFormat="1" applyFont="1" applyBorder="1"/>
    <xf numFmtId="165" fontId="0" fillId="0" borderId="0" xfId="0" applyNumberFormat="1"/>
    <xf numFmtId="9" fontId="0" fillId="0" borderId="0" xfId="1" applyFont="1" applyBorder="1"/>
    <xf numFmtId="9" fontId="0" fillId="0" borderId="0" xfId="1" applyFont="1"/>
    <xf numFmtId="9" fontId="0" fillId="0" borderId="1" xfId="1" applyFont="1" applyBorder="1"/>
    <xf numFmtId="0" fontId="3" fillId="3" borderId="0" xfId="0" applyFont="1" applyFill="1" applyAlignment="1">
      <alignment horizontal="left" vertical="center" indent="1"/>
    </xf>
    <xf numFmtId="0" fontId="6" fillId="5" borderId="0" xfId="0" applyFont="1" applyFill="1" applyAlignment="1">
      <alignment horizontal="left" vertical="center" indent="1"/>
    </xf>
    <xf numFmtId="0" fontId="7" fillId="6" borderId="4" xfId="0" applyFont="1" applyFill="1" applyBorder="1" applyAlignment="1">
      <alignment horizontal="center"/>
    </xf>
    <xf numFmtId="0" fontId="8" fillId="0" borderId="4" xfId="0" applyFont="1" applyBorder="1"/>
    <xf numFmtId="0" fontId="8" fillId="0" borderId="4" xfId="0" applyFont="1" applyBorder="1" applyAlignment="1">
      <alignment horizontal="center"/>
    </xf>
    <xf numFmtId="166" fontId="8" fillId="0" borderId="4" xfId="0" applyNumberFormat="1" applyFont="1" applyBorder="1" applyAlignment="1">
      <alignment horizontal="center"/>
    </xf>
    <xf numFmtId="167" fontId="8" fillId="0" borderId="4" xfId="0" applyNumberFormat="1" applyFont="1" applyBorder="1" applyAlignment="1">
      <alignment horizontal="center"/>
    </xf>
    <xf numFmtId="165" fontId="8" fillId="0" borderId="4" xfId="0" applyNumberFormat="1" applyFont="1" applyBorder="1" applyAlignment="1">
      <alignment horizontal="center"/>
    </xf>
    <xf numFmtId="2" fontId="8" fillId="0" borderId="4" xfId="0" applyNumberFormat="1" applyFont="1" applyBorder="1" applyAlignment="1">
      <alignment horizontal="center"/>
    </xf>
    <xf numFmtId="0" fontId="8" fillId="0" borderId="0" xfId="0" applyFont="1" applyAlignment="1">
      <alignment horizontal="left" vertical="center" wrapText="1" indent="1"/>
    </xf>
    <xf numFmtId="0" fontId="4" fillId="4" borderId="5" xfId="0" applyFont="1" applyFill="1" applyBorder="1" applyAlignment="1">
      <alignment horizontal="center"/>
    </xf>
    <xf numFmtId="0" fontId="4" fillId="4" borderId="6"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166" fontId="5" fillId="4" borderId="5" xfId="0" applyNumberFormat="1" applyFont="1" applyFill="1" applyBorder="1" applyAlignment="1">
      <alignment horizontal="center"/>
    </xf>
    <xf numFmtId="166" fontId="5" fillId="4" borderId="6" xfId="0" applyNumberFormat="1" applyFont="1" applyFill="1" applyBorder="1" applyAlignment="1">
      <alignment horizontal="center"/>
    </xf>
    <xf numFmtId="167" fontId="5" fillId="4" borderId="5" xfId="0" applyNumberFormat="1" applyFont="1" applyFill="1" applyBorder="1" applyAlignment="1">
      <alignment horizontal="center"/>
    </xf>
    <xf numFmtId="167" fontId="5" fillId="4" borderId="6" xfId="0" applyNumberFormat="1" applyFont="1" applyFill="1" applyBorder="1" applyAlignment="1">
      <alignment horizontal="center"/>
    </xf>
    <xf numFmtId="0" fontId="9" fillId="0" borderId="0" xfId="0" applyFont="1"/>
    <xf numFmtId="0" fontId="0" fillId="0" borderId="1" xfId="0" applyNumberFormat="1" applyBorder="1"/>
    <xf numFmtId="0" fontId="0" fillId="0" borderId="2" xfId="0" applyNumberFormat="1" applyBorder="1"/>
    <xf numFmtId="0" fontId="0" fillId="0" borderId="3" xfId="0" applyNumberFormat="1" applyBorder="1"/>
  </cellXfs>
  <cellStyles count="2">
    <cellStyle name="Normal" xfId="0" builtinId="0"/>
    <cellStyle name="Percent" xfId="1" builtinId="5"/>
  </cellStyles>
  <dxfs count="22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theme="1"/>
      </font>
      <fill>
        <patternFill>
          <bgColor theme="0"/>
        </patternFill>
      </fill>
      <border diagonalUp="0" diagonalDown="0">
        <left/>
        <right/>
        <top/>
        <bottom/>
        <vertical/>
        <horizontal/>
      </border>
    </dxf>
    <dxf>
      <font>
        <b/>
        <i val="0"/>
        <sz val="12"/>
        <color theme="0"/>
      </font>
      <fill>
        <patternFill>
          <bgColor theme="0"/>
        </patternFill>
      </fill>
      <border diagonalUp="0" diagonalDown="0">
        <left/>
        <right/>
        <top/>
        <bottom/>
        <vertical/>
        <horizontal/>
      </border>
    </dxf>
  </dxfs>
  <tableStyles count="1" defaultTableStyle="TableStyleMedium2" defaultPivotStyle="PivotStyleLight16">
    <tableStyle name="Slicer Style 1" pivot="0" table="0" count="10" xr9:uid="{021AEB7A-1069-452E-8ED4-996AFB4EBB0E}">
      <tableStyleElement type="wholeTable" dxfId="223"/>
      <tableStyleElement type="headerRow" dxfId="222"/>
    </tableStyle>
  </tableStyles>
  <extLst>
    <ext xmlns:x14="http://schemas.microsoft.com/office/spreadsheetml/2009/9/main" uri="{46F421CA-312F-682f-3DD2-61675219B42D}">
      <x14:dxfs count="8">
        <dxf>
          <fill>
            <patternFill>
              <bgColor theme="4" tint="0.79998168889431442"/>
            </patternFill>
          </fill>
          <border diagonalUp="0" diagonalDown="0">
            <left/>
            <right/>
            <top/>
            <bottom/>
            <vertical/>
            <horizontal/>
          </border>
        </dxf>
        <dxf>
          <fill>
            <patternFill>
              <bgColor theme="4" tint="0.79998168889431442"/>
            </patternFill>
          </fill>
          <border diagonalUp="0" diagonalDown="0">
            <left/>
            <right/>
            <top/>
            <bottom/>
            <vertical/>
            <horizontal/>
          </border>
        </dxf>
        <dxf>
          <fill>
            <patternFill>
              <bgColor theme="4" tint="0.59996337778862885"/>
            </patternFill>
          </fill>
          <border diagonalUp="0" diagonalDown="0">
            <left/>
            <right/>
            <top/>
            <bottom/>
            <vertical/>
            <horizontal/>
          </border>
        </dxf>
        <dxf>
          <fill>
            <patternFill>
              <bgColor theme="4" tint="0.59996337778862885"/>
            </patternFill>
          </fill>
          <border diagonalUp="0" diagonalDown="0">
            <left/>
            <right/>
            <top/>
            <bottom/>
            <vertical/>
            <horizontal/>
          </border>
        </dxf>
        <dxf>
          <fill>
            <patternFill>
              <bgColor theme="4" tint="0.59996337778862885"/>
            </patternFill>
          </fill>
          <border diagonalUp="0" diagonalDown="0">
            <left/>
            <right/>
            <top/>
            <bottom/>
            <vertical/>
            <horizontal/>
          </border>
        </dxf>
        <dxf>
          <fill>
            <patternFill>
              <bgColor rgb="FF0070C0"/>
            </patternFill>
          </fill>
          <border diagonalUp="0" diagonalDown="0">
            <left/>
            <right/>
            <top/>
            <bottom/>
            <vertical/>
            <horizontal/>
          </border>
        </dxf>
        <dxf>
          <fill>
            <patternFill>
              <bgColor theme="4" tint="0.59996337778862885"/>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4.xml"/><Relationship Id="rId32"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666666666666654E-2"/>
          <c:y val="7.3260073260073263E-2"/>
          <c:w val="0.63466666666666671"/>
          <c:h val="0.87179487179487181"/>
        </c:manualLayout>
      </c:layout>
      <c:doughnutChart>
        <c:varyColors val="1"/>
        <c:ser>
          <c:idx val="0"/>
          <c:order val="0"/>
          <c:spPr>
            <a:solidFill>
              <a:srgbClr val="00B0F0"/>
            </a:solidFill>
            <a:ln>
              <a:noFill/>
            </a:ln>
          </c:spPr>
          <c:dPt>
            <c:idx val="0"/>
            <c:bubble3D val="0"/>
            <c:spPr>
              <a:solidFill>
                <a:srgbClr val="002060"/>
              </a:solidFill>
              <a:ln w="19050">
                <a:noFill/>
              </a:ln>
              <a:effectLst/>
            </c:spPr>
            <c:extLst>
              <c:ext xmlns:c16="http://schemas.microsoft.com/office/drawing/2014/chart" uri="{C3380CC4-5D6E-409C-BE32-E72D297353CC}">
                <c16:uniqueId val="{00000001-A25F-4F7B-B9A6-2650C7154540}"/>
              </c:ext>
            </c:extLst>
          </c:dPt>
          <c:dPt>
            <c:idx val="1"/>
            <c:bubble3D val="0"/>
            <c:spPr>
              <a:solidFill>
                <a:srgbClr val="00B0F0"/>
              </a:solidFill>
              <a:ln w="19050">
                <a:noFill/>
              </a:ln>
              <a:effectLst/>
            </c:spPr>
            <c:extLst>
              <c:ext xmlns:c16="http://schemas.microsoft.com/office/drawing/2014/chart" uri="{C3380CC4-5D6E-409C-BE32-E72D297353CC}">
                <c16:uniqueId val="{00000003-A25F-4F7B-B9A6-2650C7154540}"/>
              </c:ext>
            </c:extLst>
          </c:dPt>
          <c:val>
            <c:numRef>
              <c:f>'Piot Table'!$F$4:$F$5</c:f>
              <c:numCache>
                <c:formatCode>0%</c:formatCode>
                <c:ptCount val="2"/>
                <c:pt idx="0">
                  <c:v>0.68214285714285716</c:v>
                </c:pt>
                <c:pt idx="1">
                  <c:v>0.31785714285714284</c:v>
                </c:pt>
              </c:numCache>
            </c:numRef>
          </c:val>
          <c:extLst>
            <c:ext xmlns:c16="http://schemas.microsoft.com/office/drawing/2014/chart" uri="{C3380CC4-5D6E-409C-BE32-E72D297353CC}">
              <c16:uniqueId val="{00000004-A25F-4F7B-B9A6-2650C715454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solidFill>
            <a:ln w="0">
              <a:solidFill>
                <a:schemeClr val="dk1"/>
              </a:solidFill>
            </a:ln>
            <a:effectLst/>
          </c:spPr>
          <c:invertIfNegative val="0"/>
          <c:dPt>
            <c:idx val="0"/>
            <c:invertIfNegative val="0"/>
            <c:bubble3D val="0"/>
            <c:spPr>
              <a:solidFill>
                <a:schemeClr val="accent2"/>
              </a:solidFill>
              <a:ln w="0">
                <a:noFill/>
              </a:ln>
              <a:effectLst/>
            </c:spPr>
            <c:extLst>
              <c:ext xmlns:c16="http://schemas.microsoft.com/office/drawing/2014/chart" uri="{C3380CC4-5D6E-409C-BE32-E72D297353CC}">
                <c16:uniqueId val="{00000002-8D74-4D37-B7E0-16870394403E}"/>
              </c:ext>
            </c:extLst>
          </c:dPt>
          <c:val>
            <c:numRef>
              <c:f>'Piot Table'!$E$4</c:f>
              <c:numCache>
                <c:formatCode>0.0</c:formatCode>
                <c:ptCount val="1"/>
                <c:pt idx="0">
                  <c:v>2.7285714285714286</c:v>
                </c:pt>
              </c:numCache>
            </c:numRef>
          </c:val>
          <c:extLst>
            <c:ext xmlns:c16="http://schemas.microsoft.com/office/drawing/2014/chart" uri="{C3380CC4-5D6E-409C-BE32-E72D297353CC}">
              <c16:uniqueId val="{00000000-8D74-4D37-B7E0-16870394403E}"/>
            </c:ext>
          </c:extLst>
        </c:ser>
        <c:ser>
          <c:idx val="1"/>
          <c:order val="1"/>
          <c:spPr>
            <a:noFill/>
            <a:ln>
              <a:noFill/>
            </a:ln>
            <a:effectLst/>
          </c:spPr>
          <c:invertIfNegative val="0"/>
          <c:val>
            <c:numRef>
              <c:f>'Piot Table'!$E$5</c:f>
              <c:numCache>
                <c:formatCode>0.0</c:formatCode>
                <c:ptCount val="1"/>
                <c:pt idx="0">
                  <c:v>1.2714285714285714</c:v>
                </c:pt>
              </c:numCache>
            </c:numRef>
          </c:val>
          <c:extLst>
            <c:ext xmlns:c16="http://schemas.microsoft.com/office/drawing/2014/chart" uri="{C3380CC4-5D6E-409C-BE32-E72D297353CC}">
              <c16:uniqueId val="{00000001-8D74-4D37-B7E0-16870394403E}"/>
            </c:ext>
          </c:extLst>
        </c:ser>
        <c:dLbls>
          <c:showLegendKey val="0"/>
          <c:showVal val="0"/>
          <c:showCatName val="0"/>
          <c:showSerName val="0"/>
          <c:showPercent val="0"/>
          <c:showBubbleSize val="0"/>
        </c:dLbls>
        <c:gapWidth val="0"/>
        <c:overlap val="100"/>
        <c:axId val="1645117744"/>
        <c:axId val="1602112784"/>
      </c:barChart>
      <c:catAx>
        <c:axId val="1645117744"/>
        <c:scaling>
          <c:orientation val="minMax"/>
        </c:scaling>
        <c:delete val="1"/>
        <c:axPos val="l"/>
        <c:majorTickMark val="none"/>
        <c:minorTickMark val="none"/>
        <c:tickLblPos val="nextTo"/>
        <c:crossAx val="1602112784"/>
        <c:crosses val="autoZero"/>
        <c:auto val="1"/>
        <c:lblAlgn val="ctr"/>
        <c:lblOffset val="100"/>
        <c:noMultiLvlLbl val="0"/>
      </c:catAx>
      <c:valAx>
        <c:axId val="1602112784"/>
        <c:scaling>
          <c:orientation val="minMax"/>
          <c:max val="4"/>
        </c:scaling>
        <c:delete val="1"/>
        <c:axPos val="b"/>
        <c:numFmt formatCode="0.0" sourceLinked="1"/>
        <c:majorTickMark val="none"/>
        <c:minorTickMark val="none"/>
        <c:tickLblPos val="nextTo"/>
        <c:crossAx val="164511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Dasboard.xlsx]Piot Table!PivotTable7</c:name>
    <c:fmtId val="20"/>
  </c:pivotSource>
  <c:chart>
    <c:title>
      <c:tx>
        <c:rich>
          <a:bodyPr rot="0" spcFirstLastPara="1" vertOverflow="ellipsis" vert="horz" wrap="square" anchor="ctr" anchorCtr="1"/>
          <a:lstStyle/>
          <a:p>
            <a:pPr algn="ctr" rtl="0">
              <a:defRPr lang="en-IN" sz="1600" b="1" i="0" u="none" strike="noStrike" kern="1200" baseline="0">
                <a:solidFill>
                  <a:srgbClr val="002060"/>
                </a:solidFill>
                <a:latin typeface="+mn-lt"/>
                <a:ea typeface="+mn-ea"/>
                <a:cs typeface="+mn-cs"/>
              </a:defRPr>
            </a:pPr>
            <a:r>
              <a:rPr lang="en-IN" sz="1600" b="1" i="0" u="none" strike="noStrike" kern="1200" baseline="0">
                <a:solidFill>
                  <a:srgbClr val="002060"/>
                </a:solidFill>
                <a:latin typeface="+mn-lt"/>
                <a:ea typeface="+mn-ea"/>
                <a:cs typeface="+mn-cs"/>
              </a:rPr>
              <a:t>Attrition by Job Role</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98986700736485"/>
          <c:y val="0.17216588842092412"/>
          <c:w val="0.64301013299263521"/>
          <c:h val="0.75515969297442476"/>
        </c:manualLayout>
      </c:layout>
      <c:barChart>
        <c:barDir val="bar"/>
        <c:grouping val="clustered"/>
        <c:varyColors val="0"/>
        <c:ser>
          <c:idx val="0"/>
          <c:order val="0"/>
          <c:tx>
            <c:strRef>
              <c:f>'Piot Table'!$I$7:$I$8</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'Piot Table'!$H$9:$H$17</c:f>
              <c:strCache>
                <c:ptCount val="9"/>
                <c:pt idx="0">
                  <c:v>Manager</c:v>
                </c:pt>
                <c:pt idx="1">
                  <c:v>Healthcare Representative</c:v>
                </c:pt>
                <c:pt idx="2">
                  <c:v>Human Resources</c:v>
                </c:pt>
                <c:pt idx="3">
                  <c:v>Laboratory Technician</c:v>
                </c:pt>
                <c:pt idx="4">
                  <c:v>Manufacturing Director</c:v>
                </c:pt>
                <c:pt idx="5">
                  <c:v>Research Director</c:v>
                </c:pt>
                <c:pt idx="6">
                  <c:v>Research Scientist</c:v>
                </c:pt>
                <c:pt idx="7">
                  <c:v>Sales Executive</c:v>
                </c:pt>
                <c:pt idx="8">
                  <c:v>Sales Representative</c:v>
                </c:pt>
              </c:strCache>
            </c:strRef>
          </c:cat>
          <c:val>
            <c:numRef>
              <c:f>'Piot Table'!$I$9:$I$17</c:f>
              <c:numCache>
                <c:formatCode>General</c:formatCode>
                <c:ptCount val="9"/>
                <c:pt idx="0">
                  <c:v>5</c:v>
                </c:pt>
                <c:pt idx="1">
                  <c:v>9</c:v>
                </c:pt>
                <c:pt idx="2">
                  <c:v>12</c:v>
                </c:pt>
                <c:pt idx="3">
                  <c:v>62</c:v>
                </c:pt>
                <c:pt idx="4">
                  <c:v>10</c:v>
                </c:pt>
                <c:pt idx="5">
                  <c:v>2</c:v>
                </c:pt>
                <c:pt idx="6">
                  <c:v>47</c:v>
                </c:pt>
                <c:pt idx="7">
                  <c:v>57</c:v>
                </c:pt>
                <c:pt idx="8">
                  <c:v>33</c:v>
                </c:pt>
              </c:numCache>
            </c:numRef>
          </c:val>
          <c:extLst>
            <c:ext xmlns:c16="http://schemas.microsoft.com/office/drawing/2014/chart" uri="{C3380CC4-5D6E-409C-BE32-E72D297353CC}">
              <c16:uniqueId val="{00000000-84D9-49AA-AB5B-9122899AA02B}"/>
            </c:ext>
          </c:extLst>
        </c:ser>
        <c:dLbls>
          <c:dLblPos val="inEnd"/>
          <c:showLegendKey val="0"/>
          <c:showVal val="1"/>
          <c:showCatName val="0"/>
          <c:showSerName val="0"/>
          <c:showPercent val="0"/>
          <c:showBubbleSize val="0"/>
        </c:dLbls>
        <c:gapWidth val="51"/>
        <c:overlap val="-20"/>
        <c:axId val="1660535647"/>
        <c:axId val="873938255"/>
      </c:barChart>
      <c:catAx>
        <c:axId val="16605356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873938255"/>
        <c:crosses val="autoZero"/>
        <c:auto val="1"/>
        <c:lblAlgn val="ctr"/>
        <c:lblOffset val="100"/>
        <c:noMultiLvlLbl val="0"/>
      </c:catAx>
      <c:valAx>
        <c:axId val="873938255"/>
        <c:scaling>
          <c:orientation val="minMax"/>
        </c:scaling>
        <c:delete val="1"/>
        <c:axPos val="b"/>
        <c:numFmt formatCode="General" sourceLinked="1"/>
        <c:majorTickMark val="none"/>
        <c:minorTickMark val="none"/>
        <c:tickLblPos val="nextTo"/>
        <c:crossAx val="166053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Dasboard.xlsx]Piot Table!PivotTable8</c:name>
    <c:fmtId val="5"/>
  </c:pivotSource>
  <c:chart>
    <c:title>
      <c:tx>
        <c:rich>
          <a:bodyPr rot="0" spcFirstLastPara="1" vertOverflow="ellipsis" vert="horz" wrap="square" anchor="ctr" anchorCtr="1"/>
          <a:lstStyle/>
          <a:p>
            <a:pPr algn="ctr" rtl="0">
              <a:defRPr lang="en-IN" sz="1600" b="1" i="0" u="none" strike="noStrike" kern="1200" baseline="0">
                <a:solidFill>
                  <a:srgbClr val="002060"/>
                </a:solidFill>
                <a:latin typeface="+mn-lt"/>
                <a:ea typeface="+mn-ea"/>
                <a:cs typeface="+mn-cs"/>
              </a:defRPr>
            </a:pPr>
            <a:r>
              <a:rPr lang="en-IN" sz="1600" b="1" i="0" u="none" strike="noStrike" kern="1200" baseline="0">
                <a:solidFill>
                  <a:srgbClr val="002060"/>
                </a:solidFill>
                <a:latin typeface="+mn-lt"/>
                <a:ea typeface="+mn-ea"/>
                <a:cs typeface="+mn-cs"/>
              </a:rPr>
              <a:t>Attrition by Age Group</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0.16245896243167623"/>
          <c:w val="0.9916666666666667"/>
          <c:h val="0.71587839886350846"/>
        </c:manualLayout>
      </c:layout>
      <c:lineChart>
        <c:grouping val="standard"/>
        <c:varyColors val="0"/>
        <c:ser>
          <c:idx val="0"/>
          <c:order val="0"/>
          <c:tx>
            <c:strRef>
              <c:f>'Piot Table'!$L$1:$L$2</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'Piot Table'!$K$3:$K$7</c:f>
              <c:strCache>
                <c:ptCount val="5"/>
                <c:pt idx="0">
                  <c:v>18-25</c:v>
                </c:pt>
                <c:pt idx="1">
                  <c:v>26-35</c:v>
                </c:pt>
                <c:pt idx="2">
                  <c:v>36-45</c:v>
                </c:pt>
                <c:pt idx="3">
                  <c:v>46-55</c:v>
                </c:pt>
                <c:pt idx="4">
                  <c:v>56+</c:v>
                </c:pt>
              </c:strCache>
            </c:strRef>
          </c:cat>
          <c:val>
            <c:numRef>
              <c:f>'Piot Table'!$L$3:$L$7</c:f>
              <c:numCache>
                <c:formatCode>General</c:formatCode>
                <c:ptCount val="5"/>
                <c:pt idx="0">
                  <c:v>44</c:v>
                </c:pt>
                <c:pt idx="1">
                  <c:v>116</c:v>
                </c:pt>
                <c:pt idx="2">
                  <c:v>43</c:v>
                </c:pt>
                <c:pt idx="3">
                  <c:v>26</c:v>
                </c:pt>
                <c:pt idx="4">
                  <c:v>8</c:v>
                </c:pt>
              </c:numCache>
            </c:numRef>
          </c:val>
          <c:smooth val="0"/>
          <c:extLst>
            <c:ext xmlns:c16="http://schemas.microsoft.com/office/drawing/2014/chart" uri="{C3380CC4-5D6E-409C-BE32-E72D297353CC}">
              <c16:uniqueId val="{00000000-4BF7-4C23-81B7-EA20104373B0}"/>
            </c:ext>
          </c:extLst>
        </c:ser>
        <c:dLbls>
          <c:dLblPos val="t"/>
          <c:showLegendKey val="0"/>
          <c:showVal val="1"/>
          <c:showCatName val="0"/>
          <c:showSerName val="0"/>
          <c:showPercent val="0"/>
          <c:showBubbleSize val="0"/>
        </c:dLbls>
        <c:marker val="1"/>
        <c:smooth val="0"/>
        <c:axId val="1598639903"/>
        <c:axId val="873829295"/>
      </c:lineChart>
      <c:catAx>
        <c:axId val="15986399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73829295"/>
        <c:crosses val="autoZero"/>
        <c:auto val="1"/>
        <c:lblAlgn val="ctr"/>
        <c:lblOffset val="100"/>
        <c:noMultiLvlLbl val="0"/>
      </c:catAx>
      <c:valAx>
        <c:axId val="873829295"/>
        <c:scaling>
          <c:orientation val="minMax"/>
        </c:scaling>
        <c:delete val="1"/>
        <c:axPos val="l"/>
        <c:numFmt formatCode="General" sourceLinked="1"/>
        <c:majorTickMark val="out"/>
        <c:minorTickMark val="none"/>
        <c:tickLblPos val="nextTo"/>
        <c:crossAx val="159863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Dasboard.xlsx]Piot Table!PivotTable13</c:name>
    <c:fmtId val="3"/>
  </c:pivotSource>
  <c:chart>
    <c:title>
      <c:tx>
        <c:rich>
          <a:bodyPr rot="0" spcFirstLastPara="1" vertOverflow="ellipsis" vert="horz" wrap="square" anchor="ctr" anchorCtr="1"/>
          <a:lstStyle/>
          <a:p>
            <a:pPr algn="ctr" rtl="0">
              <a:defRPr lang="en-IN" sz="1600" b="1" i="0" u="none" strike="noStrike" kern="1200" baseline="0">
                <a:solidFill>
                  <a:srgbClr val="002060"/>
                </a:solidFill>
                <a:latin typeface="+mn-lt"/>
                <a:ea typeface="+mn-ea"/>
                <a:cs typeface="+mn-cs"/>
              </a:defRPr>
            </a:pPr>
            <a:r>
              <a:rPr lang="en-IN" sz="1600" b="1" i="0" u="none" strike="noStrike" kern="1200" baseline="0">
                <a:solidFill>
                  <a:srgbClr val="002060"/>
                </a:solidFill>
                <a:latin typeface="+mn-lt"/>
                <a:ea typeface="+mn-ea"/>
                <a:cs typeface="+mn-cs"/>
              </a:rPr>
              <a:t>Attrition by Salary Slab</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75409627194659E-2"/>
          <c:y val="0.14995958838478524"/>
          <c:w val="0.91976659372720637"/>
          <c:h val="0.59671336429949406"/>
        </c:manualLayout>
      </c:layout>
      <c:barChart>
        <c:barDir val="col"/>
        <c:grouping val="clustered"/>
        <c:varyColors val="0"/>
        <c:ser>
          <c:idx val="0"/>
          <c:order val="0"/>
          <c:tx>
            <c:strRef>
              <c:f>'Piot Table'!$I$24:$I$25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'Piot Table'!$H$26:$H$29</c:f>
              <c:strCache>
                <c:ptCount val="4"/>
                <c:pt idx="0">
                  <c:v>High (10K-15K)</c:v>
                </c:pt>
                <c:pt idx="1">
                  <c:v>Very High (15K+)</c:v>
                </c:pt>
                <c:pt idx="2">
                  <c:v>Low (0-5K)</c:v>
                </c:pt>
                <c:pt idx="3">
                  <c:v>Medium (5K-10K)</c:v>
                </c:pt>
              </c:strCache>
            </c:strRef>
          </c:cat>
          <c:val>
            <c:numRef>
              <c:f>'Piot Table'!$I$26:$I$29</c:f>
              <c:numCache>
                <c:formatCode>General</c:formatCode>
                <c:ptCount val="4"/>
                <c:pt idx="0">
                  <c:v>20</c:v>
                </c:pt>
                <c:pt idx="1">
                  <c:v>5</c:v>
                </c:pt>
                <c:pt idx="2">
                  <c:v>163</c:v>
                </c:pt>
                <c:pt idx="3">
                  <c:v>49</c:v>
                </c:pt>
              </c:numCache>
            </c:numRef>
          </c:val>
          <c:extLst>
            <c:ext xmlns:c16="http://schemas.microsoft.com/office/drawing/2014/chart" uri="{C3380CC4-5D6E-409C-BE32-E72D297353CC}">
              <c16:uniqueId val="{00000000-F4EC-4730-93E7-8C57A0154CEE}"/>
            </c:ext>
          </c:extLst>
        </c:ser>
        <c:dLbls>
          <c:dLblPos val="inEnd"/>
          <c:showLegendKey val="0"/>
          <c:showVal val="1"/>
          <c:showCatName val="0"/>
          <c:showSerName val="0"/>
          <c:showPercent val="0"/>
          <c:showBubbleSize val="0"/>
        </c:dLbls>
        <c:gapWidth val="100"/>
        <c:overlap val="-24"/>
        <c:axId val="1716163535"/>
        <c:axId val="1867756143"/>
      </c:barChart>
      <c:catAx>
        <c:axId val="17161635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1867756143"/>
        <c:crosses val="autoZero"/>
        <c:auto val="1"/>
        <c:lblAlgn val="ctr"/>
        <c:lblOffset val="100"/>
        <c:noMultiLvlLbl val="0"/>
      </c:catAx>
      <c:valAx>
        <c:axId val="1867756143"/>
        <c:scaling>
          <c:orientation val="minMax"/>
        </c:scaling>
        <c:delete val="1"/>
        <c:axPos val="l"/>
        <c:numFmt formatCode="General" sourceLinked="1"/>
        <c:majorTickMark val="out"/>
        <c:minorTickMark val="none"/>
        <c:tickLblPos val="nextTo"/>
        <c:crossAx val="171616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Dasboard.xlsx]Piot Table!PivotTable10</c:name>
    <c:fmtId val="3"/>
  </c:pivotSource>
  <c:chart>
    <c:title>
      <c:tx>
        <c:rich>
          <a:bodyPr rot="0" spcFirstLastPara="1" vertOverflow="ellipsis" vert="horz" wrap="square" anchor="ctr" anchorCtr="1"/>
          <a:lstStyle/>
          <a:p>
            <a:pPr algn="ctr" rtl="0">
              <a:defRPr lang="en-IN" sz="1600" b="1" i="0" u="none" strike="noStrike" kern="1200" baseline="0">
                <a:solidFill>
                  <a:srgbClr val="002060"/>
                </a:solidFill>
                <a:latin typeface="+mn-lt"/>
                <a:ea typeface="+mn-ea"/>
                <a:cs typeface="+mn-cs"/>
              </a:defRPr>
            </a:pPr>
            <a:r>
              <a:rPr lang="en-IN" sz="1600" b="1" i="0" u="none" strike="noStrike" kern="1200" baseline="0">
                <a:solidFill>
                  <a:srgbClr val="002060"/>
                </a:solidFill>
                <a:latin typeface="+mn-lt"/>
                <a:ea typeface="+mn-ea"/>
                <a:cs typeface="+mn-cs"/>
              </a:rPr>
              <a:t>Attrition by Years at Company</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387722132471729E-2"/>
          <c:y val="0.17144703154436985"/>
          <c:w val="0.93268712977921375"/>
          <c:h val="0.67968656908683955"/>
        </c:manualLayout>
      </c:layout>
      <c:lineChart>
        <c:grouping val="standard"/>
        <c:varyColors val="0"/>
        <c:ser>
          <c:idx val="0"/>
          <c:order val="0"/>
          <c:tx>
            <c:strRef>
              <c:f>'Piot Table'!$L$14:$L$15</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'Piot Table'!$K$16:$K$43</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'Piot Table'!$L$16:$L$43</c:f>
              <c:numCache>
                <c:formatCode>General</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smooth val="0"/>
          <c:extLst>
            <c:ext xmlns:c16="http://schemas.microsoft.com/office/drawing/2014/chart" uri="{C3380CC4-5D6E-409C-BE32-E72D297353CC}">
              <c16:uniqueId val="{00000000-3884-45F4-8AE1-59A985D75683}"/>
            </c:ext>
          </c:extLst>
        </c:ser>
        <c:dLbls>
          <c:dLblPos val="t"/>
          <c:showLegendKey val="0"/>
          <c:showVal val="1"/>
          <c:showCatName val="0"/>
          <c:showSerName val="0"/>
          <c:showPercent val="0"/>
          <c:showBubbleSize val="0"/>
        </c:dLbls>
        <c:marker val="1"/>
        <c:smooth val="0"/>
        <c:axId val="1884521391"/>
        <c:axId val="807747759"/>
      </c:lineChart>
      <c:catAx>
        <c:axId val="18845213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807747759"/>
        <c:crosses val="autoZero"/>
        <c:auto val="1"/>
        <c:lblAlgn val="ctr"/>
        <c:lblOffset val="100"/>
        <c:noMultiLvlLbl val="0"/>
      </c:catAx>
      <c:valAx>
        <c:axId val="807747759"/>
        <c:scaling>
          <c:orientation val="minMax"/>
        </c:scaling>
        <c:delete val="1"/>
        <c:axPos val="l"/>
        <c:numFmt formatCode="General" sourceLinked="1"/>
        <c:majorTickMark val="none"/>
        <c:minorTickMark val="none"/>
        <c:tickLblPos val="nextTo"/>
        <c:crossAx val="188452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Dasboard.xlsx]Piot Table!PivotTable6</c:name>
    <c:fmtId val="6"/>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IN" sz="1600" b="1" i="0" u="none" strike="noStrike" baseline="0">
                <a:solidFill>
                  <a:srgbClr val="002060"/>
                </a:solidFill>
              </a:rPr>
              <a:t>Attrition by Department</a:t>
            </a:r>
            <a:endParaRPr lang="en-US" baseline="0">
              <a:solidFill>
                <a:srgbClr val="002060"/>
              </a:solidFill>
            </a:endParaRPr>
          </a:p>
        </c:rich>
      </c:tx>
      <c:layout>
        <c:manualLayout>
          <c:xMode val="edge"/>
          <c:yMode val="edge"/>
          <c:x val="0.14999471098858236"/>
          <c:y val="2.87530393056696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2163470120391127E-2"/>
          <c:y val="0.16175386052203597"/>
          <c:w val="0.61119132751086003"/>
          <c:h val="0.8049349836172438"/>
        </c:manualLayout>
      </c:layout>
      <c:pieChart>
        <c:varyColors val="1"/>
        <c:ser>
          <c:idx val="0"/>
          <c:order val="0"/>
          <c:tx>
            <c:strRef>
              <c:f>'Piot Table'!$I$1:$I$2</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A07-4622-880F-0225DA7350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07-4622-880F-0225DA7350C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A07-4622-880F-0225DA7350C0}"/>
              </c:ext>
            </c:extLst>
          </c:dPt>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'Piot Table'!$H$3:$H$5</c:f>
              <c:strCache>
                <c:ptCount val="3"/>
                <c:pt idx="0">
                  <c:v>Human Resources</c:v>
                </c:pt>
                <c:pt idx="1">
                  <c:v>Research &amp; Development</c:v>
                </c:pt>
                <c:pt idx="2">
                  <c:v>Sales</c:v>
                </c:pt>
              </c:strCache>
            </c:strRef>
          </c:cat>
          <c:val>
            <c:numRef>
              <c:f>'Piot Table'!$I$3:$I$5</c:f>
              <c:numCache>
                <c:formatCode>General</c:formatCode>
                <c:ptCount val="3"/>
                <c:pt idx="0">
                  <c:v>12</c:v>
                </c:pt>
                <c:pt idx="1">
                  <c:v>133</c:v>
                </c:pt>
                <c:pt idx="2">
                  <c:v>92</c:v>
                </c:pt>
              </c:numCache>
            </c:numRef>
          </c:val>
          <c:extLst>
            <c:ext xmlns:c16="http://schemas.microsoft.com/office/drawing/2014/chart" uri="{C3380CC4-5D6E-409C-BE32-E72D297353CC}">
              <c16:uniqueId val="{00000006-D33D-451B-A7EE-306C2CF62F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989825264285296"/>
          <c:y val="0.29361947087902363"/>
          <c:w val="0.30072318376886803"/>
          <c:h val="0.46266605477996231"/>
        </c:manualLayout>
      </c:layout>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Dasboard.xlsx]Piot Table!PivotTable11</c:name>
    <c:fmtId val="3"/>
  </c:pivotSource>
  <c:chart>
    <c:title>
      <c:tx>
        <c:rich>
          <a:bodyPr rot="0" spcFirstLastPara="1" vertOverflow="ellipsis" vert="horz" wrap="square" anchor="ctr" anchorCtr="1"/>
          <a:lstStyle/>
          <a:p>
            <a:pPr algn="ctr" rtl="0">
              <a:defRPr lang="en-IN" sz="1600" b="1" i="0" u="none" strike="noStrike" kern="1200" baseline="0">
                <a:solidFill>
                  <a:srgbClr val="002060"/>
                </a:solidFill>
                <a:latin typeface="+mn-lt"/>
                <a:ea typeface="+mn-ea"/>
                <a:cs typeface="+mn-cs"/>
              </a:defRPr>
            </a:pPr>
            <a:r>
              <a:rPr lang="en-IN" sz="1600" b="1" i="0" u="none" strike="noStrike" kern="1200" baseline="0">
                <a:solidFill>
                  <a:srgbClr val="002060"/>
                </a:solidFill>
                <a:latin typeface="+mn-lt"/>
                <a:ea typeface="+mn-ea"/>
                <a:cs typeface="+mn-cs"/>
              </a:rPr>
              <a:t>Overtime vs Attrition</a:t>
            </a:r>
          </a:p>
        </c:rich>
      </c:tx>
      <c:layout>
        <c:manualLayout>
          <c:xMode val="edge"/>
          <c:yMode val="edge"/>
          <c:x val="0.15722273612646556"/>
          <c:y val="7.5026795284030015E-2"/>
        </c:manualLayout>
      </c:layout>
      <c:overlay val="0"/>
      <c:spPr>
        <a:noFill/>
        <a:ln>
          <a:noFill/>
        </a:ln>
        <a:effectLst/>
      </c:spPr>
      <c:txPr>
        <a:bodyPr rot="0" spcFirstLastPara="1" vertOverflow="ellipsis" vert="horz" wrap="square" anchor="ctr" anchorCtr="1"/>
        <a:lstStyle/>
        <a:p>
          <a:pPr algn="ctr" rtl="0">
            <a:defRPr lang="en-IN"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253104106972302E-2"/>
          <c:y val="0.19876741693461952"/>
          <c:w val="0.89493791786055399"/>
          <c:h val="0.67734047311610168"/>
        </c:manualLayout>
      </c:layout>
      <c:barChart>
        <c:barDir val="col"/>
        <c:grouping val="clustered"/>
        <c:varyColors val="0"/>
        <c:ser>
          <c:idx val="0"/>
          <c:order val="0"/>
          <c:tx>
            <c:strRef>
              <c:f>'Piot Table'!$I$19:$I$20</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'Piot Table'!$H$21:$H$22</c:f>
              <c:strCache>
                <c:ptCount val="2"/>
                <c:pt idx="0">
                  <c:v>OverTime</c:v>
                </c:pt>
                <c:pt idx="1">
                  <c:v>No OverTime</c:v>
                </c:pt>
              </c:strCache>
            </c:strRef>
          </c:cat>
          <c:val>
            <c:numRef>
              <c:f>'Piot Table'!$I$21:$I$22</c:f>
              <c:numCache>
                <c:formatCode>General</c:formatCode>
                <c:ptCount val="2"/>
                <c:pt idx="0">
                  <c:v>127</c:v>
                </c:pt>
                <c:pt idx="1">
                  <c:v>110</c:v>
                </c:pt>
              </c:numCache>
            </c:numRef>
          </c:val>
          <c:extLst>
            <c:ext xmlns:c16="http://schemas.microsoft.com/office/drawing/2014/chart" uri="{C3380CC4-5D6E-409C-BE32-E72D297353CC}">
              <c16:uniqueId val="{00000000-FDF0-43F0-818A-A32001CF814F}"/>
            </c:ext>
          </c:extLst>
        </c:ser>
        <c:dLbls>
          <c:dLblPos val="inEnd"/>
          <c:showLegendKey val="0"/>
          <c:showVal val="1"/>
          <c:showCatName val="0"/>
          <c:showSerName val="0"/>
          <c:showPercent val="0"/>
          <c:showBubbleSize val="0"/>
        </c:dLbls>
        <c:gapWidth val="100"/>
        <c:overlap val="-24"/>
        <c:axId val="1660669279"/>
        <c:axId val="572863567"/>
      </c:barChart>
      <c:catAx>
        <c:axId val="166066927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572863567"/>
        <c:crosses val="autoZero"/>
        <c:auto val="1"/>
        <c:lblAlgn val="ctr"/>
        <c:lblOffset val="100"/>
        <c:noMultiLvlLbl val="0"/>
      </c:catAx>
      <c:valAx>
        <c:axId val="572863567"/>
        <c:scaling>
          <c:orientation val="minMax"/>
        </c:scaling>
        <c:delete val="1"/>
        <c:axPos val="l"/>
        <c:numFmt formatCode="General" sourceLinked="1"/>
        <c:majorTickMark val="out"/>
        <c:minorTickMark val="none"/>
        <c:tickLblPos val="nextTo"/>
        <c:crossAx val="166066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solidFill>
                <a:schemeClr val="bg1">
                  <a:lumMod val="85000"/>
                </a:schemeClr>
              </a:solidFill>
              <a:ln w="19050">
                <a:noFill/>
              </a:ln>
              <a:effectLst/>
            </c:spPr>
            <c:extLst>
              <c:ext xmlns:c16="http://schemas.microsoft.com/office/drawing/2014/chart" uri="{C3380CC4-5D6E-409C-BE32-E72D297353CC}">
                <c16:uniqueId val="{00000001-46C0-488F-AB70-5049400D28FA}"/>
              </c:ext>
            </c:extLst>
          </c:dPt>
          <c:dPt>
            <c:idx val="1"/>
            <c:bubble3D val="0"/>
            <c:spPr>
              <a:solidFill>
                <a:srgbClr val="00B0F0"/>
              </a:solidFill>
              <a:ln w="19050">
                <a:noFill/>
              </a:ln>
              <a:effectLst/>
            </c:spPr>
            <c:extLst>
              <c:ext xmlns:c16="http://schemas.microsoft.com/office/drawing/2014/chart" uri="{C3380CC4-5D6E-409C-BE32-E72D297353CC}">
                <c16:uniqueId val="{00000003-46C0-488F-AB70-5049400D28FA}"/>
              </c:ext>
            </c:extLst>
          </c:dPt>
          <c:val>
            <c:numRef>
              <c:f>'Piot Table'!$R$11:$R$12</c:f>
              <c:numCache>
                <c:formatCode>0%</c:formatCode>
                <c:ptCount val="2"/>
                <c:pt idx="0">
                  <c:v>0.14795918367346939</c:v>
                </c:pt>
                <c:pt idx="1">
                  <c:v>0.17006802721088435</c:v>
                </c:pt>
              </c:numCache>
            </c:numRef>
          </c:val>
          <c:extLst>
            <c:ext xmlns:c16="http://schemas.microsoft.com/office/drawing/2014/chart" uri="{C3380CC4-5D6E-409C-BE32-E72D297353CC}">
              <c16:uniqueId val="{00000004-46C0-488F-AB70-5049400D28F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a:ln>
              <a:noFill/>
            </a:ln>
          </c:spPr>
          <c:dPt>
            <c:idx val="0"/>
            <c:bubble3D val="0"/>
            <c:spPr>
              <a:solidFill>
                <a:schemeClr val="accent5">
                  <a:lumMod val="60000"/>
                  <a:lumOff val="40000"/>
                </a:schemeClr>
              </a:solidFill>
              <a:ln w="19050">
                <a:noFill/>
              </a:ln>
              <a:effectLst/>
            </c:spPr>
            <c:extLst>
              <c:ext xmlns:c16="http://schemas.microsoft.com/office/drawing/2014/chart" uri="{C3380CC4-5D6E-409C-BE32-E72D297353CC}">
                <c16:uniqueId val="{00000001-6EB9-4B6C-9AFA-1863DEB0DB9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6EB9-4B6C-9AFA-1863DEB0DB92}"/>
              </c:ext>
            </c:extLst>
          </c:dPt>
          <c:val>
            <c:numRef>
              <c:f>'Piot Table'!$R$11:$R$12</c:f>
              <c:numCache>
                <c:formatCode>0%</c:formatCode>
                <c:ptCount val="2"/>
                <c:pt idx="0">
                  <c:v>0.14795918367346939</c:v>
                </c:pt>
                <c:pt idx="1">
                  <c:v>0.17006802721088435</c:v>
                </c:pt>
              </c:numCache>
            </c:numRef>
          </c:val>
          <c:extLst>
            <c:ext xmlns:c16="http://schemas.microsoft.com/office/drawing/2014/chart" uri="{C3380CC4-5D6E-409C-BE32-E72D297353CC}">
              <c16:uniqueId val="{00000004-6EB9-4B6C-9AFA-1863DEB0DB9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0.xml"/><Relationship Id="rId18"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9.xml"/><Relationship Id="rId17"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5.jpeg"/><Relationship Id="rId10" Type="http://schemas.openxmlformats.org/officeDocument/2006/relationships/image" Target="../media/image2.png"/><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53340</xdr:rowOff>
    </xdr:from>
    <xdr:to>
      <xdr:col>12</xdr:col>
      <xdr:colOff>91440</xdr:colOff>
      <xdr:row>4</xdr:row>
      <xdr:rowOff>22860</xdr:rowOff>
    </xdr:to>
    <xdr:sp macro="" textlink="">
      <xdr:nvSpPr>
        <xdr:cNvPr id="2" name="Rectangle: Rounded Corners 1">
          <a:extLst>
            <a:ext uri="{FF2B5EF4-FFF2-40B4-BE49-F238E27FC236}">
              <a16:creationId xmlns:a16="http://schemas.microsoft.com/office/drawing/2014/main" id="{DD9903F4-A191-C01F-5E5A-A82AD06E83D9}"/>
            </a:ext>
          </a:extLst>
        </xdr:cNvPr>
        <xdr:cNvSpPr/>
      </xdr:nvSpPr>
      <xdr:spPr>
        <a:xfrm>
          <a:off x="53340" y="53340"/>
          <a:ext cx="7353300" cy="70104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167640</xdr:colOff>
      <xdr:row>0</xdr:row>
      <xdr:rowOff>68580</xdr:rowOff>
    </xdr:from>
    <xdr:to>
      <xdr:col>23</xdr:col>
      <xdr:colOff>99060</xdr:colOff>
      <xdr:row>4</xdr:row>
      <xdr:rowOff>38100</xdr:rowOff>
    </xdr:to>
    <xdr:sp macro="" textlink="">
      <xdr:nvSpPr>
        <xdr:cNvPr id="3" name="Rectangle: Rounded Corners 2">
          <a:extLst>
            <a:ext uri="{FF2B5EF4-FFF2-40B4-BE49-F238E27FC236}">
              <a16:creationId xmlns:a16="http://schemas.microsoft.com/office/drawing/2014/main" id="{3933D681-E565-424E-93E4-A5045573F5F1}"/>
            </a:ext>
          </a:extLst>
        </xdr:cNvPr>
        <xdr:cNvSpPr/>
      </xdr:nvSpPr>
      <xdr:spPr>
        <a:xfrm>
          <a:off x="7482840" y="68580"/>
          <a:ext cx="6637020" cy="70104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571500</xdr:colOff>
      <xdr:row>0</xdr:row>
      <xdr:rowOff>38100</xdr:rowOff>
    </xdr:from>
    <xdr:to>
      <xdr:col>11</xdr:col>
      <xdr:colOff>556260</xdr:colOff>
      <xdr:row>4</xdr:row>
      <xdr:rowOff>30480</xdr:rowOff>
    </xdr:to>
    <xdr:sp macro="" textlink="">
      <xdr:nvSpPr>
        <xdr:cNvPr id="4" name="TextBox 3">
          <a:extLst>
            <a:ext uri="{FF2B5EF4-FFF2-40B4-BE49-F238E27FC236}">
              <a16:creationId xmlns:a16="http://schemas.microsoft.com/office/drawing/2014/main" id="{AF1B7546-594B-3498-754C-C9190D3E89AB}"/>
            </a:ext>
          </a:extLst>
        </xdr:cNvPr>
        <xdr:cNvSpPr txBox="1"/>
      </xdr:nvSpPr>
      <xdr:spPr>
        <a:xfrm>
          <a:off x="1181100" y="38100"/>
          <a:ext cx="608076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a:solidFill>
                <a:schemeClr val="bg1"/>
              </a:solidFill>
            </a:rPr>
            <a:t>HR Analytics Dashboard</a:t>
          </a:r>
          <a:endParaRPr lang="en-IN" sz="4800" b="1">
            <a:solidFill>
              <a:schemeClr val="bg1"/>
            </a:solidFill>
          </a:endParaRPr>
        </a:p>
      </xdr:txBody>
    </xdr:sp>
    <xdr:clientData/>
  </xdr:twoCellAnchor>
  <xdr:twoCellAnchor>
    <xdr:from>
      <xdr:col>13</xdr:col>
      <xdr:colOff>213360</xdr:colOff>
      <xdr:row>0</xdr:row>
      <xdr:rowOff>91440</xdr:rowOff>
    </xdr:from>
    <xdr:to>
      <xdr:col>19</xdr:col>
      <xdr:colOff>38100</xdr:colOff>
      <xdr:row>4</xdr:row>
      <xdr:rowOff>7620</xdr:rowOff>
    </xdr:to>
    <xdr:sp macro="" textlink="">
      <xdr:nvSpPr>
        <xdr:cNvPr id="5" name="TextBox 4">
          <a:extLst>
            <a:ext uri="{FF2B5EF4-FFF2-40B4-BE49-F238E27FC236}">
              <a16:creationId xmlns:a16="http://schemas.microsoft.com/office/drawing/2014/main" id="{E66D223D-61AD-754A-149E-37FB8D947CD1}"/>
            </a:ext>
          </a:extLst>
        </xdr:cNvPr>
        <xdr:cNvSpPr txBox="1"/>
      </xdr:nvSpPr>
      <xdr:spPr>
        <a:xfrm>
          <a:off x="8138160" y="91440"/>
          <a:ext cx="348234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Job</a:t>
          </a:r>
          <a:r>
            <a:rPr lang="en-IN" sz="2400" b="1" baseline="0">
              <a:solidFill>
                <a:schemeClr val="bg1"/>
              </a:solidFill>
            </a:rPr>
            <a:t> Satisfaction Rating</a:t>
          </a:r>
          <a:endParaRPr lang="en-IN" sz="2400" b="1">
            <a:solidFill>
              <a:schemeClr val="bg1"/>
            </a:solidFill>
          </a:endParaRPr>
        </a:p>
      </xdr:txBody>
    </xdr:sp>
    <xdr:clientData/>
  </xdr:twoCellAnchor>
  <xdr:twoCellAnchor>
    <xdr:from>
      <xdr:col>18</xdr:col>
      <xdr:colOff>449580</xdr:colOff>
      <xdr:row>0</xdr:row>
      <xdr:rowOff>91440</xdr:rowOff>
    </xdr:from>
    <xdr:to>
      <xdr:col>20</xdr:col>
      <xdr:colOff>30480</xdr:colOff>
      <xdr:row>4</xdr:row>
      <xdr:rowOff>30480</xdr:rowOff>
    </xdr:to>
    <xdr:graphicFrame macro="">
      <xdr:nvGraphicFramePr>
        <xdr:cNvPr id="6" name="Chart 5">
          <a:extLst>
            <a:ext uri="{FF2B5EF4-FFF2-40B4-BE49-F238E27FC236}">
              <a16:creationId xmlns:a16="http://schemas.microsoft.com/office/drawing/2014/main" id="{C4AEB906-9226-4774-B053-0246FA3C5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533400</xdr:colOff>
      <xdr:row>1</xdr:row>
      <xdr:rowOff>83820</xdr:rowOff>
    </xdr:from>
    <xdr:to>
      <xdr:col>19</xdr:col>
      <xdr:colOff>304800</xdr:colOff>
      <xdr:row>3</xdr:row>
      <xdr:rowOff>22860</xdr:rowOff>
    </xdr:to>
    <xdr:sp macro="" textlink="'Piot Table'!E4">
      <xdr:nvSpPr>
        <xdr:cNvPr id="7" name="TextBox 6">
          <a:extLst>
            <a:ext uri="{FF2B5EF4-FFF2-40B4-BE49-F238E27FC236}">
              <a16:creationId xmlns:a16="http://schemas.microsoft.com/office/drawing/2014/main" id="{D2FC62B6-AEEC-9A6F-647C-17BCC7F9377E}"/>
            </a:ext>
          </a:extLst>
        </xdr:cNvPr>
        <xdr:cNvSpPr txBox="1"/>
      </xdr:nvSpPr>
      <xdr:spPr>
        <a:xfrm>
          <a:off x="11506200" y="266700"/>
          <a:ext cx="381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0F58FD-619D-4CD2-97AF-CAC79509A06B}" type="TxLink">
            <a:rPr lang="en-US" sz="1200" b="1" i="0" u="none" strike="noStrike">
              <a:solidFill>
                <a:srgbClr val="000000"/>
              </a:solidFill>
              <a:latin typeface="Aptos Narrow"/>
            </a:rPr>
            <a:pPr algn="ctr"/>
            <a:t>2.7</a:t>
          </a:fld>
          <a:endParaRPr lang="en-IN" sz="1200" b="1"/>
        </a:p>
      </xdr:txBody>
    </xdr:sp>
    <xdr:clientData/>
  </xdr:twoCellAnchor>
  <xdr:twoCellAnchor>
    <xdr:from>
      <xdr:col>19</xdr:col>
      <xdr:colOff>358140</xdr:colOff>
      <xdr:row>0</xdr:row>
      <xdr:rowOff>68580</xdr:rowOff>
    </xdr:from>
    <xdr:to>
      <xdr:col>23</xdr:col>
      <xdr:colOff>76200</xdr:colOff>
      <xdr:row>4</xdr:row>
      <xdr:rowOff>38100</xdr:rowOff>
    </xdr:to>
    <xdr:graphicFrame macro="">
      <xdr:nvGraphicFramePr>
        <xdr:cNvPr id="9" name="Chart 8">
          <a:extLst>
            <a:ext uri="{FF2B5EF4-FFF2-40B4-BE49-F238E27FC236}">
              <a16:creationId xmlns:a16="http://schemas.microsoft.com/office/drawing/2014/main" id="{B9BDF201-DEBA-4281-92B0-990B170F9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472441</xdr:colOff>
      <xdr:row>0</xdr:row>
      <xdr:rowOff>160020</xdr:rowOff>
    </xdr:from>
    <xdr:to>
      <xdr:col>23</xdr:col>
      <xdr:colOff>53340</xdr:colOff>
      <xdr:row>3</xdr:row>
      <xdr:rowOff>106680</xdr:rowOff>
    </xdr:to>
    <xdr:sp macro="" textlink="">
      <xdr:nvSpPr>
        <xdr:cNvPr id="22" name="Freeform: Shape 21">
          <a:extLst>
            <a:ext uri="{FF2B5EF4-FFF2-40B4-BE49-F238E27FC236}">
              <a16:creationId xmlns:a16="http://schemas.microsoft.com/office/drawing/2014/main" id="{18434965-9B8A-7EBD-B3F3-81743D593C25}"/>
            </a:ext>
          </a:extLst>
        </xdr:cNvPr>
        <xdr:cNvSpPr/>
      </xdr:nvSpPr>
      <xdr:spPr>
        <a:xfrm>
          <a:off x="12054841" y="160020"/>
          <a:ext cx="2019299" cy="495300"/>
        </a:xfrm>
        <a:custGeom>
          <a:avLst/>
          <a:gdLst>
            <a:gd name="csX0" fmla="*/ 3097159 w 3598605"/>
            <a:gd name="csY0" fmla="*/ 92075 h 868824"/>
            <a:gd name="csX1" fmla="*/ 2995033 w 3598605"/>
            <a:gd name="csY1" fmla="*/ 362479 h 868824"/>
            <a:gd name="csX2" fmla="*/ 2664541 w 3598605"/>
            <a:gd name="csY2" fmla="*/ 362477 h 868824"/>
            <a:gd name="csX3" fmla="*/ 2931916 w 3598605"/>
            <a:gd name="csY3" fmla="*/ 529594 h 868824"/>
            <a:gd name="csX4" fmla="*/ 2829786 w 3598605"/>
            <a:gd name="csY4" fmla="*/ 799996 h 868824"/>
            <a:gd name="csX5" fmla="*/ 3097159 w 3598605"/>
            <a:gd name="csY5" fmla="*/ 632876 h 868824"/>
            <a:gd name="csX6" fmla="*/ 3364532 w 3598605"/>
            <a:gd name="csY6" fmla="*/ 799996 h 868824"/>
            <a:gd name="csX7" fmla="*/ 3262402 w 3598605"/>
            <a:gd name="csY7" fmla="*/ 529594 h 868824"/>
            <a:gd name="csX8" fmla="*/ 3529777 w 3598605"/>
            <a:gd name="csY8" fmla="*/ 362477 h 868824"/>
            <a:gd name="csX9" fmla="*/ 3199285 w 3598605"/>
            <a:gd name="csY9" fmla="*/ 362479 h 868824"/>
            <a:gd name="csX10" fmla="*/ 2231921 w 3598605"/>
            <a:gd name="csY10" fmla="*/ 92075 h 868824"/>
            <a:gd name="csX11" fmla="*/ 2129795 w 3598605"/>
            <a:gd name="csY11" fmla="*/ 362479 h 868824"/>
            <a:gd name="csX12" fmla="*/ 1799303 w 3598605"/>
            <a:gd name="csY12" fmla="*/ 362477 h 868824"/>
            <a:gd name="csX13" fmla="*/ 2066678 w 3598605"/>
            <a:gd name="csY13" fmla="*/ 529594 h 868824"/>
            <a:gd name="csX14" fmla="*/ 1964548 w 3598605"/>
            <a:gd name="csY14" fmla="*/ 799996 h 868824"/>
            <a:gd name="csX15" fmla="*/ 2231921 w 3598605"/>
            <a:gd name="csY15" fmla="*/ 632876 h 868824"/>
            <a:gd name="csX16" fmla="*/ 2499294 w 3598605"/>
            <a:gd name="csY16" fmla="*/ 799996 h 868824"/>
            <a:gd name="csX17" fmla="*/ 2397164 w 3598605"/>
            <a:gd name="csY17" fmla="*/ 529594 h 868824"/>
            <a:gd name="csX18" fmla="*/ 2664539 w 3598605"/>
            <a:gd name="csY18" fmla="*/ 362477 h 868824"/>
            <a:gd name="csX19" fmla="*/ 2334047 w 3598605"/>
            <a:gd name="csY19" fmla="*/ 362479 h 868824"/>
            <a:gd name="csX20" fmla="*/ 1366683 w 3598605"/>
            <a:gd name="csY20" fmla="*/ 92075 h 868824"/>
            <a:gd name="csX21" fmla="*/ 1264557 w 3598605"/>
            <a:gd name="csY21" fmla="*/ 362479 h 868824"/>
            <a:gd name="csX22" fmla="*/ 934065 w 3598605"/>
            <a:gd name="csY22" fmla="*/ 362477 h 868824"/>
            <a:gd name="csX23" fmla="*/ 1201440 w 3598605"/>
            <a:gd name="csY23" fmla="*/ 529594 h 868824"/>
            <a:gd name="csX24" fmla="*/ 1099310 w 3598605"/>
            <a:gd name="csY24" fmla="*/ 799996 h 868824"/>
            <a:gd name="csX25" fmla="*/ 1366683 w 3598605"/>
            <a:gd name="csY25" fmla="*/ 632876 h 868824"/>
            <a:gd name="csX26" fmla="*/ 1634056 w 3598605"/>
            <a:gd name="csY26" fmla="*/ 799996 h 868824"/>
            <a:gd name="csX27" fmla="*/ 1531926 w 3598605"/>
            <a:gd name="csY27" fmla="*/ 529594 h 868824"/>
            <a:gd name="csX28" fmla="*/ 1799301 w 3598605"/>
            <a:gd name="csY28" fmla="*/ 362477 h 868824"/>
            <a:gd name="csX29" fmla="*/ 1468809 w 3598605"/>
            <a:gd name="csY29" fmla="*/ 362479 h 868824"/>
            <a:gd name="csX30" fmla="*/ 501445 w 3598605"/>
            <a:gd name="csY30" fmla="*/ 92075 h 868824"/>
            <a:gd name="csX31" fmla="*/ 399319 w 3598605"/>
            <a:gd name="csY31" fmla="*/ 362479 h 868824"/>
            <a:gd name="csX32" fmla="*/ 68827 w 3598605"/>
            <a:gd name="csY32" fmla="*/ 362477 h 868824"/>
            <a:gd name="csX33" fmla="*/ 336202 w 3598605"/>
            <a:gd name="csY33" fmla="*/ 529594 h 868824"/>
            <a:gd name="csX34" fmla="*/ 234072 w 3598605"/>
            <a:gd name="csY34" fmla="*/ 799996 h 868824"/>
            <a:gd name="csX35" fmla="*/ 501445 w 3598605"/>
            <a:gd name="csY35" fmla="*/ 632876 h 868824"/>
            <a:gd name="csX36" fmla="*/ 768818 w 3598605"/>
            <a:gd name="csY36" fmla="*/ 799996 h 868824"/>
            <a:gd name="csX37" fmla="*/ 666688 w 3598605"/>
            <a:gd name="csY37" fmla="*/ 529594 h 868824"/>
            <a:gd name="csX38" fmla="*/ 934063 w 3598605"/>
            <a:gd name="csY38" fmla="*/ 362477 h 868824"/>
            <a:gd name="csX39" fmla="*/ 603571 w 3598605"/>
            <a:gd name="csY39" fmla="*/ 362479 h 868824"/>
            <a:gd name="csX40" fmla="*/ 0 w 3598605"/>
            <a:gd name="csY40" fmla="*/ 0 h 868824"/>
            <a:gd name="csX41" fmla="*/ 3598605 w 3598605"/>
            <a:gd name="csY41" fmla="*/ 0 h 868824"/>
            <a:gd name="csX42" fmla="*/ 3598605 w 3598605"/>
            <a:gd name="csY42" fmla="*/ 868824 h 868824"/>
            <a:gd name="csX43" fmla="*/ 0 w 3598605"/>
            <a:gd name="csY43" fmla="*/ 868824 h 8688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3598605" h="868824">
              <a:moveTo>
                <a:pt x="3097159" y="92075"/>
              </a:moveTo>
              <a:lnTo>
                <a:pt x="2995033" y="362479"/>
              </a:lnTo>
              <a:lnTo>
                <a:pt x="2664541" y="362477"/>
              </a:lnTo>
              <a:lnTo>
                <a:pt x="2931916" y="529594"/>
              </a:lnTo>
              <a:lnTo>
                <a:pt x="2829786" y="799996"/>
              </a:lnTo>
              <a:lnTo>
                <a:pt x="3097159" y="632876"/>
              </a:lnTo>
              <a:lnTo>
                <a:pt x="3364532" y="799996"/>
              </a:lnTo>
              <a:lnTo>
                <a:pt x="3262402" y="529594"/>
              </a:lnTo>
              <a:lnTo>
                <a:pt x="3529777" y="362477"/>
              </a:lnTo>
              <a:lnTo>
                <a:pt x="3199285" y="362479"/>
              </a:lnTo>
              <a:close/>
              <a:moveTo>
                <a:pt x="2231921" y="92075"/>
              </a:moveTo>
              <a:lnTo>
                <a:pt x="2129795" y="362479"/>
              </a:lnTo>
              <a:lnTo>
                <a:pt x="1799303" y="362477"/>
              </a:lnTo>
              <a:lnTo>
                <a:pt x="2066678" y="529594"/>
              </a:lnTo>
              <a:lnTo>
                <a:pt x="1964548" y="799996"/>
              </a:lnTo>
              <a:lnTo>
                <a:pt x="2231921" y="632876"/>
              </a:lnTo>
              <a:lnTo>
                <a:pt x="2499294" y="799996"/>
              </a:lnTo>
              <a:lnTo>
                <a:pt x="2397164" y="529594"/>
              </a:lnTo>
              <a:lnTo>
                <a:pt x="2664539" y="362477"/>
              </a:lnTo>
              <a:lnTo>
                <a:pt x="2334047" y="362479"/>
              </a:lnTo>
              <a:close/>
              <a:moveTo>
                <a:pt x="1366683" y="92075"/>
              </a:moveTo>
              <a:lnTo>
                <a:pt x="1264557" y="362479"/>
              </a:lnTo>
              <a:lnTo>
                <a:pt x="934065" y="362477"/>
              </a:lnTo>
              <a:lnTo>
                <a:pt x="1201440" y="529594"/>
              </a:lnTo>
              <a:lnTo>
                <a:pt x="1099310" y="799996"/>
              </a:lnTo>
              <a:lnTo>
                <a:pt x="1366683" y="632876"/>
              </a:lnTo>
              <a:lnTo>
                <a:pt x="1634056" y="799996"/>
              </a:lnTo>
              <a:lnTo>
                <a:pt x="1531926" y="529594"/>
              </a:lnTo>
              <a:lnTo>
                <a:pt x="1799301" y="362477"/>
              </a:lnTo>
              <a:lnTo>
                <a:pt x="1468809" y="362479"/>
              </a:lnTo>
              <a:close/>
              <a:moveTo>
                <a:pt x="501445" y="92075"/>
              </a:moveTo>
              <a:lnTo>
                <a:pt x="399319" y="362479"/>
              </a:lnTo>
              <a:lnTo>
                <a:pt x="68827" y="362477"/>
              </a:lnTo>
              <a:lnTo>
                <a:pt x="336202" y="529594"/>
              </a:lnTo>
              <a:lnTo>
                <a:pt x="234072" y="799996"/>
              </a:lnTo>
              <a:lnTo>
                <a:pt x="501445" y="632876"/>
              </a:lnTo>
              <a:lnTo>
                <a:pt x="768818" y="799996"/>
              </a:lnTo>
              <a:lnTo>
                <a:pt x="666688" y="529594"/>
              </a:lnTo>
              <a:lnTo>
                <a:pt x="934063" y="362477"/>
              </a:lnTo>
              <a:lnTo>
                <a:pt x="603571" y="362479"/>
              </a:lnTo>
              <a:close/>
              <a:moveTo>
                <a:pt x="0" y="0"/>
              </a:moveTo>
              <a:lnTo>
                <a:pt x="3598605" y="0"/>
              </a:lnTo>
              <a:lnTo>
                <a:pt x="3598605" y="868824"/>
              </a:lnTo>
              <a:lnTo>
                <a:pt x="0" y="868824"/>
              </a:lnTo>
              <a:close/>
            </a:path>
          </a:pathLst>
        </a:cu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131292</xdr:colOff>
      <xdr:row>4</xdr:row>
      <xdr:rowOff>97536</xdr:rowOff>
    </xdr:from>
    <xdr:to>
      <xdr:col>10</xdr:col>
      <xdr:colOff>582492</xdr:colOff>
      <xdr:row>9</xdr:row>
      <xdr:rowOff>7620</xdr:rowOff>
    </xdr:to>
    <xdr:sp macro="" textlink="'Piot Table'!B9">
      <xdr:nvSpPr>
        <xdr:cNvPr id="8" name="Rectangle: Single Corner Snipped 7">
          <a:extLst>
            <a:ext uri="{FF2B5EF4-FFF2-40B4-BE49-F238E27FC236}">
              <a16:creationId xmlns:a16="http://schemas.microsoft.com/office/drawing/2014/main" id="{1E36401B-A177-2A4E-D7D9-1C33E215D916}"/>
            </a:ext>
          </a:extLst>
        </xdr:cNvPr>
        <xdr:cNvSpPr/>
      </xdr:nvSpPr>
      <xdr:spPr>
        <a:xfrm>
          <a:off x="5008092" y="829056"/>
          <a:ext cx="1670400" cy="824484"/>
        </a:xfrm>
        <a:prstGeom prst="snip1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IN" sz="1600" b="1" i="0" u="none" strike="noStrike">
              <a:solidFill>
                <a:srgbClr val="000000"/>
              </a:solidFill>
              <a:latin typeface="+mn-lt"/>
              <a:ea typeface="+mn-ea"/>
              <a:cs typeface="+mn-cs"/>
            </a:rPr>
            <a:t>Attrition</a:t>
          </a:r>
          <a:endParaRPr lang="en-US" sz="1600" b="1" i="0" u="none" strike="noStrike">
            <a:solidFill>
              <a:srgbClr val="000000"/>
            </a:solidFill>
            <a:latin typeface="+mn-lt"/>
            <a:ea typeface="+mn-ea"/>
            <a:cs typeface="+mn-cs"/>
          </a:endParaRPr>
        </a:p>
        <a:p>
          <a:pPr marL="0" indent="0" algn="ctr"/>
          <a:fld id="{01C1FE94-8B17-41DA-A312-59A6FC809817}" type="TxLink">
            <a:rPr lang="en-US" sz="1600" b="1" i="0" u="none" strike="noStrike">
              <a:solidFill>
                <a:srgbClr val="000000"/>
              </a:solidFill>
              <a:latin typeface="+mn-lt"/>
              <a:ea typeface="+mn-ea"/>
              <a:cs typeface="+mn-cs"/>
            </a:rPr>
            <a:pPr marL="0" indent="0" algn="ctr"/>
            <a:t>237</a:t>
          </a:fld>
          <a:endParaRPr lang="en-US" sz="1600" b="1" i="0" u="none" strike="noStrike">
            <a:solidFill>
              <a:srgbClr val="000000"/>
            </a:solidFill>
            <a:latin typeface="+mn-lt"/>
            <a:ea typeface="+mn-ea"/>
            <a:cs typeface="+mn-cs"/>
          </a:endParaRPr>
        </a:p>
      </xdr:txBody>
    </xdr:sp>
    <xdr:clientData/>
  </xdr:twoCellAnchor>
  <xdr:twoCellAnchor>
    <xdr:from>
      <xdr:col>5</xdr:col>
      <xdr:colOff>106680</xdr:colOff>
      <xdr:row>4</xdr:row>
      <xdr:rowOff>97536</xdr:rowOff>
    </xdr:from>
    <xdr:to>
      <xdr:col>7</xdr:col>
      <xdr:colOff>556260</xdr:colOff>
      <xdr:row>9</xdr:row>
      <xdr:rowOff>7620</xdr:rowOff>
    </xdr:to>
    <xdr:sp macro="" textlink="'Piot Table'!A2">
      <xdr:nvSpPr>
        <xdr:cNvPr id="21" name="Rectangle: Single Corner Snipped 20">
          <a:extLst>
            <a:ext uri="{FF2B5EF4-FFF2-40B4-BE49-F238E27FC236}">
              <a16:creationId xmlns:a16="http://schemas.microsoft.com/office/drawing/2014/main" id="{05D05805-159A-5BD5-FEFE-926D317871DD}"/>
            </a:ext>
          </a:extLst>
        </xdr:cNvPr>
        <xdr:cNvSpPr/>
      </xdr:nvSpPr>
      <xdr:spPr>
        <a:xfrm>
          <a:off x="3154680" y="829056"/>
          <a:ext cx="1668780" cy="824484"/>
        </a:xfrm>
        <a:prstGeom prst="snip1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US" sz="1600" b="1" i="0" u="none" strike="noStrike">
              <a:solidFill>
                <a:srgbClr val="000000"/>
              </a:solidFill>
              <a:latin typeface="+mn-lt"/>
              <a:ea typeface="+mn-ea"/>
              <a:cs typeface="+mn-cs"/>
            </a:rPr>
            <a:t>Total Employees</a:t>
          </a:r>
        </a:p>
        <a:p>
          <a:pPr marL="0" indent="0" algn="ctr"/>
          <a:fld id="{A9240908-BDF8-481E-9B66-86BACD3A2F00}" type="TxLink">
            <a:rPr lang="en-US" sz="1600" b="1" i="0" u="none" strike="noStrike">
              <a:solidFill>
                <a:srgbClr val="000000"/>
              </a:solidFill>
              <a:latin typeface="+mn-lt"/>
              <a:ea typeface="+mn-ea"/>
              <a:cs typeface="+mn-cs"/>
            </a:rPr>
            <a:pPr marL="0" indent="0" algn="ctr"/>
            <a:t>1470</a:t>
          </a:fld>
          <a:endParaRPr lang="en-IN" sz="1600" b="1" i="0" u="none" strike="noStrike">
            <a:solidFill>
              <a:srgbClr val="000000"/>
            </a:solidFill>
            <a:latin typeface="+mn-lt"/>
            <a:ea typeface="+mn-ea"/>
            <a:cs typeface="+mn-cs"/>
          </a:endParaRPr>
        </a:p>
      </xdr:txBody>
    </xdr:sp>
    <xdr:clientData/>
  </xdr:twoCellAnchor>
  <xdr:twoCellAnchor>
    <xdr:from>
      <xdr:col>14</xdr:col>
      <xdr:colOff>183756</xdr:colOff>
      <xdr:row>4</xdr:row>
      <xdr:rowOff>97536</xdr:rowOff>
    </xdr:from>
    <xdr:to>
      <xdr:col>17</xdr:col>
      <xdr:colOff>25356</xdr:colOff>
      <xdr:row>9</xdr:row>
      <xdr:rowOff>7620</xdr:rowOff>
    </xdr:to>
    <xdr:sp macro="" textlink="'Piot Table'!B12">
      <xdr:nvSpPr>
        <xdr:cNvPr id="23" name="Rectangle: Single Corner Snipped 22">
          <a:extLst>
            <a:ext uri="{FF2B5EF4-FFF2-40B4-BE49-F238E27FC236}">
              <a16:creationId xmlns:a16="http://schemas.microsoft.com/office/drawing/2014/main" id="{A2F9B6EB-6846-D30B-D1DC-57F2E5982128}"/>
            </a:ext>
          </a:extLst>
        </xdr:cNvPr>
        <xdr:cNvSpPr/>
      </xdr:nvSpPr>
      <xdr:spPr>
        <a:xfrm>
          <a:off x="8718156" y="829056"/>
          <a:ext cx="1670400" cy="824484"/>
        </a:xfrm>
        <a:prstGeom prst="snip1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US" sz="1600" b="1" i="0" u="none" strike="noStrike">
              <a:solidFill>
                <a:srgbClr val="000000"/>
              </a:solidFill>
              <a:latin typeface="+mn-lt"/>
              <a:ea typeface="+mn-ea"/>
              <a:cs typeface="+mn-cs"/>
            </a:rPr>
            <a:t>Attrition Rate</a:t>
          </a:r>
        </a:p>
        <a:p>
          <a:pPr marL="0" indent="0" algn="ctr"/>
          <a:fld id="{1D0CCA4C-2D94-40F3-82DF-00AC4F576F91}" type="TxLink">
            <a:rPr lang="en-US" sz="1600" b="1" i="0" u="none" strike="noStrike">
              <a:solidFill>
                <a:srgbClr val="000000"/>
              </a:solidFill>
              <a:latin typeface="+mn-lt"/>
              <a:ea typeface="+mn-ea"/>
              <a:cs typeface="+mn-cs"/>
            </a:rPr>
            <a:pPr marL="0" indent="0" algn="ctr"/>
            <a:t>16.12%</a:t>
          </a:fld>
          <a:endParaRPr lang="en-IN" sz="1600" b="1" i="0" u="none" strike="noStrike">
            <a:solidFill>
              <a:srgbClr val="000000"/>
            </a:solidFill>
            <a:latin typeface="+mn-lt"/>
            <a:ea typeface="+mn-ea"/>
            <a:cs typeface="+mn-cs"/>
          </a:endParaRPr>
        </a:p>
      </xdr:txBody>
    </xdr:sp>
    <xdr:clientData/>
  </xdr:twoCellAnchor>
  <xdr:twoCellAnchor>
    <xdr:from>
      <xdr:col>11</xdr:col>
      <xdr:colOff>157524</xdr:colOff>
      <xdr:row>4</xdr:row>
      <xdr:rowOff>97536</xdr:rowOff>
    </xdr:from>
    <xdr:to>
      <xdr:col>13</xdr:col>
      <xdr:colOff>608724</xdr:colOff>
      <xdr:row>9</xdr:row>
      <xdr:rowOff>7620</xdr:rowOff>
    </xdr:to>
    <xdr:sp macro="" textlink="'Piot Table'!B5">
      <xdr:nvSpPr>
        <xdr:cNvPr id="24" name="Rectangle: Single Corner Snipped 23">
          <a:extLst>
            <a:ext uri="{FF2B5EF4-FFF2-40B4-BE49-F238E27FC236}">
              <a16:creationId xmlns:a16="http://schemas.microsoft.com/office/drawing/2014/main" id="{7AC3868F-5DD4-9C8D-BC39-A15527C43449}"/>
            </a:ext>
          </a:extLst>
        </xdr:cNvPr>
        <xdr:cNvSpPr/>
      </xdr:nvSpPr>
      <xdr:spPr>
        <a:xfrm>
          <a:off x="6863124" y="829056"/>
          <a:ext cx="1670400" cy="824484"/>
        </a:xfrm>
        <a:prstGeom prst="snip1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US" sz="1600" b="1" i="0" u="none" strike="noStrike">
              <a:solidFill>
                <a:srgbClr val="000000"/>
              </a:solidFill>
              <a:latin typeface="+mn-lt"/>
              <a:ea typeface="+mn-ea"/>
              <a:cs typeface="+mn-cs"/>
            </a:rPr>
            <a:t>Active </a:t>
          </a:r>
        </a:p>
        <a:p>
          <a:pPr marL="0" indent="0" algn="ctr"/>
          <a:fld id="{FBD673DC-7AE3-42BA-ADCB-4A14775B6F90}" type="TxLink">
            <a:rPr lang="en-US" sz="1600" b="1" i="0" u="none" strike="noStrike">
              <a:solidFill>
                <a:srgbClr val="000000"/>
              </a:solidFill>
              <a:latin typeface="+mn-lt"/>
              <a:ea typeface="+mn-ea"/>
              <a:cs typeface="+mn-cs"/>
            </a:rPr>
            <a:pPr marL="0" indent="0" algn="ctr"/>
            <a:t>1233</a:t>
          </a:fld>
          <a:endParaRPr lang="en-IN" sz="1600" b="1" i="0" u="none" strike="noStrike">
            <a:solidFill>
              <a:srgbClr val="000000"/>
            </a:solidFill>
            <a:latin typeface="+mn-lt"/>
            <a:ea typeface="+mn-ea"/>
            <a:cs typeface="+mn-cs"/>
          </a:endParaRPr>
        </a:p>
      </xdr:txBody>
    </xdr:sp>
    <xdr:clientData/>
  </xdr:twoCellAnchor>
  <xdr:twoCellAnchor>
    <xdr:from>
      <xdr:col>17</xdr:col>
      <xdr:colOff>209988</xdr:colOff>
      <xdr:row>4</xdr:row>
      <xdr:rowOff>97536</xdr:rowOff>
    </xdr:from>
    <xdr:to>
      <xdr:col>20</xdr:col>
      <xdr:colOff>51588</xdr:colOff>
      <xdr:row>9</xdr:row>
      <xdr:rowOff>7620</xdr:rowOff>
    </xdr:to>
    <xdr:sp macro="" textlink="'Piot Table'!A15">
      <xdr:nvSpPr>
        <xdr:cNvPr id="25" name="Rectangle: Single Corner Snipped 24">
          <a:extLst>
            <a:ext uri="{FF2B5EF4-FFF2-40B4-BE49-F238E27FC236}">
              <a16:creationId xmlns:a16="http://schemas.microsoft.com/office/drawing/2014/main" id="{AD7A3587-1BCE-AA7E-7540-0E43675BD55E}"/>
            </a:ext>
          </a:extLst>
        </xdr:cNvPr>
        <xdr:cNvSpPr/>
      </xdr:nvSpPr>
      <xdr:spPr>
        <a:xfrm>
          <a:off x="10573188" y="829056"/>
          <a:ext cx="1670400" cy="824484"/>
        </a:xfrm>
        <a:prstGeom prst="snip1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US" sz="1600" b="1" i="0" u="none" strike="noStrike">
              <a:solidFill>
                <a:srgbClr val="000000"/>
              </a:solidFill>
              <a:latin typeface="+mn-lt"/>
              <a:ea typeface="+mn-ea"/>
              <a:cs typeface="+mn-cs"/>
            </a:rPr>
            <a:t>Average Age</a:t>
          </a:r>
        </a:p>
        <a:p>
          <a:pPr marL="0" indent="0" algn="ctr"/>
          <a:fld id="{ABE5C337-267C-4702-880B-0B94EB3AB045}" type="TxLink">
            <a:rPr lang="en-US" sz="1600" b="1" i="0" u="none" strike="noStrike">
              <a:solidFill>
                <a:srgbClr val="000000"/>
              </a:solidFill>
              <a:latin typeface="+mn-lt"/>
              <a:ea typeface="+mn-ea"/>
              <a:cs typeface="+mn-cs"/>
            </a:rPr>
            <a:pPr marL="0" indent="0" algn="ctr"/>
            <a:t>37</a:t>
          </a:fld>
          <a:endParaRPr lang="en-IN" sz="1600" b="1" i="0" u="none" strike="noStrike">
            <a:solidFill>
              <a:srgbClr val="000000"/>
            </a:solidFill>
            <a:latin typeface="+mn-lt"/>
            <a:ea typeface="+mn-ea"/>
            <a:cs typeface="+mn-cs"/>
          </a:endParaRPr>
        </a:p>
      </xdr:txBody>
    </xdr:sp>
    <xdr:clientData/>
  </xdr:twoCellAnchor>
  <xdr:twoCellAnchor>
    <xdr:from>
      <xdr:col>20</xdr:col>
      <xdr:colOff>236220</xdr:colOff>
      <xdr:row>4</xdr:row>
      <xdr:rowOff>97536</xdr:rowOff>
    </xdr:from>
    <xdr:to>
      <xdr:col>23</xdr:col>
      <xdr:colOff>77820</xdr:colOff>
      <xdr:row>9</xdr:row>
      <xdr:rowOff>7620</xdr:rowOff>
    </xdr:to>
    <xdr:sp macro="" textlink="'Piot Table'!A18">
      <xdr:nvSpPr>
        <xdr:cNvPr id="26" name="Rectangle: Single Corner Snipped 25">
          <a:extLst>
            <a:ext uri="{FF2B5EF4-FFF2-40B4-BE49-F238E27FC236}">
              <a16:creationId xmlns:a16="http://schemas.microsoft.com/office/drawing/2014/main" id="{B3F35262-1FB3-88CC-D464-3E30E1DB1D20}"/>
            </a:ext>
          </a:extLst>
        </xdr:cNvPr>
        <xdr:cNvSpPr/>
      </xdr:nvSpPr>
      <xdr:spPr>
        <a:xfrm>
          <a:off x="12428220" y="829056"/>
          <a:ext cx="1670400" cy="824484"/>
        </a:xfrm>
        <a:prstGeom prst="snip1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IN" sz="1600" b="1" i="0" u="none" strike="noStrike">
              <a:solidFill>
                <a:srgbClr val="000000"/>
              </a:solidFill>
              <a:latin typeface="+mn-lt"/>
              <a:ea typeface="+mn-ea"/>
              <a:cs typeface="+mn-cs"/>
            </a:rPr>
            <a:t>Avg Salary</a:t>
          </a:r>
          <a:endParaRPr lang="en-US" sz="1600" b="1" i="0" u="none" strike="noStrike">
            <a:solidFill>
              <a:srgbClr val="000000"/>
            </a:solidFill>
            <a:latin typeface="+mn-lt"/>
            <a:ea typeface="+mn-ea"/>
            <a:cs typeface="+mn-cs"/>
          </a:endParaRPr>
        </a:p>
        <a:p>
          <a:pPr marL="0" indent="0" algn="ctr"/>
          <a:fld id="{F5841977-1756-4A7A-B028-9BAB88DD9900}" type="TxLink">
            <a:rPr lang="en-US" sz="1600" b="1" i="0" u="none" strike="noStrike">
              <a:solidFill>
                <a:srgbClr val="000000"/>
              </a:solidFill>
              <a:latin typeface="+mn-lt"/>
              <a:ea typeface="+mn-ea"/>
              <a:cs typeface="+mn-cs"/>
            </a:rPr>
            <a:pPr marL="0" indent="0" algn="ctr"/>
            <a:t> ₹ 6,502.93 </a:t>
          </a:fld>
          <a:endParaRPr lang="en-IN" sz="1600" b="1" i="0" u="none" strike="noStrike">
            <a:solidFill>
              <a:srgbClr val="000000"/>
            </a:solidFill>
            <a:latin typeface="+mn-lt"/>
            <a:ea typeface="+mn-ea"/>
            <a:cs typeface="+mn-cs"/>
          </a:endParaRPr>
        </a:p>
      </xdr:txBody>
    </xdr:sp>
    <xdr:clientData/>
  </xdr:twoCellAnchor>
  <xdr:twoCellAnchor>
    <xdr:from>
      <xdr:col>9</xdr:col>
      <xdr:colOff>457200</xdr:colOff>
      <xdr:row>9</xdr:row>
      <xdr:rowOff>53340</xdr:rowOff>
    </xdr:from>
    <xdr:to>
      <xdr:col>14</xdr:col>
      <xdr:colOff>419100</xdr:colOff>
      <xdr:row>22</xdr:row>
      <xdr:rowOff>22860</xdr:rowOff>
    </xdr:to>
    <xdr:sp macro="" textlink="">
      <xdr:nvSpPr>
        <xdr:cNvPr id="27" name="Rectangle: Rounded Corners 26">
          <a:extLst>
            <a:ext uri="{FF2B5EF4-FFF2-40B4-BE49-F238E27FC236}">
              <a16:creationId xmlns:a16="http://schemas.microsoft.com/office/drawing/2014/main" id="{257DB6B9-261A-BED3-D71E-DDBF16EEA831}"/>
            </a:ext>
          </a:extLst>
        </xdr:cNvPr>
        <xdr:cNvSpPr/>
      </xdr:nvSpPr>
      <xdr:spPr>
        <a:xfrm>
          <a:off x="5943600" y="1699260"/>
          <a:ext cx="3009900" cy="2346960"/>
        </a:xfrm>
        <a:prstGeom prst="round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IN" sz="1600" b="1" i="0" u="none" strike="noStrike">
            <a:solidFill>
              <a:srgbClr val="000000"/>
            </a:solidFill>
            <a:latin typeface="+mn-lt"/>
            <a:ea typeface="+mn-ea"/>
            <a:cs typeface="+mn-cs"/>
          </a:endParaRPr>
        </a:p>
      </xdr:txBody>
    </xdr:sp>
    <xdr:clientData/>
  </xdr:twoCellAnchor>
  <xdr:twoCellAnchor>
    <xdr:from>
      <xdr:col>11</xdr:col>
      <xdr:colOff>205740</xdr:colOff>
      <xdr:row>22</xdr:row>
      <xdr:rowOff>160020</xdr:rowOff>
    </xdr:from>
    <xdr:to>
      <xdr:col>17</xdr:col>
      <xdr:colOff>571500</xdr:colOff>
      <xdr:row>36</xdr:row>
      <xdr:rowOff>91440</xdr:rowOff>
    </xdr:to>
    <xdr:sp macro="" textlink="">
      <xdr:nvSpPr>
        <xdr:cNvPr id="34" name="Rectangle: Rounded Corners 33">
          <a:extLst>
            <a:ext uri="{FF2B5EF4-FFF2-40B4-BE49-F238E27FC236}">
              <a16:creationId xmlns:a16="http://schemas.microsoft.com/office/drawing/2014/main" id="{DD3FBC19-DE7A-BDDC-961D-9D904B258EE6}"/>
            </a:ext>
          </a:extLst>
        </xdr:cNvPr>
        <xdr:cNvSpPr/>
      </xdr:nvSpPr>
      <xdr:spPr>
        <a:xfrm>
          <a:off x="6911340" y="4183380"/>
          <a:ext cx="4023360" cy="2491740"/>
        </a:xfrm>
        <a:prstGeom prst="round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IN" sz="1600" b="1" i="0" u="none" strike="noStrike">
            <a:solidFill>
              <a:srgbClr val="000000"/>
            </a:solidFill>
            <a:latin typeface="+mn-lt"/>
            <a:ea typeface="+mn-ea"/>
            <a:cs typeface="+mn-cs"/>
          </a:endParaRPr>
        </a:p>
      </xdr:txBody>
    </xdr:sp>
    <xdr:clientData/>
  </xdr:twoCellAnchor>
  <xdr:twoCellAnchor>
    <xdr:from>
      <xdr:col>0</xdr:col>
      <xdr:colOff>30480</xdr:colOff>
      <xdr:row>4</xdr:row>
      <xdr:rowOff>60960</xdr:rowOff>
    </xdr:from>
    <xdr:to>
      <xdr:col>4</xdr:col>
      <xdr:colOff>480060</xdr:colOff>
      <xdr:row>36</xdr:row>
      <xdr:rowOff>114300</xdr:rowOff>
    </xdr:to>
    <xdr:sp macro="" textlink="">
      <xdr:nvSpPr>
        <xdr:cNvPr id="35" name="Rectangle: Rounded Corners 34">
          <a:extLst>
            <a:ext uri="{FF2B5EF4-FFF2-40B4-BE49-F238E27FC236}">
              <a16:creationId xmlns:a16="http://schemas.microsoft.com/office/drawing/2014/main" id="{8A3A2435-1D99-9494-93FD-B7BE3281ADE8}"/>
            </a:ext>
          </a:extLst>
        </xdr:cNvPr>
        <xdr:cNvSpPr/>
      </xdr:nvSpPr>
      <xdr:spPr>
        <a:xfrm>
          <a:off x="30480" y="792480"/>
          <a:ext cx="2887980" cy="5905500"/>
        </a:xfrm>
        <a:prstGeom prst="round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IN" sz="1600" b="1" i="0" u="none" strike="noStrike">
            <a:solidFill>
              <a:srgbClr val="000000"/>
            </a:solidFill>
            <a:latin typeface="+mn-lt"/>
            <a:ea typeface="+mn-ea"/>
            <a:cs typeface="+mn-cs"/>
          </a:endParaRPr>
        </a:p>
      </xdr:txBody>
    </xdr:sp>
    <xdr:clientData/>
  </xdr:twoCellAnchor>
  <xdr:twoCellAnchor editAs="oneCell">
    <xdr:from>
      <xdr:col>0</xdr:col>
      <xdr:colOff>499110</xdr:colOff>
      <xdr:row>4</xdr:row>
      <xdr:rowOff>106680</xdr:rowOff>
    </xdr:from>
    <xdr:to>
      <xdr:col>4</xdr:col>
      <xdr:colOff>49530</xdr:colOff>
      <xdr:row>10</xdr:row>
      <xdr:rowOff>45720</xdr:rowOff>
    </xdr:to>
    <mc:AlternateContent xmlns:mc="http://schemas.openxmlformats.org/markup-compatibility/2006" xmlns:a14="http://schemas.microsoft.com/office/drawing/2010/main">
      <mc:Choice Requires="a14">
        <xdr:graphicFrame macro="">
          <xdr:nvGraphicFramePr>
            <xdr:cNvPr id="30" name="Department">
              <a:extLst>
                <a:ext uri="{FF2B5EF4-FFF2-40B4-BE49-F238E27FC236}">
                  <a16:creationId xmlns:a16="http://schemas.microsoft.com/office/drawing/2014/main" id="{CEC97C6E-151A-44BE-94A3-6A07D5D7089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99110" y="838200"/>
              <a:ext cx="198882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510540</xdr:colOff>
      <xdr:row>9</xdr:row>
      <xdr:rowOff>154941</xdr:rowOff>
    </xdr:from>
    <xdr:to>
      <xdr:col>4</xdr:col>
      <xdr:colOff>38100</xdr:colOff>
      <xdr:row>15</xdr:row>
      <xdr:rowOff>101600</xdr:rowOff>
    </xdr:to>
    <mc:AlternateContent xmlns:mc="http://schemas.openxmlformats.org/markup-compatibility/2006" xmlns:a14="http://schemas.microsoft.com/office/drawing/2010/main">
      <mc:Choice Requires="a14">
        <xdr:graphicFrame macro="">
          <xdr:nvGraphicFramePr>
            <xdr:cNvPr id="32" name="BusinessTravel">
              <a:extLst>
                <a:ext uri="{FF2B5EF4-FFF2-40B4-BE49-F238E27FC236}">
                  <a16:creationId xmlns:a16="http://schemas.microsoft.com/office/drawing/2014/main" id="{85831546-9D23-4C1D-B58B-C307D3DAFEE1}"/>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510540" y="1800861"/>
              <a:ext cx="1965960" cy="10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464820</xdr:colOff>
      <xdr:row>23</xdr:row>
      <xdr:rowOff>160020</xdr:rowOff>
    </xdr:from>
    <xdr:to>
      <xdr:col>4</xdr:col>
      <xdr:colOff>83820</xdr:colOff>
      <xdr:row>36</xdr:row>
      <xdr:rowOff>99060</xdr:rowOff>
    </xdr:to>
    <mc:AlternateContent xmlns:mc="http://schemas.openxmlformats.org/markup-compatibility/2006" xmlns:a14="http://schemas.microsoft.com/office/drawing/2010/main">
      <mc:Choice Requires="a14">
        <xdr:graphicFrame macro="">
          <xdr:nvGraphicFramePr>
            <xdr:cNvPr id="31" name="JobRole">
              <a:extLst>
                <a:ext uri="{FF2B5EF4-FFF2-40B4-BE49-F238E27FC236}">
                  <a16:creationId xmlns:a16="http://schemas.microsoft.com/office/drawing/2014/main" id="{DF385DF7-A546-47DF-A757-16DDA67DC455}"/>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464820" y="4366260"/>
              <a:ext cx="2057400" cy="2316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22860</xdr:colOff>
      <xdr:row>9</xdr:row>
      <xdr:rowOff>76200</xdr:rowOff>
    </xdr:from>
    <xdr:to>
      <xdr:col>23</xdr:col>
      <xdr:colOff>91440</xdr:colOff>
      <xdr:row>21</xdr:row>
      <xdr:rowOff>121920</xdr:rowOff>
    </xdr:to>
    <xdr:sp macro="" textlink="">
      <xdr:nvSpPr>
        <xdr:cNvPr id="40" name="Rectangle: Rounded Corners 39">
          <a:extLst>
            <a:ext uri="{FF2B5EF4-FFF2-40B4-BE49-F238E27FC236}">
              <a16:creationId xmlns:a16="http://schemas.microsoft.com/office/drawing/2014/main" id="{DB3C2A3B-3FE5-D0BE-E652-DA70013B5F27}"/>
            </a:ext>
          </a:extLst>
        </xdr:cNvPr>
        <xdr:cNvSpPr/>
      </xdr:nvSpPr>
      <xdr:spPr>
        <a:xfrm>
          <a:off x="11605260" y="1722120"/>
          <a:ext cx="2506980" cy="2240280"/>
        </a:xfrm>
        <a:prstGeom prst="round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IN" sz="1600" b="1" i="0" u="none" strike="noStrike">
            <a:solidFill>
              <a:srgbClr val="000000"/>
            </a:solidFill>
            <a:latin typeface="+mn-lt"/>
            <a:ea typeface="+mn-ea"/>
            <a:cs typeface="+mn-cs"/>
          </a:endParaRPr>
        </a:p>
      </xdr:txBody>
    </xdr:sp>
    <xdr:clientData/>
  </xdr:twoCellAnchor>
  <xdr:twoCellAnchor>
    <xdr:from>
      <xdr:col>4</xdr:col>
      <xdr:colOff>548640</xdr:colOff>
      <xdr:row>22</xdr:row>
      <xdr:rowOff>76200</xdr:rowOff>
    </xdr:from>
    <xdr:to>
      <xdr:col>11</xdr:col>
      <xdr:colOff>175260</xdr:colOff>
      <xdr:row>36</xdr:row>
      <xdr:rowOff>91440</xdr:rowOff>
    </xdr:to>
    <xdr:sp macro="" textlink="">
      <xdr:nvSpPr>
        <xdr:cNvPr id="43" name="Rectangle: Rounded Corners 42">
          <a:extLst>
            <a:ext uri="{FF2B5EF4-FFF2-40B4-BE49-F238E27FC236}">
              <a16:creationId xmlns:a16="http://schemas.microsoft.com/office/drawing/2014/main" id="{CD8447A6-D559-E0FA-7A65-BD62A960EF0A}"/>
            </a:ext>
          </a:extLst>
        </xdr:cNvPr>
        <xdr:cNvSpPr/>
      </xdr:nvSpPr>
      <xdr:spPr>
        <a:xfrm>
          <a:off x="2987040" y="4099560"/>
          <a:ext cx="3893820" cy="2575560"/>
        </a:xfrm>
        <a:prstGeom prst="round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IN" sz="1600" b="1" i="0" u="none" strike="noStrike">
            <a:solidFill>
              <a:srgbClr val="000000"/>
            </a:solidFill>
            <a:latin typeface="+mn-lt"/>
            <a:ea typeface="+mn-ea"/>
            <a:cs typeface="+mn-cs"/>
          </a:endParaRPr>
        </a:p>
      </xdr:txBody>
    </xdr:sp>
    <xdr:clientData/>
  </xdr:twoCellAnchor>
  <xdr:twoCellAnchor>
    <xdr:from>
      <xdr:col>11</xdr:col>
      <xdr:colOff>243840</xdr:colOff>
      <xdr:row>23</xdr:row>
      <xdr:rowOff>15240</xdr:rowOff>
    </xdr:from>
    <xdr:to>
      <xdr:col>18</xdr:col>
      <xdr:colOff>53340</xdr:colOff>
      <xdr:row>36</xdr:row>
      <xdr:rowOff>160020</xdr:rowOff>
    </xdr:to>
    <xdr:graphicFrame macro="">
      <xdr:nvGraphicFramePr>
        <xdr:cNvPr id="42" name="Chart 41">
          <a:extLst>
            <a:ext uri="{FF2B5EF4-FFF2-40B4-BE49-F238E27FC236}">
              <a16:creationId xmlns:a16="http://schemas.microsoft.com/office/drawing/2014/main" id="{918F6139-B5EC-432F-8D7C-DBE8AE497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464820</xdr:colOff>
      <xdr:row>9</xdr:row>
      <xdr:rowOff>60960</xdr:rowOff>
    </xdr:from>
    <xdr:to>
      <xdr:col>18</xdr:col>
      <xdr:colOff>556260</xdr:colOff>
      <xdr:row>21</xdr:row>
      <xdr:rowOff>167640</xdr:rowOff>
    </xdr:to>
    <xdr:sp macro="" textlink="">
      <xdr:nvSpPr>
        <xdr:cNvPr id="45" name="Rectangle: Rounded Corners 44">
          <a:extLst>
            <a:ext uri="{FF2B5EF4-FFF2-40B4-BE49-F238E27FC236}">
              <a16:creationId xmlns:a16="http://schemas.microsoft.com/office/drawing/2014/main" id="{CDF7D727-5DB5-AC15-CCF2-BAED98EEE367}"/>
            </a:ext>
          </a:extLst>
        </xdr:cNvPr>
        <xdr:cNvSpPr/>
      </xdr:nvSpPr>
      <xdr:spPr>
        <a:xfrm>
          <a:off x="8999220" y="1706880"/>
          <a:ext cx="2529840" cy="2301240"/>
        </a:xfrm>
        <a:prstGeom prst="round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IN" sz="1600" b="1" i="0" u="none" strike="noStrike">
            <a:solidFill>
              <a:srgbClr val="000000"/>
            </a:solidFill>
            <a:latin typeface="+mn-lt"/>
            <a:ea typeface="+mn-ea"/>
            <a:cs typeface="+mn-cs"/>
          </a:endParaRPr>
        </a:p>
      </xdr:txBody>
    </xdr:sp>
    <xdr:clientData/>
  </xdr:twoCellAnchor>
  <xdr:twoCellAnchor>
    <xdr:from>
      <xdr:col>14</xdr:col>
      <xdr:colOff>464820</xdr:colOff>
      <xdr:row>9</xdr:row>
      <xdr:rowOff>22860</xdr:rowOff>
    </xdr:from>
    <xdr:to>
      <xdr:col>18</xdr:col>
      <xdr:colOff>533400</xdr:colOff>
      <xdr:row>21</xdr:row>
      <xdr:rowOff>114300</xdr:rowOff>
    </xdr:to>
    <xdr:graphicFrame macro="">
      <xdr:nvGraphicFramePr>
        <xdr:cNvPr id="44" name="Chart 43">
          <a:extLst>
            <a:ext uri="{FF2B5EF4-FFF2-40B4-BE49-F238E27FC236}">
              <a16:creationId xmlns:a16="http://schemas.microsoft.com/office/drawing/2014/main" id="{A80C4187-B46A-4AA2-8564-A05935B88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534147</xdr:colOff>
      <xdr:row>9</xdr:row>
      <xdr:rowOff>46317</xdr:rowOff>
    </xdr:from>
    <xdr:to>
      <xdr:col>9</xdr:col>
      <xdr:colOff>366507</xdr:colOff>
      <xdr:row>22</xdr:row>
      <xdr:rowOff>53937</xdr:rowOff>
    </xdr:to>
    <xdr:sp macro="" textlink="">
      <xdr:nvSpPr>
        <xdr:cNvPr id="46" name="Rectangle: Rounded Corners 45">
          <a:extLst>
            <a:ext uri="{FF2B5EF4-FFF2-40B4-BE49-F238E27FC236}">
              <a16:creationId xmlns:a16="http://schemas.microsoft.com/office/drawing/2014/main" id="{90D01AA9-9218-FB58-02DB-ED309D5E0D10}"/>
            </a:ext>
          </a:extLst>
        </xdr:cNvPr>
        <xdr:cNvSpPr/>
      </xdr:nvSpPr>
      <xdr:spPr>
        <a:xfrm>
          <a:off x="2984500" y="1659964"/>
          <a:ext cx="2895301" cy="2338444"/>
        </a:xfrm>
        <a:prstGeom prst="round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IN" sz="1600" b="1" i="0" u="none" strike="noStrike">
            <a:solidFill>
              <a:srgbClr val="000000"/>
            </a:solidFill>
            <a:latin typeface="+mn-lt"/>
            <a:ea typeface="+mn-ea"/>
            <a:cs typeface="+mn-cs"/>
          </a:endParaRPr>
        </a:p>
      </xdr:txBody>
    </xdr:sp>
    <xdr:clientData/>
  </xdr:twoCellAnchor>
  <xdr:twoCellAnchor>
    <xdr:from>
      <xdr:col>8</xdr:col>
      <xdr:colOff>206935</xdr:colOff>
      <xdr:row>12</xdr:row>
      <xdr:rowOff>108921</xdr:rowOff>
    </xdr:from>
    <xdr:to>
      <xdr:col>9</xdr:col>
      <xdr:colOff>92635</xdr:colOff>
      <xdr:row>14</xdr:row>
      <xdr:rowOff>131782</xdr:rowOff>
    </xdr:to>
    <xdr:sp macro="" textlink="'Piot Table'!Q11">
      <xdr:nvSpPr>
        <xdr:cNvPr id="49" name="TextBox 48">
          <a:extLst>
            <a:ext uri="{FF2B5EF4-FFF2-40B4-BE49-F238E27FC236}">
              <a16:creationId xmlns:a16="http://schemas.microsoft.com/office/drawing/2014/main" id="{1871E61A-C3F8-DC08-8CAF-F4EF3E86427F}"/>
            </a:ext>
          </a:extLst>
        </xdr:cNvPr>
        <xdr:cNvSpPr txBox="1"/>
      </xdr:nvSpPr>
      <xdr:spPr>
        <a:xfrm>
          <a:off x="5083735" y="2303481"/>
          <a:ext cx="495300" cy="38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5F3E79-1393-47FB-8095-7F78091C90F1}" type="TxLink">
            <a:rPr lang="en-US" sz="1800" b="1" i="0" u="none" strike="noStrike">
              <a:solidFill>
                <a:schemeClr val="accent5">
                  <a:lumMod val="75000"/>
                </a:schemeClr>
              </a:solidFill>
              <a:latin typeface="Aptos Narrow"/>
            </a:rPr>
            <a:pPr algn="ctr"/>
            <a:t>87</a:t>
          </a:fld>
          <a:endParaRPr lang="en-IN" sz="1800" b="1">
            <a:solidFill>
              <a:schemeClr val="accent5">
                <a:lumMod val="75000"/>
              </a:schemeClr>
            </a:solidFill>
          </a:endParaRPr>
        </a:p>
      </xdr:txBody>
    </xdr:sp>
    <xdr:clientData/>
  </xdr:twoCellAnchor>
  <xdr:twoCellAnchor>
    <xdr:from>
      <xdr:col>5</xdr:col>
      <xdr:colOff>190649</xdr:colOff>
      <xdr:row>12</xdr:row>
      <xdr:rowOff>63051</xdr:rowOff>
    </xdr:from>
    <xdr:to>
      <xdr:col>6</xdr:col>
      <xdr:colOff>122069</xdr:colOff>
      <xdr:row>14</xdr:row>
      <xdr:rowOff>70672</xdr:rowOff>
    </xdr:to>
    <xdr:sp macro="" textlink="'Piot Table'!Q12">
      <xdr:nvSpPr>
        <xdr:cNvPr id="50" name="TextBox 49">
          <a:extLst>
            <a:ext uri="{FF2B5EF4-FFF2-40B4-BE49-F238E27FC236}">
              <a16:creationId xmlns:a16="http://schemas.microsoft.com/office/drawing/2014/main" id="{D5443783-896C-D72D-3B26-95E877A3FD61}"/>
            </a:ext>
          </a:extLst>
        </xdr:cNvPr>
        <xdr:cNvSpPr txBox="1"/>
      </xdr:nvSpPr>
      <xdr:spPr>
        <a:xfrm>
          <a:off x="3238649" y="2257611"/>
          <a:ext cx="541020" cy="373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AC4588-35A7-45F0-9BD0-B50C32EBAAA0}" type="TxLink">
            <a:rPr lang="en-US" sz="1800" b="1" i="0" u="none" strike="noStrike">
              <a:solidFill>
                <a:srgbClr val="002060"/>
              </a:solidFill>
              <a:latin typeface="Aptos Narrow"/>
            </a:rPr>
            <a:pPr algn="ctr"/>
            <a:t>150</a:t>
          </a:fld>
          <a:endParaRPr lang="en-IN" sz="1800" b="1">
            <a:solidFill>
              <a:srgbClr val="002060"/>
            </a:solidFill>
          </a:endParaRPr>
        </a:p>
      </xdr:txBody>
    </xdr:sp>
    <xdr:clientData/>
  </xdr:twoCellAnchor>
  <xdr:twoCellAnchor editAs="oneCell">
    <xdr:from>
      <xdr:col>5</xdr:col>
      <xdr:colOff>487680</xdr:colOff>
      <xdr:row>17</xdr:row>
      <xdr:rowOff>45720</xdr:rowOff>
    </xdr:from>
    <xdr:to>
      <xdr:col>8</xdr:col>
      <xdr:colOff>480060</xdr:colOff>
      <xdr:row>21</xdr:row>
      <xdr:rowOff>160020</xdr:rowOff>
    </xdr:to>
    <mc:AlternateContent xmlns:mc="http://schemas.openxmlformats.org/markup-compatibility/2006" xmlns:a14="http://schemas.microsoft.com/office/drawing/2010/main">
      <mc:Choice Requires="a14">
        <xdr:graphicFrame macro="">
          <xdr:nvGraphicFramePr>
            <xdr:cNvPr id="29" name="Gender">
              <a:extLst>
                <a:ext uri="{FF2B5EF4-FFF2-40B4-BE49-F238E27FC236}">
                  <a16:creationId xmlns:a16="http://schemas.microsoft.com/office/drawing/2014/main" id="{5F42C55C-30C1-4173-B8C7-3A190F7DDA5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535680" y="3154680"/>
              <a:ext cx="182118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483870</xdr:colOff>
      <xdr:row>15</xdr:row>
      <xdr:rowOff>27941</xdr:rowOff>
    </xdr:from>
    <xdr:to>
      <xdr:col>4</xdr:col>
      <xdr:colOff>64770</xdr:colOff>
      <xdr:row>24</xdr:row>
      <xdr:rowOff>50800</xdr:rowOff>
    </xdr:to>
    <mc:AlternateContent xmlns:mc="http://schemas.openxmlformats.org/markup-compatibility/2006" xmlns:a14="http://schemas.microsoft.com/office/drawing/2010/main">
      <mc:Choice Requires="a14">
        <xdr:graphicFrame macro="">
          <xdr:nvGraphicFramePr>
            <xdr:cNvPr id="52" name="EducationField 1">
              <a:extLst>
                <a:ext uri="{FF2B5EF4-FFF2-40B4-BE49-F238E27FC236}">
                  <a16:creationId xmlns:a16="http://schemas.microsoft.com/office/drawing/2014/main" id="{DD52301C-F477-7CCF-AFEE-A5D579DC0FB3}"/>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483870" y="2771141"/>
              <a:ext cx="2019300" cy="1668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541020</xdr:colOff>
      <xdr:row>9</xdr:row>
      <xdr:rowOff>53340</xdr:rowOff>
    </xdr:from>
    <xdr:to>
      <xdr:col>8</xdr:col>
      <xdr:colOff>487680</xdr:colOff>
      <xdr:row>11</xdr:row>
      <xdr:rowOff>144780</xdr:rowOff>
    </xdr:to>
    <xdr:sp macro="" textlink="">
      <xdr:nvSpPr>
        <xdr:cNvPr id="55" name="TextBox 54">
          <a:extLst>
            <a:ext uri="{FF2B5EF4-FFF2-40B4-BE49-F238E27FC236}">
              <a16:creationId xmlns:a16="http://schemas.microsoft.com/office/drawing/2014/main" id="{AD0ED805-1926-3589-23BE-73A27A0022E5}"/>
            </a:ext>
          </a:extLst>
        </xdr:cNvPr>
        <xdr:cNvSpPr txBox="1"/>
      </xdr:nvSpPr>
      <xdr:spPr>
        <a:xfrm>
          <a:off x="3589020" y="1699260"/>
          <a:ext cx="17754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kern="1200" baseline="0">
              <a:solidFill>
                <a:srgbClr val="002060"/>
              </a:solidFill>
              <a:latin typeface="+mn-lt"/>
              <a:ea typeface="+mn-ea"/>
              <a:cs typeface="+mn-cs"/>
            </a:rPr>
            <a:t>Attrition</a:t>
          </a:r>
          <a:r>
            <a:rPr lang="en-IN"/>
            <a:t> </a:t>
          </a:r>
          <a:r>
            <a:rPr lang="en-IN" sz="1600" b="1">
              <a:solidFill>
                <a:srgbClr val="002060"/>
              </a:solidFill>
            </a:rPr>
            <a:t>by Gender</a:t>
          </a:r>
          <a:endParaRPr lang="en-IN" sz="1100" b="1">
            <a:solidFill>
              <a:srgbClr val="002060"/>
            </a:solidFill>
          </a:endParaRPr>
        </a:p>
      </xdr:txBody>
    </xdr:sp>
    <xdr:clientData/>
  </xdr:twoCellAnchor>
  <xdr:twoCellAnchor>
    <xdr:from>
      <xdr:col>9</xdr:col>
      <xdr:colOff>411480</xdr:colOff>
      <xdr:row>9</xdr:row>
      <xdr:rowOff>144780</xdr:rowOff>
    </xdr:from>
    <xdr:to>
      <xdr:col>14</xdr:col>
      <xdr:colOff>502920</xdr:colOff>
      <xdr:row>22</xdr:row>
      <xdr:rowOff>167640</xdr:rowOff>
    </xdr:to>
    <xdr:graphicFrame macro="">
      <xdr:nvGraphicFramePr>
        <xdr:cNvPr id="56" name="Chart 55">
          <a:extLst>
            <a:ext uri="{FF2B5EF4-FFF2-40B4-BE49-F238E27FC236}">
              <a16:creationId xmlns:a16="http://schemas.microsoft.com/office/drawing/2014/main" id="{8AB88FD0-0671-4B12-AEA8-F8F1AA3D7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441960</xdr:colOff>
      <xdr:row>22</xdr:row>
      <xdr:rowOff>60960</xdr:rowOff>
    </xdr:from>
    <xdr:to>
      <xdr:col>11</xdr:col>
      <xdr:colOff>182880</xdr:colOff>
      <xdr:row>36</xdr:row>
      <xdr:rowOff>83820</xdr:rowOff>
    </xdr:to>
    <xdr:graphicFrame macro="">
      <xdr:nvGraphicFramePr>
        <xdr:cNvPr id="57" name="Chart 56">
          <a:extLst>
            <a:ext uri="{FF2B5EF4-FFF2-40B4-BE49-F238E27FC236}">
              <a16:creationId xmlns:a16="http://schemas.microsoft.com/office/drawing/2014/main" id="{81E04E49-180F-4374-ADF8-EE5391FFA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53340</xdr:colOff>
      <xdr:row>22</xdr:row>
      <xdr:rowOff>152400</xdr:rowOff>
    </xdr:from>
    <xdr:to>
      <xdr:col>23</xdr:col>
      <xdr:colOff>100542</xdr:colOff>
      <xdr:row>36</xdr:row>
      <xdr:rowOff>68580</xdr:rowOff>
    </xdr:to>
    <xdr:sp macro="" textlink="">
      <xdr:nvSpPr>
        <xdr:cNvPr id="60" name="Rectangle: Rounded Corners 59">
          <a:extLst>
            <a:ext uri="{FF2B5EF4-FFF2-40B4-BE49-F238E27FC236}">
              <a16:creationId xmlns:a16="http://schemas.microsoft.com/office/drawing/2014/main" id="{87D8BF81-6F07-A258-EA89-1082549E4F52}"/>
            </a:ext>
          </a:extLst>
        </xdr:cNvPr>
        <xdr:cNvSpPr/>
      </xdr:nvSpPr>
      <xdr:spPr>
        <a:xfrm>
          <a:off x="11007090" y="4226983"/>
          <a:ext cx="3089910" cy="2509097"/>
        </a:xfrm>
        <a:prstGeom prst="roundRect">
          <a:avLst/>
        </a:prstGeom>
        <a:solidFill>
          <a:schemeClr val="lt1"/>
        </a:solidFill>
        <a:ln>
          <a:noFill/>
        </a:ln>
        <a:effectLst>
          <a:outerShdw blurRad="50800" dist="50800" dir="3000000" algn="ctr" rotWithShape="0">
            <a:schemeClr val="tx1">
              <a:alpha val="63000"/>
            </a:schemeClr>
          </a:outerShdw>
          <a:reflection endPos="0" dist="508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IN" sz="1600" b="1" i="0" u="none" strike="noStrike">
            <a:solidFill>
              <a:srgbClr val="000000"/>
            </a:solidFill>
            <a:latin typeface="+mn-lt"/>
            <a:ea typeface="+mn-ea"/>
            <a:cs typeface="+mn-cs"/>
          </a:endParaRPr>
        </a:p>
      </xdr:txBody>
    </xdr:sp>
    <xdr:clientData/>
  </xdr:twoCellAnchor>
  <xdr:twoCellAnchor>
    <xdr:from>
      <xdr:col>18</xdr:col>
      <xdr:colOff>38522</xdr:colOff>
      <xdr:row>22</xdr:row>
      <xdr:rowOff>168274</xdr:rowOff>
    </xdr:from>
    <xdr:to>
      <xdr:col>23</xdr:col>
      <xdr:colOff>58207</xdr:colOff>
      <xdr:row>36</xdr:row>
      <xdr:rowOff>92074</xdr:rowOff>
    </xdr:to>
    <xdr:graphicFrame macro="">
      <xdr:nvGraphicFramePr>
        <xdr:cNvPr id="39" name="Chart 38">
          <a:extLst>
            <a:ext uri="{FF2B5EF4-FFF2-40B4-BE49-F238E27FC236}">
              <a16:creationId xmlns:a16="http://schemas.microsoft.com/office/drawing/2014/main" id="{5DB8714D-D4A5-43D5-8863-366042EDB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556260</xdr:colOff>
      <xdr:row>8</xdr:row>
      <xdr:rowOff>160020</xdr:rowOff>
    </xdr:from>
    <xdr:to>
      <xdr:col>23</xdr:col>
      <xdr:colOff>167640</xdr:colOff>
      <xdr:row>21</xdr:row>
      <xdr:rowOff>152400</xdr:rowOff>
    </xdr:to>
    <xdr:graphicFrame macro="">
      <xdr:nvGraphicFramePr>
        <xdr:cNvPr id="61" name="Chart 60">
          <a:extLst>
            <a:ext uri="{FF2B5EF4-FFF2-40B4-BE49-F238E27FC236}">
              <a16:creationId xmlns:a16="http://schemas.microsoft.com/office/drawing/2014/main" id="{B6E8DD43-42B5-4CD7-9A99-912E37EB0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338318</xdr:colOff>
      <xdr:row>0</xdr:row>
      <xdr:rowOff>0</xdr:rowOff>
    </xdr:from>
    <xdr:to>
      <xdr:col>1</xdr:col>
      <xdr:colOff>548355</xdr:colOff>
      <xdr:row>4</xdr:row>
      <xdr:rowOff>109155</xdr:rowOff>
    </xdr:to>
    <xdr:pic>
      <xdr:nvPicPr>
        <xdr:cNvPr id="12" name="Picture 11">
          <a:extLst>
            <a:ext uri="{FF2B5EF4-FFF2-40B4-BE49-F238E27FC236}">
              <a16:creationId xmlns:a16="http://schemas.microsoft.com/office/drawing/2014/main" id="{82493F3E-134A-1732-B121-B0FC1CBA1A5E}"/>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58791" t="17630" r="7705" b="59449"/>
        <a:stretch>
          <a:fillRect/>
        </a:stretch>
      </xdr:blipFill>
      <xdr:spPr>
        <a:xfrm>
          <a:off x="338318" y="0"/>
          <a:ext cx="822486" cy="849791"/>
        </a:xfrm>
        <a:prstGeom prst="rect">
          <a:avLst/>
        </a:prstGeom>
      </xdr:spPr>
    </xdr:pic>
    <xdr:clientData/>
  </xdr:twoCellAnchor>
  <xdr:twoCellAnchor editAs="oneCell">
    <xdr:from>
      <xdr:col>12</xdr:col>
      <xdr:colOff>274320</xdr:colOff>
      <xdr:row>0</xdr:row>
      <xdr:rowOff>106680</xdr:rowOff>
    </xdr:from>
    <xdr:to>
      <xdr:col>13</xdr:col>
      <xdr:colOff>426720</xdr:colOff>
      <xdr:row>3</xdr:row>
      <xdr:rowOff>167640</xdr:rowOff>
    </xdr:to>
    <xdr:pic>
      <xdr:nvPicPr>
        <xdr:cNvPr id="18" name="Picture 17">
          <a:extLst>
            <a:ext uri="{FF2B5EF4-FFF2-40B4-BE49-F238E27FC236}">
              <a16:creationId xmlns:a16="http://schemas.microsoft.com/office/drawing/2014/main" id="{A4C6D92A-2D27-13C8-7601-829EEC72824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589520" y="106680"/>
          <a:ext cx="762000" cy="609600"/>
        </a:xfrm>
        <a:prstGeom prst="rect">
          <a:avLst/>
        </a:prstGeom>
      </xdr:spPr>
    </xdr:pic>
    <xdr:clientData/>
  </xdr:twoCellAnchor>
  <xdr:twoCellAnchor editAs="oneCell">
    <xdr:from>
      <xdr:col>6</xdr:col>
      <xdr:colOff>127000</xdr:colOff>
      <xdr:row>13</xdr:row>
      <xdr:rowOff>104590</xdr:rowOff>
    </xdr:from>
    <xdr:to>
      <xdr:col>8</xdr:col>
      <xdr:colOff>190497</xdr:colOff>
      <xdr:row>18</xdr:row>
      <xdr:rowOff>67236</xdr:rowOff>
    </xdr:to>
    <xdr:pic>
      <xdr:nvPicPr>
        <xdr:cNvPr id="41" name="Picture 40">
          <a:extLst>
            <a:ext uri="{FF2B5EF4-FFF2-40B4-BE49-F238E27FC236}">
              <a16:creationId xmlns:a16="http://schemas.microsoft.com/office/drawing/2014/main" id="{AC359586-5AA5-1913-743A-F17758CA5E7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802529" y="2435414"/>
          <a:ext cx="1288674" cy="859116"/>
        </a:xfrm>
        <a:prstGeom prst="rect">
          <a:avLst/>
        </a:prstGeom>
      </xdr:spPr>
    </xdr:pic>
    <xdr:clientData/>
  </xdr:twoCellAnchor>
  <xdr:twoCellAnchor>
    <xdr:from>
      <xdr:col>4</xdr:col>
      <xdr:colOff>413721</xdr:colOff>
      <xdr:row>9</xdr:row>
      <xdr:rowOff>92785</xdr:rowOff>
    </xdr:from>
    <xdr:to>
      <xdr:col>6</xdr:col>
      <xdr:colOff>541020</xdr:colOff>
      <xdr:row>17</xdr:row>
      <xdr:rowOff>83820</xdr:rowOff>
    </xdr:to>
    <xdr:graphicFrame macro="">
      <xdr:nvGraphicFramePr>
        <xdr:cNvPr id="51" name="Chart 50">
          <a:extLst>
            <a:ext uri="{FF2B5EF4-FFF2-40B4-BE49-F238E27FC236}">
              <a16:creationId xmlns:a16="http://schemas.microsoft.com/office/drawing/2014/main" id="{76F056C0-6065-411C-91CB-FB994B9E3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401320</xdr:colOff>
      <xdr:row>9</xdr:row>
      <xdr:rowOff>120724</xdr:rowOff>
    </xdr:from>
    <xdr:to>
      <xdr:col>9</xdr:col>
      <xdr:colOff>495300</xdr:colOff>
      <xdr:row>17</xdr:row>
      <xdr:rowOff>121920</xdr:rowOff>
    </xdr:to>
    <xdr:graphicFrame macro="">
      <xdr:nvGraphicFramePr>
        <xdr:cNvPr id="53" name="Chart 52">
          <a:extLst>
            <a:ext uri="{FF2B5EF4-FFF2-40B4-BE49-F238E27FC236}">
              <a16:creationId xmlns:a16="http://schemas.microsoft.com/office/drawing/2014/main" id="{877A9767-A1BB-4CE1-9372-DA92C6ED4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12</xdr:col>
      <xdr:colOff>495300</xdr:colOff>
      <xdr:row>6</xdr:row>
      <xdr:rowOff>60961</xdr:rowOff>
    </xdr:from>
    <xdr:to>
      <xdr:col>13</xdr:col>
      <xdr:colOff>597516</xdr:colOff>
      <xdr:row>9</xdr:row>
      <xdr:rowOff>7620</xdr:rowOff>
    </xdr:to>
    <xdr:pic>
      <xdr:nvPicPr>
        <xdr:cNvPr id="19" name="Picture 18">
          <a:extLst>
            <a:ext uri="{FF2B5EF4-FFF2-40B4-BE49-F238E27FC236}">
              <a16:creationId xmlns:a16="http://schemas.microsoft.com/office/drawing/2014/main" id="{3A082E45-2E80-17B3-21A1-DA0778A2F6F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810500" y="1158241"/>
          <a:ext cx="711816" cy="495299"/>
        </a:xfrm>
        <a:prstGeom prst="rect">
          <a:avLst/>
        </a:prstGeom>
      </xdr:spPr>
    </xdr:pic>
    <xdr:clientData/>
  </xdr:twoCellAnchor>
  <xdr:twoCellAnchor editAs="oneCell">
    <xdr:from>
      <xdr:col>6</xdr:col>
      <xdr:colOff>521103</xdr:colOff>
      <xdr:row>6</xdr:row>
      <xdr:rowOff>114300</xdr:rowOff>
    </xdr:from>
    <xdr:to>
      <xdr:col>7</xdr:col>
      <xdr:colOff>548641</xdr:colOff>
      <xdr:row>8</xdr:row>
      <xdr:rowOff>172960</xdr:rowOff>
    </xdr:to>
    <xdr:pic>
      <xdr:nvPicPr>
        <xdr:cNvPr id="28" name="Picture 27">
          <a:extLst>
            <a:ext uri="{FF2B5EF4-FFF2-40B4-BE49-F238E27FC236}">
              <a16:creationId xmlns:a16="http://schemas.microsoft.com/office/drawing/2014/main" id="{FBD543C3-2A3A-45CF-F5E1-243D8C0C9F5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178703" y="1211580"/>
          <a:ext cx="637138" cy="424420"/>
        </a:xfrm>
        <a:prstGeom prst="rect">
          <a:avLst/>
        </a:prstGeom>
      </xdr:spPr>
    </xdr:pic>
    <xdr:clientData/>
  </xdr:twoCellAnchor>
  <xdr:twoCellAnchor editAs="oneCell">
    <xdr:from>
      <xdr:col>19</xdr:col>
      <xdr:colOff>121921</xdr:colOff>
      <xdr:row>6</xdr:row>
      <xdr:rowOff>1</xdr:rowOff>
    </xdr:from>
    <xdr:to>
      <xdr:col>20</xdr:col>
      <xdr:colOff>68580</xdr:colOff>
      <xdr:row>9</xdr:row>
      <xdr:rowOff>7620</xdr:rowOff>
    </xdr:to>
    <xdr:pic>
      <xdr:nvPicPr>
        <xdr:cNvPr id="48" name="Picture 47">
          <a:extLst>
            <a:ext uri="{FF2B5EF4-FFF2-40B4-BE49-F238E27FC236}">
              <a16:creationId xmlns:a16="http://schemas.microsoft.com/office/drawing/2014/main" id="{EE614A27-2148-9CC8-CDF6-86D9048CAE1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704321" y="1097281"/>
          <a:ext cx="556259" cy="556259"/>
        </a:xfrm>
        <a:prstGeom prst="rect">
          <a:avLst/>
        </a:prstGeom>
      </xdr:spPr>
    </xdr:pic>
    <xdr:clientData/>
  </xdr:twoCellAnchor>
  <xdr:twoCellAnchor editAs="oneCell">
    <xdr:from>
      <xdr:col>22</xdr:col>
      <xdr:colOff>259080</xdr:colOff>
      <xdr:row>6</xdr:row>
      <xdr:rowOff>137160</xdr:rowOff>
    </xdr:from>
    <xdr:to>
      <xdr:col>23</xdr:col>
      <xdr:colOff>68580</xdr:colOff>
      <xdr:row>9</xdr:row>
      <xdr:rowOff>7620</xdr:rowOff>
    </xdr:to>
    <xdr:pic>
      <xdr:nvPicPr>
        <xdr:cNvPr id="58" name="Picture 57">
          <a:extLst>
            <a:ext uri="{FF2B5EF4-FFF2-40B4-BE49-F238E27FC236}">
              <a16:creationId xmlns:a16="http://schemas.microsoft.com/office/drawing/2014/main" id="{19B5AB26-3FB6-6B4D-289E-D265BD8FE39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670280" y="1234440"/>
          <a:ext cx="419100" cy="419100"/>
        </a:xfrm>
        <a:prstGeom prst="rect">
          <a:avLst/>
        </a:prstGeom>
      </xdr:spPr>
    </xdr:pic>
    <xdr:clientData/>
  </xdr:twoCellAnchor>
  <xdr:twoCellAnchor editAs="oneCell">
    <xdr:from>
      <xdr:col>10</xdr:col>
      <xdr:colOff>32847</xdr:colOff>
      <xdr:row>6</xdr:row>
      <xdr:rowOff>105105</xdr:rowOff>
    </xdr:from>
    <xdr:to>
      <xdr:col>10</xdr:col>
      <xdr:colOff>583772</xdr:colOff>
      <xdr:row>8</xdr:row>
      <xdr:rowOff>177362</xdr:rowOff>
    </xdr:to>
    <xdr:pic>
      <xdr:nvPicPr>
        <xdr:cNvPr id="62" name="Picture 61">
          <a:extLst>
            <a:ext uri="{FF2B5EF4-FFF2-40B4-BE49-F238E27FC236}">
              <a16:creationId xmlns:a16="http://schemas.microsoft.com/office/drawing/2014/main" id="{43311CCF-1369-C9A2-603C-4406A75E1267}"/>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6699" t="15243" r="52347" b="35681"/>
        <a:stretch>
          <a:fillRect/>
        </a:stretch>
      </xdr:blipFill>
      <xdr:spPr>
        <a:xfrm>
          <a:off x="6141985" y="1208691"/>
          <a:ext cx="550925" cy="440119"/>
        </a:xfrm>
        <a:prstGeom prst="rect">
          <a:avLst/>
        </a:prstGeom>
      </xdr:spPr>
    </xdr:pic>
    <xdr:clientData/>
  </xdr:twoCellAnchor>
  <xdr:twoCellAnchor editAs="oneCell">
    <xdr:from>
      <xdr:col>16</xdr:col>
      <xdr:colOff>65691</xdr:colOff>
      <xdr:row>6</xdr:row>
      <xdr:rowOff>131381</xdr:rowOff>
    </xdr:from>
    <xdr:to>
      <xdr:col>17</xdr:col>
      <xdr:colOff>55682</xdr:colOff>
      <xdr:row>9</xdr:row>
      <xdr:rowOff>13139</xdr:rowOff>
    </xdr:to>
    <xdr:pic>
      <xdr:nvPicPr>
        <xdr:cNvPr id="64" name="Picture 63">
          <a:extLst>
            <a:ext uri="{FF2B5EF4-FFF2-40B4-BE49-F238E27FC236}">
              <a16:creationId xmlns:a16="http://schemas.microsoft.com/office/drawing/2014/main" id="{CC4A46C1-6E59-10E6-75A6-B8D2CCDDC717}"/>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55898" t="22759" r="3866" b="33696"/>
        <a:stretch>
          <a:fillRect/>
        </a:stretch>
      </xdr:blipFill>
      <xdr:spPr>
        <a:xfrm>
          <a:off x="9840312" y="1234967"/>
          <a:ext cx="600904" cy="433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731520</xdr:colOff>
      <xdr:row>21</xdr:row>
      <xdr:rowOff>53340</xdr:rowOff>
    </xdr:from>
    <xdr:ext cx="184731" cy="264560"/>
    <xdr:sp macro="" textlink="">
      <xdr:nvSpPr>
        <xdr:cNvPr id="12" name="TextBox 11">
          <a:extLst>
            <a:ext uri="{FF2B5EF4-FFF2-40B4-BE49-F238E27FC236}">
              <a16:creationId xmlns:a16="http://schemas.microsoft.com/office/drawing/2014/main" id="{8E7D2BEE-C13B-2E41-7EAF-C932C0F9F773}"/>
            </a:ext>
          </a:extLst>
        </xdr:cNvPr>
        <xdr:cNvSpPr txBox="1"/>
      </xdr:nvSpPr>
      <xdr:spPr>
        <a:xfrm>
          <a:off x="5318760" y="3893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iva\Downloads\HR_analyzed.xlsx" TargetMode="External"/><Relationship Id="rId1" Type="http://schemas.openxmlformats.org/officeDocument/2006/relationships/externalLinkPath" Target="file:///C:\Users\Shiva\Downloads\HR_analyz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ights"/>
      <sheetName val="HR Employee Attrition "/>
      <sheetName val="Piot Table"/>
      <sheetName val="Dashboard"/>
    </sheetNames>
    <sheetDataSet>
      <sheetData sheetId="0">
        <row r="18">
          <cell r="D18" t="str">
            <v>Attrition Rate</v>
          </cell>
        </row>
        <row r="19">
          <cell r="A19" t="str">
            <v>18-25</v>
          </cell>
          <cell r="D19">
            <v>0.35772357723577236</v>
          </cell>
        </row>
        <row r="20">
          <cell r="A20" t="str">
            <v>26-35</v>
          </cell>
          <cell r="D20">
            <v>0.19141914191419143</v>
          </cell>
        </row>
        <row r="21">
          <cell r="A21" t="str">
            <v>36-45</v>
          </cell>
          <cell r="D21">
            <v>9.1880341880341887E-2</v>
          </cell>
        </row>
        <row r="22">
          <cell r="A22" t="str">
            <v>46-55</v>
          </cell>
          <cell r="D22">
            <v>0.11504424778761062</v>
          </cell>
        </row>
        <row r="23">
          <cell r="A23" t="str">
            <v>56+</v>
          </cell>
          <cell r="D23">
            <v>0.1702127659574468</v>
          </cell>
        </row>
      </sheetData>
      <sheetData sheetId="1">
        <row r="2">
          <cell r="C2" t="str">
            <v>18-25</v>
          </cell>
          <cell r="D2" t="str">
            <v>No</v>
          </cell>
          <cell r="E2" t="str">
            <v>Non-Travel</v>
          </cell>
          <cell r="G2" t="str">
            <v>Research &amp; Development</v>
          </cell>
          <cell r="H2">
            <v>16</v>
          </cell>
          <cell r="K2">
            <v>4</v>
          </cell>
          <cell r="L2" t="str">
            <v>Male</v>
          </cell>
          <cell r="P2" t="str">
            <v>Laboratory Technician</v>
          </cell>
          <cell r="Q2">
            <v>4</v>
          </cell>
          <cell r="S2" t="str">
            <v>Divorced</v>
          </cell>
          <cell r="T2">
            <v>2935</v>
          </cell>
          <cell r="U2" t="str">
            <v>Low (0-5K)</v>
          </cell>
          <cell r="X2" t="str">
            <v>Yes</v>
          </cell>
          <cell r="AE2">
            <v>2</v>
          </cell>
          <cell r="AF2">
            <v>1</v>
          </cell>
          <cell r="AH2">
            <v>0</v>
          </cell>
        </row>
        <row r="3">
          <cell r="C3" t="str">
            <v>36-45</v>
          </cell>
          <cell r="D3" t="str">
            <v>Yes</v>
          </cell>
          <cell r="E3" t="str">
            <v>Travel_Rarely</v>
          </cell>
          <cell r="G3" t="str">
            <v>Sales</v>
          </cell>
          <cell r="H3">
            <v>5</v>
          </cell>
          <cell r="K3">
            <v>4</v>
          </cell>
          <cell r="L3" t="str">
            <v>Male</v>
          </cell>
          <cell r="P3" t="str">
            <v>Sales Representative</v>
          </cell>
          <cell r="Q3">
            <v>4</v>
          </cell>
          <cell r="S3" t="str">
            <v>Married</v>
          </cell>
          <cell r="T3">
            <v>2086</v>
          </cell>
          <cell r="U3" t="str">
            <v>Low (0-5K)</v>
          </cell>
          <cell r="X3" t="str">
            <v>No</v>
          </cell>
          <cell r="AE3">
            <v>4</v>
          </cell>
          <cell r="AF3">
            <v>1</v>
          </cell>
          <cell r="AH3">
            <v>0</v>
          </cell>
        </row>
        <row r="4">
          <cell r="C4" t="str">
            <v>26-35</v>
          </cell>
          <cell r="D4" t="str">
            <v>No</v>
          </cell>
          <cell r="E4" t="str">
            <v>Travel_Rarely</v>
          </cell>
          <cell r="G4" t="str">
            <v>Research &amp; Development</v>
          </cell>
          <cell r="H4">
            <v>4</v>
          </cell>
          <cell r="K4">
            <v>3</v>
          </cell>
          <cell r="L4" t="str">
            <v>Male</v>
          </cell>
          <cell r="P4" t="str">
            <v>Laboratory Technician</v>
          </cell>
          <cell r="Q4">
            <v>4</v>
          </cell>
          <cell r="S4" t="str">
            <v>Divorced</v>
          </cell>
          <cell r="T4">
            <v>1951</v>
          </cell>
          <cell r="U4" t="str">
            <v>Low (0-5K)</v>
          </cell>
          <cell r="X4" t="str">
            <v>No</v>
          </cell>
          <cell r="AE4">
            <v>3</v>
          </cell>
          <cell r="AF4">
            <v>1</v>
          </cell>
          <cell r="AH4">
            <v>0</v>
          </cell>
        </row>
        <row r="5">
          <cell r="C5" t="str">
            <v>26-35</v>
          </cell>
          <cell r="D5" t="str">
            <v>No</v>
          </cell>
          <cell r="E5" t="str">
            <v>Travel_Rarely</v>
          </cell>
          <cell r="G5" t="str">
            <v>Research &amp; Development</v>
          </cell>
          <cell r="H5">
            <v>2</v>
          </cell>
          <cell r="K5">
            <v>4</v>
          </cell>
          <cell r="L5" t="str">
            <v>Female</v>
          </cell>
          <cell r="P5" t="str">
            <v>Laboratory Technician</v>
          </cell>
          <cell r="Q5">
            <v>1</v>
          </cell>
          <cell r="S5" t="str">
            <v>Divorced</v>
          </cell>
          <cell r="T5">
            <v>2341</v>
          </cell>
          <cell r="U5" t="str">
            <v>Low (0-5K)</v>
          </cell>
          <cell r="X5" t="str">
            <v>No</v>
          </cell>
          <cell r="AE5">
            <v>3</v>
          </cell>
          <cell r="AF5">
            <v>1</v>
          </cell>
          <cell r="AH5">
            <v>0</v>
          </cell>
        </row>
        <row r="6">
          <cell r="C6" t="str">
            <v>46-55</v>
          </cell>
          <cell r="D6" t="str">
            <v>Yes</v>
          </cell>
          <cell r="E6" t="str">
            <v>Travel_Rarely</v>
          </cell>
          <cell r="G6" t="str">
            <v>Research &amp; Development</v>
          </cell>
          <cell r="H6">
            <v>1</v>
          </cell>
          <cell r="K6">
            <v>1</v>
          </cell>
          <cell r="L6" t="str">
            <v>Male</v>
          </cell>
          <cell r="P6" t="str">
            <v>Laboratory Technician</v>
          </cell>
          <cell r="Q6">
            <v>3</v>
          </cell>
          <cell r="S6" t="str">
            <v>Single</v>
          </cell>
          <cell r="T6">
            <v>5381</v>
          </cell>
          <cell r="U6" t="str">
            <v>Medium (5K-10K)</v>
          </cell>
          <cell r="X6" t="str">
            <v>Yes</v>
          </cell>
          <cell r="AE6">
            <v>3</v>
          </cell>
          <cell r="AF6">
            <v>1</v>
          </cell>
          <cell r="AH6">
            <v>0</v>
          </cell>
        </row>
        <row r="7">
          <cell r="C7" t="str">
            <v>36-45</v>
          </cell>
          <cell r="D7" t="str">
            <v>No</v>
          </cell>
          <cell r="E7" t="str">
            <v>Travel_Rarely</v>
          </cell>
          <cell r="G7" t="str">
            <v>Research &amp; Development</v>
          </cell>
          <cell r="H7">
            <v>7</v>
          </cell>
          <cell r="K7">
            <v>2</v>
          </cell>
          <cell r="L7" t="str">
            <v>Male</v>
          </cell>
          <cell r="P7" t="str">
            <v>Research Scientist</v>
          </cell>
          <cell r="Q7">
            <v>1</v>
          </cell>
          <cell r="S7" t="str">
            <v>Divorced</v>
          </cell>
          <cell r="T7">
            <v>9724</v>
          </cell>
          <cell r="U7" t="str">
            <v>Medium (5K-10K)</v>
          </cell>
          <cell r="X7" t="str">
            <v>No</v>
          </cell>
          <cell r="AE7">
            <v>3</v>
          </cell>
          <cell r="AF7">
            <v>1</v>
          </cell>
          <cell r="AH7">
            <v>0</v>
          </cell>
        </row>
        <row r="8">
          <cell r="C8" t="str">
            <v>36-45</v>
          </cell>
          <cell r="D8" t="str">
            <v>Yes</v>
          </cell>
          <cell r="E8" t="str">
            <v>Travel_Rarely</v>
          </cell>
          <cell r="G8" t="str">
            <v>Research &amp; Development</v>
          </cell>
          <cell r="H8">
            <v>9</v>
          </cell>
          <cell r="K8">
            <v>4</v>
          </cell>
          <cell r="L8" t="str">
            <v>Male</v>
          </cell>
          <cell r="P8" t="str">
            <v>Research Scientist</v>
          </cell>
          <cell r="Q8">
            <v>3</v>
          </cell>
          <cell r="S8" t="str">
            <v>Married</v>
          </cell>
          <cell r="T8">
            <v>3388</v>
          </cell>
          <cell r="U8" t="str">
            <v>Low (0-5K)</v>
          </cell>
          <cell r="X8" t="str">
            <v>Yes</v>
          </cell>
          <cell r="AE8">
            <v>2</v>
          </cell>
          <cell r="AF8">
            <v>1</v>
          </cell>
          <cell r="AH8">
            <v>0</v>
          </cell>
        </row>
        <row r="9">
          <cell r="C9" t="str">
            <v>36-45</v>
          </cell>
          <cell r="D9" t="str">
            <v>No</v>
          </cell>
          <cell r="E9" t="str">
            <v>Travel_Rarely</v>
          </cell>
          <cell r="G9" t="str">
            <v>Research &amp; Development</v>
          </cell>
          <cell r="H9">
            <v>6</v>
          </cell>
          <cell r="K9">
            <v>2</v>
          </cell>
          <cell r="L9" t="str">
            <v>Female</v>
          </cell>
          <cell r="P9" t="str">
            <v>Laboratory Technician</v>
          </cell>
          <cell r="Q9">
            <v>4</v>
          </cell>
          <cell r="S9" t="str">
            <v>Married</v>
          </cell>
          <cell r="T9">
            <v>3038</v>
          </cell>
          <cell r="U9" t="str">
            <v>Low (0-5K)</v>
          </cell>
          <cell r="X9" t="str">
            <v>No</v>
          </cell>
          <cell r="AE9">
            <v>3</v>
          </cell>
          <cell r="AF9">
            <v>1</v>
          </cell>
          <cell r="AH9">
            <v>0</v>
          </cell>
        </row>
        <row r="10">
          <cell r="C10" t="str">
            <v>26-35</v>
          </cell>
          <cell r="D10" t="str">
            <v>No</v>
          </cell>
          <cell r="E10" t="str">
            <v>Travel_Rarely</v>
          </cell>
          <cell r="G10" t="str">
            <v>Research &amp; Development</v>
          </cell>
          <cell r="H10">
            <v>1</v>
          </cell>
          <cell r="K10">
            <v>4</v>
          </cell>
          <cell r="L10" t="str">
            <v>Male</v>
          </cell>
          <cell r="P10" t="str">
            <v>Research Scientist</v>
          </cell>
          <cell r="Q10">
            <v>1</v>
          </cell>
          <cell r="S10" t="str">
            <v>Single</v>
          </cell>
          <cell r="T10">
            <v>2956</v>
          </cell>
          <cell r="U10" t="str">
            <v>Low (0-5K)</v>
          </cell>
          <cell r="X10" t="str">
            <v>No</v>
          </cell>
          <cell r="AE10">
            <v>3</v>
          </cell>
          <cell r="AF10">
            <v>1</v>
          </cell>
          <cell r="AH10">
            <v>0</v>
          </cell>
        </row>
        <row r="11">
          <cell r="C11" t="str">
            <v>36-45</v>
          </cell>
          <cell r="D11" t="str">
            <v>No</v>
          </cell>
          <cell r="E11" t="str">
            <v>Non-Travel</v>
          </cell>
          <cell r="G11" t="str">
            <v>Research &amp; Development</v>
          </cell>
          <cell r="H11">
            <v>2</v>
          </cell>
          <cell r="K11">
            <v>3</v>
          </cell>
          <cell r="L11" t="str">
            <v>Male</v>
          </cell>
          <cell r="P11" t="str">
            <v>Healthcare Representative</v>
          </cell>
          <cell r="Q11">
            <v>4</v>
          </cell>
          <cell r="S11" t="str">
            <v>Divorced</v>
          </cell>
          <cell r="T11">
            <v>5163</v>
          </cell>
          <cell r="U11" t="str">
            <v>Medium (5K-10K)</v>
          </cell>
          <cell r="X11" t="str">
            <v>No</v>
          </cell>
          <cell r="AE11">
            <v>4</v>
          </cell>
          <cell r="AF11">
            <v>1</v>
          </cell>
          <cell r="AH11">
            <v>0</v>
          </cell>
        </row>
        <row r="12">
          <cell r="C12" t="str">
            <v>26-35</v>
          </cell>
          <cell r="D12" t="str">
            <v>No</v>
          </cell>
          <cell r="E12" t="str">
            <v>Travel_Rarely</v>
          </cell>
          <cell r="G12" t="str">
            <v>Research &amp; Development</v>
          </cell>
          <cell r="H12">
            <v>6</v>
          </cell>
          <cell r="K12">
            <v>3</v>
          </cell>
          <cell r="L12" t="str">
            <v>Female</v>
          </cell>
          <cell r="P12" t="str">
            <v>Research Scientist</v>
          </cell>
          <cell r="Q12">
            <v>2</v>
          </cell>
          <cell r="S12" t="str">
            <v>Divorced</v>
          </cell>
          <cell r="T12">
            <v>4505</v>
          </cell>
          <cell r="U12" t="str">
            <v>Low (0-5K)</v>
          </cell>
          <cell r="X12" t="str">
            <v>No</v>
          </cell>
          <cell r="AE12">
            <v>3</v>
          </cell>
          <cell r="AF12">
            <v>1</v>
          </cell>
          <cell r="AH12">
            <v>0</v>
          </cell>
        </row>
        <row r="13">
          <cell r="C13" t="str">
            <v>18-25</v>
          </cell>
          <cell r="D13" t="str">
            <v>No</v>
          </cell>
          <cell r="E13" t="str">
            <v>Travel_Rarely</v>
          </cell>
          <cell r="G13" t="str">
            <v>Research &amp; Development</v>
          </cell>
          <cell r="H13">
            <v>3</v>
          </cell>
          <cell r="K13">
            <v>2</v>
          </cell>
          <cell r="L13" t="str">
            <v>Female</v>
          </cell>
          <cell r="P13" t="str">
            <v>Laboratory Technician</v>
          </cell>
          <cell r="Q13">
            <v>2</v>
          </cell>
          <cell r="S13" t="str">
            <v>Single</v>
          </cell>
          <cell r="T13">
            <v>1483</v>
          </cell>
          <cell r="U13" t="str">
            <v>Low (0-5K)</v>
          </cell>
          <cell r="X13" t="str">
            <v>No</v>
          </cell>
          <cell r="AE13">
            <v>3</v>
          </cell>
          <cell r="AF13">
            <v>1</v>
          </cell>
          <cell r="AH13">
            <v>0</v>
          </cell>
        </row>
        <row r="14">
          <cell r="C14" t="str">
            <v>46-55</v>
          </cell>
          <cell r="D14" t="str">
            <v>No</v>
          </cell>
          <cell r="E14" t="str">
            <v>Travel_Rarely</v>
          </cell>
          <cell r="G14" t="str">
            <v>Research &amp; Development</v>
          </cell>
          <cell r="H14">
            <v>7</v>
          </cell>
          <cell r="K14">
            <v>2</v>
          </cell>
          <cell r="L14" t="str">
            <v>Male</v>
          </cell>
          <cell r="P14" t="str">
            <v>Manufacturing Director</v>
          </cell>
          <cell r="Q14">
            <v>3</v>
          </cell>
          <cell r="S14" t="str">
            <v>Married</v>
          </cell>
          <cell r="T14">
            <v>6132</v>
          </cell>
          <cell r="U14" t="str">
            <v>Medium (5K-10K)</v>
          </cell>
          <cell r="X14" t="str">
            <v>No</v>
          </cell>
          <cell r="AE14">
            <v>3</v>
          </cell>
          <cell r="AF14">
            <v>1</v>
          </cell>
          <cell r="AH14">
            <v>0</v>
          </cell>
        </row>
        <row r="15">
          <cell r="C15" t="str">
            <v>36-45</v>
          </cell>
          <cell r="D15" t="str">
            <v>No</v>
          </cell>
          <cell r="E15" t="str">
            <v>Travel_Rarely</v>
          </cell>
          <cell r="G15" t="str">
            <v>Research &amp; Development</v>
          </cell>
          <cell r="H15">
            <v>2</v>
          </cell>
          <cell r="K15">
            <v>4</v>
          </cell>
          <cell r="L15" t="str">
            <v>Male</v>
          </cell>
          <cell r="P15" t="str">
            <v>Manufacturing Director</v>
          </cell>
          <cell r="Q15">
            <v>3</v>
          </cell>
          <cell r="S15" t="str">
            <v>Married</v>
          </cell>
          <cell r="T15">
            <v>6553</v>
          </cell>
          <cell r="U15" t="str">
            <v>Medium (5K-10K)</v>
          </cell>
          <cell r="X15" t="str">
            <v>No</v>
          </cell>
          <cell r="AE15">
            <v>3</v>
          </cell>
          <cell r="AF15">
            <v>1</v>
          </cell>
          <cell r="AH15">
            <v>0</v>
          </cell>
        </row>
        <row r="16">
          <cell r="C16" t="str">
            <v>36-45</v>
          </cell>
          <cell r="D16" t="str">
            <v>Yes</v>
          </cell>
          <cell r="E16" t="str">
            <v>Travel_Rarely</v>
          </cell>
          <cell r="G16" t="str">
            <v>Research &amp; Development</v>
          </cell>
          <cell r="H16">
            <v>29</v>
          </cell>
          <cell r="K16">
            <v>2</v>
          </cell>
          <cell r="L16" t="str">
            <v>Male</v>
          </cell>
          <cell r="P16" t="str">
            <v>Healthcare Representative</v>
          </cell>
          <cell r="Q16">
            <v>1</v>
          </cell>
          <cell r="S16" t="str">
            <v>Married</v>
          </cell>
          <cell r="T16">
            <v>6673</v>
          </cell>
          <cell r="U16" t="str">
            <v>Medium (5K-10K)</v>
          </cell>
          <cell r="X16" t="str">
            <v>Yes</v>
          </cell>
          <cell r="AE16">
            <v>3</v>
          </cell>
          <cell r="AF16">
            <v>1</v>
          </cell>
          <cell r="AH16">
            <v>0</v>
          </cell>
        </row>
        <row r="17">
          <cell r="C17" t="str">
            <v>36-45</v>
          </cell>
          <cell r="D17" t="str">
            <v>No</v>
          </cell>
          <cell r="E17" t="str">
            <v>Travel_Rarely</v>
          </cell>
          <cell r="G17" t="str">
            <v>Sales</v>
          </cell>
          <cell r="H17">
            <v>6</v>
          </cell>
          <cell r="K17">
            <v>4</v>
          </cell>
          <cell r="L17" t="str">
            <v>Female</v>
          </cell>
          <cell r="P17" t="str">
            <v>Manager</v>
          </cell>
          <cell r="Q17">
            <v>4</v>
          </cell>
          <cell r="S17" t="str">
            <v>Single</v>
          </cell>
          <cell r="T17">
            <v>13591</v>
          </cell>
          <cell r="U17" t="str">
            <v>High (10K-15K)</v>
          </cell>
          <cell r="X17" t="str">
            <v>Yes</v>
          </cell>
          <cell r="AE17">
            <v>3</v>
          </cell>
          <cell r="AF17">
            <v>1</v>
          </cell>
          <cell r="AH17">
            <v>0</v>
          </cell>
        </row>
        <row r="18">
          <cell r="C18" t="str">
            <v>56+</v>
          </cell>
          <cell r="D18" t="str">
            <v>No</v>
          </cell>
          <cell r="E18" t="str">
            <v>Travel_Rarely</v>
          </cell>
          <cell r="G18" t="str">
            <v>Research &amp; Development</v>
          </cell>
          <cell r="H18">
            <v>3</v>
          </cell>
          <cell r="K18">
            <v>3</v>
          </cell>
          <cell r="L18" t="str">
            <v>Male</v>
          </cell>
          <cell r="P18" t="str">
            <v>Research Scientist</v>
          </cell>
          <cell r="Q18">
            <v>4</v>
          </cell>
          <cell r="S18" t="str">
            <v>Married</v>
          </cell>
          <cell r="T18">
            <v>2177</v>
          </cell>
          <cell r="U18" t="str">
            <v>Low (0-5K)</v>
          </cell>
          <cell r="X18" t="str">
            <v>No</v>
          </cell>
          <cell r="AE18">
            <v>3</v>
          </cell>
          <cell r="AF18">
            <v>1</v>
          </cell>
          <cell r="AH18">
            <v>0</v>
          </cell>
        </row>
        <row r="19">
          <cell r="C19" t="str">
            <v>36-45</v>
          </cell>
          <cell r="D19" t="str">
            <v>No</v>
          </cell>
          <cell r="E19" t="str">
            <v>Travel_Rarely</v>
          </cell>
          <cell r="G19" t="str">
            <v>Research &amp; Development</v>
          </cell>
          <cell r="H19">
            <v>19</v>
          </cell>
          <cell r="K19">
            <v>3</v>
          </cell>
          <cell r="L19" t="str">
            <v>Male</v>
          </cell>
          <cell r="P19" t="str">
            <v>Research Scientist</v>
          </cell>
          <cell r="Q19">
            <v>1</v>
          </cell>
          <cell r="S19" t="str">
            <v>Divorced</v>
          </cell>
          <cell r="T19">
            <v>3072</v>
          </cell>
          <cell r="U19" t="str">
            <v>Low (0-5K)</v>
          </cell>
          <cell r="X19" t="str">
            <v>No</v>
          </cell>
          <cell r="AE19">
            <v>2</v>
          </cell>
          <cell r="AF19">
            <v>1</v>
          </cell>
          <cell r="AH19">
            <v>0</v>
          </cell>
        </row>
        <row r="20">
          <cell r="C20" t="str">
            <v>36-45</v>
          </cell>
          <cell r="D20" t="str">
            <v>Yes</v>
          </cell>
          <cell r="E20" t="str">
            <v>Travel_Frequently</v>
          </cell>
          <cell r="G20" t="str">
            <v>Research &amp; Development</v>
          </cell>
          <cell r="H20">
            <v>10</v>
          </cell>
          <cell r="K20">
            <v>1</v>
          </cell>
          <cell r="L20" t="str">
            <v>Male</v>
          </cell>
          <cell r="P20" t="str">
            <v>Manufacturing Director</v>
          </cell>
          <cell r="Q20">
            <v>3</v>
          </cell>
          <cell r="S20" t="str">
            <v>Divorced</v>
          </cell>
          <cell r="T20">
            <v>10048</v>
          </cell>
          <cell r="U20" t="str">
            <v>High (10K-15K)</v>
          </cell>
          <cell r="X20" t="str">
            <v>No</v>
          </cell>
          <cell r="AE20">
            <v>3</v>
          </cell>
          <cell r="AF20">
            <v>1</v>
          </cell>
          <cell r="AH20">
            <v>0</v>
          </cell>
        </row>
        <row r="21">
          <cell r="C21" t="str">
            <v>46-55</v>
          </cell>
          <cell r="D21" t="str">
            <v>No</v>
          </cell>
          <cell r="E21" t="str">
            <v>Travel_Rarely</v>
          </cell>
          <cell r="G21" t="str">
            <v>Research &amp; Development</v>
          </cell>
          <cell r="H21">
            <v>1</v>
          </cell>
          <cell r="K21">
            <v>3</v>
          </cell>
          <cell r="L21" t="str">
            <v>Male</v>
          </cell>
          <cell r="P21" t="str">
            <v>Research Scientist</v>
          </cell>
          <cell r="Q21">
            <v>4</v>
          </cell>
          <cell r="S21" t="str">
            <v>Married</v>
          </cell>
          <cell r="T21">
            <v>2723</v>
          </cell>
          <cell r="U21" t="str">
            <v>Low (0-5K)</v>
          </cell>
          <cell r="X21" t="str">
            <v>No</v>
          </cell>
          <cell r="AE21">
            <v>2</v>
          </cell>
          <cell r="AF21">
            <v>1</v>
          </cell>
          <cell r="AH21">
            <v>0</v>
          </cell>
        </row>
        <row r="22">
          <cell r="C22" t="str">
            <v>36-45</v>
          </cell>
          <cell r="D22" t="str">
            <v>No</v>
          </cell>
          <cell r="E22" t="str">
            <v>Travel_Frequently</v>
          </cell>
          <cell r="G22" t="str">
            <v>Research &amp; Development</v>
          </cell>
          <cell r="H22">
            <v>18</v>
          </cell>
          <cell r="K22">
            <v>3</v>
          </cell>
          <cell r="L22" t="str">
            <v>Male</v>
          </cell>
          <cell r="P22" t="str">
            <v>Laboratory Technician</v>
          </cell>
          <cell r="Q22">
            <v>4</v>
          </cell>
          <cell r="S22" t="str">
            <v>Married</v>
          </cell>
          <cell r="T22">
            <v>3688</v>
          </cell>
          <cell r="U22" t="str">
            <v>Low (0-5K)</v>
          </cell>
          <cell r="X22" t="str">
            <v>No</v>
          </cell>
          <cell r="AE22">
            <v>3</v>
          </cell>
          <cell r="AF22">
            <v>1</v>
          </cell>
          <cell r="AH22">
            <v>0</v>
          </cell>
        </row>
        <row r="23">
          <cell r="C23" t="str">
            <v>36-45</v>
          </cell>
          <cell r="D23" t="str">
            <v>Yes</v>
          </cell>
          <cell r="E23" t="str">
            <v>Travel_Rarely</v>
          </cell>
          <cell r="G23" t="str">
            <v>Sales</v>
          </cell>
          <cell r="H23">
            <v>3</v>
          </cell>
          <cell r="K23">
            <v>4</v>
          </cell>
          <cell r="L23" t="str">
            <v>Female</v>
          </cell>
          <cell r="P23" t="str">
            <v>Sales Executive</v>
          </cell>
          <cell r="Q23">
            <v>3</v>
          </cell>
          <cell r="S23" t="str">
            <v>Married</v>
          </cell>
          <cell r="T23">
            <v>5238</v>
          </cell>
          <cell r="U23" t="str">
            <v>Medium (5K-10K)</v>
          </cell>
          <cell r="X23" t="str">
            <v>Yes</v>
          </cell>
          <cell r="AE23">
            <v>2</v>
          </cell>
          <cell r="AF23">
            <v>1</v>
          </cell>
          <cell r="AH23">
            <v>0</v>
          </cell>
        </row>
        <row r="24">
          <cell r="C24" t="str">
            <v>36-45</v>
          </cell>
          <cell r="D24" t="str">
            <v>No</v>
          </cell>
          <cell r="E24" t="str">
            <v>Travel_Rarely</v>
          </cell>
          <cell r="G24" t="str">
            <v>Research &amp; Development</v>
          </cell>
          <cell r="H24">
            <v>7</v>
          </cell>
          <cell r="K24">
            <v>3</v>
          </cell>
          <cell r="L24" t="str">
            <v>Female</v>
          </cell>
          <cell r="P24" t="str">
            <v>Healthcare Representative</v>
          </cell>
          <cell r="Q24">
            <v>1</v>
          </cell>
          <cell r="S24" t="str">
            <v>Married</v>
          </cell>
          <cell r="T24">
            <v>9985</v>
          </cell>
          <cell r="U24" t="str">
            <v>Medium (5K-10K)</v>
          </cell>
          <cell r="X24" t="str">
            <v>No</v>
          </cell>
          <cell r="AE24">
            <v>2</v>
          </cell>
          <cell r="AF24">
            <v>1</v>
          </cell>
          <cell r="AH24">
            <v>0</v>
          </cell>
        </row>
        <row r="25">
          <cell r="C25" t="str">
            <v>36-45</v>
          </cell>
          <cell r="D25" t="str">
            <v>No</v>
          </cell>
          <cell r="E25" t="str">
            <v>Travel_Rarely</v>
          </cell>
          <cell r="G25" t="str">
            <v>Research &amp; Development</v>
          </cell>
          <cell r="H25">
            <v>23</v>
          </cell>
          <cell r="K25">
            <v>1</v>
          </cell>
          <cell r="L25" t="str">
            <v>Female</v>
          </cell>
          <cell r="P25" t="str">
            <v>Research Director</v>
          </cell>
          <cell r="Q25">
            <v>4</v>
          </cell>
          <cell r="S25" t="str">
            <v>Single</v>
          </cell>
          <cell r="T25">
            <v>15992</v>
          </cell>
          <cell r="U25" t="str">
            <v>Very High (15K+)</v>
          </cell>
          <cell r="X25" t="str">
            <v>No</v>
          </cell>
          <cell r="AE25">
            <v>3</v>
          </cell>
          <cell r="AF25">
            <v>1</v>
          </cell>
          <cell r="AH25">
            <v>0</v>
          </cell>
        </row>
        <row r="26">
          <cell r="C26" t="str">
            <v>36-45</v>
          </cell>
          <cell r="D26" t="str">
            <v>No</v>
          </cell>
          <cell r="E26" t="str">
            <v>Non-Travel</v>
          </cell>
          <cell r="G26" t="str">
            <v>Sales</v>
          </cell>
          <cell r="H26">
            <v>1</v>
          </cell>
          <cell r="K26">
            <v>4</v>
          </cell>
          <cell r="L26" t="str">
            <v>Female</v>
          </cell>
          <cell r="P26" t="str">
            <v>Sales Executive</v>
          </cell>
          <cell r="Q26">
            <v>4</v>
          </cell>
          <cell r="S26" t="str">
            <v>Single</v>
          </cell>
          <cell r="T26">
            <v>6653</v>
          </cell>
          <cell r="U26" t="str">
            <v>Medium (5K-10K)</v>
          </cell>
          <cell r="X26" t="str">
            <v>No</v>
          </cell>
          <cell r="AE26">
            <v>3</v>
          </cell>
          <cell r="AF26">
            <v>1</v>
          </cell>
          <cell r="AH26">
            <v>0</v>
          </cell>
        </row>
        <row r="27">
          <cell r="C27" t="str">
            <v>26-35</v>
          </cell>
          <cell r="D27" t="str">
            <v>Yes</v>
          </cell>
          <cell r="E27" t="str">
            <v>Travel_Rarely</v>
          </cell>
          <cell r="G27" t="str">
            <v>Sales</v>
          </cell>
          <cell r="H27">
            <v>5</v>
          </cell>
          <cell r="K27">
            <v>4</v>
          </cell>
          <cell r="L27" t="str">
            <v>Female</v>
          </cell>
          <cell r="P27" t="str">
            <v>Sales Representative</v>
          </cell>
          <cell r="Q27">
            <v>3</v>
          </cell>
          <cell r="S27" t="str">
            <v>Single</v>
          </cell>
          <cell r="T27">
            <v>2851</v>
          </cell>
          <cell r="U27" t="str">
            <v>Low (0-5K)</v>
          </cell>
          <cell r="X27" t="str">
            <v>Yes</v>
          </cell>
          <cell r="AE27">
            <v>3</v>
          </cell>
          <cell r="AF27">
            <v>1</v>
          </cell>
          <cell r="AH27">
            <v>0</v>
          </cell>
        </row>
        <row r="28">
          <cell r="C28" t="str">
            <v>46-55</v>
          </cell>
          <cell r="D28" t="str">
            <v>No</v>
          </cell>
          <cell r="E28" t="str">
            <v>Non-Travel</v>
          </cell>
          <cell r="G28" t="str">
            <v>Research &amp; Development</v>
          </cell>
          <cell r="H28">
            <v>7</v>
          </cell>
          <cell r="K28">
            <v>3</v>
          </cell>
          <cell r="L28" t="str">
            <v>Female</v>
          </cell>
          <cell r="P28" t="str">
            <v>Manufacturing Director</v>
          </cell>
          <cell r="Q28">
            <v>3</v>
          </cell>
          <cell r="S28" t="str">
            <v>Married</v>
          </cell>
          <cell r="T28">
            <v>5258</v>
          </cell>
          <cell r="U28" t="str">
            <v>Medium (5K-10K)</v>
          </cell>
          <cell r="X28" t="str">
            <v>No</v>
          </cell>
          <cell r="AE28">
            <v>4</v>
          </cell>
          <cell r="AF28">
            <v>1</v>
          </cell>
          <cell r="AH28">
            <v>0</v>
          </cell>
        </row>
        <row r="29">
          <cell r="C29" t="str">
            <v>18-25</v>
          </cell>
          <cell r="D29" t="str">
            <v>Yes</v>
          </cell>
          <cell r="E29" t="str">
            <v>Travel_Rarely</v>
          </cell>
          <cell r="G29" t="str">
            <v>Sales</v>
          </cell>
          <cell r="H29">
            <v>12</v>
          </cell>
          <cell r="K29">
            <v>3</v>
          </cell>
          <cell r="L29" t="str">
            <v>Female</v>
          </cell>
          <cell r="P29" t="str">
            <v>Sales Representative</v>
          </cell>
          <cell r="Q29">
            <v>2</v>
          </cell>
          <cell r="S29" t="str">
            <v>Single</v>
          </cell>
          <cell r="T29">
            <v>2716</v>
          </cell>
          <cell r="U29" t="str">
            <v>Low (0-5K)</v>
          </cell>
          <cell r="X29" t="str">
            <v>No</v>
          </cell>
          <cell r="AE29">
            <v>3</v>
          </cell>
          <cell r="AF29">
            <v>1</v>
          </cell>
          <cell r="AH29">
            <v>0</v>
          </cell>
        </row>
        <row r="30">
          <cell r="C30" t="str">
            <v>26-35</v>
          </cell>
          <cell r="D30" t="str">
            <v>No</v>
          </cell>
          <cell r="E30" t="str">
            <v>Travel_Rarely</v>
          </cell>
          <cell r="G30" t="str">
            <v>Sales</v>
          </cell>
          <cell r="H30">
            <v>2</v>
          </cell>
          <cell r="K30">
            <v>3</v>
          </cell>
          <cell r="L30" t="str">
            <v>Male</v>
          </cell>
          <cell r="P30" t="str">
            <v>Sales Representative</v>
          </cell>
          <cell r="Q30">
            <v>2</v>
          </cell>
          <cell r="S30" t="str">
            <v>Married</v>
          </cell>
          <cell r="T30">
            <v>2476</v>
          </cell>
          <cell r="U30" t="str">
            <v>Low (0-5K)</v>
          </cell>
          <cell r="X30" t="str">
            <v>No</v>
          </cell>
          <cell r="AE30">
            <v>3</v>
          </cell>
          <cell r="AF30">
            <v>1</v>
          </cell>
          <cell r="AH30">
            <v>0</v>
          </cell>
        </row>
        <row r="31">
          <cell r="C31" t="str">
            <v>18-25</v>
          </cell>
          <cell r="D31" t="str">
            <v>Yes</v>
          </cell>
          <cell r="E31" t="str">
            <v>Travel_Rarely</v>
          </cell>
          <cell r="G31" t="str">
            <v>Human Resources</v>
          </cell>
          <cell r="H31">
            <v>2</v>
          </cell>
          <cell r="K31">
            <v>1</v>
          </cell>
          <cell r="L31" t="str">
            <v>Male</v>
          </cell>
          <cell r="P31" t="str">
            <v>Human Resources</v>
          </cell>
          <cell r="Q31">
            <v>4</v>
          </cell>
          <cell r="S31" t="str">
            <v>Single</v>
          </cell>
          <cell r="T31">
            <v>2564</v>
          </cell>
          <cell r="U31" t="str">
            <v>Low (0-5K)</v>
          </cell>
          <cell r="X31" t="str">
            <v>No</v>
          </cell>
          <cell r="AE31">
            <v>4</v>
          </cell>
          <cell r="AF31">
            <v>1</v>
          </cell>
          <cell r="AH31">
            <v>0</v>
          </cell>
        </row>
        <row r="32">
          <cell r="C32" t="str">
            <v>56+</v>
          </cell>
          <cell r="D32" t="str">
            <v>No</v>
          </cell>
          <cell r="E32" t="str">
            <v>Travel_Rarely</v>
          </cell>
          <cell r="G32" t="str">
            <v>Sales</v>
          </cell>
          <cell r="H32">
            <v>29</v>
          </cell>
          <cell r="K32">
            <v>1</v>
          </cell>
          <cell r="L32" t="str">
            <v>Male</v>
          </cell>
          <cell r="P32" t="str">
            <v>Manager</v>
          </cell>
          <cell r="Q32">
            <v>4</v>
          </cell>
          <cell r="S32" t="str">
            <v>Divorced</v>
          </cell>
          <cell r="T32">
            <v>14118</v>
          </cell>
          <cell r="U32" t="str">
            <v>High (10K-15K)</v>
          </cell>
          <cell r="X32" t="str">
            <v>No</v>
          </cell>
          <cell r="AE32">
            <v>2</v>
          </cell>
          <cell r="AF32">
            <v>1</v>
          </cell>
          <cell r="AH32">
            <v>0</v>
          </cell>
        </row>
        <row r="33">
          <cell r="C33" t="str">
            <v>46-55</v>
          </cell>
          <cell r="D33" t="str">
            <v>No</v>
          </cell>
          <cell r="E33" t="str">
            <v>Travel_Rarely</v>
          </cell>
          <cell r="G33" t="str">
            <v>Research &amp; Development</v>
          </cell>
          <cell r="H33">
            <v>8</v>
          </cell>
          <cell r="K33">
            <v>3</v>
          </cell>
          <cell r="L33" t="str">
            <v>Female</v>
          </cell>
          <cell r="P33" t="str">
            <v>Laboratory Technician</v>
          </cell>
          <cell r="Q33">
            <v>3</v>
          </cell>
          <cell r="S33" t="str">
            <v>Single</v>
          </cell>
          <cell r="T33">
            <v>3780</v>
          </cell>
          <cell r="U33" t="str">
            <v>Low (0-5K)</v>
          </cell>
          <cell r="X33" t="str">
            <v>No</v>
          </cell>
          <cell r="AE33">
            <v>3</v>
          </cell>
          <cell r="AF33">
            <v>1</v>
          </cell>
          <cell r="AH33">
            <v>0</v>
          </cell>
        </row>
        <row r="34">
          <cell r="C34" t="str">
            <v>26-35</v>
          </cell>
          <cell r="D34" t="str">
            <v>Yes</v>
          </cell>
          <cell r="E34" t="str">
            <v>Travel_Frequently</v>
          </cell>
          <cell r="G34" t="str">
            <v>Research &amp; Development</v>
          </cell>
          <cell r="H34">
            <v>20</v>
          </cell>
          <cell r="K34">
            <v>1</v>
          </cell>
          <cell r="L34" t="str">
            <v>Male</v>
          </cell>
          <cell r="P34" t="str">
            <v>Healthcare Representative</v>
          </cell>
          <cell r="Q34">
            <v>3</v>
          </cell>
          <cell r="S34" t="str">
            <v>Married</v>
          </cell>
          <cell r="T34">
            <v>9824</v>
          </cell>
          <cell r="U34" t="str">
            <v>Medium (5K-10K)</v>
          </cell>
          <cell r="X34" t="str">
            <v>No</v>
          </cell>
          <cell r="AE34">
            <v>3</v>
          </cell>
          <cell r="AF34">
            <v>1</v>
          </cell>
          <cell r="AH34">
            <v>0</v>
          </cell>
        </row>
        <row r="35">
          <cell r="C35" t="str">
            <v>26-35</v>
          </cell>
          <cell r="D35" t="str">
            <v>Yes</v>
          </cell>
          <cell r="E35" t="str">
            <v>Travel_Rarely</v>
          </cell>
          <cell r="G35" t="str">
            <v>Research &amp; Development</v>
          </cell>
          <cell r="H35">
            <v>24</v>
          </cell>
          <cell r="K35">
            <v>3</v>
          </cell>
          <cell r="L35" t="str">
            <v>Male</v>
          </cell>
          <cell r="P35" t="str">
            <v>Laboratory Technician</v>
          </cell>
          <cell r="Q35">
            <v>4</v>
          </cell>
          <cell r="S35" t="str">
            <v>Single</v>
          </cell>
          <cell r="T35">
            <v>2340</v>
          </cell>
          <cell r="U35" t="str">
            <v>Low (0-5K)</v>
          </cell>
          <cell r="X35" t="str">
            <v>Yes</v>
          </cell>
          <cell r="AE35">
            <v>1</v>
          </cell>
          <cell r="AF35">
            <v>1</v>
          </cell>
          <cell r="AH35">
            <v>0</v>
          </cell>
        </row>
        <row r="36">
          <cell r="C36" t="str">
            <v>36-45</v>
          </cell>
          <cell r="D36" t="str">
            <v>No</v>
          </cell>
          <cell r="E36" t="str">
            <v>Travel_Rarely</v>
          </cell>
          <cell r="G36" t="str">
            <v>Research &amp; Development</v>
          </cell>
          <cell r="H36">
            <v>10</v>
          </cell>
          <cell r="K36">
            <v>3</v>
          </cell>
          <cell r="L36" t="str">
            <v>Female</v>
          </cell>
          <cell r="P36" t="str">
            <v>Healthcare Representative</v>
          </cell>
          <cell r="Q36">
            <v>3</v>
          </cell>
          <cell r="S36" t="str">
            <v>Married</v>
          </cell>
          <cell r="T36">
            <v>9824</v>
          </cell>
          <cell r="U36" t="str">
            <v>Medium (5K-10K)</v>
          </cell>
          <cell r="X36" t="str">
            <v>No</v>
          </cell>
          <cell r="AE36">
            <v>3</v>
          </cell>
          <cell r="AF36">
            <v>1</v>
          </cell>
          <cell r="AH36">
            <v>0</v>
          </cell>
        </row>
        <row r="37">
          <cell r="C37" t="str">
            <v>26-35</v>
          </cell>
          <cell r="D37" t="str">
            <v>Yes</v>
          </cell>
          <cell r="E37" t="str">
            <v>Travel_Frequently</v>
          </cell>
          <cell r="G37" t="str">
            <v>Sales</v>
          </cell>
          <cell r="H37">
            <v>12</v>
          </cell>
          <cell r="K37">
            <v>2</v>
          </cell>
          <cell r="L37" t="str">
            <v>Male</v>
          </cell>
          <cell r="P37" t="str">
            <v>Sales Representative</v>
          </cell>
          <cell r="Q37">
            <v>1</v>
          </cell>
          <cell r="S37" t="str">
            <v>Married</v>
          </cell>
          <cell r="T37">
            <v>2033</v>
          </cell>
          <cell r="U37" t="str">
            <v>Low (0-5K)</v>
          </cell>
          <cell r="X37" t="str">
            <v>No</v>
          </cell>
          <cell r="AE37">
            <v>4</v>
          </cell>
          <cell r="AF37">
            <v>1</v>
          </cell>
          <cell r="AH37">
            <v>0</v>
          </cell>
        </row>
        <row r="38">
          <cell r="C38" t="str">
            <v>18-25</v>
          </cell>
          <cell r="D38" t="str">
            <v>No</v>
          </cell>
          <cell r="E38" t="str">
            <v>Travel_Rarely</v>
          </cell>
          <cell r="G38" t="str">
            <v>Research &amp; Development</v>
          </cell>
          <cell r="H38">
            <v>1</v>
          </cell>
          <cell r="K38">
            <v>4</v>
          </cell>
          <cell r="L38" t="str">
            <v>Female</v>
          </cell>
          <cell r="P38" t="str">
            <v>Research Scientist</v>
          </cell>
          <cell r="Q38">
            <v>2</v>
          </cell>
          <cell r="S38" t="str">
            <v>Single</v>
          </cell>
          <cell r="T38">
            <v>2836</v>
          </cell>
          <cell r="U38" t="str">
            <v>Low (0-5K)</v>
          </cell>
          <cell r="X38" t="str">
            <v>No</v>
          </cell>
          <cell r="AE38">
            <v>4</v>
          </cell>
          <cell r="AF38">
            <v>1</v>
          </cell>
          <cell r="AH38">
            <v>0</v>
          </cell>
        </row>
        <row r="39">
          <cell r="C39" t="str">
            <v>36-45</v>
          </cell>
          <cell r="D39" t="str">
            <v>No</v>
          </cell>
          <cell r="E39" t="str">
            <v>Travel_Rarely</v>
          </cell>
          <cell r="G39" t="str">
            <v>Research &amp; Development</v>
          </cell>
          <cell r="H39">
            <v>6</v>
          </cell>
          <cell r="K39">
            <v>2</v>
          </cell>
          <cell r="L39" t="str">
            <v>Male</v>
          </cell>
          <cell r="P39" t="str">
            <v>Research Director</v>
          </cell>
          <cell r="Q39">
            <v>4</v>
          </cell>
          <cell r="S39" t="str">
            <v>Divorced</v>
          </cell>
          <cell r="T39">
            <v>16627</v>
          </cell>
          <cell r="U39" t="str">
            <v>Very High (15K+)</v>
          </cell>
          <cell r="X39" t="str">
            <v>Yes</v>
          </cell>
          <cell r="AE39">
            <v>2</v>
          </cell>
          <cell r="AF39">
            <v>1</v>
          </cell>
          <cell r="AH39">
            <v>0</v>
          </cell>
        </row>
        <row r="40">
          <cell r="C40" t="str">
            <v>26-35</v>
          </cell>
          <cell r="D40" t="str">
            <v>No</v>
          </cell>
          <cell r="E40" t="str">
            <v>Non-Travel</v>
          </cell>
          <cell r="G40" t="str">
            <v>Research &amp; Development</v>
          </cell>
          <cell r="H40">
            <v>3</v>
          </cell>
          <cell r="K40">
            <v>3</v>
          </cell>
          <cell r="L40" t="str">
            <v>Male</v>
          </cell>
          <cell r="P40" t="str">
            <v>Laboratory Technician</v>
          </cell>
          <cell r="Q40">
            <v>3</v>
          </cell>
          <cell r="S40" t="str">
            <v>Married</v>
          </cell>
          <cell r="T40">
            <v>1281</v>
          </cell>
          <cell r="U40" t="str">
            <v>Low (0-5K)</v>
          </cell>
          <cell r="X40" t="str">
            <v>No</v>
          </cell>
          <cell r="AE40">
            <v>3</v>
          </cell>
          <cell r="AF40">
            <v>1</v>
          </cell>
          <cell r="AH40">
            <v>0</v>
          </cell>
        </row>
        <row r="41">
          <cell r="C41" t="str">
            <v>36-45</v>
          </cell>
          <cell r="D41" t="str">
            <v>No</v>
          </cell>
          <cell r="E41" t="str">
            <v>Travel_Rarely</v>
          </cell>
          <cell r="G41" t="str">
            <v>Research &amp; Development</v>
          </cell>
          <cell r="H41">
            <v>10</v>
          </cell>
          <cell r="K41">
            <v>4</v>
          </cell>
          <cell r="L41" t="str">
            <v>Male</v>
          </cell>
          <cell r="P41" t="str">
            <v>Research Scientist</v>
          </cell>
          <cell r="Q41">
            <v>4</v>
          </cell>
          <cell r="S41" t="str">
            <v>Single</v>
          </cell>
          <cell r="T41">
            <v>4680</v>
          </cell>
          <cell r="U41" t="str">
            <v>Low (0-5K)</v>
          </cell>
          <cell r="X41" t="str">
            <v>No</v>
          </cell>
          <cell r="AE41">
            <v>3</v>
          </cell>
          <cell r="AF41">
            <v>1</v>
          </cell>
          <cell r="AH41">
            <v>0</v>
          </cell>
        </row>
        <row r="42">
          <cell r="C42" t="str">
            <v>36-45</v>
          </cell>
          <cell r="D42" t="str">
            <v>No</v>
          </cell>
          <cell r="E42" t="str">
            <v>Travel_Rarely</v>
          </cell>
          <cell r="G42" t="str">
            <v>Research &amp; Development</v>
          </cell>
          <cell r="H42">
            <v>1</v>
          </cell>
          <cell r="K42">
            <v>3</v>
          </cell>
          <cell r="L42" t="str">
            <v>Female</v>
          </cell>
          <cell r="P42" t="str">
            <v>Manufacturing Director</v>
          </cell>
          <cell r="Q42">
            <v>3</v>
          </cell>
          <cell r="S42" t="str">
            <v>Single</v>
          </cell>
          <cell r="T42">
            <v>7861</v>
          </cell>
          <cell r="U42" t="str">
            <v>Medium (5K-10K)</v>
          </cell>
          <cell r="X42" t="str">
            <v>Yes</v>
          </cell>
          <cell r="AE42">
            <v>4</v>
          </cell>
          <cell r="AF42">
            <v>1</v>
          </cell>
          <cell r="AH42">
            <v>0</v>
          </cell>
        </row>
        <row r="43">
          <cell r="C43" t="str">
            <v>26-35</v>
          </cell>
          <cell r="D43" t="str">
            <v>No</v>
          </cell>
          <cell r="E43" t="str">
            <v>Travel_Rarely</v>
          </cell>
          <cell r="G43" t="str">
            <v>Sales</v>
          </cell>
          <cell r="H43">
            <v>10</v>
          </cell>
          <cell r="K43">
            <v>3</v>
          </cell>
          <cell r="L43" t="str">
            <v>Male</v>
          </cell>
          <cell r="P43" t="str">
            <v>Sales Representative</v>
          </cell>
          <cell r="Q43">
            <v>3</v>
          </cell>
          <cell r="S43" t="str">
            <v>Single</v>
          </cell>
          <cell r="T43">
            <v>2642</v>
          </cell>
          <cell r="U43" t="str">
            <v>Low (0-5K)</v>
          </cell>
          <cell r="X43" t="str">
            <v>No</v>
          </cell>
          <cell r="AE43">
            <v>3</v>
          </cell>
          <cell r="AF43">
            <v>1</v>
          </cell>
          <cell r="AH43">
            <v>0</v>
          </cell>
        </row>
        <row r="44">
          <cell r="C44" t="str">
            <v>26-35</v>
          </cell>
          <cell r="D44" t="str">
            <v>No</v>
          </cell>
          <cell r="E44" t="str">
            <v>Non-Travel</v>
          </cell>
          <cell r="G44" t="str">
            <v>Research &amp; Development</v>
          </cell>
          <cell r="H44">
            <v>2</v>
          </cell>
          <cell r="K44">
            <v>4</v>
          </cell>
          <cell r="L44" t="str">
            <v>Female</v>
          </cell>
          <cell r="P44" t="str">
            <v>Healthcare Representative</v>
          </cell>
          <cell r="Q44">
            <v>1</v>
          </cell>
          <cell r="S44" t="str">
            <v>Divorced</v>
          </cell>
          <cell r="T44">
            <v>5093</v>
          </cell>
          <cell r="U44" t="str">
            <v>Medium (5K-10K)</v>
          </cell>
          <cell r="X44" t="str">
            <v>No</v>
          </cell>
          <cell r="AE44">
            <v>4</v>
          </cell>
          <cell r="AF44">
            <v>1</v>
          </cell>
          <cell r="AH44">
            <v>0</v>
          </cell>
        </row>
        <row r="45">
          <cell r="C45" t="str">
            <v>18-25</v>
          </cell>
          <cell r="D45" t="str">
            <v>No</v>
          </cell>
          <cell r="E45" t="str">
            <v>Non-Travel</v>
          </cell>
          <cell r="G45" t="str">
            <v>Research &amp; Development</v>
          </cell>
          <cell r="H45">
            <v>9</v>
          </cell>
          <cell r="K45">
            <v>3</v>
          </cell>
          <cell r="L45" t="str">
            <v>Male</v>
          </cell>
          <cell r="P45" t="str">
            <v>Laboratory Technician</v>
          </cell>
          <cell r="Q45">
            <v>2</v>
          </cell>
          <cell r="S45" t="str">
            <v>Divorced</v>
          </cell>
          <cell r="T45">
            <v>2694</v>
          </cell>
          <cell r="U45" t="str">
            <v>Low (0-5K)</v>
          </cell>
          <cell r="X45" t="str">
            <v>No</v>
          </cell>
          <cell r="AE45">
            <v>3</v>
          </cell>
          <cell r="AF45">
            <v>1</v>
          </cell>
          <cell r="AH45">
            <v>0</v>
          </cell>
        </row>
        <row r="46">
          <cell r="C46" t="str">
            <v>26-35</v>
          </cell>
          <cell r="D46" t="str">
            <v>Yes</v>
          </cell>
          <cell r="E46" t="str">
            <v>Travel_Rarely</v>
          </cell>
          <cell r="G46" t="str">
            <v>Research &amp; Development</v>
          </cell>
          <cell r="H46">
            <v>1</v>
          </cell>
          <cell r="K46">
            <v>2</v>
          </cell>
          <cell r="L46" t="str">
            <v>Female</v>
          </cell>
          <cell r="P46" t="str">
            <v>Laboratory Technician</v>
          </cell>
          <cell r="Q46">
            <v>1</v>
          </cell>
          <cell r="S46" t="str">
            <v>Married</v>
          </cell>
          <cell r="T46">
            <v>2319</v>
          </cell>
          <cell r="U46" t="str">
            <v>Low (0-5K)</v>
          </cell>
          <cell r="X46" t="str">
            <v>Yes</v>
          </cell>
          <cell r="AE46">
            <v>3</v>
          </cell>
          <cell r="AF46">
            <v>1</v>
          </cell>
          <cell r="AH46">
            <v>0</v>
          </cell>
        </row>
        <row r="47">
          <cell r="C47" t="str">
            <v>36-45</v>
          </cell>
          <cell r="D47" t="str">
            <v>No</v>
          </cell>
          <cell r="E47" t="str">
            <v>Travel_Frequently</v>
          </cell>
          <cell r="G47" t="str">
            <v>Research &amp; Development</v>
          </cell>
          <cell r="H47">
            <v>16</v>
          </cell>
          <cell r="K47">
            <v>1</v>
          </cell>
          <cell r="L47" t="str">
            <v>Male</v>
          </cell>
          <cell r="P47" t="str">
            <v>Laboratory Technician</v>
          </cell>
          <cell r="Q47">
            <v>3</v>
          </cell>
          <cell r="S47" t="str">
            <v>Single</v>
          </cell>
          <cell r="T47">
            <v>5094</v>
          </cell>
          <cell r="U47" t="str">
            <v>Medium (5K-10K)</v>
          </cell>
          <cell r="X47" t="str">
            <v>No</v>
          </cell>
          <cell r="AE47">
            <v>3</v>
          </cell>
          <cell r="AF47">
            <v>1</v>
          </cell>
          <cell r="AH47">
            <v>0</v>
          </cell>
        </row>
        <row r="48">
          <cell r="C48" t="str">
            <v>36-45</v>
          </cell>
          <cell r="D48" t="str">
            <v>No</v>
          </cell>
          <cell r="E48" t="str">
            <v>Travel_Rarely</v>
          </cell>
          <cell r="G48" t="str">
            <v>Research &amp; Development</v>
          </cell>
          <cell r="H48">
            <v>2</v>
          </cell>
          <cell r="K48">
            <v>2</v>
          </cell>
          <cell r="L48" t="str">
            <v>Female</v>
          </cell>
          <cell r="P48" t="str">
            <v>Research Scientist</v>
          </cell>
          <cell r="Q48">
            <v>3</v>
          </cell>
          <cell r="S48" t="str">
            <v>Single</v>
          </cell>
          <cell r="T48">
            <v>2274</v>
          </cell>
          <cell r="U48" t="str">
            <v>Low (0-5K)</v>
          </cell>
          <cell r="X48" t="str">
            <v>No</v>
          </cell>
          <cell r="AE48">
            <v>3</v>
          </cell>
          <cell r="AF48">
            <v>1</v>
          </cell>
          <cell r="AH48">
            <v>0</v>
          </cell>
        </row>
        <row r="49">
          <cell r="C49" t="str">
            <v>36-45</v>
          </cell>
          <cell r="D49" t="str">
            <v>No</v>
          </cell>
          <cell r="E49" t="str">
            <v>Travel_Rarely</v>
          </cell>
          <cell r="G49" t="str">
            <v>Sales</v>
          </cell>
          <cell r="H49">
            <v>16</v>
          </cell>
          <cell r="K49">
            <v>4</v>
          </cell>
          <cell r="L49" t="str">
            <v>Male</v>
          </cell>
          <cell r="P49" t="str">
            <v>Sales Executive</v>
          </cell>
          <cell r="Q49">
            <v>3</v>
          </cell>
          <cell r="S49" t="str">
            <v>Divorced</v>
          </cell>
          <cell r="T49">
            <v>6334</v>
          </cell>
          <cell r="U49" t="str">
            <v>Medium (5K-10K)</v>
          </cell>
          <cell r="X49" t="str">
            <v>No</v>
          </cell>
          <cell r="AE49">
            <v>3</v>
          </cell>
          <cell r="AF49">
            <v>1</v>
          </cell>
          <cell r="AH49">
            <v>0</v>
          </cell>
        </row>
        <row r="50">
          <cell r="C50" t="str">
            <v>56+</v>
          </cell>
          <cell r="D50" t="str">
            <v>Yes</v>
          </cell>
          <cell r="E50" t="str">
            <v>Travel_Frequently</v>
          </cell>
          <cell r="G50" t="str">
            <v>Research &amp; Development</v>
          </cell>
          <cell r="H50">
            <v>2</v>
          </cell>
          <cell r="K50">
            <v>4</v>
          </cell>
          <cell r="L50" t="str">
            <v>Male</v>
          </cell>
          <cell r="P50" t="str">
            <v>Laboratory Technician</v>
          </cell>
          <cell r="Q50">
            <v>4</v>
          </cell>
          <cell r="S50" t="str">
            <v>Divorced</v>
          </cell>
          <cell r="T50">
            <v>2380</v>
          </cell>
          <cell r="U50" t="str">
            <v>Low (0-5K)</v>
          </cell>
          <cell r="X50" t="str">
            <v>Yes</v>
          </cell>
          <cell r="AE50">
            <v>2</v>
          </cell>
          <cell r="AF50">
            <v>1</v>
          </cell>
          <cell r="AH50">
            <v>0</v>
          </cell>
        </row>
        <row r="51">
          <cell r="C51" t="str">
            <v>18-25</v>
          </cell>
          <cell r="D51" t="str">
            <v>Yes</v>
          </cell>
          <cell r="E51" t="str">
            <v>Travel_Rarely</v>
          </cell>
          <cell r="G51" t="str">
            <v>Research &amp; Development</v>
          </cell>
          <cell r="H51">
            <v>18</v>
          </cell>
          <cell r="K51">
            <v>4</v>
          </cell>
          <cell r="L51" t="str">
            <v>Female</v>
          </cell>
          <cell r="P51" t="str">
            <v>Research Scientist</v>
          </cell>
          <cell r="Q51">
            <v>4</v>
          </cell>
          <cell r="S51" t="str">
            <v>Single</v>
          </cell>
          <cell r="T51">
            <v>2693</v>
          </cell>
          <cell r="U51" t="str">
            <v>Low (0-5K)</v>
          </cell>
          <cell r="X51" t="str">
            <v>No</v>
          </cell>
          <cell r="AE51">
            <v>2</v>
          </cell>
          <cell r="AF51">
            <v>1</v>
          </cell>
          <cell r="AH51">
            <v>0</v>
          </cell>
        </row>
        <row r="52">
          <cell r="C52" t="str">
            <v>18-25</v>
          </cell>
          <cell r="D52" t="str">
            <v>Yes</v>
          </cell>
          <cell r="E52" t="str">
            <v>Travel_Rarely</v>
          </cell>
          <cell r="G52" t="str">
            <v>Sales</v>
          </cell>
          <cell r="H52">
            <v>19</v>
          </cell>
          <cell r="K52">
            <v>3</v>
          </cell>
          <cell r="L52" t="str">
            <v>Male</v>
          </cell>
          <cell r="P52" t="str">
            <v>Sales Representative</v>
          </cell>
          <cell r="Q52">
            <v>2</v>
          </cell>
          <cell r="S52" t="str">
            <v>Married</v>
          </cell>
          <cell r="T52">
            <v>2413</v>
          </cell>
          <cell r="U52" t="str">
            <v>Low (0-5K)</v>
          </cell>
          <cell r="X52" t="str">
            <v>Yes</v>
          </cell>
          <cell r="AE52">
            <v>3</v>
          </cell>
          <cell r="AF52">
            <v>1</v>
          </cell>
          <cell r="AH52">
            <v>0</v>
          </cell>
        </row>
        <row r="53">
          <cell r="C53" t="str">
            <v>36-45</v>
          </cell>
          <cell r="D53" t="str">
            <v>No</v>
          </cell>
          <cell r="E53" t="str">
            <v>Travel_Rarely</v>
          </cell>
          <cell r="G53" t="str">
            <v>Sales</v>
          </cell>
          <cell r="H53">
            <v>10</v>
          </cell>
          <cell r="K53">
            <v>1</v>
          </cell>
          <cell r="L53" t="str">
            <v>Male</v>
          </cell>
          <cell r="P53" t="str">
            <v>Sales Executive</v>
          </cell>
          <cell r="Q53">
            <v>2</v>
          </cell>
          <cell r="S53" t="str">
            <v>Divorced</v>
          </cell>
          <cell r="T53">
            <v>9705</v>
          </cell>
          <cell r="U53" t="str">
            <v>Medium (5K-10K)</v>
          </cell>
          <cell r="X53" t="str">
            <v>No</v>
          </cell>
          <cell r="AE53">
            <v>2</v>
          </cell>
          <cell r="AF53">
            <v>1</v>
          </cell>
          <cell r="AH53">
            <v>0</v>
          </cell>
        </row>
        <row r="54">
          <cell r="C54" t="str">
            <v>18-25</v>
          </cell>
          <cell r="D54" t="str">
            <v>Yes</v>
          </cell>
          <cell r="E54" t="str">
            <v>Travel_Rarely</v>
          </cell>
          <cell r="G54" t="str">
            <v>Sales</v>
          </cell>
          <cell r="H54">
            <v>21</v>
          </cell>
          <cell r="K54">
            <v>4</v>
          </cell>
          <cell r="L54" t="str">
            <v>Male</v>
          </cell>
          <cell r="P54" t="str">
            <v>Sales Representative</v>
          </cell>
          <cell r="Q54">
            <v>2</v>
          </cell>
          <cell r="S54" t="str">
            <v>Single</v>
          </cell>
          <cell r="T54">
            <v>2121</v>
          </cell>
          <cell r="U54" t="str">
            <v>Low (0-5K)</v>
          </cell>
          <cell r="X54" t="str">
            <v>Yes</v>
          </cell>
          <cell r="AE54">
            <v>4</v>
          </cell>
          <cell r="AF54">
            <v>1</v>
          </cell>
          <cell r="AH54">
            <v>0</v>
          </cell>
        </row>
        <row r="55">
          <cell r="C55" t="str">
            <v>18-25</v>
          </cell>
          <cell r="D55" t="str">
            <v>Yes</v>
          </cell>
          <cell r="E55" t="str">
            <v>Travel_Rarely</v>
          </cell>
          <cell r="G55" t="str">
            <v>Research &amp; Development</v>
          </cell>
          <cell r="H55">
            <v>4</v>
          </cell>
          <cell r="K55">
            <v>1</v>
          </cell>
          <cell r="L55" t="str">
            <v>Male</v>
          </cell>
          <cell r="P55" t="str">
            <v>Laboratory Technician</v>
          </cell>
          <cell r="Q55">
            <v>1</v>
          </cell>
          <cell r="S55" t="str">
            <v>Single</v>
          </cell>
          <cell r="T55">
            <v>2973</v>
          </cell>
          <cell r="U55" t="str">
            <v>Low (0-5K)</v>
          </cell>
          <cell r="X55" t="str">
            <v>No</v>
          </cell>
          <cell r="AE55">
            <v>3</v>
          </cell>
          <cell r="AF55">
            <v>1</v>
          </cell>
          <cell r="AH55">
            <v>0</v>
          </cell>
        </row>
        <row r="56">
          <cell r="C56" t="str">
            <v>36-45</v>
          </cell>
          <cell r="D56" t="str">
            <v>Yes</v>
          </cell>
          <cell r="E56" t="str">
            <v>Non-Travel</v>
          </cell>
          <cell r="G56" t="str">
            <v>Sales</v>
          </cell>
          <cell r="H56">
            <v>24</v>
          </cell>
          <cell r="K56">
            <v>2</v>
          </cell>
          <cell r="L56" t="str">
            <v>Female</v>
          </cell>
          <cell r="P56" t="str">
            <v>Sales Executive</v>
          </cell>
          <cell r="Q56">
            <v>2</v>
          </cell>
          <cell r="S56" t="str">
            <v>Single</v>
          </cell>
          <cell r="T56">
            <v>13194</v>
          </cell>
          <cell r="U56" t="str">
            <v>High (10K-15K)</v>
          </cell>
          <cell r="X56" t="str">
            <v>Yes</v>
          </cell>
          <cell r="AE56">
            <v>2</v>
          </cell>
          <cell r="AF56">
            <v>1</v>
          </cell>
          <cell r="AH56">
            <v>0</v>
          </cell>
        </row>
        <row r="57">
          <cell r="C57" t="str">
            <v>18-25</v>
          </cell>
          <cell r="D57" t="str">
            <v>Yes</v>
          </cell>
          <cell r="E57" t="str">
            <v>Travel_Rarely</v>
          </cell>
          <cell r="G57" t="str">
            <v>Research &amp; Development</v>
          </cell>
          <cell r="H57">
            <v>11</v>
          </cell>
          <cell r="K57">
            <v>4</v>
          </cell>
          <cell r="L57" t="str">
            <v>Female</v>
          </cell>
          <cell r="P57" t="str">
            <v>Research Scientist</v>
          </cell>
          <cell r="Q57">
            <v>1</v>
          </cell>
          <cell r="S57" t="str">
            <v>Single</v>
          </cell>
          <cell r="T57">
            <v>2600</v>
          </cell>
          <cell r="U57" t="str">
            <v>Low (0-5K)</v>
          </cell>
          <cell r="X57" t="str">
            <v>Yes</v>
          </cell>
          <cell r="AE57">
            <v>3</v>
          </cell>
          <cell r="AF57">
            <v>1</v>
          </cell>
          <cell r="AH57">
            <v>0</v>
          </cell>
        </row>
        <row r="58">
          <cell r="C58" t="str">
            <v>36-45</v>
          </cell>
          <cell r="D58" t="str">
            <v>No</v>
          </cell>
          <cell r="E58" t="str">
            <v>Travel_Rarely</v>
          </cell>
          <cell r="G58" t="str">
            <v>Sales</v>
          </cell>
          <cell r="H58">
            <v>5</v>
          </cell>
          <cell r="K58">
            <v>4</v>
          </cell>
          <cell r="L58" t="str">
            <v>Male</v>
          </cell>
          <cell r="P58" t="str">
            <v>Manager</v>
          </cell>
          <cell r="Q58">
            <v>3</v>
          </cell>
          <cell r="S58" t="str">
            <v>Married</v>
          </cell>
          <cell r="T58">
            <v>18303</v>
          </cell>
          <cell r="U58" t="str">
            <v>Very High (15K+)</v>
          </cell>
          <cell r="X58" t="str">
            <v>No</v>
          </cell>
          <cell r="AE58">
            <v>4</v>
          </cell>
          <cell r="AF58">
            <v>1</v>
          </cell>
          <cell r="AH58">
            <v>0</v>
          </cell>
        </row>
        <row r="59">
          <cell r="C59" t="str">
            <v>46-55</v>
          </cell>
          <cell r="D59" t="str">
            <v>No</v>
          </cell>
          <cell r="E59" t="str">
            <v>Travel_Rarely</v>
          </cell>
          <cell r="G59" t="str">
            <v>Research &amp; Development</v>
          </cell>
          <cell r="H59">
            <v>9</v>
          </cell>
          <cell r="K59">
            <v>1</v>
          </cell>
          <cell r="L59" t="str">
            <v>Male</v>
          </cell>
          <cell r="P59" t="str">
            <v>Laboratory Technician</v>
          </cell>
          <cell r="Q59">
            <v>4</v>
          </cell>
          <cell r="S59" t="str">
            <v>Married</v>
          </cell>
          <cell r="T59">
            <v>2380</v>
          </cell>
          <cell r="U59" t="str">
            <v>Low (0-5K)</v>
          </cell>
          <cell r="X59" t="str">
            <v>No</v>
          </cell>
          <cell r="AE59">
            <v>3</v>
          </cell>
          <cell r="AF59">
            <v>1</v>
          </cell>
          <cell r="AH59">
            <v>0</v>
          </cell>
        </row>
        <row r="60">
          <cell r="C60" t="str">
            <v>36-45</v>
          </cell>
          <cell r="D60" t="str">
            <v>Yes</v>
          </cell>
          <cell r="E60" t="str">
            <v>Travel_Rarely</v>
          </cell>
          <cell r="G60" t="str">
            <v>Research &amp; Development</v>
          </cell>
          <cell r="H60">
            <v>11</v>
          </cell>
          <cell r="K60">
            <v>1</v>
          </cell>
          <cell r="L60" t="str">
            <v>Female</v>
          </cell>
          <cell r="P60" t="str">
            <v>Healthcare Representative</v>
          </cell>
          <cell r="Q60">
            <v>2</v>
          </cell>
          <cell r="S60" t="str">
            <v>Married</v>
          </cell>
          <cell r="T60">
            <v>4777</v>
          </cell>
          <cell r="U60" t="str">
            <v>Low (0-5K)</v>
          </cell>
          <cell r="X60" t="str">
            <v>No</v>
          </cell>
          <cell r="AE60">
            <v>1</v>
          </cell>
          <cell r="AF60">
            <v>1</v>
          </cell>
          <cell r="AH60">
            <v>0</v>
          </cell>
        </row>
        <row r="61">
          <cell r="C61" t="str">
            <v>36-45</v>
          </cell>
          <cell r="D61" t="str">
            <v>No</v>
          </cell>
          <cell r="E61" t="str">
            <v>Travel_Rarely</v>
          </cell>
          <cell r="G61" t="str">
            <v>Sales</v>
          </cell>
          <cell r="H61">
            <v>3</v>
          </cell>
          <cell r="K61">
            <v>2</v>
          </cell>
          <cell r="L61" t="str">
            <v>Male</v>
          </cell>
          <cell r="P61" t="str">
            <v>Sales Executive</v>
          </cell>
          <cell r="Q61">
            <v>4</v>
          </cell>
          <cell r="S61" t="str">
            <v>Single</v>
          </cell>
          <cell r="T61">
            <v>6861</v>
          </cell>
          <cell r="U61" t="str">
            <v>Medium (5K-10K)</v>
          </cell>
          <cell r="X61" t="str">
            <v>Yes</v>
          </cell>
          <cell r="AE61">
            <v>3</v>
          </cell>
          <cell r="AF61">
            <v>1</v>
          </cell>
          <cell r="AH61">
            <v>0</v>
          </cell>
        </row>
        <row r="62">
          <cell r="C62" t="str">
            <v>36-45</v>
          </cell>
          <cell r="D62" t="str">
            <v>Yes</v>
          </cell>
          <cell r="E62" t="str">
            <v>Travel_Rarely</v>
          </cell>
          <cell r="G62" t="str">
            <v>Research &amp; Development</v>
          </cell>
          <cell r="H62">
            <v>15</v>
          </cell>
          <cell r="K62">
            <v>1</v>
          </cell>
          <cell r="L62" t="str">
            <v>Male</v>
          </cell>
          <cell r="P62" t="str">
            <v>Laboratory Technician</v>
          </cell>
          <cell r="Q62">
            <v>3</v>
          </cell>
          <cell r="S62" t="str">
            <v>Divorced</v>
          </cell>
          <cell r="T62">
            <v>4834</v>
          </cell>
          <cell r="U62" t="str">
            <v>Low (0-5K)</v>
          </cell>
          <cell r="X62" t="str">
            <v>No</v>
          </cell>
          <cell r="AE62">
            <v>2</v>
          </cell>
          <cell r="AF62">
            <v>1</v>
          </cell>
          <cell r="AH62">
            <v>0</v>
          </cell>
        </row>
        <row r="63">
          <cell r="C63" t="str">
            <v>36-45</v>
          </cell>
          <cell r="D63" t="str">
            <v>No</v>
          </cell>
          <cell r="E63" t="str">
            <v>Travel_Rarely</v>
          </cell>
          <cell r="G63" t="str">
            <v>Sales</v>
          </cell>
          <cell r="H63">
            <v>25</v>
          </cell>
          <cell r="K63">
            <v>3</v>
          </cell>
          <cell r="L63" t="str">
            <v>Male</v>
          </cell>
          <cell r="P63" t="str">
            <v>Sales Executive</v>
          </cell>
          <cell r="Q63">
            <v>4</v>
          </cell>
          <cell r="S63" t="str">
            <v>Divorced</v>
          </cell>
          <cell r="T63">
            <v>10798</v>
          </cell>
          <cell r="U63" t="str">
            <v>High (10K-15K)</v>
          </cell>
          <cell r="X63" t="str">
            <v>No</v>
          </cell>
          <cell r="AE63">
            <v>3</v>
          </cell>
          <cell r="AF63">
            <v>1</v>
          </cell>
          <cell r="AH63">
            <v>0</v>
          </cell>
        </row>
        <row r="64">
          <cell r="C64" t="str">
            <v>36-45</v>
          </cell>
          <cell r="D64" t="str">
            <v>No</v>
          </cell>
          <cell r="E64" t="str">
            <v>Travel_Rarely</v>
          </cell>
          <cell r="G64" t="str">
            <v>Sales</v>
          </cell>
          <cell r="H64">
            <v>10</v>
          </cell>
          <cell r="K64">
            <v>4</v>
          </cell>
          <cell r="L64" t="str">
            <v>Female</v>
          </cell>
          <cell r="P64" t="str">
            <v>Sales Executive</v>
          </cell>
          <cell r="Q64">
            <v>4</v>
          </cell>
          <cell r="S64" t="str">
            <v>Divorced</v>
          </cell>
          <cell r="T64">
            <v>6694</v>
          </cell>
          <cell r="U64" t="str">
            <v>Medium (5K-10K)</v>
          </cell>
          <cell r="X64" t="str">
            <v>Yes</v>
          </cell>
          <cell r="AE64">
            <v>3</v>
          </cell>
          <cell r="AF64">
            <v>1</v>
          </cell>
          <cell r="AH64">
            <v>0</v>
          </cell>
        </row>
        <row r="65">
          <cell r="C65" t="str">
            <v>26-35</v>
          </cell>
          <cell r="D65" t="str">
            <v>Yes</v>
          </cell>
          <cell r="E65" t="str">
            <v>Travel_Frequently</v>
          </cell>
          <cell r="G65" t="str">
            <v>Research &amp; Development</v>
          </cell>
          <cell r="H65">
            <v>1</v>
          </cell>
          <cell r="K65">
            <v>1</v>
          </cell>
          <cell r="L65" t="str">
            <v>Male</v>
          </cell>
          <cell r="P65" t="str">
            <v>Laboratory Technician</v>
          </cell>
          <cell r="Q65">
            <v>2</v>
          </cell>
          <cell r="S65" t="str">
            <v>Divorced</v>
          </cell>
          <cell r="T65">
            <v>2596</v>
          </cell>
          <cell r="U65" t="str">
            <v>Low (0-5K)</v>
          </cell>
          <cell r="X65" t="str">
            <v>No</v>
          </cell>
          <cell r="AE65">
            <v>3</v>
          </cell>
          <cell r="AF65">
            <v>1</v>
          </cell>
          <cell r="AH65">
            <v>0</v>
          </cell>
        </row>
        <row r="66">
          <cell r="C66" t="str">
            <v>36-45</v>
          </cell>
          <cell r="D66" t="str">
            <v>No</v>
          </cell>
          <cell r="E66" t="str">
            <v>Travel_Rarely</v>
          </cell>
          <cell r="G66" t="str">
            <v>Sales</v>
          </cell>
          <cell r="H66">
            <v>2</v>
          </cell>
          <cell r="K66">
            <v>4</v>
          </cell>
          <cell r="L66" t="str">
            <v>Male</v>
          </cell>
          <cell r="P66" t="str">
            <v>Sales Executive</v>
          </cell>
          <cell r="Q66">
            <v>2</v>
          </cell>
          <cell r="S66" t="str">
            <v>Single</v>
          </cell>
          <cell r="T66">
            <v>7351</v>
          </cell>
          <cell r="U66" t="str">
            <v>Medium (5K-10K)</v>
          </cell>
          <cell r="X66" t="str">
            <v>No</v>
          </cell>
          <cell r="AE66">
            <v>3</v>
          </cell>
          <cell r="AF66">
            <v>1</v>
          </cell>
          <cell r="AH66">
            <v>0</v>
          </cell>
        </row>
        <row r="67">
          <cell r="C67" t="str">
            <v>36-45</v>
          </cell>
          <cell r="D67" t="str">
            <v>No</v>
          </cell>
          <cell r="E67" t="str">
            <v>Travel_Rarely</v>
          </cell>
          <cell r="G67" t="str">
            <v>Research &amp; Development</v>
          </cell>
          <cell r="H67">
            <v>29</v>
          </cell>
          <cell r="K67">
            <v>2</v>
          </cell>
          <cell r="L67" t="str">
            <v>Male</v>
          </cell>
          <cell r="P67" t="str">
            <v>Laboratory Technician</v>
          </cell>
          <cell r="Q67">
            <v>4</v>
          </cell>
          <cell r="S67" t="str">
            <v>Single</v>
          </cell>
          <cell r="T67">
            <v>4272</v>
          </cell>
          <cell r="U67" t="str">
            <v>Low (0-5K)</v>
          </cell>
          <cell r="X67" t="str">
            <v>No</v>
          </cell>
          <cell r="AE67">
            <v>3</v>
          </cell>
          <cell r="AF67">
            <v>1</v>
          </cell>
          <cell r="AH67">
            <v>0</v>
          </cell>
        </row>
        <row r="68">
          <cell r="C68" t="str">
            <v>36-45</v>
          </cell>
          <cell r="D68" t="str">
            <v>No</v>
          </cell>
          <cell r="E68" t="str">
            <v>Travel_Rarely</v>
          </cell>
          <cell r="G68" t="str">
            <v>Research &amp; Development</v>
          </cell>
          <cell r="H68">
            <v>12</v>
          </cell>
          <cell r="K68">
            <v>2</v>
          </cell>
          <cell r="L68" t="str">
            <v>Male</v>
          </cell>
          <cell r="P68" t="str">
            <v>Laboratory Technician</v>
          </cell>
          <cell r="Q68">
            <v>4</v>
          </cell>
          <cell r="S68" t="str">
            <v>Married</v>
          </cell>
          <cell r="T68">
            <v>4766</v>
          </cell>
          <cell r="U68" t="str">
            <v>Low (0-5K)</v>
          </cell>
          <cell r="X68" t="str">
            <v>Yes</v>
          </cell>
          <cell r="AE68">
            <v>3</v>
          </cell>
          <cell r="AF68">
            <v>1</v>
          </cell>
          <cell r="AH68">
            <v>0</v>
          </cell>
        </row>
        <row r="69">
          <cell r="C69" t="str">
            <v>26-35</v>
          </cell>
          <cell r="D69" t="str">
            <v>No</v>
          </cell>
          <cell r="E69" t="str">
            <v>Non-Travel</v>
          </cell>
          <cell r="G69" t="str">
            <v>Sales</v>
          </cell>
          <cell r="H69">
            <v>2</v>
          </cell>
          <cell r="K69">
            <v>3</v>
          </cell>
          <cell r="L69" t="str">
            <v>Female</v>
          </cell>
          <cell r="P69" t="str">
            <v>Sales Representative</v>
          </cell>
          <cell r="Q69">
            <v>1</v>
          </cell>
          <cell r="S69" t="str">
            <v>Divorced</v>
          </cell>
          <cell r="T69">
            <v>2827</v>
          </cell>
          <cell r="U69" t="str">
            <v>Low (0-5K)</v>
          </cell>
          <cell r="X69" t="str">
            <v>No</v>
          </cell>
          <cell r="AE69">
            <v>3</v>
          </cell>
          <cell r="AF69">
            <v>1</v>
          </cell>
          <cell r="AH69">
            <v>0</v>
          </cell>
        </row>
        <row r="70">
          <cell r="C70" t="str">
            <v>36-45</v>
          </cell>
          <cell r="D70" t="str">
            <v>Yes</v>
          </cell>
          <cell r="E70" t="str">
            <v>Non-Travel</v>
          </cell>
          <cell r="G70" t="str">
            <v>Research &amp; Development</v>
          </cell>
          <cell r="H70">
            <v>5</v>
          </cell>
          <cell r="K70">
            <v>1</v>
          </cell>
          <cell r="L70" t="str">
            <v>Male</v>
          </cell>
          <cell r="P70" t="str">
            <v>Research Scientist</v>
          </cell>
          <cell r="Q70">
            <v>1</v>
          </cell>
          <cell r="S70" t="str">
            <v>Divorced</v>
          </cell>
          <cell r="T70">
            <v>2107</v>
          </cell>
          <cell r="U70" t="str">
            <v>Low (0-5K)</v>
          </cell>
          <cell r="X70" t="str">
            <v>No</v>
          </cell>
          <cell r="AE70">
            <v>1</v>
          </cell>
          <cell r="AF70">
            <v>1</v>
          </cell>
          <cell r="AH70">
            <v>0</v>
          </cell>
        </row>
        <row r="71">
          <cell r="C71" t="str">
            <v>18-25</v>
          </cell>
          <cell r="D71" t="str">
            <v>Yes</v>
          </cell>
          <cell r="E71" t="str">
            <v>Travel_Rarely</v>
          </cell>
          <cell r="G71" t="str">
            <v>Research &amp; Development</v>
          </cell>
          <cell r="H71">
            <v>17</v>
          </cell>
          <cell r="K71">
            <v>4</v>
          </cell>
          <cell r="L71" t="str">
            <v>Female</v>
          </cell>
          <cell r="P71" t="str">
            <v>Laboratory Technician</v>
          </cell>
          <cell r="Q71">
            <v>2</v>
          </cell>
          <cell r="S71" t="str">
            <v>Married</v>
          </cell>
          <cell r="T71">
            <v>2210</v>
          </cell>
          <cell r="U71" t="str">
            <v>Low (0-5K)</v>
          </cell>
          <cell r="X71" t="str">
            <v>No</v>
          </cell>
          <cell r="AE71">
            <v>1</v>
          </cell>
          <cell r="AF71">
            <v>1</v>
          </cell>
          <cell r="AH71">
            <v>0</v>
          </cell>
        </row>
        <row r="72">
          <cell r="C72" t="str">
            <v>36-45</v>
          </cell>
          <cell r="D72" t="str">
            <v>No</v>
          </cell>
          <cell r="E72" t="str">
            <v>Travel_Frequently</v>
          </cell>
          <cell r="G72" t="str">
            <v>Research &amp; Development</v>
          </cell>
          <cell r="H72">
            <v>26</v>
          </cell>
          <cell r="K72">
            <v>1</v>
          </cell>
          <cell r="L72" t="str">
            <v>Female</v>
          </cell>
          <cell r="P72" t="str">
            <v>Research Director</v>
          </cell>
          <cell r="Q72">
            <v>1</v>
          </cell>
          <cell r="S72" t="str">
            <v>Married</v>
          </cell>
          <cell r="T72">
            <v>13191</v>
          </cell>
          <cell r="U72" t="str">
            <v>High (10K-15K)</v>
          </cell>
          <cell r="X72" t="str">
            <v>Yes</v>
          </cell>
          <cell r="AE72">
            <v>3</v>
          </cell>
          <cell r="AF72">
            <v>1</v>
          </cell>
          <cell r="AH72">
            <v>0</v>
          </cell>
        </row>
        <row r="73">
          <cell r="C73" t="str">
            <v>46-55</v>
          </cell>
          <cell r="D73" t="str">
            <v>No</v>
          </cell>
          <cell r="E73" t="str">
            <v>Travel_Rarely</v>
          </cell>
          <cell r="G73" t="str">
            <v>Research &amp; Development</v>
          </cell>
          <cell r="H73">
            <v>4</v>
          </cell>
          <cell r="K73">
            <v>1</v>
          </cell>
          <cell r="L73" t="str">
            <v>Male</v>
          </cell>
          <cell r="P73" t="str">
            <v>Manager</v>
          </cell>
          <cell r="Q73">
            <v>3</v>
          </cell>
          <cell r="S73" t="str">
            <v>Married</v>
          </cell>
          <cell r="T73">
            <v>18711</v>
          </cell>
          <cell r="U73" t="str">
            <v>Very High (15K+)</v>
          </cell>
          <cell r="X73" t="str">
            <v>No</v>
          </cell>
          <cell r="AE73">
            <v>4</v>
          </cell>
          <cell r="AF73">
            <v>1</v>
          </cell>
          <cell r="AH73">
            <v>0</v>
          </cell>
        </row>
        <row r="74">
          <cell r="C74" t="str">
            <v>46-55</v>
          </cell>
          <cell r="D74" t="str">
            <v>No</v>
          </cell>
          <cell r="E74" t="str">
            <v>Travel_Rarely</v>
          </cell>
          <cell r="G74" t="str">
            <v>Research &amp; Development</v>
          </cell>
          <cell r="H74">
            <v>2</v>
          </cell>
          <cell r="K74">
            <v>4</v>
          </cell>
          <cell r="L74" t="str">
            <v>Male</v>
          </cell>
          <cell r="P74" t="str">
            <v>Laboratory Technician</v>
          </cell>
          <cell r="Q74">
            <v>2</v>
          </cell>
          <cell r="S74" t="str">
            <v>Single</v>
          </cell>
          <cell r="T74">
            <v>2559</v>
          </cell>
          <cell r="U74" t="str">
            <v>Low (0-5K)</v>
          </cell>
          <cell r="X74" t="str">
            <v>No</v>
          </cell>
          <cell r="AE74">
            <v>2</v>
          </cell>
          <cell r="AF74">
            <v>1</v>
          </cell>
          <cell r="AH74">
            <v>0</v>
          </cell>
        </row>
        <row r="75">
          <cell r="C75" t="str">
            <v>46-55</v>
          </cell>
          <cell r="D75" t="str">
            <v>No</v>
          </cell>
          <cell r="E75" t="str">
            <v>Travel_Rarely</v>
          </cell>
          <cell r="G75" t="str">
            <v>Research &amp; Development</v>
          </cell>
          <cell r="H75">
            <v>1</v>
          </cell>
          <cell r="K75">
            <v>4</v>
          </cell>
          <cell r="L75" t="str">
            <v>Male</v>
          </cell>
          <cell r="P75" t="str">
            <v>Research Director</v>
          </cell>
          <cell r="Q75">
            <v>4</v>
          </cell>
          <cell r="S75" t="str">
            <v>Single</v>
          </cell>
          <cell r="T75">
            <v>18265</v>
          </cell>
          <cell r="U75" t="str">
            <v>Very High (15K+)</v>
          </cell>
          <cell r="X75" t="str">
            <v>No</v>
          </cell>
          <cell r="AE75">
            <v>4</v>
          </cell>
          <cell r="AF75">
            <v>1</v>
          </cell>
          <cell r="AH75">
            <v>0</v>
          </cell>
        </row>
        <row r="76">
          <cell r="C76" t="str">
            <v>26-35</v>
          </cell>
          <cell r="D76" t="str">
            <v>No</v>
          </cell>
          <cell r="E76" t="str">
            <v>Travel_Rarely</v>
          </cell>
          <cell r="G76" t="str">
            <v>Research &amp; Development</v>
          </cell>
          <cell r="H76">
            <v>20</v>
          </cell>
          <cell r="K76">
            <v>3</v>
          </cell>
          <cell r="L76" t="str">
            <v>Female</v>
          </cell>
          <cell r="P76" t="str">
            <v>Research Scientist</v>
          </cell>
          <cell r="Q76">
            <v>3</v>
          </cell>
          <cell r="S76" t="str">
            <v>Married</v>
          </cell>
          <cell r="T76">
            <v>2585</v>
          </cell>
          <cell r="U76" t="str">
            <v>Low (0-5K)</v>
          </cell>
          <cell r="X76" t="str">
            <v>No</v>
          </cell>
          <cell r="AE76">
            <v>2</v>
          </cell>
          <cell r="AF76">
            <v>1</v>
          </cell>
          <cell r="AH76">
            <v>0</v>
          </cell>
        </row>
        <row r="77">
          <cell r="C77" t="str">
            <v>36-45</v>
          </cell>
          <cell r="D77" t="str">
            <v>No</v>
          </cell>
          <cell r="E77" t="str">
            <v>Travel_Rarely</v>
          </cell>
          <cell r="G77" t="str">
            <v>Research &amp; Development</v>
          </cell>
          <cell r="H77">
            <v>7</v>
          </cell>
          <cell r="K77">
            <v>2</v>
          </cell>
          <cell r="L77" t="str">
            <v>Female</v>
          </cell>
          <cell r="P77" t="str">
            <v>Research Scientist</v>
          </cell>
          <cell r="Q77">
            <v>2</v>
          </cell>
          <cell r="S77" t="str">
            <v>Married</v>
          </cell>
          <cell r="T77">
            <v>2372</v>
          </cell>
          <cell r="U77" t="str">
            <v>Low (0-5K)</v>
          </cell>
          <cell r="X77" t="str">
            <v>Yes</v>
          </cell>
          <cell r="AE77">
            <v>3</v>
          </cell>
          <cell r="AF77">
            <v>1</v>
          </cell>
          <cell r="AH77">
            <v>0</v>
          </cell>
        </row>
        <row r="78">
          <cell r="C78" t="str">
            <v>26-35</v>
          </cell>
          <cell r="D78" t="str">
            <v>No</v>
          </cell>
          <cell r="E78" t="str">
            <v>Travel_Rarely</v>
          </cell>
          <cell r="G78" t="str">
            <v>Sales</v>
          </cell>
          <cell r="H78">
            <v>11</v>
          </cell>
          <cell r="K78">
            <v>3</v>
          </cell>
          <cell r="L78" t="str">
            <v>Female</v>
          </cell>
          <cell r="P78" t="str">
            <v>Sales Representative</v>
          </cell>
          <cell r="Q78">
            <v>4</v>
          </cell>
          <cell r="S78" t="str">
            <v>Married</v>
          </cell>
          <cell r="T78">
            <v>2534</v>
          </cell>
          <cell r="U78" t="str">
            <v>Low (0-5K)</v>
          </cell>
          <cell r="X78" t="str">
            <v>No</v>
          </cell>
          <cell r="AE78">
            <v>3</v>
          </cell>
          <cell r="AF78">
            <v>1</v>
          </cell>
          <cell r="AH78">
            <v>0</v>
          </cell>
        </row>
        <row r="79">
          <cell r="C79" t="str">
            <v>26-35</v>
          </cell>
          <cell r="D79" t="str">
            <v>Yes</v>
          </cell>
          <cell r="E79" t="str">
            <v>Travel_Frequently</v>
          </cell>
          <cell r="G79" t="str">
            <v>Sales</v>
          </cell>
          <cell r="H79">
            <v>2</v>
          </cell>
          <cell r="K79">
            <v>3</v>
          </cell>
          <cell r="L79" t="str">
            <v>Female</v>
          </cell>
          <cell r="P79" t="str">
            <v>Sales Representative</v>
          </cell>
          <cell r="Q79">
            <v>4</v>
          </cell>
          <cell r="S79" t="str">
            <v>Single</v>
          </cell>
          <cell r="T79">
            <v>2785</v>
          </cell>
          <cell r="U79" t="str">
            <v>Low (0-5K)</v>
          </cell>
          <cell r="X79" t="str">
            <v>No</v>
          </cell>
          <cell r="AE79">
            <v>4</v>
          </cell>
          <cell r="AF79">
            <v>1</v>
          </cell>
          <cell r="AH79">
            <v>0</v>
          </cell>
        </row>
        <row r="80">
          <cell r="C80" t="str">
            <v>26-35</v>
          </cell>
          <cell r="D80" t="str">
            <v>Yes</v>
          </cell>
          <cell r="E80" t="str">
            <v>Travel_Frequently</v>
          </cell>
          <cell r="G80" t="str">
            <v>Sales</v>
          </cell>
          <cell r="H80">
            <v>1</v>
          </cell>
          <cell r="K80">
            <v>2</v>
          </cell>
          <cell r="L80" t="str">
            <v>Female</v>
          </cell>
          <cell r="P80" t="str">
            <v>Sales Representative</v>
          </cell>
          <cell r="Q80">
            <v>3</v>
          </cell>
          <cell r="S80" t="str">
            <v>Single</v>
          </cell>
          <cell r="T80">
            <v>1359</v>
          </cell>
          <cell r="U80" t="str">
            <v>Low (0-5K)</v>
          </cell>
          <cell r="X80" t="str">
            <v>No</v>
          </cell>
          <cell r="AE80">
            <v>3</v>
          </cell>
          <cell r="AF80">
            <v>1</v>
          </cell>
          <cell r="AH80">
            <v>0</v>
          </cell>
        </row>
        <row r="81">
          <cell r="C81" t="str">
            <v>26-35</v>
          </cell>
          <cell r="D81" t="str">
            <v>Yes</v>
          </cell>
          <cell r="E81" t="str">
            <v>Travel_Rarely</v>
          </cell>
          <cell r="G81" t="str">
            <v>Research &amp; Development</v>
          </cell>
          <cell r="H81">
            <v>8</v>
          </cell>
          <cell r="K81">
            <v>1</v>
          </cell>
          <cell r="L81" t="str">
            <v>Female</v>
          </cell>
          <cell r="P81" t="str">
            <v>Research Scientist</v>
          </cell>
          <cell r="Q81">
            <v>2</v>
          </cell>
          <cell r="S81" t="str">
            <v>Single</v>
          </cell>
          <cell r="T81">
            <v>1261</v>
          </cell>
          <cell r="U81" t="str">
            <v>Low (0-5K)</v>
          </cell>
          <cell r="X81" t="str">
            <v>No</v>
          </cell>
          <cell r="AE81">
            <v>4</v>
          </cell>
          <cell r="AF81">
            <v>1</v>
          </cell>
          <cell r="AH81">
            <v>0</v>
          </cell>
        </row>
        <row r="82">
          <cell r="C82" t="str">
            <v>36-45</v>
          </cell>
          <cell r="D82" t="str">
            <v>No</v>
          </cell>
          <cell r="E82" t="str">
            <v>Travel_Frequently</v>
          </cell>
          <cell r="G82" t="str">
            <v>Sales</v>
          </cell>
          <cell r="H82">
            <v>1</v>
          </cell>
          <cell r="K82">
            <v>1</v>
          </cell>
          <cell r="L82" t="str">
            <v>Female</v>
          </cell>
          <cell r="P82" t="str">
            <v>Sales Executive</v>
          </cell>
          <cell r="Q82">
            <v>3</v>
          </cell>
          <cell r="S82" t="str">
            <v>Married</v>
          </cell>
          <cell r="T82">
            <v>4768</v>
          </cell>
          <cell r="U82" t="str">
            <v>Low (0-5K)</v>
          </cell>
          <cell r="X82" t="str">
            <v>No</v>
          </cell>
          <cell r="AE82">
            <v>2</v>
          </cell>
          <cell r="AF82">
            <v>1</v>
          </cell>
          <cell r="AH82">
            <v>0</v>
          </cell>
        </row>
        <row r="83">
          <cell r="C83" t="str">
            <v>26-35</v>
          </cell>
          <cell r="D83" t="str">
            <v>No</v>
          </cell>
          <cell r="E83" t="str">
            <v>Non-Travel</v>
          </cell>
          <cell r="G83" t="str">
            <v>Research &amp; Development</v>
          </cell>
          <cell r="H83">
            <v>7</v>
          </cell>
          <cell r="K83">
            <v>3</v>
          </cell>
          <cell r="L83" t="str">
            <v>Male</v>
          </cell>
          <cell r="P83" t="str">
            <v>Research Scientist</v>
          </cell>
          <cell r="Q83">
            <v>3</v>
          </cell>
          <cell r="S83" t="str">
            <v>Divorced</v>
          </cell>
          <cell r="T83">
            <v>1274</v>
          </cell>
          <cell r="U83" t="str">
            <v>Low (0-5K)</v>
          </cell>
          <cell r="X83" t="str">
            <v>No</v>
          </cell>
          <cell r="AE83">
            <v>2</v>
          </cell>
          <cell r="AF83">
            <v>1</v>
          </cell>
          <cell r="AH83">
            <v>0</v>
          </cell>
        </row>
        <row r="84">
          <cell r="C84" t="str">
            <v>26-35</v>
          </cell>
          <cell r="D84" t="str">
            <v>No</v>
          </cell>
          <cell r="E84" t="str">
            <v>Travel_Rarely</v>
          </cell>
          <cell r="G84" t="str">
            <v>Sales</v>
          </cell>
          <cell r="H84">
            <v>7</v>
          </cell>
          <cell r="K84">
            <v>4</v>
          </cell>
          <cell r="L84" t="str">
            <v>Male</v>
          </cell>
          <cell r="P84" t="str">
            <v>Sales Representative</v>
          </cell>
          <cell r="Q84">
            <v>3</v>
          </cell>
          <cell r="S84" t="str">
            <v>Married</v>
          </cell>
          <cell r="T84">
            <v>2404</v>
          </cell>
          <cell r="U84" t="str">
            <v>Low (0-5K)</v>
          </cell>
          <cell r="X84" t="str">
            <v>No</v>
          </cell>
          <cell r="AE84">
            <v>3</v>
          </cell>
          <cell r="AF84">
            <v>1</v>
          </cell>
          <cell r="AH84">
            <v>0</v>
          </cell>
        </row>
        <row r="85">
          <cell r="C85" t="str">
            <v>18-25</v>
          </cell>
          <cell r="D85" t="str">
            <v>No</v>
          </cell>
          <cell r="E85" t="str">
            <v>Non-Travel</v>
          </cell>
          <cell r="G85" t="str">
            <v>Sales</v>
          </cell>
          <cell r="H85">
            <v>13</v>
          </cell>
          <cell r="K85">
            <v>4</v>
          </cell>
          <cell r="L85" t="str">
            <v>Female</v>
          </cell>
          <cell r="P85" t="str">
            <v>Sales Representative</v>
          </cell>
          <cell r="Q85">
            <v>2</v>
          </cell>
          <cell r="S85" t="str">
            <v>Married</v>
          </cell>
          <cell r="T85">
            <v>2033</v>
          </cell>
          <cell r="U85" t="str">
            <v>Low (0-5K)</v>
          </cell>
          <cell r="X85" t="str">
            <v>No</v>
          </cell>
          <cell r="AE85">
            <v>3</v>
          </cell>
          <cell r="AF85">
            <v>1</v>
          </cell>
          <cell r="AH85">
            <v>0</v>
          </cell>
        </row>
        <row r="86">
          <cell r="C86" t="str">
            <v>26-35</v>
          </cell>
          <cell r="D86" t="str">
            <v>No</v>
          </cell>
          <cell r="E86" t="str">
            <v>Travel_Rarely</v>
          </cell>
          <cell r="G86" t="str">
            <v>Research &amp; Development</v>
          </cell>
          <cell r="H86">
            <v>1</v>
          </cell>
          <cell r="K86">
            <v>1</v>
          </cell>
          <cell r="L86" t="str">
            <v>Male</v>
          </cell>
          <cell r="P86" t="str">
            <v>Research Scientist</v>
          </cell>
          <cell r="Q86">
            <v>3</v>
          </cell>
          <cell r="S86" t="str">
            <v>Divorced</v>
          </cell>
          <cell r="T86">
            <v>1563</v>
          </cell>
          <cell r="U86" t="str">
            <v>Low (0-5K)</v>
          </cell>
          <cell r="X86" t="str">
            <v>No</v>
          </cell>
          <cell r="AE86">
            <v>1</v>
          </cell>
          <cell r="AF86">
            <v>1</v>
          </cell>
          <cell r="AH86">
            <v>0</v>
          </cell>
        </row>
        <row r="87">
          <cell r="C87" t="str">
            <v>36-45</v>
          </cell>
          <cell r="D87" t="str">
            <v>No</v>
          </cell>
          <cell r="E87" t="str">
            <v>Travel_Rarely</v>
          </cell>
          <cell r="G87" t="str">
            <v>Research &amp; Development</v>
          </cell>
          <cell r="H87">
            <v>2</v>
          </cell>
          <cell r="K87">
            <v>3</v>
          </cell>
          <cell r="L87" t="str">
            <v>Male</v>
          </cell>
          <cell r="P87" t="str">
            <v>Laboratory Technician</v>
          </cell>
          <cell r="Q87">
            <v>2</v>
          </cell>
          <cell r="S87" t="str">
            <v>Married</v>
          </cell>
          <cell r="T87">
            <v>4841</v>
          </cell>
          <cell r="U87" t="str">
            <v>Low (0-5K)</v>
          </cell>
          <cell r="X87" t="str">
            <v>No</v>
          </cell>
          <cell r="AE87">
            <v>3</v>
          </cell>
          <cell r="AF87">
            <v>1</v>
          </cell>
          <cell r="AH87">
            <v>0</v>
          </cell>
        </row>
        <row r="88">
          <cell r="C88" t="str">
            <v>26-35</v>
          </cell>
          <cell r="D88" t="str">
            <v>No</v>
          </cell>
          <cell r="E88" t="str">
            <v>Travel_Rarely</v>
          </cell>
          <cell r="G88" t="str">
            <v>Research &amp; Development</v>
          </cell>
          <cell r="H88">
            <v>9</v>
          </cell>
          <cell r="K88">
            <v>3</v>
          </cell>
          <cell r="L88" t="str">
            <v>Male</v>
          </cell>
          <cell r="P88" t="str">
            <v>Research Scientist</v>
          </cell>
          <cell r="Q88">
            <v>3</v>
          </cell>
          <cell r="S88" t="str">
            <v>Married</v>
          </cell>
          <cell r="T88">
            <v>2451</v>
          </cell>
          <cell r="U88" t="str">
            <v>Low (0-5K)</v>
          </cell>
          <cell r="X88" t="str">
            <v>No</v>
          </cell>
          <cell r="AE88">
            <v>2</v>
          </cell>
          <cell r="AF88">
            <v>1</v>
          </cell>
          <cell r="AH88">
            <v>0</v>
          </cell>
        </row>
        <row r="89">
          <cell r="C89" t="str">
            <v>26-35</v>
          </cell>
          <cell r="D89" t="str">
            <v>Yes</v>
          </cell>
          <cell r="E89" t="str">
            <v>Travel_Rarely</v>
          </cell>
          <cell r="G89" t="str">
            <v>Research &amp; Development</v>
          </cell>
          <cell r="H89">
            <v>2</v>
          </cell>
          <cell r="K89">
            <v>1</v>
          </cell>
          <cell r="L89" t="str">
            <v>Female</v>
          </cell>
          <cell r="P89" t="str">
            <v>Laboratory Technician</v>
          </cell>
          <cell r="Q89">
            <v>1</v>
          </cell>
          <cell r="S89" t="str">
            <v>Divorced</v>
          </cell>
          <cell r="T89">
            <v>2074</v>
          </cell>
          <cell r="U89" t="str">
            <v>Low (0-5K)</v>
          </cell>
          <cell r="X89" t="str">
            <v>Yes</v>
          </cell>
          <cell r="AE89">
            <v>3</v>
          </cell>
          <cell r="AF89">
            <v>1</v>
          </cell>
          <cell r="AH89">
            <v>0</v>
          </cell>
        </row>
        <row r="90">
          <cell r="C90" t="str">
            <v>26-35</v>
          </cell>
          <cell r="D90" t="str">
            <v>No</v>
          </cell>
          <cell r="E90" t="str">
            <v>Travel_Rarely</v>
          </cell>
          <cell r="G90" t="str">
            <v>Research &amp; Development</v>
          </cell>
          <cell r="H90">
            <v>7</v>
          </cell>
          <cell r="K90">
            <v>1</v>
          </cell>
          <cell r="L90" t="str">
            <v>Male</v>
          </cell>
          <cell r="P90" t="str">
            <v>Research Scientist</v>
          </cell>
          <cell r="Q90">
            <v>4</v>
          </cell>
          <cell r="S90" t="str">
            <v>Single</v>
          </cell>
          <cell r="T90">
            <v>2972</v>
          </cell>
          <cell r="U90" t="str">
            <v>Low (0-5K)</v>
          </cell>
          <cell r="X90" t="str">
            <v>No</v>
          </cell>
          <cell r="AE90">
            <v>1</v>
          </cell>
          <cell r="AF90">
            <v>1</v>
          </cell>
          <cell r="AH90">
            <v>0</v>
          </cell>
        </row>
        <row r="91">
          <cell r="C91" t="str">
            <v>36-45</v>
          </cell>
          <cell r="D91" t="str">
            <v>No</v>
          </cell>
          <cell r="E91" t="str">
            <v>Travel_Rarely</v>
          </cell>
          <cell r="G91" t="str">
            <v>Sales</v>
          </cell>
          <cell r="H91">
            <v>1</v>
          </cell>
          <cell r="K91">
            <v>2</v>
          </cell>
          <cell r="L91" t="str">
            <v>Female</v>
          </cell>
          <cell r="P91" t="str">
            <v>Sales Executive</v>
          </cell>
          <cell r="Q91">
            <v>3</v>
          </cell>
          <cell r="S91" t="str">
            <v>Single</v>
          </cell>
          <cell r="T91">
            <v>6815</v>
          </cell>
          <cell r="U91" t="str">
            <v>Medium (5K-10K)</v>
          </cell>
          <cell r="X91" t="str">
            <v>No</v>
          </cell>
          <cell r="AE91">
            <v>3</v>
          </cell>
          <cell r="AF91">
            <v>1</v>
          </cell>
          <cell r="AH91">
            <v>0</v>
          </cell>
        </row>
        <row r="92">
          <cell r="C92" t="str">
            <v>46-55</v>
          </cell>
          <cell r="D92" t="str">
            <v>No</v>
          </cell>
          <cell r="E92" t="str">
            <v>Travel_Rarely</v>
          </cell>
          <cell r="G92" t="str">
            <v>Sales</v>
          </cell>
          <cell r="H92">
            <v>9</v>
          </cell>
          <cell r="K92">
            <v>3</v>
          </cell>
          <cell r="L92" t="str">
            <v>Male</v>
          </cell>
          <cell r="P92" t="str">
            <v>Manager</v>
          </cell>
          <cell r="Q92">
            <v>3</v>
          </cell>
          <cell r="S92" t="str">
            <v>Married</v>
          </cell>
          <cell r="T92">
            <v>19331</v>
          </cell>
          <cell r="U92" t="str">
            <v>Very High (15K+)</v>
          </cell>
          <cell r="X92" t="str">
            <v>Yes</v>
          </cell>
          <cell r="AE92">
            <v>3</v>
          </cell>
          <cell r="AF92">
            <v>1</v>
          </cell>
          <cell r="AH92">
            <v>0</v>
          </cell>
        </row>
        <row r="93">
          <cell r="C93" t="str">
            <v>26-35</v>
          </cell>
          <cell r="D93" t="str">
            <v>Yes</v>
          </cell>
          <cell r="E93" t="str">
            <v>Travel_Rarely</v>
          </cell>
          <cell r="G93" t="str">
            <v>Research &amp; Development</v>
          </cell>
          <cell r="H93">
            <v>2</v>
          </cell>
          <cell r="K93">
            <v>4</v>
          </cell>
          <cell r="L93" t="str">
            <v>Male</v>
          </cell>
          <cell r="P93" t="str">
            <v>Laboratory Technician</v>
          </cell>
          <cell r="Q93">
            <v>2</v>
          </cell>
          <cell r="S93" t="str">
            <v>Single</v>
          </cell>
          <cell r="T93">
            <v>1393</v>
          </cell>
          <cell r="U93" t="str">
            <v>Low (0-5K)</v>
          </cell>
          <cell r="X93" t="str">
            <v>No</v>
          </cell>
          <cell r="AE93">
            <v>3</v>
          </cell>
          <cell r="AF93">
            <v>1</v>
          </cell>
          <cell r="AH93">
            <v>0</v>
          </cell>
        </row>
        <row r="94">
          <cell r="C94" t="str">
            <v>18-25</v>
          </cell>
          <cell r="D94" t="str">
            <v>Yes</v>
          </cell>
          <cell r="E94" t="str">
            <v>Travel_Rarely</v>
          </cell>
          <cell r="G94" t="str">
            <v>Human Resources</v>
          </cell>
          <cell r="H94">
            <v>22</v>
          </cell>
          <cell r="K94">
            <v>4</v>
          </cell>
          <cell r="L94" t="str">
            <v>Male</v>
          </cell>
          <cell r="P94" t="str">
            <v>Human Resources</v>
          </cell>
          <cell r="Q94">
            <v>3</v>
          </cell>
          <cell r="S94" t="str">
            <v>Married</v>
          </cell>
          <cell r="T94">
            <v>1555</v>
          </cell>
          <cell r="U94" t="str">
            <v>Low (0-5K)</v>
          </cell>
          <cell r="X94" t="str">
            <v>No</v>
          </cell>
          <cell r="AE94">
            <v>3</v>
          </cell>
          <cell r="AF94">
            <v>1</v>
          </cell>
          <cell r="AH94">
            <v>0</v>
          </cell>
        </row>
        <row r="95">
          <cell r="C95" t="str">
            <v>36-45</v>
          </cell>
          <cell r="D95" t="str">
            <v>No</v>
          </cell>
          <cell r="E95" t="str">
            <v>Travel_Rarely</v>
          </cell>
          <cell r="G95" t="str">
            <v>Research &amp; Development</v>
          </cell>
          <cell r="H95">
            <v>8</v>
          </cell>
          <cell r="K95">
            <v>2</v>
          </cell>
          <cell r="L95" t="str">
            <v>Female</v>
          </cell>
          <cell r="P95" t="str">
            <v>Manufacturing Director</v>
          </cell>
          <cell r="Q95">
            <v>1</v>
          </cell>
          <cell r="S95" t="str">
            <v>Married</v>
          </cell>
          <cell r="T95">
            <v>6516</v>
          </cell>
          <cell r="U95" t="str">
            <v>Medium (5K-10K)</v>
          </cell>
          <cell r="X95" t="str">
            <v>Yes</v>
          </cell>
          <cell r="AE95">
            <v>3</v>
          </cell>
          <cell r="AF95">
            <v>1</v>
          </cell>
          <cell r="AH95">
            <v>0</v>
          </cell>
        </row>
        <row r="96">
          <cell r="C96" t="str">
            <v>46-55</v>
          </cell>
          <cell r="D96" t="str">
            <v>No</v>
          </cell>
          <cell r="E96" t="str">
            <v>Non-Travel</v>
          </cell>
          <cell r="G96" t="str">
            <v>Sales</v>
          </cell>
          <cell r="H96">
            <v>2</v>
          </cell>
          <cell r="K96">
            <v>3</v>
          </cell>
          <cell r="L96" t="str">
            <v>Male</v>
          </cell>
          <cell r="P96" t="str">
            <v>Sales Executive</v>
          </cell>
          <cell r="Q96">
            <v>2</v>
          </cell>
          <cell r="S96" t="str">
            <v>Married</v>
          </cell>
          <cell r="T96">
            <v>4978</v>
          </cell>
          <cell r="U96" t="str">
            <v>Low (0-5K)</v>
          </cell>
          <cell r="X96" t="str">
            <v>No</v>
          </cell>
          <cell r="AE96">
            <v>1</v>
          </cell>
          <cell r="AF96">
            <v>1</v>
          </cell>
          <cell r="AH96">
            <v>0</v>
          </cell>
        </row>
        <row r="97">
          <cell r="C97" t="str">
            <v>26-35</v>
          </cell>
          <cell r="D97" t="str">
            <v>Yes</v>
          </cell>
          <cell r="E97" t="str">
            <v>Travel_Rarely</v>
          </cell>
          <cell r="G97" t="str">
            <v>Sales</v>
          </cell>
          <cell r="H97">
            <v>16</v>
          </cell>
          <cell r="K97">
            <v>1</v>
          </cell>
          <cell r="L97" t="str">
            <v>Male</v>
          </cell>
          <cell r="P97" t="str">
            <v>Sales Executive</v>
          </cell>
          <cell r="Q97">
            <v>3</v>
          </cell>
          <cell r="S97" t="str">
            <v>Married</v>
          </cell>
          <cell r="T97">
            <v>8161</v>
          </cell>
          <cell r="U97" t="str">
            <v>Medium (5K-10K)</v>
          </cell>
          <cell r="X97" t="str">
            <v>No</v>
          </cell>
          <cell r="AE97">
            <v>3</v>
          </cell>
          <cell r="AF97">
            <v>1</v>
          </cell>
          <cell r="AH97">
            <v>0</v>
          </cell>
        </row>
        <row r="98">
          <cell r="C98" t="str">
            <v>26-35</v>
          </cell>
          <cell r="D98" t="str">
            <v>No</v>
          </cell>
          <cell r="E98" t="str">
            <v>Travel_Rarely</v>
          </cell>
          <cell r="G98" t="str">
            <v>Research &amp; Development</v>
          </cell>
          <cell r="H98">
            <v>4</v>
          </cell>
          <cell r="K98">
            <v>4</v>
          </cell>
          <cell r="L98" t="str">
            <v>Female</v>
          </cell>
          <cell r="P98" t="str">
            <v>Research Scientist</v>
          </cell>
          <cell r="Q98">
            <v>1</v>
          </cell>
          <cell r="S98" t="str">
            <v>Divorced</v>
          </cell>
          <cell r="T98">
            <v>2109</v>
          </cell>
          <cell r="U98" t="str">
            <v>Low (0-5K)</v>
          </cell>
          <cell r="X98" t="str">
            <v>No</v>
          </cell>
          <cell r="AE98">
            <v>3</v>
          </cell>
          <cell r="AF98">
            <v>1</v>
          </cell>
          <cell r="AH98">
            <v>0</v>
          </cell>
        </row>
        <row r="99">
          <cell r="C99" t="str">
            <v>36-45</v>
          </cell>
          <cell r="D99" t="str">
            <v>Yes</v>
          </cell>
          <cell r="E99" t="str">
            <v>Travel_Frequently</v>
          </cell>
          <cell r="G99" t="str">
            <v>Research &amp; Development</v>
          </cell>
          <cell r="H99">
            <v>17</v>
          </cell>
          <cell r="K99">
            <v>3</v>
          </cell>
          <cell r="L99" t="str">
            <v>Male</v>
          </cell>
          <cell r="P99" t="str">
            <v>Research Scientist</v>
          </cell>
          <cell r="Q99">
            <v>3</v>
          </cell>
          <cell r="S99" t="str">
            <v>Married</v>
          </cell>
          <cell r="T99">
            <v>2437</v>
          </cell>
          <cell r="U99" t="str">
            <v>Low (0-5K)</v>
          </cell>
          <cell r="X99" t="str">
            <v>Yes</v>
          </cell>
          <cell r="AE99">
            <v>3</v>
          </cell>
          <cell r="AF99">
            <v>1</v>
          </cell>
          <cell r="AH99">
            <v>0</v>
          </cell>
        </row>
        <row r="100">
          <cell r="C100" t="str">
            <v>46-55</v>
          </cell>
          <cell r="D100" t="str">
            <v>No</v>
          </cell>
          <cell r="E100" t="str">
            <v>Travel_Rarely</v>
          </cell>
          <cell r="G100" t="str">
            <v>Research &amp; Development</v>
          </cell>
          <cell r="H100">
            <v>2</v>
          </cell>
          <cell r="K100">
            <v>3</v>
          </cell>
          <cell r="L100" t="str">
            <v>Male</v>
          </cell>
          <cell r="P100" t="str">
            <v>Research Director</v>
          </cell>
          <cell r="Q100">
            <v>1</v>
          </cell>
          <cell r="S100" t="str">
            <v>Married</v>
          </cell>
          <cell r="T100">
            <v>19038</v>
          </cell>
          <cell r="U100" t="str">
            <v>Very High (15K+)</v>
          </cell>
          <cell r="X100" t="str">
            <v>No</v>
          </cell>
          <cell r="AE100">
            <v>3</v>
          </cell>
          <cell r="AF100">
            <v>1</v>
          </cell>
          <cell r="AH100">
            <v>0</v>
          </cell>
        </row>
        <row r="101">
          <cell r="C101" t="str">
            <v>18-25</v>
          </cell>
          <cell r="D101" t="str">
            <v>Yes</v>
          </cell>
          <cell r="E101" t="str">
            <v>Travel_Rarely</v>
          </cell>
          <cell r="G101" t="str">
            <v>Research &amp; Development</v>
          </cell>
          <cell r="H101">
            <v>8</v>
          </cell>
          <cell r="K101">
            <v>3</v>
          </cell>
          <cell r="L101" t="str">
            <v>Female</v>
          </cell>
          <cell r="P101" t="str">
            <v>Laboratory Technician</v>
          </cell>
          <cell r="Q101">
            <v>1</v>
          </cell>
          <cell r="S101" t="str">
            <v>Married</v>
          </cell>
          <cell r="T101">
            <v>2398</v>
          </cell>
          <cell r="U101" t="str">
            <v>Low (0-5K)</v>
          </cell>
          <cell r="X101" t="str">
            <v>Yes</v>
          </cell>
          <cell r="AE101">
            <v>3</v>
          </cell>
          <cell r="AF101">
            <v>1</v>
          </cell>
          <cell r="AH101">
            <v>0</v>
          </cell>
        </row>
        <row r="102">
          <cell r="C102" t="str">
            <v>26-35</v>
          </cell>
          <cell r="D102" t="str">
            <v>Yes</v>
          </cell>
          <cell r="E102" t="str">
            <v>Travel_Rarely</v>
          </cell>
          <cell r="G102" t="str">
            <v>Human Resources</v>
          </cell>
          <cell r="H102">
            <v>18</v>
          </cell>
          <cell r="K102">
            <v>4</v>
          </cell>
          <cell r="L102" t="str">
            <v>Male</v>
          </cell>
          <cell r="P102" t="str">
            <v>Human Resources</v>
          </cell>
          <cell r="Q102">
            <v>1</v>
          </cell>
          <cell r="S102" t="str">
            <v>Married</v>
          </cell>
          <cell r="T102">
            <v>2956</v>
          </cell>
          <cell r="U102" t="str">
            <v>Low (0-5K)</v>
          </cell>
          <cell r="X102" t="str">
            <v>No</v>
          </cell>
          <cell r="AE102">
            <v>3</v>
          </cell>
          <cell r="AF102">
            <v>1</v>
          </cell>
          <cell r="AH102">
            <v>0</v>
          </cell>
        </row>
        <row r="103">
          <cell r="C103" t="str">
            <v>26-35</v>
          </cell>
          <cell r="D103" t="str">
            <v>No</v>
          </cell>
          <cell r="E103" t="str">
            <v>Travel_Rarely</v>
          </cell>
          <cell r="G103" t="str">
            <v>Human Resources</v>
          </cell>
          <cell r="H103">
            <v>6</v>
          </cell>
          <cell r="K103">
            <v>4</v>
          </cell>
          <cell r="L103" t="str">
            <v>Male</v>
          </cell>
          <cell r="P103" t="str">
            <v>Human Resources</v>
          </cell>
          <cell r="Q103">
            <v>2</v>
          </cell>
          <cell r="S103" t="str">
            <v>Married</v>
          </cell>
          <cell r="T103">
            <v>2804</v>
          </cell>
          <cell r="U103" t="str">
            <v>Low (0-5K)</v>
          </cell>
          <cell r="X103" t="str">
            <v>No</v>
          </cell>
          <cell r="AE103">
            <v>3</v>
          </cell>
          <cell r="AF103">
            <v>1</v>
          </cell>
          <cell r="AH103">
            <v>0</v>
          </cell>
        </row>
        <row r="104">
          <cell r="C104" t="str">
            <v>26-35</v>
          </cell>
          <cell r="D104" t="str">
            <v>No</v>
          </cell>
          <cell r="E104" t="str">
            <v>Travel_Rarely</v>
          </cell>
          <cell r="G104" t="str">
            <v>Sales</v>
          </cell>
          <cell r="H104">
            <v>3</v>
          </cell>
          <cell r="K104">
            <v>2</v>
          </cell>
          <cell r="L104" t="str">
            <v>Female</v>
          </cell>
          <cell r="P104" t="str">
            <v>Sales Representative</v>
          </cell>
          <cell r="Q104">
            <v>2</v>
          </cell>
          <cell r="S104" t="str">
            <v>Married</v>
          </cell>
          <cell r="T104">
            <v>2856</v>
          </cell>
          <cell r="U104" t="str">
            <v>Low (0-5K)</v>
          </cell>
          <cell r="X104" t="str">
            <v>No</v>
          </cell>
          <cell r="AE104">
            <v>3</v>
          </cell>
          <cell r="AF104">
            <v>1</v>
          </cell>
          <cell r="AH104">
            <v>0</v>
          </cell>
        </row>
        <row r="105">
          <cell r="C105" t="str">
            <v>26-35</v>
          </cell>
          <cell r="D105" t="str">
            <v>Yes</v>
          </cell>
          <cell r="E105" t="str">
            <v>Travel_Rarely</v>
          </cell>
          <cell r="G105" t="str">
            <v>Sales</v>
          </cell>
          <cell r="H105">
            <v>9</v>
          </cell>
          <cell r="K105">
            <v>2</v>
          </cell>
          <cell r="L105" t="str">
            <v>Male</v>
          </cell>
          <cell r="P105" t="str">
            <v>Sales Representative</v>
          </cell>
          <cell r="Q105">
            <v>4</v>
          </cell>
          <cell r="S105" t="str">
            <v>Single</v>
          </cell>
          <cell r="T105">
            <v>1081</v>
          </cell>
          <cell r="U105" t="str">
            <v>Low (0-5K)</v>
          </cell>
          <cell r="X105" t="str">
            <v>No</v>
          </cell>
          <cell r="AE105">
            <v>2</v>
          </cell>
          <cell r="AF105">
            <v>1</v>
          </cell>
          <cell r="AH105">
            <v>0</v>
          </cell>
        </row>
        <row r="106">
          <cell r="C106" t="str">
            <v>26-35</v>
          </cell>
          <cell r="D106" t="str">
            <v>Yes</v>
          </cell>
          <cell r="E106" t="str">
            <v>Travel_Frequently</v>
          </cell>
          <cell r="G106" t="str">
            <v>Sales</v>
          </cell>
          <cell r="H106">
            <v>24</v>
          </cell>
          <cell r="K106">
            <v>3</v>
          </cell>
          <cell r="L106" t="str">
            <v>Male</v>
          </cell>
          <cell r="P106" t="str">
            <v>Sales Representative</v>
          </cell>
          <cell r="Q106">
            <v>1</v>
          </cell>
          <cell r="S106" t="str">
            <v>Single</v>
          </cell>
          <cell r="T106">
            <v>1091</v>
          </cell>
          <cell r="U106" t="str">
            <v>Low (0-5K)</v>
          </cell>
          <cell r="X106" t="str">
            <v>No</v>
          </cell>
          <cell r="AE106">
            <v>3</v>
          </cell>
          <cell r="AF106">
            <v>1</v>
          </cell>
          <cell r="AH106">
            <v>0</v>
          </cell>
        </row>
        <row r="107">
          <cell r="C107" t="str">
            <v>56+</v>
          </cell>
          <cell r="D107" t="str">
            <v>No</v>
          </cell>
          <cell r="E107" t="str">
            <v>Travel_Rarely</v>
          </cell>
          <cell r="G107" t="str">
            <v>Sales</v>
          </cell>
          <cell r="H107">
            <v>21</v>
          </cell>
          <cell r="K107">
            <v>4</v>
          </cell>
          <cell r="L107" t="str">
            <v>Female</v>
          </cell>
          <cell r="P107" t="str">
            <v>Manager</v>
          </cell>
          <cell r="Q107">
            <v>4</v>
          </cell>
          <cell r="S107" t="str">
            <v>Married</v>
          </cell>
          <cell r="T107">
            <v>17875</v>
          </cell>
          <cell r="U107" t="str">
            <v>Very High (15K+)</v>
          </cell>
          <cell r="X107" t="str">
            <v>Yes</v>
          </cell>
          <cell r="AE107">
            <v>2</v>
          </cell>
          <cell r="AF107">
            <v>1</v>
          </cell>
          <cell r="AH107">
            <v>0</v>
          </cell>
        </row>
        <row r="108">
          <cell r="C108" t="str">
            <v>26-35</v>
          </cell>
          <cell r="D108" t="str">
            <v>Yes</v>
          </cell>
          <cell r="E108" t="str">
            <v>Travel_Frequently</v>
          </cell>
          <cell r="G108" t="str">
            <v>Human Resources</v>
          </cell>
          <cell r="H108">
            <v>22</v>
          </cell>
          <cell r="K108">
            <v>1</v>
          </cell>
          <cell r="L108" t="str">
            <v>Female</v>
          </cell>
          <cell r="P108" t="str">
            <v>Human Resources</v>
          </cell>
          <cell r="Q108">
            <v>2</v>
          </cell>
          <cell r="S108" t="str">
            <v>Married</v>
          </cell>
          <cell r="T108">
            <v>2863</v>
          </cell>
          <cell r="U108" t="str">
            <v>Low (0-5K)</v>
          </cell>
          <cell r="X108" t="str">
            <v>No</v>
          </cell>
          <cell r="AE108">
            <v>3</v>
          </cell>
          <cell r="AF108">
            <v>1</v>
          </cell>
          <cell r="AH108">
            <v>0</v>
          </cell>
        </row>
        <row r="109">
          <cell r="C109" t="str">
            <v>36-45</v>
          </cell>
          <cell r="D109" t="str">
            <v>No</v>
          </cell>
          <cell r="E109" t="str">
            <v>Travel_Rarely</v>
          </cell>
          <cell r="G109" t="str">
            <v>Sales</v>
          </cell>
          <cell r="H109">
            <v>1</v>
          </cell>
          <cell r="K109">
            <v>1</v>
          </cell>
          <cell r="L109" t="str">
            <v>Male</v>
          </cell>
          <cell r="P109" t="str">
            <v>Sales Representative</v>
          </cell>
          <cell r="Q109">
            <v>1</v>
          </cell>
          <cell r="S109" t="str">
            <v>Single</v>
          </cell>
          <cell r="T109">
            <v>2858</v>
          </cell>
          <cell r="U109" t="str">
            <v>Low (0-5K)</v>
          </cell>
          <cell r="X109" t="str">
            <v>No</v>
          </cell>
          <cell r="AE109">
            <v>2</v>
          </cell>
          <cell r="AF109">
            <v>1</v>
          </cell>
          <cell r="AH109">
            <v>0</v>
          </cell>
        </row>
        <row r="110">
          <cell r="C110" t="str">
            <v>26-35</v>
          </cell>
          <cell r="D110" t="str">
            <v>No</v>
          </cell>
          <cell r="E110" t="str">
            <v>Travel_Rarely</v>
          </cell>
          <cell r="G110" t="str">
            <v>Research &amp; Development</v>
          </cell>
          <cell r="H110">
            <v>2</v>
          </cell>
          <cell r="K110">
            <v>4</v>
          </cell>
          <cell r="L110" t="str">
            <v>Female</v>
          </cell>
          <cell r="P110" t="str">
            <v>Laboratory Technician</v>
          </cell>
          <cell r="Q110">
            <v>4</v>
          </cell>
          <cell r="S110" t="str">
            <v>Divorced</v>
          </cell>
          <cell r="T110">
            <v>1129</v>
          </cell>
          <cell r="U110" t="str">
            <v>Low (0-5K)</v>
          </cell>
          <cell r="X110" t="str">
            <v>Yes</v>
          </cell>
          <cell r="AE110">
            <v>3</v>
          </cell>
          <cell r="AF110">
            <v>1</v>
          </cell>
          <cell r="AH110">
            <v>0</v>
          </cell>
        </row>
        <row r="111">
          <cell r="C111" t="str">
            <v>36-45</v>
          </cell>
          <cell r="D111" t="str">
            <v>No</v>
          </cell>
          <cell r="E111" t="str">
            <v>Travel_Rarely</v>
          </cell>
          <cell r="G111" t="str">
            <v>Research &amp; Development</v>
          </cell>
          <cell r="H111">
            <v>1</v>
          </cell>
          <cell r="K111">
            <v>1</v>
          </cell>
          <cell r="L111" t="str">
            <v>Male</v>
          </cell>
          <cell r="P111" t="str">
            <v>Laboratory Technician</v>
          </cell>
          <cell r="Q111">
            <v>4</v>
          </cell>
          <cell r="S111" t="str">
            <v>Married</v>
          </cell>
          <cell r="T111">
            <v>2406</v>
          </cell>
          <cell r="U111" t="str">
            <v>Low (0-5K)</v>
          </cell>
          <cell r="X111" t="str">
            <v>No</v>
          </cell>
          <cell r="AE111">
            <v>2</v>
          </cell>
          <cell r="AF111">
            <v>1</v>
          </cell>
          <cell r="AH111">
            <v>0</v>
          </cell>
        </row>
        <row r="112">
          <cell r="C112" t="str">
            <v>56+</v>
          </cell>
          <cell r="D112" t="str">
            <v>No</v>
          </cell>
          <cell r="E112" t="str">
            <v>Travel_Rarely</v>
          </cell>
          <cell r="G112" t="str">
            <v>Research &amp; Development</v>
          </cell>
          <cell r="H112">
            <v>3</v>
          </cell>
          <cell r="K112">
            <v>3</v>
          </cell>
          <cell r="L112" t="str">
            <v>Female</v>
          </cell>
          <cell r="P112" t="str">
            <v>Laboratory Technician</v>
          </cell>
          <cell r="Q112">
            <v>1</v>
          </cell>
          <cell r="S112" t="str">
            <v>Married</v>
          </cell>
          <cell r="T112">
            <v>2670</v>
          </cell>
          <cell r="U112" t="str">
            <v>Low (0-5K)</v>
          </cell>
          <cell r="X112" t="str">
            <v>Yes</v>
          </cell>
          <cell r="AE112">
            <v>2</v>
          </cell>
          <cell r="AF112">
            <v>1</v>
          </cell>
          <cell r="AH112">
            <v>0</v>
          </cell>
        </row>
        <row r="113">
          <cell r="C113" t="str">
            <v>26-35</v>
          </cell>
          <cell r="D113" t="str">
            <v>No</v>
          </cell>
          <cell r="E113" t="str">
            <v>Travel_Rarely</v>
          </cell>
          <cell r="G113" t="str">
            <v>Research &amp; Development</v>
          </cell>
          <cell r="H113">
            <v>24</v>
          </cell>
          <cell r="K113">
            <v>4</v>
          </cell>
          <cell r="L113" t="str">
            <v>Male</v>
          </cell>
          <cell r="P113" t="str">
            <v>Laboratory Technician</v>
          </cell>
          <cell r="Q113">
            <v>3</v>
          </cell>
          <cell r="S113" t="str">
            <v>Divorced</v>
          </cell>
          <cell r="T113">
            <v>2693</v>
          </cell>
          <cell r="U113" t="str">
            <v>Low (0-5K)</v>
          </cell>
          <cell r="X113" t="str">
            <v>No</v>
          </cell>
          <cell r="AE113">
            <v>3</v>
          </cell>
          <cell r="AF113">
            <v>1</v>
          </cell>
          <cell r="AH113">
            <v>0</v>
          </cell>
        </row>
        <row r="114">
          <cell r="C114" t="str">
            <v>36-45</v>
          </cell>
          <cell r="D114" t="str">
            <v>No</v>
          </cell>
          <cell r="E114" t="str">
            <v>Travel_Rarely</v>
          </cell>
          <cell r="G114" t="str">
            <v>Research &amp; Development</v>
          </cell>
          <cell r="H114">
            <v>19</v>
          </cell>
          <cell r="K114">
            <v>2</v>
          </cell>
          <cell r="L114" t="str">
            <v>Male</v>
          </cell>
          <cell r="P114" t="str">
            <v>Research Scientist</v>
          </cell>
          <cell r="Q114">
            <v>2</v>
          </cell>
          <cell r="S114" t="str">
            <v>Married</v>
          </cell>
          <cell r="T114">
            <v>3022</v>
          </cell>
          <cell r="U114" t="str">
            <v>Low (0-5K)</v>
          </cell>
          <cell r="X114" t="str">
            <v>No</v>
          </cell>
          <cell r="AE114">
            <v>3</v>
          </cell>
          <cell r="AF114">
            <v>1</v>
          </cell>
          <cell r="AH114">
            <v>0</v>
          </cell>
        </row>
        <row r="115">
          <cell r="C115" t="str">
            <v>36-45</v>
          </cell>
          <cell r="D115" t="str">
            <v>No</v>
          </cell>
          <cell r="E115" t="str">
            <v>Travel_Rarely</v>
          </cell>
          <cell r="G115" t="str">
            <v>Research &amp; Development</v>
          </cell>
          <cell r="H115">
            <v>3</v>
          </cell>
          <cell r="K115">
            <v>1</v>
          </cell>
          <cell r="L115" t="str">
            <v>Female</v>
          </cell>
          <cell r="P115" t="str">
            <v>Laboratory Technician</v>
          </cell>
          <cell r="Q115">
            <v>4</v>
          </cell>
          <cell r="S115" t="str">
            <v>Divorced</v>
          </cell>
          <cell r="T115">
            <v>2835</v>
          </cell>
          <cell r="U115" t="str">
            <v>Low (0-5K)</v>
          </cell>
          <cell r="X115" t="str">
            <v>No</v>
          </cell>
          <cell r="AE115">
            <v>3</v>
          </cell>
          <cell r="AF115">
            <v>1</v>
          </cell>
          <cell r="AH115">
            <v>0</v>
          </cell>
        </row>
        <row r="116">
          <cell r="C116" t="str">
            <v>56+</v>
          </cell>
          <cell r="D116" t="str">
            <v>No</v>
          </cell>
          <cell r="E116" t="str">
            <v>Travel_Rarely</v>
          </cell>
          <cell r="G116" t="str">
            <v>Research &amp; Development</v>
          </cell>
          <cell r="H116">
            <v>9</v>
          </cell>
          <cell r="K116">
            <v>2</v>
          </cell>
          <cell r="L116" t="str">
            <v>Female</v>
          </cell>
          <cell r="P116" t="str">
            <v>Research Scientist</v>
          </cell>
          <cell r="Q116">
            <v>2</v>
          </cell>
          <cell r="S116" t="str">
            <v>Married</v>
          </cell>
          <cell r="T116">
            <v>3346</v>
          </cell>
          <cell r="U116" t="str">
            <v>Low (0-5K)</v>
          </cell>
          <cell r="X116" t="str">
            <v>Yes</v>
          </cell>
          <cell r="AE116">
            <v>2</v>
          </cell>
          <cell r="AF116">
            <v>1</v>
          </cell>
          <cell r="AH116">
            <v>0</v>
          </cell>
        </row>
        <row r="117">
          <cell r="C117" t="str">
            <v>36-45</v>
          </cell>
          <cell r="D117" t="str">
            <v>Yes</v>
          </cell>
          <cell r="E117" t="str">
            <v>Travel_Frequently</v>
          </cell>
          <cell r="G117" t="str">
            <v>Research &amp; Development</v>
          </cell>
          <cell r="H117">
            <v>24</v>
          </cell>
          <cell r="K117">
            <v>4</v>
          </cell>
          <cell r="L117" t="str">
            <v>Male</v>
          </cell>
          <cell r="P117" t="str">
            <v>Laboratory Technician</v>
          </cell>
          <cell r="Q117">
            <v>3</v>
          </cell>
          <cell r="S117" t="str">
            <v>Divorced</v>
          </cell>
          <cell r="T117">
            <v>3161</v>
          </cell>
          <cell r="U117" t="str">
            <v>Low (0-5K)</v>
          </cell>
          <cell r="X117" t="str">
            <v>Yes</v>
          </cell>
          <cell r="AE117">
            <v>1</v>
          </cell>
          <cell r="AF117">
            <v>1</v>
          </cell>
          <cell r="AH117">
            <v>0</v>
          </cell>
        </row>
        <row r="118">
          <cell r="C118" t="str">
            <v>36-45</v>
          </cell>
          <cell r="D118" t="str">
            <v>No</v>
          </cell>
          <cell r="E118" t="str">
            <v>Travel_Rarely</v>
          </cell>
          <cell r="G118" t="str">
            <v>Research &amp; Development</v>
          </cell>
          <cell r="H118">
            <v>2</v>
          </cell>
          <cell r="K118">
            <v>1</v>
          </cell>
          <cell r="L118" t="str">
            <v>Male</v>
          </cell>
          <cell r="P118" t="str">
            <v>Healthcare Representative</v>
          </cell>
          <cell r="Q118">
            <v>4</v>
          </cell>
          <cell r="S118" t="str">
            <v>Single</v>
          </cell>
          <cell r="T118">
            <v>6781</v>
          </cell>
          <cell r="U118" t="str">
            <v>Medium (5K-10K)</v>
          </cell>
          <cell r="X118" t="str">
            <v>No</v>
          </cell>
          <cell r="AE118">
            <v>3</v>
          </cell>
          <cell r="AF118">
            <v>1</v>
          </cell>
          <cell r="AH118">
            <v>0</v>
          </cell>
        </row>
        <row r="119">
          <cell r="C119" t="str">
            <v>26-35</v>
          </cell>
          <cell r="D119" t="str">
            <v>Yes</v>
          </cell>
          <cell r="E119" t="str">
            <v>Travel_Frequently</v>
          </cell>
          <cell r="G119" t="str">
            <v>Research &amp; Development</v>
          </cell>
          <cell r="H119">
            <v>4</v>
          </cell>
          <cell r="K119">
            <v>3</v>
          </cell>
          <cell r="L119" t="str">
            <v>Male</v>
          </cell>
          <cell r="P119" t="str">
            <v>Research Scientist</v>
          </cell>
          <cell r="Q119">
            <v>4</v>
          </cell>
          <cell r="S119" t="str">
            <v>Single</v>
          </cell>
          <cell r="T119">
            <v>2285</v>
          </cell>
          <cell r="U119" t="str">
            <v>Low (0-5K)</v>
          </cell>
          <cell r="X119" t="str">
            <v>Yes</v>
          </cell>
          <cell r="AE119">
            <v>3</v>
          </cell>
          <cell r="AF119">
            <v>1</v>
          </cell>
          <cell r="AH119">
            <v>0</v>
          </cell>
        </row>
        <row r="120">
          <cell r="C120" t="str">
            <v>36-45</v>
          </cell>
          <cell r="D120" t="str">
            <v>No</v>
          </cell>
          <cell r="E120" t="str">
            <v>Travel_Rarely</v>
          </cell>
          <cell r="G120" t="str">
            <v>Research &amp; Development</v>
          </cell>
          <cell r="H120">
            <v>2</v>
          </cell>
          <cell r="K120">
            <v>2</v>
          </cell>
          <cell r="L120" t="str">
            <v>Female</v>
          </cell>
          <cell r="P120" t="str">
            <v>Laboratory Technician</v>
          </cell>
          <cell r="Q120">
            <v>3</v>
          </cell>
          <cell r="S120" t="str">
            <v>Married</v>
          </cell>
          <cell r="T120">
            <v>3448</v>
          </cell>
          <cell r="U120" t="str">
            <v>Low (0-5K)</v>
          </cell>
          <cell r="X120" t="str">
            <v>No</v>
          </cell>
          <cell r="AE120">
            <v>3</v>
          </cell>
          <cell r="AF120">
            <v>1</v>
          </cell>
          <cell r="AH120">
            <v>0</v>
          </cell>
        </row>
        <row r="121">
          <cell r="C121" t="str">
            <v>36-45</v>
          </cell>
          <cell r="D121" t="str">
            <v>No</v>
          </cell>
          <cell r="E121" t="str">
            <v>Travel_Frequently</v>
          </cell>
          <cell r="G121" t="str">
            <v>Research &amp; Development</v>
          </cell>
          <cell r="H121">
            <v>2</v>
          </cell>
          <cell r="K121">
            <v>4</v>
          </cell>
          <cell r="L121" t="str">
            <v>Male</v>
          </cell>
          <cell r="P121" t="str">
            <v>Laboratory Technician</v>
          </cell>
          <cell r="Q121">
            <v>4</v>
          </cell>
          <cell r="S121" t="str">
            <v>Married</v>
          </cell>
          <cell r="T121">
            <v>1702</v>
          </cell>
          <cell r="U121" t="str">
            <v>Low (0-5K)</v>
          </cell>
          <cell r="X121" t="str">
            <v>Yes</v>
          </cell>
          <cell r="AE121">
            <v>3</v>
          </cell>
          <cell r="AF121">
            <v>1</v>
          </cell>
          <cell r="AH121">
            <v>0</v>
          </cell>
        </row>
        <row r="122">
          <cell r="C122" t="str">
            <v>18-25</v>
          </cell>
          <cell r="D122" t="str">
            <v>No</v>
          </cell>
          <cell r="E122" t="str">
            <v>Travel_Rarely</v>
          </cell>
          <cell r="G122" t="str">
            <v>Research &amp; Development</v>
          </cell>
          <cell r="H122">
            <v>17</v>
          </cell>
          <cell r="K122">
            <v>4</v>
          </cell>
          <cell r="L122" t="str">
            <v>Male</v>
          </cell>
          <cell r="P122" t="str">
            <v>Laboratory Technician</v>
          </cell>
          <cell r="Q122">
            <v>2</v>
          </cell>
          <cell r="S122" t="str">
            <v>Married</v>
          </cell>
          <cell r="T122">
            <v>2127</v>
          </cell>
          <cell r="U122" t="str">
            <v>Low (0-5K)</v>
          </cell>
          <cell r="X122" t="str">
            <v>No</v>
          </cell>
          <cell r="AE122">
            <v>3</v>
          </cell>
          <cell r="AF122">
            <v>1</v>
          </cell>
          <cell r="AH122">
            <v>0</v>
          </cell>
        </row>
        <row r="123">
          <cell r="C123" t="str">
            <v>26-35</v>
          </cell>
          <cell r="D123" t="str">
            <v>No</v>
          </cell>
          <cell r="E123" t="str">
            <v>Travel_Frequently</v>
          </cell>
          <cell r="G123" t="str">
            <v>Research &amp; Development</v>
          </cell>
          <cell r="H123">
            <v>3</v>
          </cell>
          <cell r="K123">
            <v>3</v>
          </cell>
          <cell r="L123" t="str">
            <v>Female</v>
          </cell>
          <cell r="P123" t="str">
            <v>Research Scientist</v>
          </cell>
          <cell r="Q123">
            <v>3</v>
          </cell>
          <cell r="S123" t="str">
            <v>Divorced</v>
          </cell>
          <cell r="T123">
            <v>2083</v>
          </cell>
          <cell r="U123" t="str">
            <v>Low (0-5K)</v>
          </cell>
          <cell r="X123" t="str">
            <v>No</v>
          </cell>
          <cell r="AE123">
            <v>3</v>
          </cell>
          <cell r="AF123">
            <v>1</v>
          </cell>
          <cell r="AH123">
            <v>0</v>
          </cell>
        </row>
        <row r="124">
          <cell r="C124" t="str">
            <v>36-45</v>
          </cell>
          <cell r="D124" t="str">
            <v>No</v>
          </cell>
          <cell r="E124" t="str">
            <v>Travel_Rarely</v>
          </cell>
          <cell r="G124" t="str">
            <v>Research &amp; Development</v>
          </cell>
          <cell r="H124">
            <v>8</v>
          </cell>
          <cell r="K124">
            <v>1</v>
          </cell>
          <cell r="L124" t="str">
            <v>Female</v>
          </cell>
          <cell r="P124" t="str">
            <v>Manufacturing Director</v>
          </cell>
          <cell r="Q124">
            <v>2</v>
          </cell>
          <cell r="S124" t="str">
            <v>Divorced</v>
          </cell>
          <cell r="T124">
            <v>4765</v>
          </cell>
          <cell r="U124" t="str">
            <v>Low (0-5K)</v>
          </cell>
          <cell r="X124" t="str">
            <v>No</v>
          </cell>
          <cell r="AE124">
            <v>4</v>
          </cell>
          <cell r="AF124">
            <v>1</v>
          </cell>
          <cell r="AH124">
            <v>0</v>
          </cell>
        </row>
        <row r="125">
          <cell r="C125" t="str">
            <v>56+</v>
          </cell>
          <cell r="D125" t="str">
            <v>Yes</v>
          </cell>
          <cell r="E125" t="str">
            <v>Travel_Rarely</v>
          </cell>
          <cell r="G125" t="str">
            <v>Research &amp; Development</v>
          </cell>
          <cell r="H125">
            <v>2</v>
          </cell>
          <cell r="K125">
            <v>4</v>
          </cell>
          <cell r="L125" t="str">
            <v>Male</v>
          </cell>
          <cell r="P125" t="str">
            <v>Research Scientist</v>
          </cell>
          <cell r="Q125">
            <v>3</v>
          </cell>
          <cell r="S125" t="str">
            <v>Single</v>
          </cell>
          <cell r="T125">
            <v>2479</v>
          </cell>
          <cell r="U125" t="str">
            <v>Low (0-5K)</v>
          </cell>
          <cell r="X125" t="str">
            <v>No</v>
          </cell>
          <cell r="AE125">
            <v>3</v>
          </cell>
          <cell r="AF125">
            <v>1</v>
          </cell>
          <cell r="AH125">
            <v>0</v>
          </cell>
        </row>
        <row r="126">
          <cell r="C126" t="str">
            <v>26-35</v>
          </cell>
          <cell r="D126" t="str">
            <v>No</v>
          </cell>
          <cell r="E126" t="str">
            <v>Travel_Rarely</v>
          </cell>
          <cell r="G126" t="str">
            <v>Sales</v>
          </cell>
          <cell r="H126">
            <v>10</v>
          </cell>
          <cell r="K126">
            <v>4</v>
          </cell>
          <cell r="L126" t="str">
            <v>Male</v>
          </cell>
          <cell r="P126" t="str">
            <v>Sales Representative</v>
          </cell>
          <cell r="Q126">
            <v>2</v>
          </cell>
          <cell r="S126" t="str">
            <v>Married</v>
          </cell>
          <cell r="T126">
            <v>1052</v>
          </cell>
          <cell r="U126" t="str">
            <v>Low (0-5K)</v>
          </cell>
          <cell r="X126" t="str">
            <v>No</v>
          </cell>
          <cell r="AE126">
            <v>3</v>
          </cell>
          <cell r="AF126">
            <v>1</v>
          </cell>
          <cell r="AH126">
            <v>0</v>
          </cell>
        </row>
        <row r="127">
          <cell r="C127" t="str">
            <v>36-45</v>
          </cell>
          <cell r="D127" t="str">
            <v>Yes</v>
          </cell>
          <cell r="E127" t="str">
            <v>Non-Travel</v>
          </cell>
          <cell r="G127" t="str">
            <v>Research &amp; Development</v>
          </cell>
          <cell r="H127">
            <v>2</v>
          </cell>
          <cell r="K127">
            <v>1</v>
          </cell>
          <cell r="L127" t="str">
            <v>Female</v>
          </cell>
          <cell r="P127" t="str">
            <v>Laboratory Technician</v>
          </cell>
          <cell r="Q127">
            <v>1</v>
          </cell>
          <cell r="S127" t="str">
            <v>Single</v>
          </cell>
          <cell r="T127">
            <v>3646</v>
          </cell>
          <cell r="U127" t="str">
            <v>Low (0-5K)</v>
          </cell>
          <cell r="X127" t="str">
            <v>Yes</v>
          </cell>
          <cell r="AE127">
            <v>4</v>
          </cell>
          <cell r="AF127">
            <v>1</v>
          </cell>
          <cell r="AH127">
            <v>0</v>
          </cell>
        </row>
        <row r="128">
          <cell r="C128" t="str">
            <v>26-35</v>
          </cell>
          <cell r="D128" t="str">
            <v>No</v>
          </cell>
          <cell r="E128" t="str">
            <v>Travel_Rarely</v>
          </cell>
          <cell r="G128" t="str">
            <v>Research &amp; Development</v>
          </cell>
          <cell r="H128">
            <v>3</v>
          </cell>
          <cell r="K128">
            <v>1</v>
          </cell>
          <cell r="L128" t="str">
            <v>Female</v>
          </cell>
          <cell r="P128" t="str">
            <v>Research Scientist</v>
          </cell>
          <cell r="Q128">
            <v>4</v>
          </cell>
          <cell r="S128" t="str">
            <v>Married</v>
          </cell>
          <cell r="T128">
            <v>2061</v>
          </cell>
          <cell r="U128" t="str">
            <v>Low (0-5K)</v>
          </cell>
          <cell r="X128" t="str">
            <v>No</v>
          </cell>
          <cell r="AE128">
            <v>3</v>
          </cell>
          <cell r="AF128">
            <v>1</v>
          </cell>
          <cell r="AH128">
            <v>0</v>
          </cell>
        </row>
        <row r="129">
          <cell r="C129" t="str">
            <v>56+</v>
          </cell>
          <cell r="D129" t="str">
            <v>No</v>
          </cell>
          <cell r="E129" t="str">
            <v>Travel_Rarely</v>
          </cell>
          <cell r="G129" t="str">
            <v>Research &amp; Development</v>
          </cell>
          <cell r="H129">
            <v>1</v>
          </cell>
          <cell r="K129">
            <v>3</v>
          </cell>
          <cell r="L129" t="str">
            <v>Male</v>
          </cell>
          <cell r="P129" t="str">
            <v>Healthcare Representative</v>
          </cell>
          <cell r="Q129">
            <v>4</v>
          </cell>
          <cell r="S129" t="str">
            <v>Divorced</v>
          </cell>
          <cell r="T129">
            <v>10883</v>
          </cell>
          <cell r="U129" t="str">
            <v>High (10K-15K)</v>
          </cell>
          <cell r="X129" t="str">
            <v>No</v>
          </cell>
          <cell r="AE129">
            <v>4</v>
          </cell>
          <cell r="AF129">
            <v>1</v>
          </cell>
          <cell r="AH129">
            <v>0</v>
          </cell>
        </row>
        <row r="130">
          <cell r="C130" t="str">
            <v>36-45</v>
          </cell>
          <cell r="D130" t="str">
            <v>No</v>
          </cell>
          <cell r="E130" t="str">
            <v>Travel_Rarely</v>
          </cell>
          <cell r="G130" t="str">
            <v>Research &amp; Development</v>
          </cell>
          <cell r="H130">
            <v>2</v>
          </cell>
          <cell r="K130">
            <v>4</v>
          </cell>
          <cell r="L130" t="str">
            <v>Female</v>
          </cell>
          <cell r="P130" t="str">
            <v>Research Scientist</v>
          </cell>
          <cell r="Q130">
            <v>2</v>
          </cell>
          <cell r="S130" t="str">
            <v>Married</v>
          </cell>
          <cell r="T130">
            <v>6962</v>
          </cell>
          <cell r="U130" t="str">
            <v>Medium (5K-10K)</v>
          </cell>
          <cell r="X130" t="str">
            <v>Yes</v>
          </cell>
          <cell r="AE130">
            <v>3</v>
          </cell>
          <cell r="AF130">
            <v>1</v>
          </cell>
          <cell r="AH130">
            <v>0</v>
          </cell>
        </row>
        <row r="131">
          <cell r="C131" t="str">
            <v>18-25</v>
          </cell>
          <cell r="D131" t="str">
            <v>Yes</v>
          </cell>
          <cell r="E131" t="str">
            <v>Travel_Rarely</v>
          </cell>
          <cell r="G131" t="str">
            <v>Research &amp; Development</v>
          </cell>
          <cell r="H131">
            <v>7</v>
          </cell>
          <cell r="K131">
            <v>4</v>
          </cell>
          <cell r="L131" t="str">
            <v>Male</v>
          </cell>
          <cell r="P131" t="str">
            <v>Research Scientist</v>
          </cell>
          <cell r="Q131">
            <v>2</v>
          </cell>
          <cell r="S131" t="str">
            <v>Single</v>
          </cell>
          <cell r="T131">
            <v>2472</v>
          </cell>
          <cell r="U131" t="str">
            <v>Low (0-5K)</v>
          </cell>
          <cell r="X131" t="str">
            <v>Yes</v>
          </cell>
          <cell r="AE131">
            <v>3</v>
          </cell>
          <cell r="AF131">
            <v>1</v>
          </cell>
          <cell r="AH131">
            <v>0</v>
          </cell>
        </row>
        <row r="132">
          <cell r="C132" t="str">
            <v>26-35</v>
          </cell>
          <cell r="D132" t="str">
            <v>No</v>
          </cell>
          <cell r="E132" t="str">
            <v>Travel_Rarely</v>
          </cell>
          <cell r="G132" t="str">
            <v>Research &amp; Development</v>
          </cell>
          <cell r="H132">
            <v>5</v>
          </cell>
          <cell r="K132">
            <v>4</v>
          </cell>
          <cell r="L132" t="str">
            <v>Male</v>
          </cell>
          <cell r="P132" t="str">
            <v>Manufacturing Director</v>
          </cell>
          <cell r="Q132">
            <v>4</v>
          </cell>
          <cell r="S132" t="str">
            <v>Single</v>
          </cell>
          <cell r="T132">
            <v>9679</v>
          </cell>
          <cell r="U132" t="str">
            <v>Medium (5K-10K)</v>
          </cell>
          <cell r="X132" t="str">
            <v>No</v>
          </cell>
          <cell r="AE132">
            <v>3</v>
          </cell>
          <cell r="AF132">
            <v>1</v>
          </cell>
          <cell r="AH132">
            <v>0</v>
          </cell>
        </row>
        <row r="133">
          <cell r="C133" t="str">
            <v>26-35</v>
          </cell>
          <cell r="D133" t="str">
            <v>No</v>
          </cell>
          <cell r="E133" t="str">
            <v>Travel_Rarely</v>
          </cell>
          <cell r="G133" t="str">
            <v>Research &amp; Development</v>
          </cell>
          <cell r="H133">
            <v>2</v>
          </cell>
          <cell r="K133">
            <v>3</v>
          </cell>
          <cell r="L133" t="str">
            <v>Male</v>
          </cell>
          <cell r="P133" t="str">
            <v>Laboratory Technician</v>
          </cell>
          <cell r="Q133">
            <v>4</v>
          </cell>
          <cell r="S133" t="str">
            <v>Single</v>
          </cell>
          <cell r="T133">
            <v>2496</v>
          </cell>
          <cell r="U133" t="str">
            <v>Low (0-5K)</v>
          </cell>
          <cell r="X133" t="str">
            <v>No</v>
          </cell>
          <cell r="AE133">
            <v>3</v>
          </cell>
          <cell r="AF133">
            <v>1</v>
          </cell>
          <cell r="AH133">
            <v>0</v>
          </cell>
        </row>
        <row r="134">
          <cell r="C134" t="str">
            <v>36-45</v>
          </cell>
          <cell r="D134" t="str">
            <v>No</v>
          </cell>
          <cell r="E134" t="str">
            <v>Travel_Rarely</v>
          </cell>
          <cell r="G134" t="str">
            <v>Research &amp; Development</v>
          </cell>
          <cell r="H134">
            <v>5</v>
          </cell>
          <cell r="K134">
            <v>2</v>
          </cell>
          <cell r="L134" t="str">
            <v>Female</v>
          </cell>
          <cell r="P134" t="str">
            <v>Research Scientist</v>
          </cell>
          <cell r="Q134">
            <v>1</v>
          </cell>
          <cell r="S134" t="str">
            <v>Married</v>
          </cell>
          <cell r="T134">
            <v>3419</v>
          </cell>
          <cell r="U134" t="str">
            <v>Low (0-5K)</v>
          </cell>
          <cell r="X134" t="str">
            <v>Yes</v>
          </cell>
          <cell r="AE134">
            <v>4</v>
          </cell>
          <cell r="AF134">
            <v>1</v>
          </cell>
          <cell r="AH134">
            <v>0</v>
          </cell>
        </row>
        <row r="135">
          <cell r="C135" t="str">
            <v>26-35</v>
          </cell>
          <cell r="D135" t="str">
            <v>No</v>
          </cell>
          <cell r="E135" t="str">
            <v>Travel_Rarely</v>
          </cell>
          <cell r="G135" t="str">
            <v>Research &amp; Development</v>
          </cell>
          <cell r="H135">
            <v>9</v>
          </cell>
          <cell r="K135">
            <v>3</v>
          </cell>
          <cell r="L135" t="str">
            <v>Male</v>
          </cell>
          <cell r="P135" t="str">
            <v>Healthcare Representative</v>
          </cell>
          <cell r="Q135">
            <v>2</v>
          </cell>
          <cell r="S135" t="str">
            <v>Single</v>
          </cell>
          <cell r="T135">
            <v>6540</v>
          </cell>
          <cell r="U135" t="str">
            <v>Medium (5K-10K)</v>
          </cell>
          <cell r="X135" t="str">
            <v>No</v>
          </cell>
          <cell r="AE135">
            <v>3</v>
          </cell>
          <cell r="AF135">
            <v>1</v>
          </cell>
          <cell r="AH135">
            <v>0</v>
          </cell>
        </row>
        <row r="136">
          <cell r="C136" t="str">
            <v>36-45</v>
          </cell>
          <cell r="D136" t="str">
            <v>Yes</v>
          </cell>
          <cell r="E136" t="str">
            <v>Travel_Frequently</v>
          </cell>
          <cell r="G136" t="str">
            <v>Sales</v>
          </cell>
          <cell r="H136">
            <v>26</v>
          </cell>
          <cell r="K136">
            <v>1</v>
          </cell>
          <cell r="L136" t="str">
            <v>Female</v>
          </cell>
          <cell r="P136" t="str">
            <v>Sales Executive</v>
          </cell>
          <cell r="Q136">
            <v>1</v>
          </cell>
          <cell r="S136" t="str">
            <v>Married</v>
          </cell>
          <cell r="T136">
            <v>4286</v>
          </cell>
          <cell r="U136" t="str">
            <v>Low (0-5K)</v>
          </cell>
          <cell r="X136" t="str">
            <v>No</v>
          </cell>
          <cell r="AE136">
            <v>3</v>
          </cell>
          <cell r="AF136">
            <v>1</v>
          </cell>
          <cell r="AH136">
            <v>0</v>
          </cell>
        </row>
        <row r="137">
          <cell r="C137" t="str">
            <v>26-35</v>
          </cell>
          <cell r="D137" t="str">
            <v>No</v>
          </cell>
          <cell r="E137" t="str">
            <v>Travel_Rarely</v>
          </cell>
          <cell r="G137" t="str">
            <v>Research &amp; Development</v>
          </cell>
          <cell r="H137">
            <v>4</v>
          </cell>
          <cell r="K137">
            <v>2</v>
          </cell>
          <cell r="L137" t="str">
            <v>Female</v>
          </cell>
          <cell r="P137" t="str">
            <v>Research Scientist</v>
          </cell>
          <cell r="Q137">
            <v>3</v>
          </cell>
          <cell r="S137" t="str">
            <v>Single</v>
          </cell>
          <cell r="T137">
            <v>2318</v>
          </cell>
          <cell r="U137" t="str">
            <v>Low (0-5K)</v>
          </cell>
          <cell r="X137" t="str">
            <v>No</v>
          </cell>
          <cell r="AE137">
            <v>3</v>
          </cell>
          <cell r="AF137">
            <v>1</v>
          </cell>
          <cell r="AH137">
            <v>0</v>
          </cell>
        </row>
        <row r="138">
          <cell r="C138" t="str">
            <v>36-45</v>
          </cell>
          <cell r="D138" t="str">
            <v>No</v>
          </cell>
          <cell r="E138" t="str">
            <v>Travel_Frequently</v>
          </cell>
          <cell r="G138" t="str">
            <v>Research &amp; Development</v>
          </cell>
          <cell r="H138">
            <v>9</v>
          </cell>
          <cell r="K138">
            <v>4</v>
          </cell>
          <cell r="L138" t="str">
            <v>Male</v>
          </cell>
          <cell r="P138" t="str">
            <v>Research Scientist</v>
          </cell>
          <cell r="Q138">
            <v>2</v>
          </cell>
          <cell r="S138" t="str">
            <v>Divorced</v>
          </cell>
          <cell r="T138">
            <v>3617</v>
          </cell>
          <cell r="U138" t="str">
            <v>Low (0-5K)</v>
          </cell>
          <cell r="X138" t="str">
            <v>Yes</v>
          </cell>
          <cell r="AE138">
            <v>3</v>
          </cell>
          <cell r="AF138">
            <v>1</v>
          </cell>
          <cell r="AH138">
            <v>0</v>
          </cell>
        </row>
        <row r="139">
          <cell r="C139" t="str">
            <v>26-35</v>
          </cell>
          <cell r="D139" t="str">
            <v>No</v>
          </cell>
          <cell r="E139" t="str">
            <v>Travel_Rarely</v>
          </cell>
          <cell r="G139" t="str">
            <v>Sales</v>
          </cell>
          <cell r="H139">
            <v>10</v>
          </cell>
          <cell r="K139">
            <v>3</v>
          </cell>
          <cell r="L139" t="str">
            <v>Female</v>
          </cell>
          <cell r="P139" t="str">
            <v>Sales Representative</v>
          </cell>
          <cell r="Q139">
            <v>3</v>
          </cell>
          <cell r="S139" t="str">
            <v>Married</v>
          </cell>
          <cell r="T139">
            <v>2220</v>
          </cell>
          <cell r="U139" t="str">
            <v>Low (0-5K)</v>
          </cell>
          <cell r="X139" t="str">
            <v>Yes</v>
          </cell>
          <cell r="AE139">
            <v>3</v>
          </cell>
          <cell r="AF139">
            <v>1</v>
          </cell>
          <cell r="AH139">
            <v>0</v>
          </cell>
        </row>
        <row r="140">
          <cell r="C140" t="str">
            <v>26-35</v>
          </cell>
          <cell r="D140" t="str">
            <v>Yes</v>
          </cell>
          <cell r="E140" t="str">
            <v>Travel_Rarely</v>
          </cell>
          <cell r="G140" t="str">
            <v>Research &amp; Development</v>
          </cell>
          <cell r="H140">
            <v>21</v>
          </cell>
          <cell r="K140">
            <v>1</v>
          </cell>
          <cell r="L140" t="str">
            <v>Male</v>
          </cell>
          <cell r="P140" t="str">
            <v>Laboratory Technician</v>
          </cell>
          <cell r="Q140">
            <v>3</v>
          </cell>
          <cell r="S140" t="str">
            <v>Divorced</v>
          </cell>
          <cell r="T140">
            <v>2377</v>
          </cell>
          <cell r="U140" t="str">
            <v>Low (0-5K)</v>
          </cell>
          <cell r="X140" t="str">
            <v>No</v>
          </cell>
          <cell r="AE140">
            <v>2</v>
          </cell>
          <cell r="AF140">
            <v>1</v>
          </cell>
          <cell r="AH140">
            <v>0</v>
          </cell>
        </row>
        <row r="141">
          <cell r="C141" t="str">
            <v>26-35</v>
          </cell>
          <cell r="D141" t="str">
            <v>Yes</v>
          </cell>
          <cell r="E141" t="str">
            <v>Travel_Rarely</v>
          </cell>
          <cell r="G141" t="str">
            <v>Research &amp; Development</v>
          </cell>
          <cell r="H141">
            <v>12</v>
          </cell>
          <cell r="K141">
            <v>3</v>
          </cell>
          <cell r="L141" t="str">
            <v>Female</v>
          </cell>
          <cell r="P141" t="str">
            <v>Laboratory Technician</v>
          </cell>
          <cell r="Q141">
            <v>4</v>
          </cell>
          <cell r="S141" t="str">
            <v>Married</v>
          </cell>
          <cell r="T141">
            <v>2515</v>
          </cell>
          <cell r="U141" t="str">
            <v>Low (0-5K)</v>
          </cell>
          <cell r="X141" t="str">
            <v>Yes</v>
          </cell>
          <cell r="AE141">
            <v>2</v>
          </cell>
          <cell r="AF141">
            <v>1</v>
          </cell>
          <cell r="AH141">
            <v>0</v>
          </cell>
        </row>
        <row r="142">
          <cell r="C142" t="str">
            <v>36-45</v>
          </cell>
          <cell r="D142" t="str">
            <v>No</v>
          </cell>
          <cell r="E142" t="str">
            <v>Travel_Frequently</v>
          </cell>
          <cell r="G142" t="str">
            <v>Research &amp; Development</v>
          </cell>
          <cell r="H142">
            <v>26</v>
          </cell>
          <cell r="K142">
            <v>3</v>
          </cell>
          <cell r="L142" t="str">
            <v>Female</v>
          </cell>
          <cell r="P142" t="str">
            <v>Research Scientist</v>
          </cell>
          <cell r="Q142">
            <v>4</v>
          </cell>
          <cell r="S142" t="str">
            <v>Married</v>
          </cell>
          <cell r="T142">
            <v>4422</v>
          </cell>
          <cell r="U142" t="str">
            <v>Low (0-5K)</v>
          </cell>
          <cell r="X142" t="str">
            <v>Yes</v>
          </cell>
          <cell r="AE142">
            <v>1</v>
          </cell>
          <cell r="AF142">
            <v>1</v>
          </cell>
          <cell r="AH142">
            <v>0</v>
          </cell>
        </row>
        <row r="143">
          <cell r="C143" t="str">
            <v>18-25</v>
          </cell>
          <cell r="D143" t="str">
            <v>No</v>
          </cell>
          <cell r="E143" t="str">
            <v>Travel_Rarely</v>
          </cell>
          <cell r="G143" t="str">
            <v>Research &amp; Development</v>
          </cell>
          <cell r="H143">
            <v>9</v>
          </cell>
          <cell r="K143">
            <v>3</v>
          </cell>
          <cell r="L143" t="str">
            <v>Male</v>
          </cell>
          <cell r="P143" t="str">
            <v>Research Scientist</v>
          </cell>
          <cell r="Q143">
            <v>1</v>
          </cell>
          <cell r="S143" t="str">
            <v>Single</v>
          </cell>
          <cell r="T143">
            <v>2552</v>
          </cell>
          <cell r="U143" t="str">
            <v>Low (0-5K)</v>
          </cell>
          <cell r="X143" t="str">
            <v>No</v>
          </cell>
          <cell r="AE143">
            <v>3</v>
          </cell>
          <cell r="AF143">
            <v>1</v>
          </cell>
          <cell r="AH143">
            <v>0</v>
          </cell>
        </row>
        <row r="144">
          <cell r="C144" t="str">
            <v>18-25</v>
          </cell>
          <cell r="D144" t="str">
            <v>Yes</v>
          </cell>
          <cell r="E144" t="str">
            <v>Non-Travel</v>
          </cell>
          <cell r="G144" t="str">
            <v>Research &amp; Development</v>
          </cell>
          <cell r="H144">
            <v>10</v>
          </cell>
          <cell r="K144">
            <v>1</v>
          </cell>
          <cell r="L144" t="str">
            <v>Female</v>
          </cell>
          <cell r="P144" t="str">
            <v>Research Scientist</v>
          </cell>
          <cell r="Q144">
            <v>2</v>
          </cell>
          <cell r="S144" t="str">
            <v>Single</v>
          </cell>
          <cell r="T144">
            <v>1859</v>
          </cell>
          <cell r="U144" t="str">
            <v>Low (0-5K)</v>
          </cell>
          <cell r="X144" t="str">
            <v>Yes</v>
          </cell>
          <cell r="AE144">
            <v>4</v>
          </cell>
          <cell r="AF144">
            <v>1</v>
          </cell>
          <cell r="AH144">
            <v>0</v>
          </cell>
        </row>
        <row r="145">
          <cell r="C145" t="str">
            <v>18-25</v>
          </cell>
          <cell r="D145" t="str">
            <v>No</v>
          </cell>
          <cell r="E145" t="str">
            <v>Travel_Rarely</v>
          </cell>
          <cell r="G145" t="str">
            <v>Research &amp; Development</v>
          </cell>
          <cell r="H145">
            <v>21</v>
          </cell>
          <cell r="K145">
            <v>3</v>
          </cell>
          <cell r="L145" t="str">
            <v>Male</v>
          </cell>
          <cell r="P145" t="str">
            <v>Laboratory Technician</v>
          </cell>
          <cell r="Q145">
            <v>1</v>
          </cell>
          <cell r="S145" t="str">
            <v>Divorced</v>
          </cell>
          <cell r="T145">
            <v>2296</v>
          </cell>
          <cell r="U145" t="str">
            <v>Low (0-5K)</v>
          </cell>
          <cell r="X145" t="str">
            <v>No</v>
          </cell>
          <cell r="AE145">
            <v>3</v>
          </cell>
          <cell r="AF145">
            <v>1</v>
          </cell>
          <cell r="AH145">
            <v>0</v>
          </cell>
        </row>
        <row r="146">
          <cell r="C146" t="str">
            <v>26-35</v>
          </cell>
          <cell r="D146" t="str">
            <v>Yes</v>
          </cell>
          <cell r="E146" t="str">
            <v>Travel_Rarely</v>
          </cell>
          <cell r="G146" t="str">
            <v>Research &amp; Development</v>
          </cell>
          <cell r="H146">
            <v>24</v>
          </cell>
          <cell r="K146">
            <v>3</v>
          </cell>
          <cell r="L146" t="str">
            <v>Male</v>
          </cell>
          <cell r="P146" t="str">
            <v>Laboratory Technician</v>
          </cell>
          <cell r="Q146">
            <v>2</v>
          </cell>
          <cell r="S146" t="str">
            <v>Married</v>
          </cell>
          <cell r="T146">
            <v>2408</v>
          </cell>
          <cell r="U146" t="str">
            <v>Low (0-5K)</v>
          </cell>
          <cell r="X146" t="str">
            <v>Yes</v>
          </cell>
          <cell r="AE146">
            <v>3</v>
          </cell>
          <cell r="AF146">
            <v>1</v>
          </cell>
          <cell r="AH146">
            <v>0</v>
          </cell>
        </row>
        <row r="147">
          <cell r="C147" t="str">
            <v>26-35</v>
          </cell>
          <cell r="D147" t="str">
            <v>No</v>
          </cell>
          <cell r="E147" t="str">
            <v>Non-Travel</v>
          </cell>
          <cell r="G147" t="str">
            <v>Research &amp; Development</v>
          </cell>
          <cell r="H147">
            <v>1</v>
          </cell>
          <cell r="K147">
            <v>2</v>
          </cell>
          <cell r="L147" t="str">
            <v>Male</v>
          </cell>
          <cell r="P147" t="str">
            <v>Laboratory Technician</v>
          </cell>
          <cell r="Q147">
            <v>3</v>
          </cell>
          <cell r="S147" t="str">
            <v>Divorced</v>
          </cell>
          <cell r="T147">
            <v>2008</v>
          </cell>
          <cell r="U147" t="str">
            <v>Low (0-5K)</v>
          </cell>
          <cell r="X147" t="str">
            <v>No</v>
          </cell>
          <cell r="AE147">
            <v>2</v>
          </cell>
          <cell r="AF147">
            <v>1</v>
          </cell>
          <cell r="AH147">
            <v>0</v>
          </cell>
        </row>
        <row r="148">
          <cell r="C148" t="str">
            <v>36-45</v>
          </cell>
          <cell r="D148" t="str">
            <v>Yes</v>
          </cell>
          <cell r="E148" t="str">
            <v>Travel_Rarely</v>
          </cell>
          <cell r="G148" t="str">
            <v>Research &amp; Development</v>
          </cell>
          <cell r="H148">
            <v>2</v>
          </cell>
          <cell r="K148">
            <v>4</v>
          </cell>
          <cell r="L148" t="str">
            <v>Male</v>
          </cell>
          <cell r="P148" t="str">
            <v>Laboratory Technician</v>
          </cell>
          <cell r="Q148">
            <v>3</v>
          </cell>
          <cell r="S148" t="str">
            <v>Single</v>
          </cell>
          <cell r="T148">
            <v>2090</v>
          </cell>
          <cell r="U148" t="str">
            <v>Low (0-5K)</v>
          </cell>
          <cell r="X148" t="str">
            <v>Yes</v>
          </cell>
          <cell r="AE148">
            <v>3</v>
          </cell>
          <cell r="AF148">
            <v>0</v>
          </cell>
          <cell r="AH148">
            <v>0</v>
          </cell>
        </row>
        <row r="149">
          <cell r="C149" t="str">
            <v>18-25</v>
          </cell>
          <cell r="D149" t="str">
            <v>No</v>
          </cell>
          <cell r="E149" t="str">
            <v>Travel_Rarely</v>
          </cell>
          <cell r="G149" t="str">
            <v>Research &amp; Development</v>
          </cell>
          <cell r="H149">
            <v>15</v>
          </cell>
          <cell r="K149">
            <v>3</v>
          </cell>
          <cell r="L149" t="str">
            <v>Male</v>
          </cell>
          <cell r="P149" t="str">
            <v>Research Scientist</v>
          </cell>
          <cell r="Q149">
            <v>4</v>
          </cell>
          <cell r="S149" t="str">
            <v>Single</v>
          </cell>
          <cell r="T149">
            <v>1232</v>
          </cell>
          <cell r="U149" t="str">
            <v>Low (0-5K)</v>
          </cell>
          <cell r="X149" t="str">
            <v>No</v>
          </cell>
          <cell r="AE149">
            <v>3</v>
          </cell>
          <cell r="AF149">
            <v>0</v>
          </cell>
          <cell r="AH149">
            <v>0</v>
          </cell>
        </row>
        <row r="150">
          <cell r="C150" t="str">
            <v>26-35</v>
          </cell>
          <cell r="D150" t="str">
            <v>No</v>
          </cell>
          <cell r="E150" t="str">
            <v>Travel_Rarely</v>
          </cell>
          <cell r="G150" t="str">
            <v>Sales</v>
          </cell>
          <cell r="H150">
            <v>23</v>
          </cell>
          <cell r="K150">
            <v>3</v>
          </cell>
          <cell r="L150" t="str">
            <v>Female</v>
          </cell>
          <cell r="P150" t="str">
            <v>Sales Executive</v>
          </cell>
          <cell r="Q150">
            <v>4</v>
          </cell>
          <cell r="S150" t="str">
            <v>Married</v>
          </cell>
          <cell r="T150">
            <v>4157</v>
          </cell>
          <cell r="U150" t="str">
            <v>Low (0-5K)</v>
          </cell>
          <cell r="X150" t="str">
            <v>Yes</v>
          </cell>
          <cell r="AE150">
            <v>2</v>
          </cell>
          <cell r="AF150">
            <v>2</v>
          </cell>
          <cell r="AH150">
            <v>0</v>
          </cell>
        </row>
        <row r="151">
          <cell r="C151" t="str">
            <v>36-45</v>
          </cell>
          <cell r="D151" t="str">
            <v>No</v>
          </cell>
          <cell r="E151" t="str">
            <v>Travel_Rarely</v>
          </cell>
          <cell r="G151" t="str">
            <v>Research &amp; Development</v>
          </cell>
          <cell r="H151">
            <v>6</v>
          </cell>
          <cell r="K151">
            <v>4</v>
          </cell>
          <cell r="L151" t="str">
            <v>Male</v>
          </cell>
          <cell r="P151" t="str">
            <v>Research Director</v>
          </cell>
          <cell r="Q151">
            <v>1</v>
          </cell>
          <cell r="S151" t="str">
            <v>Married</v>
          </cell>
          <cell r="T151">
            <v>13245</v>
          </cell>
          <cell r="U151" t="str">
            <v>High (10K-15K)</v>
          </cell>
          <cell r="X151" t="str">
            <v>Yes</v>
          </cell>
          <cell r="AE151">
            <v>4</v>
          </cell>
          <cell r="AF151">
            <v>0</v>
          </cell>
          <cell r="AH151">
            <v>0</v>
          </cell>
        </row>
        <row r="152">
          <cell r="C152" t="str">
            <v>18-25</v>
          </cell>
          <cell r="D152" t="str">
            <v>No</v>
          </cell>
          <cell r="E152" t="str">
            <v>Travel_Rarely</v>
          </cell>
          <cell r="G152" t="str">
            <v>Sales</v>
          </cell>
          <cell r="H152">
            <v>2</v>
          </cell>
          <cell r="K152">
            <v>3</v>
          </cell>
          <cell r="L152" t="str">
            <v>Male</v>
          </cell>
          <cell r="P152" t="str">
            <v>Sales Representative</v>
          </cell>
          <cell r="Q152">
            <v>1</v>
          </cell>
          <cell r="S152" t="str">
            <v>Divorced</v>
          </cell>
          <cell r="T152">
            <v>2322</v>
          </cell>
          <cell r="U152" t="str">
            <v>Low (0-5K)</v>
          </cell>
          <cell r="X152" t="str">
            <v>No</v>
          </cell>
          <cell r="AE152">
            <v>3</v>
          </cell>
          <cell r="AF152">
            <v>0</v>
          </cell>
          <cell r="AH152">
            <v>0</v>
          </cell>
        </row>
        <row r="153">
          <cell r="C153" t="str">
            <v>18-25</v>
          </cell>
          <cell r="D153" t="str">
            <v>No</v>
          </cell>
          <cell r="E153" t="str">
            <v>Travel_Rarely</v>
          </cell>
          <cell r="G153" t="str">
            <v>Research &amp; Development</v>
          </cell>
          <cell r="H153">
            <v>15</v>
          </cell>
          <cell r="K153">
            <v>2</v>
          </cell>
          <cell r="L153" t="str">
            <v>Female</v>
          </cell>
          <cell r="P153" t="str">
            <v>Laboratory Technician</v>
          </cell>
          <cell r="Q153">
            <v>4</v>
          </cell>
          <cell r="S153" t="str">
            <v>Single</v>
          </cell>
          <cell r="T153">
            <v>2871</v>
          </cell>
          <cell r="U153" t="str">
            <v>Low (0-5K)</v>
          </cell>
          <cell r="X153" t="str">
            <v>No</v>
          </cell>
          <cell r="AE153">
            <v>3</v>
          </cell>
          <cell r="AF153">
            <v>0</v>
          </cell>
          <cell r="AH153">
            <v>0</v>
          </cell>
        </row>
        <row r="154">
          <cell r="C154" t="str">
            <v>18-25</v>
          </cell>
          <cell r="D154" t="str">
            <v>Yes</v>
          </cell>
          <cell r="E154" t="str">
            <v>Travel_Rarely</v>
          </cell>
          <cell r="G154" t="str">
            <v>Sales</v>
          </cell>
          <cell r="H154">
            <v>22</v>
          </cell>
          <cell r="K154">
            <v>4</v>
          </cell>
          <cell r="L154" t="str">
            <v>Male</v>
          </cell>
          <cell r="P154" t="str">
            <v>Sales Representative</v>
          </cell>
          <cell r="Q154">
            <v>3</v>
          </cell>
          <cell r="S154" t="str">
            <v>Single</v>
          </cell>
          <cell r="T154">
            <v>1675</v>
          </cell>
          <cell r="U154" t="str">
            <v>Low (0-5K)</v>
          </cell>
          <cell r="X154" t="str">
            <v>Yes</v>
          </cell>
          <cell r="AE154">
            <v>2</v>
          </cell>
          <cell r="AF154">
            <v>0</v>
          </cell>
          <cell r="AH154">
            <v>0</v>
          </cell>
        </row>
        <row r="155">
          <cell r="C155" t="str">
            <v>18-25</v>
          </cell>
          <cell r="D155" t="str">
            <v>Yes</v>
          </cell>
          <cell r="E155" t="str">
            <v>Travel_Frequently</v>
          </cell>
          <cell r="G155" t="str">
            <v>Sales</v>
          </cell>
          <cell r="H155">
            <v>1</v>
          </cell>
          <cell r="K155">
            <v>3</v>
          </cell>
          <cell r="L155" t="str">
            <v>Female</v>
          </cell>
          <cell r="P155" t="str">
            <v>Sales Representative</v>
          </cell>
          <cell r="Q155">
            <v>1</v>
          </cell>
          <cell r="S155" t="str">
            <v>Single</v>
          </cell>
          <cell r="T155">
            <v>2325</v>
          </cell>
          <cell r="U155" t="str">
            <v>Low (0-5K)</v>
          </cell>
          <cell r="X155" t="str">
            <v>No</v>
          </cell>
          <cell r="AE155">
            <v>4</v>
          </cell>
          <cell r="AF155">
            <v>0</v>
          </cell>
          <cell r="AH155">
            <v>0</v>
          </cell>
        </row>
        <row r="156">
          <cell r="C156" t="str">
            <v>26-35</v>
          </cell>
          <cell r="D156" t="str">
            <v>Yes</v>
          </cell>
          <cell r="E156" t="str">
            <v>Travel_Rarely</v>
          </cell>
          <cell r="G156" t="str">
            <v>Research &amp; Development</v>
          </cell>
          <cell r="H156">
            <v>2</v>
          </cell>
          <cell r="K156">
            <v>1</v>
          </cell>
          <cell r="L156" t="str">
            <v>Male</v>
          </cell>
          <cell r="P156" t="str">
            <v>Laboratory Technician</v>
          </cell>
          <cell r="Q156">
            <v>3</v>
          </cell>
          <cell r="S156" t="str">
            <v>Single</v>
          </cell>
          <cell r="T156">
            <v>3485</v>
          </cell>
          <cell r="U156" t="str">
            <v>Low (0-5K)</v>
          </cell>
          <cell r="X156" t="str">
            <v>No</v>
          </cell>
          <cell r="AE156">
            <v>1</v>
          </cell>
          <cell r="AF156">
            <v>0</v>
          </cell>
          <cell r="AH156">
            <v>0</v>
          </cell>
        </row>
        <row r="157">
          <cell r="C157" t="str">
            <v>26-35</v>
          </cell>
          <cell r="D157" t="str">
            <v>No</v>
          </cell>
          <cell r="E157" t="str">
            <v>Travel_Rarely</v>
          </cell>
          <cell r="G157" t="str">
            <v>Sales</v>
          </cell>
          <cell r="H157">
            <v>2</v>
          </cell>
          <cell r="K157">
            <v>1</v>
          </cell>
          <cell r="L157" t="str">
            <v>Male</v>
          </cell>
          <cell r="P157" t="str">
            <v>Sales Executive</v>
          </cell>
          <cell r="Q157">
            <v>2</v>
          </cell>
          <cell r="S157" t="str">
            <v>Married</v>
          </cell>
          <cell r="T157">
            <v>6644</v>
          </cell>
          <cell r="U157" t="str">
            <v>Medium (5K-10K)</v>
          </cell>
          <cell r="X157" t="str">
            <v>No</v>
          </cell>
          <cell r="AE157">
            <v>3</v>
          </cell>
          <cell r="AF157">
            <v>0</v>
          </cell>
          <cell r="AH157">
            <v>0</v>
          </cell>
        </row>
        <row r="158">
          <cell r="C158" t="str">
            <v>18-25</v>
          </cell>
          <cell r="D158" t="str">
            <v>Yes</v>
          </cell>
          <cell r="E158" t="str">
            <v>Travel_Rarely</v>
          </cell>
          <cell r="G158" t="str">
            <v>Research &amp; Development</v>
          </cell>
          <cell r="H158">
            <v>3</v>
          </cell>
          <cell r="K158">
            <v>3</v>
          </cell>
          <cell r="L158" t="str">
            <v>Male</v>
          </cell>
          <cell r="P158" t="str">
            <v>Laboratory Technician</v>
          </cell>
          <cell r="Q158">
            <v>3</v>
          </cell>
          <cell r="S158" t="str">
            <v>Single</v>
          </cell>
          <cell r="T158">
            <v>1420</v>
          </cell>
          <cell r="U158" t="str">
            <v>Low (0-5K)</v>
          </cell>
          <cell r="X158" t="str">
            <v>No</v>
          </cell>
          <cell r="AE158">
            <v>3</v>
          </cell>
          <cell r="AF158">
            <v>0</v>
          </cell>
          <cell r="AH158">
            <v>0</v>
          </cell>
        </row>
        <row r="159">
          <cell r="C159" t="str">
            <v>18-25</v>
          </cell>
          <cell r="D159" t="str">
            <v>No</v>
          </cell>
          <cell r="E159" t="str">
            <v>Travel_Rarely</v>
          </cell>
          <cell r="G159" t="str">
            <v>Sales</v>
          </cell>
          <cell r="H159">
            <v>10</v>
          </cell>
          <cell r="K159">
            <v>4</v>
          </cell>
          <cell r="L159" t="str">
            <v>Female</v>
          </cell>
          <cell r="P159" t="str">
            <v>Sales Representative</v>
          </cell>
          <cell r="Q159">
            <v>3</v>
          </cell>
          <cell r="S159" t="str">
            <v>Single</v>
          </cell>
          <cell r="T159">
            <v>1200</v>
          </cell>
          <cell r="U159" t="str">
            <v>Low (0-5K)</v>
          </cell>
          <cell r="X159" t="str">
            <v>No</v>
          </cell>
          <cell r="AE159">
            <v>3</v>
          </cell>
          <cell r="AF159">
            <v>0</v>
          </cell>
          <cell r="AH159">
            <v>0</v>
          </cell>
        </row>
        <row r="160">
          <cell r="C160" t="str">
            <v>36-45</v>
          </cell>
          <cell r="D160" t="str">
            <v>No</v>
          </cell>
          <cell r="E160" t="str">
            <v>Travel_Frequently</v>
          </cell>
          <cell r="G160" t="str">
            <v>Research &amp; Development</v>
          </cell>
          <cell r="H160">
            <v>10</v>
          </cell>
          <cell r="K160">
            <v>3</v>
          </cell>
          <cell r="L160" t="str">
            <v>Female</v>
          </cell>
          <cell r="P160" t="str">
            <v>Laboratory Technician</v>
          </cell>
          <cell r="Q160">
            <v>3</v>
          </cell>
          <cell r="S160" t="str">
            <v>Divorced</v>
          </cell>
          <cell r="T160">
            <v>5257</v>
          </cell>
          <cell r="U160" t="str">
            <v>Medium (5K-10K)</v>
          </cell>
          <cell r="X160" t="str">
            <v>No</v>
          </cell>
          <cell r="AE160">
            <v>4</v>
          </cell>
          <cell r="AF160">
            <v>9</v>
          </cell>
          <cell r="AH160">
            <v>0</v>
          </cell>
        </row>
        <row r="161">
          <cell r="C161" t="str">
            <v>46-55</v>
          </cell>
          <cell r="D161" t="str">
            <v>No</v>
          </cell>
          <cell r="E161" t="str">
            <v>Travel_Frequently</v>
          </cell>
          <cell r="G161" t="str">
            <v>Sales</v>
          </cell>
          <cell r="H161">
            <v>4</v>
          </cell>
          <cell r="K161">
            <v>2</v>
          </cell>
          <cell r="L161" t="str">
            <v>Male</v>
          </cell>
          <cell r="P161" t="str">
            <v>Sales Representative</v>
          </cell>
          <cell r="Q161">
            <v>3</v>
          </cell>
          <cell r="S161" t="str">
            <v>Single</v>
          </cell>
          <cell r="T161">
            <v>2976</v>
          </cell>
          <cell r="U161" t="str">
            <v>Low (0-5K)</v>
          </cell>
          <cell r="X161" t="str">
            <v>No</v>
          </cell>
          <cell r="AE161">
            <v>3</v>
          </cell>
          <cell r="AF161">
            <v>0</v>
          </cell>
          <cell r="AH161">
            <v>0</v>
          </cell>
        </row>
        <row r="162">
          <cell r="C162" t="str">
            <v>46-55</v>
          </cell>
          <cell r="D162" t="str">
            <v>No</v>
          </cell>
          <cell r="E162" t="str">
            <v>Travel_Rarely</v>
          </cell>
          <cell r="G162" t="str">
            <v>Sales</v>
          </cell>
          <cell r="H162">
            <v>29</v>
          </cell>
          <cell r="K162">
            <v>1</v>
          </cell>
          <cell r="L162" t="str">
            <v>Female</v>
          </cell>
          <cell r="P162" t="str">
            <v>Manager</v>
          </cell>
          <cell r="Q162">
            <v>3</v>
          </cell>
          <cell r="S162" t="str">
            <v>Married</v>
          </cell>
          <cell r="T162">
            <v>12504</v>
          </cell>
          <cell r="U162" t="str">
            <v>High (10K-15K)</v>
          </cell>
          <cell r="X162" t="str">
            <v>No</v>
          </cell>
          <cell r="AE162">
            <v>1</v>
          </cell>
          <cell r="AF162">
            <v>0</v>
          </cell>
          <cell r="AH162">
            <v>0</v>
          </cell>
        </row>
        <row r="163">
          <cell r="C163" t="str">
            <v>46-55</v>
          </cell>
          <cell r="D163" t="str">
            <v>No</v>
          </cell>
          <cell r="E163" t="str">
            <v>Travel_Rarely</v>
          </cell>
          <cell r="G163" t="str">
            <v>Research &amp; Development</v>
          </cell>
          <cell r="H163">
            <v>7</v>
          </cell>
          <cell r="K163">
            <v>2</v>
          </cell>
          <cell r="L163" t="str">
            <v>Male</v>
          </cell>
          <cell r="P163" t="str">
            <v>Healthcare Representative</v>
          </cell>
          <cell r="Q163">
            <v>3</v>
          </cell>
          <cell r="S163" t="str">
            <v>Single</v>
          </cell>
          <cell r="T163">
            <v>10965</v>
          </cell>
          <cell r="U163" t="str">
            <v>High (10K-15K)</v>
          </cell>
          <cell r="X163" t="str">
            <v>No</v>
          </cell>
          <cell r="AE163">
            <v>3</v>
          </cell>
          <cell r="AF163">
            <v>5</v>
          </cell>
          <cell r="AH163">
            <v>0</v>
          </cell>
        </row>
        <row r="164">
          <cell r="C164" t="str">
            <v>26-35</v>
          </cell>
          <cell r="D164" t="str">
            <v>No</v>
          </cell>
          <cell r="E164" t="str">
            <v>Travel_Rarely</v>
          </cell>
          <cell r="G164" t="str">
            <v>Research &amp; Development</v>
          </cell>
          <cell r="H164">
            <v>16</v>
          </cell>
          <cell r="K164">
            <v>4</v>
          </cell>
          <cell r="L164" t="str">
            <v>Male</v>
          </cell>
          <cell r="P164" t="str">
            <v>Healthcare Representative</v>
          </cell>
          <cell r="Q164">
            <v>3</v>
          </cell>
          <cell r="S164" t="str">
            <v>Married</v>
          </cell>
          <cell r="T164">
            <v>7632</v>
          </cell>
          <cell r="U164" t="str">
            <v>Medium (5K-10K)</v>
          </cell>
          <cell r="X164" t="str">
            <v>Yes</v>
          </cell>
          <cell r="AE164">
            <v>3</v>
          </cell>
          <cell r="AF164">
            <v>8</v>
          </cell>
          <cell r="AH164">
            <v>0</v>
          </cell>
        </row>
        <row r="165">
          <cell r="C165" t="str">
            <v>18-25</v>
          </cell>
          <cell r="D165" t="str">
            <v>Yes</v>
          </cell>
          <cell r="E165" t="str">
            <v>Travel_Frequently</v>
          </cell>
          <cell r="G165" t="str">
            <v>Sales</v>
          </cell>
          <cell r="H165">
            <v>5</v>
          </cell>
          <cell r="K165">
            <v>2</v>
          </cell>
          <cell r="L165" t="str">
            <v>Male</v>
          </cell>
          <cell r="P165" t="str">
            <v>Sales Representative</v>
          </cell>
          <cell r="Q165">
            <v>2</v>
          </cell>
          <cell r="S165" t="str">
            <v>Single</v>
          </cell>
          <cell r="T165">
            <v>1878</v>
          </cell>
          <cell r="U165" t="str">
            <v>Low (0-5K)</v>
          </cell>
          <cell r="X165" t="str">
            <v>Yes</v>
          </cell>
          <cell r="AE165">
            <v>3</v>
          </cell>
          <cell r="AF165">
            <v>0</v>
          </cell>
          <cell r="AH165">
            <v>0</v>
          </cell>
        </row>
        <row r="166">
          <cell r="C166" t="str">
            <v>26-35</v>
          </cell>
          <cell r="D166" t="str">
            <v>No</v>
          </cell>
          <cell r="E166" t="str">
            <v>Travel_Rarely</v>
          </cell>
          <cell r="G166" t="str">
            <v>Sales</v>
          </cell>
          <cell r="H166">
            <v>29</v>
          </cell>
          <cell r="K166">
            <v>1</v>
          </cell>
          <cell r="L166" t="str">
            <v>Male</v>
          </cell>
          <cell r="P166" t="str">
            <v>Sales Executive</v>
          </cell>
          <cell r="Q166">
            <v>3</v>
          </cell>
          <cell r="S166" t="str">
            <v>Divorced</v>
          </cell>
          <cell r="T166">
            <v>4306</v>
          </cell>
          <cell r="U166" t="str">
            <v>Low (0-5K)</v>
          </cell>
          <cell r="X166" t="str">
            <v>No</v>
          </cell>
          <cell r="AE166">
            <v>3</v>
          </cell>
          <cell r="AF166">
            <v>0</v>
          </cell>
          <cell r="AH166">
            <v>0</v>
          </cell>
        </row>
        <row r="167">
          <cell r="C167" t="str">
            <v>36-45</v>
          </cell>
          <cell r="D167" t="str">
            <v>No</v>
          </cell>
          <cell r="E167" t="str">
            <v>Travel_Rarely</v>
          </cell>
          <cell r="G167" t="str">
            <v>Research &amp; Development</v>
          </cell>
          <cell r="H167">
            <v>1</v>
          </cell>
          <cell r="K167">
            <v>3</v>
          </cell>
          <cell r="L167" t="str">
            <v>Female</v>
          </cell>
          <cell r="P167" t="str">
            <v>Research Scientist</v>
          </cell>
          <cell r="Q167">
            <v>1</v>
          </cell>
          <cell r="S167" t="str">
            <v>Single</v>
          </cell>
          <cell r="T167">
            <v>2619</v>
          </cell>
          <cell r="U167" t="str">
            <v>Low (0-5K)</v>
          </cell>
          <cell r="X167" t="str">
            <v>No</v>
          </cell>
          <cell r="AE167">
            <v>2</v>
          </cell>
          <cell r="AF167">
            <v>0</v>
          </cell>
          <cell r="AH167">
            <v>0</v>
          </cell>
        </row>
        <row r="168">
          <cell r="C168" t="str">
            <v>26-35</v>
          </cell>
          <cell r="D168" t="str">
            <v>No</v>
          </cell>
          <cell r="E168" t="str">
            <v>Travel_Rarely</v>
          </cell>
          <cell r="G168" t="str">
            <v>Research &amp; Development</v>
          </cell>
          <cell r="H168">
            <v>8</v>
          </cell>
          <cell r="K168">
            <v>2</v>
          </cell>
          <cell r="L168" t="str">
            <v>Female</v>
          </cell>
          <cell r="P168" t="str">
            <v>Manufacturing Director</v>
          </cell>
          <cell r="Q168">
            <v>1</v>
          </cell>
          <cell r="S168" t="str">
            <v>Divorced</v>
          </cell>
          <cell r="T168">
            <v>5121</v>
          </cell>
          <cell r="U168" t="str">
            <v>Medium (5K-10K)</v>
          </cell>
          <cell r="X168" t="str">
            <v>No</v>
          </cell>
          <cell r="AE168">
            <v>3</v>
          </cell>
          <cell r="AF168">
            <v>0</v>
          </cell>
          <cell r="AH168">
            <v>0</v>
          </cell>
        </row>
        <row r="169">
          <cell r="C169" t="str">
            <v>18-25</v>
          </cell>
          <cell r="D169" t="str">
            <v>Yes</v>
          </cell>
          <cell r="E169" t="str">
            <v>Travel_Rarely</v>
          </cell>
          <cell r="G169" t="str">
            <v>Research &amp; Development</v>
          </cell>
          <cell r="H169">
            <v>6</v>
          </cell>
          <cell r="K169">
            <v>3</v>
          </cell>
          <cell r="L169" t="str">
            <v>Male</v>
          </cell>
          <cell r="P169" t="str">
            <v>Laboratory Technician</v>
          </cell>
          <cell r="Q169">
            <v>1</v>
          </cell>
          <cell r="S169" t="str">
            <v>Married</v>
          </cell>
          <cell r="T169">
            <v>1601</v>
          </cell>
          <cell r="U169" t="str">
            <v>Low (0-5K)</v>
          </cell>
          <cell r="X169" t="str">
            <v>Yes</v>
          </cell>
          <cell r="AE169">
            <v>3</v>
          </cell>
          <cell r="AF169">
            <v>0</v>
          </cell>
          <cell r="AH169">
            <v>0</v>
          </cell>
        </row>
        <row r="170">
          <cell r="C170" t="str">
            <v>26-35</v>
          </cell>
          <cell r="D170" t="str">
            <v>No</v>
          </cell>
          <cell r="E170" t="str">
            <v>Travel_Rarely</v>
          </cell>
          <cell r="G170" t="str">
            <v>Research &amp; Development</v>
          </cell>
          <cell r="H170">
            <v>2</v>
          </cell>
          <cell r="K170">
            <v>3</v>
          </cell>
          <cell r="L170" t="str">
            <v>Female</v>
          </cell>
          <cell r="P170" t="str">
            <v>Manufacturing Director</v>
          </cell>
          <cell r="Q170">
            <v>4</v>
          </cell>
          <cell r="S170" t="str">
            <v>Single</v>
          </cell>
          <cell r="T170">
            <v>6877</v>
          </cell>
          <cell r="U170" t="str">
            <v>Medium (5K-10K)</v>
          </cell>
          <cell r="X170" t="str">
            <v>Yes</v>
          </cell>
          <cell r="AE170">
            <v>2</v>
          </cell>
          <cell r="AF170">
            <v>0</v>
          </cell>
          <cell r="AH170">
            <v>0</v>
          </cell>
        </row>
        <row r="171">
          <cell r="C171" t="str">
            <v>26-35</v>
          </cell>
          <cell r="D171" t="str">
            <v>No</v>
          </cell>
          <cell r="E171" t="str">
            <v>Non-Travel</v>
          </cell>
          <cell r="G171" t="str">
            <v>Research &amp; Development</v>
          </cell>
          <cell r="H171">
            <v>3</v>
          </cell>
          <cell r="K171">
            <v>4</v>
          </cell>
          <cell r="L171" t="str">
            <v>Male</v>
          </cell>
          <cell r="P171" t="str">
            <v>Research Scientist</v>
          </cell>
          <cell r="Q171">
            <v>4</v>
          </cell>
          <cell r="S171" t="str">
            <v>Married</v>
          </cell>
          <cell r="T171">
            <v>1706</v>
          </cell>
          <cell r="U171" t="str">
            <v>Low (0-5K)</v>
          </cell>
          <cell r="X171" t="str">
            <v>No</v>
          </cell>
          <cell r="AE171">
            <v>2</v>
          </cell>
          <cell r="AF171">
            <v>0</v>
          </cell>
          <cell r="AH171">
            <v>0</v>
          </cell>
        </row>
        <row r="172">
          <cell r="C172" t="str">
            <v>46-55</v>
          </cell>
          <cell r="D172" t="str">
            <v>No</v>
          </cell>
          <cell r="E172" t="str">
            <v>Travel_Frequently</v>
          </cell>
          <cell r="G172" t="str">
            <v>Research &amp; Development</v>
          </cell>
          <cell r="H172">
            <v>25</v>
          </cell>
          <cell r="K172">
            <v>3</v>
          </cell>
          <cell r="L172" t="str">
            <v>Female</v>
          </cell>
          <cell r="P172" t="str">
            <v>Manufacturing Director</v>
          </cell>
          <cell r="Q172">
            <v>4</v>
          </cell>
          <cell r="S172" t="str">
            <v>Married</v>
          </cell>
          <cell r="T172">
            <v>13826</v>
          </cell>
          <cell r="U172" t="str">
            <v>High (10K-15K)</v>
          </cell>
          <cell r="X172" t="str">
            <v>No</v>
          </cell>
          <cell r="AE172">
            <v>3</v>
          </cell>
          <cell r="AF172">
            <v>9</v>
          </cell>
          <cell r="AH172">
            <v>0</v>
          </cell>
        </row>
        <row r="173">
          <cell r="C173" t="str">
            <v>36-45</v>
          </cell>
          <cell r="D173" t="str">
            <v>No</v>
          </cell>
          <cell r="E173" t="str">
            <v>Travel_Frequently</v>
          </cell>
          <cell r="G173" t="str">
            <v>Sales</v>
          </cell>
          <cell r="H173">
            <v>21</v>
          </cell>
          <cell r="K173">
            <v>3</v>
          </cell>
          <cell r="L173" t="str">
            <v>Female</v>
          </cell>
          <cell r="P173" t="str">
            <v>Sales Representative</v>
          </cell>
          <cell r="Q173">
            <v>4</v>
          </cell>
          <cell r="S173" t="str">
            <v>Married</v>
          </cell>
          <cell r="T173">
            <v>2973</v>
          </cell>
          <cell r="U173" t="str">
            <v>Low (0-5K)</v>
          </cell>
          <cell r="X173" t="str">
            <v>No</v>
          </cell>
          <cell r="AE173">
            <v>3</v>
          </cell>
          <cell r="AF173">
            <v>5</v>
          </cell>
          <cell r="AH173">
            <v>0</v>
          </cell>
        </row>
        <row r="174">
          <cell r="C174" t="str">
            <v>46-55</v>
          </cell>
          <cell r="D174" t="str">
            <v>No</v>
          </cell>
          <cell r="E174" t="str">
            <v>Travel_Rarely</v>
          </cell>
          <cell r="G174" t="str">
            <v>Research &amp; Development</v>
          </cell>
          <cell r="H174">
            <v>20</v>
          </cell>
          <cell r="K174">
            <v>4</v>
          </cell>
          <cell r="L174" t="str">
            <v>Male</v>
          </cell>
          <cell r="P174" t="str">
            <v>Research Scientist</v>
          </cell>
          <cell r="Q174">
            <v>3</v>
          </cell>
          <cell r="S174" t="str">
            <v>Married</v>
          </cell>
          <cell r="T174">
            <v>2259</v>
          </cell>
          <cell r="U174" t="str">
            <v>Low (0-5K)</v>
          </cell>
          <cell r="X174" t="str">
            <v>No</v>
          </cell>
          <cell r="AE174">
            <v>2</v>
          </cell>
          <cell r="AF174">
            <v>0</v>
          </cell>
          <cell r="AH174">
            <v>0</v>
          </cell>
        </row>
        <row r="175">
          <cell r="C175" t="str">
            <v>26-35</v>
          </cell>
          <cell r="D175" t="str">
            <v>No</v>
          </cell>
          <cell r="E175" t="str">
            <v>Non-Travel</v>
          </cell>
          <cell r="G175" t="str">
            <v>Sales</v>
          </cell>
          <cell r="H175">
            <v>20</v>
          </cell>
          <cell r="K175">
            <v>4</v>
          </cell>
          <cell r="L175" t="str">
            <v>Female</v>
          </cell>
          <cell r="P175" t="str">
            <v>Sales Executive</v>
          </cell>
          <cell r="Q175">
            <v>3</v>
          </cell>
          <cell r="S175" t="str">
            <v>Married</v>
          </cell>
          <cell r="T175">
            <v>6932</v>
          </cell>
          <cell r="U175" t="str">
            <v>Medium (5K-10K)</v>
          </cell>
          <cell r="X175" t="str">
            <v>No</v>
          </cell>
          <cell r="AE175">
            <v>2</v>
          </cell>
          <cell r="AF175">
            <v>9</v>
          </cell>
          <cell r="AH175">
            <v>0</v>
          </cell>
        </row>
        <row r="176">
          <cell r="C176" t="str">
            <v>26-35</v>
          </cell>
          <cell r="D176" t="str">
            <v>Yes</v>
          </cell>
          <cell r="E176" t="str">
            <v>Travel_Rarely</v>
          </cell>
          <cell r="G176" t="str">
            <v>Research &amp; Development</v>
          </cell>
          <cell r="H176">
            <v>10</v>
          </cell>
          <cell r="K176">
            <v>4</v>
          </cell>
          <cell r="L176" t="str">
            <v>Female</v>
          </cell>
          <cell r="P176" t="str">
            <v>Research Scientist</v>
          </cell>
          <cell r="Q176">
            <v>1</v>
          </cell>
          <cell r="S176" t="str">
            <v>Single</v>
          </cell>
          <cell r="T176">
            <v>2404</v>
          </cell>
          <cell r="U176" t="str">
            <v>Low (0-5K)</v>
          </cell>
          <cell r="X176" t="str">
            <v>Yes</v>
          </cell>
          <cell r="AE176">
            <v>3</v>
          </cell>
          <cell r="AF176">
            <v>0</v>
          </cell>
          <cell r="AH176">
            <v>0</v>
          </cell>
        </row>
        <row r="177">
          <cell r="C177" t="str">
            <v>18-25</v>
          </cell>
          <cell r="D177" t="str">
            <v>No</v>
          </cell>
          <cell r="E177" t="str">
            <v>Non-Travel</v>
          </cell>
          <cell r="G177" t="str">
            <v>Research &amp; Development</v>
          </cell>
          <cell r="H177">
            <v>5</v>
          </cell>
          <cell r="K177">
            <v>2</v>
          </cell>
          <cell r="L177" t="str">
            <v>Male</v>
          </cell>
          <cell r="P177" t="str">
            <v>Research Scientist</v>
          </cell>
          <cell r="Q177">
            <v>4</v>
          </cell>
          <cell r="S177" t="str">
            <v>Single</v>
          </cell>
          <cell r="T177">
            <v>1051</v>
          </cell>
          <cell r="U177" t="str">
            <v>Low (0-5K)</v>
          </cell>
          <cell r="X177" t="str">
            <v>No</v>
          </cell>
          <cell r="AE177">
            <v>3</v>
          </cell>
          <cell r="AF177">
            <v>0</v>
          </cell>
          <cell r="AH177">
            <v>0</v>
          </cell>
        </row>
        <row r="178">
          <cell r="C178" t="str">
            <v>46-55</v>
          </cell>
          <cell r="D178" t="str">
            <v>Yes</v>
          </cell>
          <cell r="E178" t="str">
            <v>Travel_Frequently</v>
          </cell>
          <cell r="G178" t="str">
            <v>Sales</v>
          </cell>
          <cell r="H178">
            <v>1</v>
          </cell>
          <cell r="K178">
            <v>4</v>
          </cell>
          <cell r="L178" t="str">
            <v>Male</v>
          </cell>
          <cell r="P178" t="str">
            <v>Sales Executive</v>
          </cell>
          <cell r="Q178">
            <v>3</v>
          </cell>
          <cell r="S178" t="str">
            <v>Single</v>
          </cell>
          <cell r="T178">
            <v>4728</v>
          </cell>
          <cell r="U178" t="str">
            <v>Low (0-5K)</v>
          </cell>
          <cell r="X178" t="str">
            <v>Yes</v>
          </cell>
          <cell r="AE178">
            <v>3</v>
          </cell>
          <cell r="AF178">
            <v>0</v>
          </cell>
          <cell r="AH178">
            <v>0</v>
          </cell>
        </row>
        <row r="179">
          <cell r="C179" t="str">
            <v>26-35</v>
          </cell>
          <cell r="D179" t="str">
            <v>No</v>
          </cell>
          <cell r="E179" t="str">
            <v>Non-Travel</v>
          </cell>
          <cell r="G179" t="str">
            <v>Research &amp; Development</v>
          </cell>
          <cell r="H179">
            <v>3</v>
          </cell>
          <cell r="K179">
            <v>3</v>
          </cell>
          <cell r="L179" t="str">
            <v>Male</v>
          </cell>
          <cell r="P179" t="str">
            <v>Research Scientist</v>
          </cell>
          <cell r="Q179">
            <v>4</v>
          </cell>
          <cell r="S179" t="str">
            <v>Married</v>
          </cell>
          <cell r="T179">
            <v>2979</v>
          </cell>
          <cell r="U179" t="str">
            <v>Low (0-5K)</v>
          </cell>
          <cell r="X179" t="str">
            <v>No</v>
          </cell>
          <cell r="AE179">
            <v>3</v>
          </cell>
          <cell r="AF179">
            <v>0</v>
          </cell>
          <cell r="AH179">
            <v>0</v>
          </cell>
        </row>
        <row r="180">
          <cell r="C180" t="str">
            <v>18-25</v>
          </cell>
          <cell r="D180" t="str">
            <v>Yes</v>
          </cell>
          <cell r="E180" t="str">
            <v>Non-Travel</v>
          </cell>
          <cell r="G180" t="str">
            <v>Research &amp; Development</v>
          </cell>
          <cell r="H180">
            <v>8</v>
          </cell>
          <cell r="K180">
            <v>3</v>
          </cell>
          <cell r="L180" t="str">
            <v>Male</v>
          </cell>
          <cell r="P180" t="str">
            <v>Laboratory Technician</v>
          </cell>
          <cell r="Q180">
            <v>3</v>
          </cell>
          <cell r="S180" t="str">
            <v>Single</v>
          </cell>
          <cell r="T180">
            <v>1904</v>
          </cell>
          <cell r="U180" t="str">
            <v>Low (0-5K)</v>
          </cell>
          <cell r="X180" t="str">
            <v>No</v>
          </cell>
          <cell r="AE180">
            <v>3</v>
          </cell>
          <cell r="AF180">
            <v>0</v>
          </cell>
          <cell r="AH180">
            <v>0</v>
          </cell>
        </row>
        <row r="181">
          <cell r="C181" t="str">
            <v>18-25</v>
          </cell>
          <cell r="D181" t="str">
            <v>Yes</v>
          </cell>
          <cell r="E181" t="str">
            <v>Travel_Frequently</v>
          </cell>
          <cell r="G181" t="str">
            <v>Research &amp; Development</v>
          </cell>
          <cell r="H181">
            <v>3</v>
          </cell>
          <cell r="K181">
            <v>3</v>
          </cell>
          <cell r="L181" t="str">
            <v>Male</v>
          </cell>
          <cell r="P181" t="str">
            <v>Research Scientist</v>
          </cell>
          <cell r="Q181">
            <v>4</v>
          </cell>
          <cell r="S181" t="str">
            <v>Married</v>
          </cell>
          <cell r="T181">
            <v>2853</v>
          </cell>
          <cell r="U181" t="str">
            <v>Low (0-5K)</v>
          </cell>
          <cell r="X181" t="str">
            <v>Yes</v>
          </cell>
          <cell r="AE181">
            <v>3</v>
          </cell>
          <cell r="AF181">
            <v>0</v>
          </cell>
          <cell r="AH181">
            <v>0</v>
          </cell>
        </row>
        <row r="182">
          <cell r="C182" t="str">
            <v>36-45</v>
          </cell>
          <cell r="D182" t="str">
            <v>No</v>
          </cell>
          <cell r="E182" t="str">
            <v>Non-Travel</v>
          </cell>
          <cell r="G182" t="str">
            <v>Research &amp; Development</v>
          </cell>
          <cell r="H182">
            <v>17</v>
          </cell>
          <cell r="K182">
            <v>4</v>
          </cell>
          <cell r="L182" t="str">
            <v>Male</v>
          </cell>
          <cell r="P182" t="str">
            <v>Research Scientist</v>
          </cell>
          <cell r="Q182">
            <v>3</v>
          </cell>
          <cell r="S182" t="str">
            <v>Single</v>
          </cell>
          <cell r="T182">
            <v>2290</v>
          </cell>
          <cell r="U182" t="str">
            <v>Low (0-5K)</v>
          </cell>
          <cell r="X182" t="str">
            <v>No</v>
          </cell>
          <cell r="AE182">
            <v>3</v>
          </cell>
          <cell r="AF182">
            <v>0</v>
          </cell>
          <cell r="AH182">
            <v>0</v>
          </cell>
        </row>
        <row r="183">
          <cell r="C183" t="str">
            <v>36-45</v>
          </cell>
          <cell r="D183" t="str">
            <v>No</v>
          </cell>
          <cell r="E183" t="str">
            <v>Travel_Frequently</v>
          </cell>
          <cell r="G183" t="str">
            <v>Sales</v>
          </cell>
          <cell r="H183">
            <v>2</v>
          </cell>
          <cell r="K183">
            <v>2</v>
          </cell>
          <cell r="L183" t="str">
            <v>Male</v>
          </cell>
          <cell r="P183" t="str">
            <v>Sales Executive</v>
          </cell>
          <cell r="Q183">
            <v>2</v>
          </cell>
          <cell r="S183" t="str">
            <v>Married</v>
          </cell>
          <cell r="T183">
            <v>4327</v>
          </cell>
          <cell r="U183" t="str">
            <v>Low (0-5K)</v>
          </cell>
          <cell r="X183" t="str">
            <v>No</v>
          </cell>
          <cell r="AE183">
            <v>3</v>
          </cell>
          <cell r="AF183">
            <v>0</v>
          </cell>
          <cell r="AH183">
            <v>0</v>
          </cell>
        </row>
        <row r="184">
          <cell r="C184" t="str">
            <v>36-45</v>
          </cell>
          <cell r="D184" t="str">
            <v>No</v>
          </cell>
          <cell r="E184" t="str">
            <v>Travel_Frequently</v>
          </cell>
          <cell r="G184" t="str">
            <v>Research &amp; Development</v>
          </cell>
          <cell r="H184">
            <v>25</v>
          </cell>
          <cell r="K184">
            <v>2</v>
          </cell>
          <cell r="L184" t="str">
            <v>Female</v>
          </cell>
          <cell r="P184" t="str">
            <v>Manager</v>
          </cell>
          <cell r="Q184">
            <v>2</v>
          </cell>
          <cell r="S184" t="str">
            <v>Single</v>
          </cell>
          <cell r="T184">
            <v>18061</v>
          </cell>
          <cell r="U184" t="str">
            <v>Very High (15K+)</v>
          </cell>
          <cell r="X184" t="str">
            <v>No</v>
          </cell>
          <cell r="AE184">
            <v>3</v>
          </cell>
          <cell r="AF184">
            <v>0</v>
          </cell>
          <cell r="AH184">
            <v>0</v>
          </cell>
        </row>
        <row r="185">
          <cell r="C185" t="str">
            <v>36-45</v>
          </cell>
          <cell r="D185" t="str">
            <v>No</v>
          </cell>
          <cell r="E185" t="str">
            <v>Non-Travel</v>
          </cell>
          <cell r="G185" t="str">
            <v>Research &amp; Development</v>
          </cell>
          <cell r="H185">
            <v>16</v>
          </cell>
          <cell r="K185">
            <v>3</v>
          </cell>
          <cell r="L185" t="str">
            <v>Male</v>
          </cell>
          <cell r="P185" t="str">
            <v>Research Scientist</v>
          </cell>
          <cell r="Q185">
            <v>3</v>
          </cell>
          <cell r="S185" t="str">
            <v>Divorced</v>
          </cell>
          <cell r="T185">
            <v>3544</v>
          </cell>
          <cell r="U185" t="str">
            <v>Low (0-5K)</v>
          </cell>
          <cell r="X185" t="str">
            <v>No</v>
          </cell>
          <cell r="AE185">
            <v>3</v>
          </cell>
          <cell r="AF185">
            <v>4</v>
          </cell>
          <cell r="AH185">
            <v>0</v>
          </cell>
        </row>
        <row r="186">
          <cell r="C186" t="str">
            <v>18-25</v>
          </cell>
          <cell r="D186" t="str">
            <v>No</v>
          </cell>
          <cell r="E186" t="str">
            <v>Non-Travel</v>
          </cell>
          <cell r="G186" t="str">
            <v>Research &amp; Development</v>
          </cell>
          <cell r="H186">
            <v>1</v>
          </cell>
          <cell r="K186">
            <v>4</v>
          </cell>
          <cell r="L186" t="str">
            <v>Female</v>
          </cell>
          <cell r="P186" t="str">
            <v>Laboratory Technician</v>
          </cell>
          <cell r="Q186">
            <v>4</v>
          </cell>
          <cell r="S186" t="str">
            <v>Single</v>
          </cell>
          <cell r="T186">
            <v>1611</v>
          </cell>
          <cell r="U186" t="str">
            <v>Low (0-5K)</v>
          </cell>
          <cell r="X186" t="str">
            <v>No</v>
          </cell>
          <cell r="AE186">
            <v>4</v>
          </cell>
          <cell r="AF186">
            <v>0</v>
          </cell>
          <cell r="AH186">
            <v>0</v>
          </cell>
        </row>
        <row r="187">
          <cell r="C187" t="str">
            <v>26-35</v>
          </cell>
          <cell r="D187" t="str">
            <v>No</v>
          </cell>
          <cell r="E187" t="str">
            <v>Travel_Rarely</v>
          </cell>
          <cell r="G187" t="str">
            <v>Research &amp; Development</v>
          </cell>
          <cell r="H187">
            <v>1</v>
          </cell>
          <cell r="K187">
            <v>4</v>
          </cell>
          <cell r="L187" t="str">
            <v>Female</v>
          </cell>
          <cell r="P187" t="str">
            <v>Laboratory Technician</v>
          </cell>
          <cell r="Q187">
            <v>4</v>
          </cell>
          <cell r="S187" t="str">
            <v>Married</v>
          </cell>
          <cell r="T187">
            <v>5363</v>
          </cell>
          <cell r="U187" t="str">
            <v>Medium (5K-10K)</v>
          </cell>
          <cell r="X187" t="str">
            <v>No</v>
          </cell>
          <cell r="AE187">
            <v>3</v>
          </cell>
          <cell r="AF187">
            <v>9</v>
          </cell>
          <cell r="AH187">
            <v>0</v>
          </cell>
        </row>
        <row r="188">
          <cell r="C188" t="str">
            <v>26-35</v>
          </cell>
          <cell r="D188" t="str">
            <v>No</v>
          </cell>
          <cell r="E188" t="str">
            <v>Travel_Frequently</v>
          </cell>
          <cell r="G188" t="str">
            <v>Sales</v>
          </cell>
          <cell r="H188">
            <v>2</v>
          </cell>
          <cell r="K188">
            <v>4</v>
          </cell>
          <cell r="L188" t="str">
            <v>Male</v>
          </cell>
          <cell r="P188" t="str">
            <v>Sales Executive</v>
          </cell>
          <cell r="Q188">
            <v>4</v>
          </cell>
          <cell r="S188" t="str">
            <v>Single</v>
          </cell>
          <cell r="T188">
            <v>5071</v>
          </cell>
          <cell r="U188" t="str">
            <v>Medium (5K-10K)</v>
          </cell>
          <cell r="X188" t="str">
            <v>No</v>
          </cell>
          <cell r="AE188">
            <v>3</v>
          </cell>
          <cell r="AF188">
            <v>6</v>
          </cell>
          <cell r="AH188">
            <v>0</v>
          </cell>
        </row>
        <row r="189">
          <cell r="C189" t="str">
            <v>26-35</v>
          </cell>
          <cell r="D189" t="str">
            <v>No</v>
          </cell>
          <cell r="E189" t="str">
            <v>Non-Travel</v>
          </cell>
          <cell r="G189" t="str">
            <v>Research &amp; Development</v>
          </cell>
          <cell r="H189">
            <v>26</v>
          </cell>
          <cell r="K189">
            <v>1</v>
          </cell>
          <cell r="L189" t="str">
            <v>Female</v>
          </cell>
          <cell r="P189" t="str">
            <v>Research Scientist</v>
          </cell>
          <cell r="Q189">
            <v>3</v>
          </cell>
          <cell r="S189" t="str">
            <v>Divorced</v>
          </cell>
          <cell r="T189">
            <v>2029</v>
          </cell>
          <cell r="U189" t="str">
            <v>Low (0-5K)</v>
          </cell>
          <cell r="X189" t="str">
            <v>No</v>
          </cell>
          <cell r="AE189">
            <v>3</v>
          </cell>
          <cell r="AF189">
            <v>5</v>
          </cell>
          <cell r="AH189">
            <v>0</v>
          </cell>
        </row>
        <row r="190">
          <cell r="C190" t="str">
            <v>46-55</v>
          </cell>
          <cell r="D190" t="str">
            <v>No</v>
          </cell>
          <cell r="E190" t="str">
            <v>Travel_Rarely</v>
          </cell>
          <cell r="G190" t="str">
            <v>Research &amp; Development</v>
          </cell>
          <cell r="H190">
            <v>1</v>
          </cell>
          <cell r="K190">
            <v>2</v>
          </cell>
          <cell r="L190" t="str">
            <v>Male</v>
          </cell>
          <cell r="P190" t="str">
            <v>Research Director</v>
          </cell>
          <cell r="Q190">
            <v>4</v>
          </cell>
          <cell r="S190" t="str">
            <v>Divorced</v>
          </cell>
          <cell r="T190">
            <v>14732</v>
          </cell>
          <cell r="U190" t="str">
            <v>High (10K-15K)</v>
          </cell>
          <cell r="X190" t="str">
            <v>No</v>
          </cell>
          <cell r="AE190">
            <v>4</v>
          </cell>
          <cell r="AF190">
            <v>7</v>
          </cell>
          <cell r="AH190">
            <v>0</v>
          </cell>
        </row>
        <row r="191">
          <cell r="C191" t="str">
            <v>26-35</v>
          </cell>
          <cell r="D191" t="str">
            <v>Yes</v>
          </cell>
          <cell r="E191" t="str">
            <v>Travel_Frequently</v>
          </cell>
          <cell r="G191" t="str">
            <v>Sales</v>
          </cell>
          <cell r="H191">
            <v>13</v>
          </cell>
          <cell r="K191">
            <v>1</v>
          </cell>
          <cell r="L191" t="str">
            <v>Female</v>
          </cell>
          <cell r="P191" t="str">
            <v>Sales Executive</v>
          </cell>
          <cell r="Q191">
            <v>2</v>
          </cell>
          <cell r="S191" t="str">
            <v>Single</v>
          </cell>
          <cell r="T191">
            <v>5765</v>
          </cell>
          <cell r="U191" t="str">
            <v>Medium (5K-10K)</v>
          </cell>
          <cell r="X191" t="str">
            <v>No</v>
          </cell>
          <cell r="AE191">
            <v>1</v>
          </cell>
          <cell r="AF191">
            <v>5</v>
          </cell>
          <cell r="AH191">
            <v>0</v>
          </cell>
        </row>
        <row r="192">
          <cell r="C192" t="str">
            <v>18-25</v>
          </cell>
          <cell r="D192" t="str">
            <v>Yes</v>
          </cell>
          <cell r="E192" t="str">
            <v>Travel_Frequently</v>
          </cell>
          <cell r="G192" t="str">
            <v>Research &amp; Development</v>
          </cell>
          <cell r="H192">
            <v>9</v>
          </cell>
          <cell r="K192">
            <v>2</v>
          </cell>
          <cell r="L192" t="str">
            <v>Male</v>
          </cell>
          <cell r="P192" t="str">
            <v>Laboratory Technician</v>
          </cell>
          <cell r="Q192">
            <v>1</v>
          </cell>
          <cell r="S192" t="str">
            <v>Single</v>
          </cell>
          <cell r="T192">
            <v>3172</v>
          </cell>
          <cell r="U192" t="str">
            <v>Low (0-5K)</v>
          </cell>
          <cell r="X192" t="str">
            <v>Yes</v>
          </cell>
          <cell r="AE192">
            <v>2</v>
          </cell>
          <cell r="AF192">
            <v>0</v>
          </cell>
          <cell r="AH192">
            <v>0</v>
          </cell>
        </row>
        <row r="193">
          <cell r="C193" t="str">
            <v>26-35</v>
          </cell>
          <cell r="D193" t="str">
            <v>Yes</v>
          </cell>
          <cell r="E193" t="str">
            <v>Travel_Frequently</v>
          </cell>
          <cell r="G193" t="str">
            <v>Research &amp; Development</v>
          </cell>
          <cell r="H193">
            <v>2</v>
          </cell>
          <cell r="K193">
            <v>3</v>
          </cell>
          <cell r="L193" t="str">
            <v>Male</v>
          </cell>
          <cell r="P193" t="str">
            <v>Laboratory Technician</v>
          </cell>
          <cell r="Q193">
            <v>1</v>
          </cell>
          <cell r="S193" t="str">
            <v>Single</v>
          </cell>
          <cell r="T193">
            <v>2561</v>
          </cell>
          <cell r="U193" t="str">
            <v>Low (0-5K)</v>
          </cell>
          <cell r="X193" t="str">
            <v>No</v>
          </cell>
          <cell r="AE193">
            <v>2</v>
          </cell>
          <cell r="AF193">
            <v>0</v>
          </cell>
          <cell r="AH193">
            <v>0</v>
          </cell>
        </row>
        <row r="194">
          <cell r="C194" t="str">
            <v>26-35</v>
          </cell>
          <cell r="D194" t="str">
            <v>No</v>
          </cell>
          <cell r="E194" t="str">
            <v>Travel_Rarely</v>
          </cell>
          <cell r="G194" t="str">
            <v>Research &amp; Development</v>
          </cell>
          <cell r="H194">
            <v>8</v>
          </cell>
          <cell r="K194">
            <v>4</v>
          </cell>
          <cell r="L194" t="str">
            <v>Male</v>
          </cell>
          <cell r="P194" t="str">
            <v>Healthcare Representative</v>
          </cell>
          <cell r="Q194">
            <v>3</v>
          </cell>
          <cell r="S194" t="str">
            <v>Single</v>
          </cell>
          <cell r="T194">
            <v>6388</v>
          </cell>
          <cell r="U194" t="str">
            <v>Medium (5K-10K)</v>
          </cell>
          <cell r="X194" t="str">
            <v>Yes</v>
          </cell>
          <cell r="AE194">
            <v>3</v>
          </cell>
          <cell r="AF194">
            <v>0</v>
          </cell>
          <cell r="AH194">
            <v>0</v>
          </cell>
        </row>
        <row r="195">
          <cell r="C195" t="str">
            <v>26-35</v>
          </cell>
          <cell r="D195" t="str">
            <v>No</v>
          </cell>
          <cell r="E195" t="str">
            <v>Travel_Rarely</v>
          </cell>
          <cell r="G195" t="str">
            <v>Research &amp; Development</v>
          </cell>
          <cell r="H195">
            <v>10</v>
          </cell>
          <cell r="K195">
            <v>3</v>
          </cell>
          <cell r="L195" t="str">
            <v>Male</v>
          </cell>
          <cell r="P195" t="str">
            <v>Manager</v>
          </cell>
          <cell r="Q195">
            <v>4</v>
          </cell>
          <cell r="S195" t="str">
            <v>Single</v>
          </cell>
          <cell r="T195">
            <v>11244</v>
          </cell>
          <cell r="U195" t="str">
            <v>High (10K-15K)</v>
          </cell>
          <cell r="X195" t="str">
            <v>No</v>
          </cell>
          <cell r="AE195">
            <v>4</v>
          </cell>
          <cell r="AF195">
            <v>5</v>
          </cell>
          <cell r="AH195">
            <v>0</v>
          </cell>
        </row>
        <row r="196">
          <cell r="C196" t="str">
            <v>26-35</v>
          </cell>
          <cell r="D196" t="str">
            <v>No</v>
          </cell>
          <cell r="E196" t="str">
            <v>Travel_Rarely</v>
          </cell>
          <cell r="G196" t="str">
            <v>Research &amp; Development</v>
          </cell>
          <cell r="H196">
            <v>27</v>
          </cell>
          <cell r="K196">
            <v>2</v>
          </cell>
          <cell r="L196" t="str">
            <v>Female</v>
          </cell>
          <cell r="P196" t="str">
            <v>Manufacturing Director</v>
          </cell>
          <cell r="Q196">
            <v>1</v>
          </cell>
          <cell r="S196" t="str">
            <v>Divorced</v>
          </cell>
          <cell r="T196">
            <v>4877</v>
          </cell>
          <cell r="U196" t="str">
            <v>Low (0-5K)</v>
          </cell>
          <cell r="X196" t="str">
            <v>No</v>
          </cell>
          <cell r="AE196">
            <v>2</v>
          </cell>
          <cell r="AF196">
            <v>5</v>
          </cell>
          <cell r="AH196">
            <v>0</v>
          </cell>
        </row>
        <row r="197">
          <cell r="C197" t="str">
            <v>18-25</v>
          </cell>
          <cell r="D197" t="str">
            <v>Yes</v>
          </cell>
          <cell r="E197" t="str">
            <v>Travel_Frequently</v>
          </cell>
          <cell r="G197" t="str">
            <v>Sales</v>
          </cell>
          <cell r="H197">
            <v>3</v>
          </cell>
          <cell r="K197">
            <v>2</v>
          </cell>
          <cell r="L197" t="str">
            <v>Female</v>
          </cell>
          <cell r="P197" t="str">
            <v>Sales Representative</v>
          </cell>
          <cell r="Q197">
            <v>4</v>
          </cell>
          <cell r="S197" t="str">
            <v>Single</v>
          </cell>
          <cell r="T197">
            <v>1569</v>
          </cell>
          <cell r="U197" t="str">
            <v>Low (0-5K)</v>
          </cell>
          <cell r="X197" t="str">
            <v>Yes</v>
          </cell>
          <cell r="AE197">
            <v>4</v>
          </cell>
          <cell r="AF197">
            <v>0</v>
          </cell>
          <cell r="AH197">
            <v>0</v>
          </cell>
        </row>
        <row r="198">
          <cell r="C198" t="str">
            <v>46-55</v>
          </cell>
          <cell r="D198" t="str">
            <v>No</v>
          </cell>
          <cell r="E198" t="str">
            <v>Travel_Rarely</v>
          </cell>
          <cell r="G198" t="str">
            <v>Research &amp; Development</v>
          </cell>
          <cell r="H198">
            <v>1</v>
          </cell>
          <cell r="K198">
            <v>3</v>
          </cell>
          <cell r="L198" t="str">
            <v>Male</v>
          </cell>
          <cell r="P198" t="str">
            <v>Manager</v>
          </cell>
          <cell r="Q198">
            <v>3</v>
          </cell>
          <cell r="S198" t="str">
            <v>Single</v>
          </cell>
          <cell r="T198">
            <v>15379</v>
          </cell>
          <cell r="U198" t="str">
            <v>Very High (15K+)</v>
          </cell>
          <cell r="X198" t="str">
            <v>No</v>
          </cell>
          <cell r="AE198">
            <v>3</v>
          </cell>
          <cell r="AF198">
            <v>8</v>
          </cell>
          <cell r="AH198">
            <v>0</v>
          </cell>
        </row>
        <row r="199">
          <cell r="C199" t="str">
            <v>36-45</v>
          </cell>
          <cell r="D199" t="str">
            <v>No</v>
          </cell>
          <cell r="E199" t="str">
            <v>Travel_Rarely</v>
          </cell>
          <cell r="G199" t="str">
            <v>Research &amp; Development</v>
          </cell>
          <cell r="H199">
            <v>4</v>
          </cell>
          <cell r="K199">
            <v>4</v>
          </cell>
          <cell r="L199" t="str">
            <v>Female</v>
          </cell>
          <cell r="P199" t="str">
            <v>Laboratory Technician</v>
          </cell>
          <cell r="Q199">
            <v>3</v>
          </cell>
          <cell r="S199" t="str">
            <v>Married</v>
          </cell>
          <cell r="T199">
            <v>3306</v>
          </cell>
          <cell r="U199" t="str">
            <v>Low (0-5K)</v>
          </cell>
          <cell r="X199" t="str">
            <v>No</v>
          </cell>
          <cell r="AE199">
            <v>2</v>
          </cell>
          <cell r="AF199">
            <v>0</v>
          </cell>
          <cell r="AH199">
            <v>0</v>
          </cell>
        </row>
        <row r="200">
          <cell r="C200" t="str">
            <v>26-35</v>
          </cell>
          <cell r="D200" t="str">
            <v>Yes</v>
          </cell>
          <cell r="E200" t="str">
            <v>Travel_Rarely</v>
          </cell>
          <cell r="G200" t="str">
            <v>Sales</v>
          </cell>
          <cell r="H200">
            <v>1</v>
          </cell>
          <cell r="K200">
            <v>1</v>
          </cell>
          <cell r="L200" t="str">
            <v>Male</v>
          </cell>
          <cell r="P200" t="str">
            <v>Sales Executive</v>
          </cell>
          <cell r="Q200">
            <v>2</v>
          </cell>
          <cell r="S200" t="str">
            <v>Single</v>
          </cell>
          <cell r="T200">
            <v>6735</v>
          </cell>
          <cell r="U200" t="str">
            <v>Medium (5K-10K)</v>
          </cell>
          <cell r="X200" t="str">
            <v>No</v>
          </cell>
          <cell r="AE200">
            <v>3</v>
          </cell>
          <cell r="AF200">
            <v>0</v>
          </cell>
          <cell r="AH200">
            <v>0</v>
          </cell>
        </row>
        <row r="201">
          <cell r="C201" t="str">
            <v>26-35</v>
          </cell>
          <cell r="D201" t="str">
            <v>Yes</v>
          </cell>
          <cell r="E201" t="str">
            <v>Travel_Rarely</v>
          </cell>
          <cell r="G201" t="str">
            <v>Sales</v>
          </cell>
          <cell r="H201">
            <v>16</v>
          </cell>
          <cell r="K201">
            <v>1</v>
          </cell>
          <cell r="L201" t="str">
            <v>Female</v>
          </cell>
          <cell r="P201" t="str">
            <v>Sales Executive</v>
          </cell>
          <cell r="Q201">
            <v>1</v>
          </cell>
          <cell r="S201" t="str">
            <v>Single</v>
          </cell>
          <cell r="T201">
            <v>8564</v>
          </cell>
          <cell r="U201" t="str">
            <v>Medium (5K-10K)</v>
          </cell>
          <cell r="X201" t="str">
            <v>Yes</v>
          </cell>
          <cell r="AE201">
            <v>2</v>
          </cell>
          <cell r="AF201">
            <v>0</v>
          </cell>
          <cell r="AH201">
            <v>0</v>
          </cell>
        </row>
        <row r="202">
          <cell r="C202" t="str">
            <v>36-45</v>
          </cell>
          <cell r="D202" t="str">
            <v>No</v>
          </cell>
          <cell r="E202" t="str">
            <v>Travel_Rarely</v>
          </cell>
          <cell r="G202" t="str">
            <v>Research &amp; Development</v>
          </cell>
          <cell r="H202">
            <v>13</v>
          </cell>
          <cell r="K202">
            <v>2</v>
          </cell>
          <cell r="L202" t="str">
            <v>Male</v>
          </cell>
          <cell r="P202" t="str">
            <v>Healthcare Representative</v>
          </cell>
          <cell r="Q202">
            <v>1</v>
          </cell>
          <cell r="S202" t="str">
            <v>Married</v>
          </cell>
          <cell r="T202">
            <v>5538</v>
          </cell>
          <cell r="U202" t="str">
            <v>Medium (5K-10K)</v>
          </cell>
          <cell r="X202" t="str">
            <v>No</v>
          </cell>
          <cell r="AE202">
            <v>2</v>
          </cell>
          <cell r="AF202">
            <v>0</v>
          </cell>
          <cell r="AH202">
            <v>0</v>
          </cell>
        </row>
        <row r="203">
          <cell r="C203" t="str">
            <v>18-25</v>
          </cell>
          <cell r="D203" t="str">
            <v>No</v>
          </cell>
          <cell r="E203" t="str">
            <v>Non-Travel</v>
          </cell>
          <cell r="G203" t="str">
            <v>Research &amp; Development</v>
          </cell>
          <cell r="H203">
            <v>14</v>
          </cell>
          <cell r="K203">
            <v>2</v>
          </cell>
          <cell r="L203" t="str">
            <v>Female</v>
          </cell>
          <cell r="P203" t="str">
            <v>Research Scientist</v>
          </cell>
          <cell r="Q203">
            <v>3</v>
          </cell>
          <cell r="S203" t="str">
            <v>Single</v>
          </cell>
          <cell r="T203">
            <v>1514</v>
          </cell>
          <cell r="U203" t="str">
            <v>Low (0-5K)</v>
          </cell>
          <cell r="X203" t="str">
            <v>No</v>
          </cell>
          <cell r="AE203">
            <v>1</v>
          </cell>
          <cell r="AF203">
            <v>0</v>
          </cell>
          <cell r="AH203">
            <v>0</v>
          </cell>
        </row>
        <row r="204">
          <cell r="C204" t="str">
            <v>26-35</v>
          </cell>
          <cell r="D204" t="str">
            <v>No</v>
          </cell>
          <cell r="E204" t="str">
            <v>Travel_Frequently</v>
          </cell>
          <cell r="G204" t="str">
            <v>Sales</v>
          </cell>
          <cell r="H204">
            <v>10</v>
          </cell>
          <cell r="K204">
            <v>4</v>
          </cell>
          <cell r="L204" t="str">
            <v>Male</v>
          </cell>
          <cell r="P204" t="str">
            <v>Sales Executive</v>
          </cell>
          <cell r="Q204">
            <v>4</v>
          </cell>
          <cell r="S204" t="str">
            <v>Single</v>
          </cell>
          <cell r="T204">
            <v>4648</v>
          </cell>
          <cell r="U204" t="str">
            <v>Low (0-5K)</v>
          </cell>
          <cell r="X204" t="str">
            <v>No</v>
          </cell>
          <cell r="AE204">
            <v>4</v>
          </cell>
          <cell r="AF204">
            <v>0</v>
          </cell>
          <cell r="AH204">
            <v>0</v>
          </cell>
        </row>
        <row r="205">
          <cell r="C205" t="str">
            <v>36-45</v>
          </cell>
          <cell r="D205" t="str">
            <v>No</v>
          </cell>
          <cell r="E205" t="str">
            <v>Travel_Rarely</v>
          </cell>
          <cell r="G205" t="str">
            <v>Research &amp; Development</v>
          </cell>
          <cell r="H205">
            <v>8</v>
          </cell>
          <cell r="K205">
            <v>4</v>
          </cell>
          <cell r="L205" t="str">
            <v>Male</v>
          </cell>
          <cell r="P205" t="str">
            <v>Laboratory Technician</v>
          </cell>
          <cell r="Q205">
            <v>3</v>
          </cell>
          <cell r="S205" t="str">
            <v>Single</v>
          </cell>
          <cell r="T205">
            <v>3968</v>
          </cell>
          <cell r="U205" t="str">
            <v>Low (0-5K)</v>
          </cell>
          <cell r="X205" t="str">
            <v>No</v>
          </cell>
          <cell r="AE205">
            <v>3</v>
          </cell>
          <cell r="AF205">
            <v>0</v>
          </cell>
          <cell r="AH205">
            <v>0</v>
          </cell>
        </row>
        <row r="206">
          <cell r="C206" t="str">
            <v>56+</v>
          </cell>
          <cell r="D206" t="str">
            <v>No</v>
          </cell>
          <cell r="E206" t="str">
            <v>Travel_Rarely</v>
          </cell>
          <cell r="G206" t="str">
            <v>Sales</v>
          </cell>
          <cell r="H206">
            <v>11</v>
          </cell>
          <cell r="K206">
            <v>4</v>
          </cell>
          <cell r="L206" t="str">
            <v>Female</v>
          </cell>
          <cell r="P206" t="str">
            <v>Sales Executive</v>
          </cell>
          <cell r="Q206">
            <v>1</v>
          </cell>
          <cell r="S206" t="str">
            <v>Married</v>
          </cell>
          <cell r="T206">
            <v>5380</v>
          </cell>
          <cell r="U206" t="str">
            <v>Medium (5K-10K)</v>
          </cell>
          <cell r="X206" t="str">
            <v>No</v>
          </cell>
          <cell r="AE206">
            <v>3</v>
          </cell>
          <cell r="AF206">
            <v>0</v>
          </cell>
          <cell r="AH206">
            <v>0</v>
          </cell>
        </row>
        <row r="207">
          <cell r="C207" t="str">
            <v>36-45</v>
          </cell>
          <cell r="D207" t="str">
            <v>No</v>
          </cell>
          <cell r="E207" t="str">
            <v>Travel_Rarely</v>
          </cell>
          <cell r="G207" t="str">
            <v>Sales</v>
          </cell>
          <cell r="H207">
            <v>12</v>
          </cell>
          <cell r="K207">
            <v>2</v>
          </cell>
          <cell r="L207" t="str">
            <v>Male</v>
          </cell>
          <cell r="P207" t="str">
            <v>Sales Executive</v>
          </cell>
          <cell r="Q207">
            <v>4</v>
          </cell>
          <cell r="S207" t="str">
            <v>Divorced</v>
          </cell>
          <cell r="T207">
            <v>5087</v>
          </cell>
          <cell r="U207" t="str">
            <v>Medium (5K-10K)</v>
          </cell>
          <cell r="X207" t="str">
            <v>Yes</v>
          </cell>
          <cell r="AE207">
            <v>3</v>
          </cell>
          <cell r="AF207">
            <v>0</v>
          </cell>
          <cell r="AH207">
            <v>0</v>
          </cell>
        </row>
        <row r="208">
          <cell r="C208" t="str">
            <v>46-55</v>
          </cell>
          <cell r="D208" t="str">
            <v>No</v>
          </cell>
          <cell r="E208" t="str">
            <v>Non-Travel</v>
          </cell>
          <cell r="G208" t="str">
            <v>Sales</v>
          </cell>
          <cell r="H208">
            <v>29</v>
          </cell>
          <cell r="K208">
            <v>1</v>
          </cell>
          <cell r="L208" t="str">
            <v>Male</v>
          </cell>
          <cell r="P208" t="str">
            <v>Sales Representative</v>
          </cell>
          <cell r="Q208">
            <v>4</v>
          </cell>
          <cell r="S208" t="str">
            <v>Divorced</v>
          </cell>
          <cell r="T208">
            <v>3482</v>
          </cell>
          <cell r="U208" t="str">
            <v>Low (0-5K)</v>
          </cell>
          <cell r="X208" t="str">
            <v>No</v>
          </cell>
          <cell r="AE208">
            <v>2</v>
          </cell>
          <cell r="AF208">
            <v>9</v>
          </cell>
          <cell r="AH208">
            <v>0</v>
          </cell>
        </row>
        <row r="209">
          <cell r="C209" t="str">
            <v>36-45</v>
          </cell>
          <cell r="D209" t="str">
            <v>No</v>
          </cell>
          <cell r="E209" t="str">
            <v>Travel_Rarely</v>
          </cell>
          <cell r="G209" t="str">
            <v>Sales</v>
          </cell>
          <cell r="H209">
            <v>11</v>
          </cell>
          <cell r="K209">
            <v>2</v>
          </cell>
          <cell r="L209" t="str">
            <v>Female</v>
          </cell>
          <cell r="P209" t="str">
            <v>Sales Executive</v>
          </cell>
          <cell r="Q209">
            <v>4</v>
          </cell>
          <cell r="S209" t="str">
            <v>Married</v>
          </cell>
          <cell r="T209">
            <v>6652</v>
          </cell>
          <cell r="U209" t="str">
            <v>Medium (5K-10K)</v>
          </cell>
          <cell r="X209" t="str">
            <v>No</v>
          </cell>
          <cell r="AE209">
            <v>2</v>
          </cell>
          <cell r="AF209">
            <v>6</v>
          </cell>
          <cell r="AH209">
            <v>0</v>
          </cell>
        </row>
        <row r="210">
          <cell r="C210" t="str">
            <v>26-35</v>
          </cell>
          <cell r="D210" t="str">
            <v>No</v>
          </cell>
          <cell r="E210" t="str">
            <v>Travel_Rarely</v>
          </cell>
          <cell r="G210" t="str">
            <v>Sales</v>
          </cell>
          <cell r="H210">
            <v>5</v>
          </cell>
          <cell r="K210">
            <v>4</v>
          </cell>
          <cell r="L210" t="str">
            <v>Female</v>
          </cell>
          <cell r="P210" t="str">
            <v>Sales Representative</v>
          </cell>
          <cell r="Q210">
            <v>3</v>
          </cell>
          <cell r="S210" t="str">
            <v>Single</v>
          </cell>
          <cell r="T210">
            <v>2966</v>
          </cell>
          <cell r="U210" t="str">
            <v>Low (0-5K)</v>
          </cell>
          <cell r="X210" t="str">
            <v>No</v>
          </cell>
          <cell r="AE210">
            <v>3</v>
          </cell>
          <cell r="AF210">
            <v>4</v>
          </cell>
          <cell r="AH210">
            <v>0</v>
          </cell>
        </row>
        <row r="211">
          <cell r="C211" t="str">
            <v>46-55</v>
          </cell>
          <cell r="D211" t="str">
            <v>No</v>
          </cell>
          <cell r="E211" t="str">
            <v>Travel_Frequently</v>
          </cell>
          <cell r="G211" t="str">
            <v>Sales</v>
          </cell>
          <cell r="H211">
            <v>5</v>
          </cell>
          <cell r="K211">
            <v>1</v>
          </cell>
          <cell r="L211" t="str">
            <v>Male</v>
          </cell>
          <cell r="P211" t="str">
            <v>Sales Executive</v>
          </cell>
          <cell r="Q211">
            <v>4</v>
          </cell>
          <cell r="S211" t="str">
            <v>Single</v>
          </cell>
          <cell r="T211">
            <v>5772</v>
          </cell>
          <cell r="U211" t="str">
            <v>Medium (5K-10K)</v>
          </cell>
          <cell r="X211" t="str">
            <v>Yes</v>
          </cell>
          <cell r="AE211">
            <v>3</v>
          </cell>
          <cell r="AF211">
            <v>9</v>
          </cell>
          <cell r="AH211">
            <v>0</v>
          </cell>
        </row>
        <row r="212">
          <cell r="C212" t="str">
            <v>46-55</v>
          </cell>
          <cell r="D212" t="str">
            <v>No</v>
          </cell>
          <cell r="E212" t="str">
            <v>Travel_Frequently</v>
          </cell>
          <cell r="G212" t="str">
            <v>Research &amp; Development</v>
          </cell>
          <cell r="H212">
            <v>1</v>
          </cell>
          <cell r="K212">
            <v>1</v>
          </cell>
          <cell r="L212" t="str">
            <v>Female</v>
          </cell>
          <cell r="P212" t="str">
            <v>Research Director</v>
          </cell>
          <cell r="Q212">
            <v>2</v>
          </cell>
          <cell r="S212" t="str">
            <v>Married</v>
          </cell>
          <cell r="T212">
            <v>18172</v>
          </cell>
          <cell r="U212" t="str">
            <v>Very High (15K+)</v>
          </cell>
          <cell r="X212" t="str">
            <v>Yes</v>
          </cell>
          <cell r="AE212">
            <v>2</v>
          </cell>
          <cell r="AF212">
            <v>8</v>
          </cell>
          <cell r="AH212">
            <v>0</v>
          </cell>
        </row>
        <row r="213">
          <cell r="C213" t="str">
            <v>26-35</v>
          </cell>
          <cell r="D213" t="str">
            <v>No</v>
          </cell>
          <cell r="E213" t="str">
            <v>Non-Travel</v>
          </cell>
          <cell r="G213" t="str">
            <v>Sales</v>
          </cell>
          <cell r="H213">
            <v>22</v>
          </cell>
          <cell r="K213">
            <v>3</v>
          </cell>
          <cell r="L213" t="str">
            <v>Male</v>
          </cell>
          <cell r="P213" t="str">
            <v>Sales Executive</v>
          </cell>
          <cell r="Q213">
            <v>2</v>
          </cell>
          <cell r="S213" t="str">
            <v>Married</v>
          </cell>
          <cell r="T213">
            <v>6146</v>
          </cell>
          <cell r="U213" t="str">
            <v>Medium (5K-10K)</v>
          </cell>
          <cell r="X213" t="str">
            <v>No</v>
          </cell>
          <cell r="AE213">
            <v>4</v>
          </cell>
          <cell r="AF213">
            <v>7</v>
          </cell>
          <cell r="AH213">
            <v>0</v>
          </cell>
        </row>
        <row r="214">
          <cell r="C214" t="str">
            <v>26-35</v>
          </cell>
          <cell r="D214" t="str">
            <v>No</v>
          </cell>
          <cell r="E214" t="str">
            <v>Travel_Frequently</v>
          </cell>
          <cell r="G214" t="str">
            <v>Sales</v>
          </cell>
          <cell r="H214">
            <v>9</v>
          </cell>
          <cell r="K214">
            <v>4</v>
          </cell>
          <cell r="L214" t="str">
            <v>Male</v>
          </cell>
          <cell r="P214" t="str">
            <v>Sales Executive</v>
          </cell>
          <cell r="Q214">
            <v>4</v>
          </cell>
          <cell r="S214" t="str">
            <v>Divorced</v>
          </cell>
          <cell r="T214">
            <v>4668</v>
          </cell>
          <cell r="U214" t="str">
            <v>Low (0-5K)</v>
          </cell>
          <cell r="X214" t="str">
            <v>No</v>
          </cell>
          <cell r="AE214">
            <v>4</v>
          </cell>
          <cell r="AF214">
            <v>8</v>
          </cell>
          <cell r="AH214">
            <v>0</v>
          </cell>
        </row>
        <row r="215">
          <cell r="C215" t="str">
            <v>36-45</v>
          </cell>
          <cell r="D215" t="str">
            <v>No</v>
          </cell>
          <cell r="E215" t="str">
            <v>Non-Travel</v>
          </cell>
          <cell r="G215" t="str">
            <v>Research &amp; Development</v>
          </cell>
          <cell r="H215">
            <v>21</v>
          </cell>
          <cell r="K215">
            <v>3</v>
          </cell>
          <cell r="L215" t="str">
            <v>Female</v>
          </cell>
          <cell r="P215" t="str">
            <v>Manufacturing Director</v>
          </cell>
          <cell r="Q215">
            <v>3</v>
          </cell>
          <cell r="S215" t="str">
            <v>Divorced</v>
          </cell>
          <cell r="T215">
            <v>5265</v>
          </cell>
          <cell r="U215" t="str">
            <v>Medium (5K-10K)</v>
          </cell>
          <cell r="X215" t="str">
            <v>No</v>
          </cell>
          <cell r="AE215">
            <v>3</v>
          </cell>
          <cell r="AF215">
            <v>5</v>
          </cell>
          <cell r="AH215">
            <v>0</v>
          </cell>
        </row>
        <row r="216">
          <cell r="C216" t="str">
            <v>26-35</v>
          </cell>
          <cell r="D216" t="str">
            <v>Yes</v>
          </cell>
          <cell r="E216" t="str">
            <v>Travel_Frequently</v>
          </cell>
          <cell r="G216" t="str">
            <v>Sales</v>
          </cell>
          <cell r="H216">
            <v>26</v>
          </cell>
          <cell r="K216">
            <v>3</v>
          </cell>
          <cell r="L216" t="str">
            <v>Female</v>
          </cell>
          <cell r="P216" t="str">
            <v>Sales Executive</v>
          </cell>
          <cell r="Q216">
            <v>1</v>
          </cell>
          <cell r="S216" t="str">
            <v>Single</v>
          </cell>
          <cell r="T216">
            <v>6696</v>
          </cell>
          <cell r="U216" t="str">
            <v>Medium (5K-10K)</v>
          </cell>
          <cell r="X216" t="str">
            <v>No</v>
          </cell>
          <cell r="AE216">
            <v>2</v>
          </cell>
          <cell r="AF216">
            <v>6</v>
          </cell>
          <cell r="AH216">
            <v>0</v>
          </cell>
        </row>
        <row r="217">
          <cell r="C217" t="str">
            <v>36-45</v>
          </cell>
          <cell r="D217" t="str">
            <v>No</v>
          </cell>
          <cell r="E217" t="str">
            <v>Non-Travel</v>
          </cell>
          <cell r="G217" t="str">
            <v>Research &amp; Development</v>
          </cell>
          <cell r="H217">
            <v>24</v>
          </cell>
          <cell r="K217">
            <v>2</v>
          </cell>
          <cell r="L217" t="str">
            <v>Female</v>
          </cell>
          <cell r="P217" t="str">
            <v>Laboratory Technician</v>
          </cell>
          <cell r="Q217">
            <v>2</v>
          </cell>
          <cell r="S217" t="str">
            <v>Married</v>
          </cell>
          <cell r="T217">
            <v>5674</v>
          </cell>
          <cell r="U217" t="str">
            <v>Medium (5K-10K)</v>
          </cell>
          <cell r="X217" t="str">
            <v>No</v>
          </cell>
          <cell r="AE217">
            <v>3</v>
          </cell>
          <cell r="AF217">
            <v>9</v>
          </cell>
          <cell r="AH217">
            <v>0</v>
          </cell>
        </row>
        <row r="218">
          <cell r="C218" t="str">
            <v>26-35</v>
          </cell>
          <cell r="D218" t="str">
            <v>No</v>
          </cell>
          <cell r="E218" t="str">
            <v>Travel_Frequently</v>
          </cell>
          <cell r="G218" t="str">
            <v>Sales</v>
          </cell>
          <cell r="H218">
            <v>10</v>
          </cell>
          <cell r="K218">
            <v>2</v>
          </cell>
          <cell r="L218" t="str">
            <v>Male</v>
          </cell>
          <cell r="P218" t="str">
            <v>Sales Executive</v>
          </cell>
          <cell r="Q218">
            <v>4</v>
          </cell>
          <cell r="S218" t="str">
            <v>Single</v>
          </cell>
          <cell r="T218">
            <v>4682</v>
          </cell>
          <cell r="U218" t="str">
            <v>Low (0-5K)</v>
          </cell>
          <cell r="X218" t="str">
            <v>No</v>
          </cell>
          <cell r="AE218">
            <v>2</v>
          </cell>
          <cell r="AF218">
            <v>7</v>
          </cell>
          <cell r="AH218">
            <v>0</v>
          </cell>
        </row>
        <row r="219">
          <cell r="C219" t="str">
            <v>46-55</v>
          </cell>
          <cell r="D219" t="str">
            <v>No</v>
          </cell>
          <cell r="E219" t="str">
            <v>Travel_Frequently</v>
          </cell>
          <cell r="G219" t="str">
            <v>Research &amp; Development</v>
          </cell>
          <cell r="H219">
            <v>20</v>
          </cell>
          <cell r="K219">
            <v>4</v>
          </cell>
          <cell r="L219" t="str">
            <v>Female</v>
          </cell>
          <cell r="P219" t="str">
            <v>Research Scientist</v>
          </cell>
          <cell r="Q219">
            <v>3</v>
          </cell>
          <cell r="S219" t="str">
            <v>Single</v>
          </cell>
          <cell r="T219">
            <v>4869</v>
          </cell>
          <cell r="U219" t="str">
            <v>Low (0-5K)</v>
          </cell>
          <cell r="X219" t="str">
            <v>No</v>
          </cell>
          <cell r="AE219">
            <v>2</v>
          </cell>
          <cell r="AF219">
            <v>4</v>
          </cell>
          <cell r="AH219">
            <v>0</v>
          </cell>
        </row>
        <row r="220">
          <cell r="C220" t="str">
            <v>26-35</v>
          </cell>
          <cell r="D220" t="str">
            <v>Yes</v>
          </cell>
          <cell r="E220" t="str">
            <v>Travel_Frequently</v>
          </cell>
          <cell r="G220" t="str">
            <v>Research &amp; Development</v>
          </cell>
          <cell r="H220">
            <v>3</v>
          </cell>
          <cell r="K220">
            <v>3</v>
          </cell>
          <cell r="L220" t="str">
            <v>Male</v>
          </cell>
          <cell r="P220" t="str">
            <v>Research Scientist</v>
          </cell>
          <cell r="Q220">
            <v>1</v>
          </cell>
          <cell r="S220" t="str">
            <v>Single</v>
          </cell>
          <cell r="T220">
            <v>3102</v>
          </cell>
          <cell r="U220" t="str">
            <v>Low (0-5K)</v>
          </cell>
          <cell r="X220" t="str">
            <v>No</v>
          </cell>
          <cell r="AE220">
            <v>3</v>
          </cell>
          <cell r="AF220">
            <v>6</v>
          </cell>
          <cell r="AH220">
            <v>0</v>
          </cell>
        </row>
        <row r="221">
          <cell r="C221" t="str">
            <v>36-45</v>
          </cell>
          <cell r="D221" t="str">
            <v>No</v>
          </cell>
          <cell r="E221" t="str">
            <v>Travel_Frequently</v>
          </cell>
          <cell r="G221" t="str">
            <v>Research &amp; Development</v>
          </cell>
          <cell r="H221">
            <v>29</v>
          </cell>
          <cell r="K221">
            <v>1</v>
          </cell>
          <cell r="L221" t="str">
            <v>Female</v>
          </cell>
          <cell r="P221" t="str">
            <v>Research Scientist</v>
          </cell>
          <cell r="Q221">
            <v>3</v>
          </cell>
          <cell r="S221" t="str">
            <v>Divorced</v>
          </cell>
          <cell r="T221">
            <v>4556</v>
          </cell>
          <cell r="U221" t="str">
            <v>Low (0-5K)</v>
          </cell>
          <cell r="X221" t="str">
            <v>No</v>
          </cell>
          <cell r="AE221">
            <v>3</v>
          </cell>
          <cell r="AF221">
            <v>5</v>
          </cell>
          <cell r="AH221">
            <v>0</v>
          </cell>
        </row>
        <row r="222">
          <cell r="C222" t="str">
            <v>36-45</v>
          </cell>
          <cell r="D222" t="str">
            <v>No</v>
          </cell>
          <cell r="E222" t="str">
            <v>Travel_Frequently</v>
          </cell>
          <cell r="G222" t="str">
            <v>Research &amp; Development</v>
          </cell>
          <cell r="H222">
            <v>28</v>
          </cell>
          <cell r="K222">
            <v>4</v>
          </cell>
          <cell r="L222" t="str">
            <v>Female</v>
          </cell>
          <cell r="P222" t="str">
            <v>Healthcare Representative</v>
          </cell>
          <cell r="Q222">
            <v>4</v>
          </cell>
          <cell r="S222" t="str">
            <v>Married</v>
          </cell>
          <cell r="T222">
            <v>4523</v>
          </cell>
          <cell r="U222" t="str">
            <v>Low (0-5K)</v>
          </cell>
          <cell r="X222" t="str">
            <v>No</v>
          </cell>
          <cell r="AE222">
            <v>4</v>
          </cell>
          <cell r="AF222">
            <v>6</v>
          </cell>
          <cell r="AH222">
            <v>0</v>
          </cell>
        </row>
        <row r="223">
          <cell r="C223" t="str">
            <v>36-45</v>
          </cell>
          <cell r="D223" t="str">
            <v>No</v>
          </cell>
          <cell r="E223" t="str">
            <v>Non-Travel</v>
          </cell>
          <cell r="G223" t="str">
            <v>Sales</v>
          </cell>
          <cell r="H223">
            <v>28</v>
          </cell>
          <cell r="K223">
            <v>3</v>
          </cell>
          <cell r="L223" t="str">
            <v>Male</v>
          </cell>
          <cell r="P223" t="str">
            <v>Sales Executive</v>
          </cell>
          <cell r="Q223">
            <v>1</v>
          </cell>
          <cell r="S223" t="str">
            <v>Divorced</v>
          </cell>
          <cell r="T223">
            <v>10932</v>
          </cell>
          <cell r="U223" t="str">
            <v>High (10K-15K)</v>
          </cell>
          <cell r="X223" t="str">
            <v>No</v>
          </cell>
          <cell r="AE223">
            <v>3</v>
          </cell>
          <cell r="AF223">
            <v>1</v>
          </cell>
          <cell r="AH223">
            <v>0</v>
          </cell>
        </row>
        <row r="224">
          <cell r="C224" t="str">
            <v>36-45</v>
          </cell>
          <cell r="D224" t="str">
            <v>No</v>
          </cell>
          <cell r="E224" t="str">
            <v>Non-Travel</v>
          </cell>
          <cell r="G224" t="str">
            <v>Research &amp; Development</v>
          </cell>
          <cell r="H224">
            <v>2</v>
          </cell>
          <cell r="K224">
            <v>1</v>
          </cell>
          <cell r="L224" t="str">
            <v>Female</v>
          </cell>
          <cell r="P224" t="str">
            <v>Healthcare Representative</v>
          </cell>
          <cell r="Q224">
            <v>3</v>
          </cell>
          <cell r="S224" t="str">
            <v>Single</v>
          </cell>
          <cell r="T224">
            <v>6811</v>
          </cell>
          <cell r="U224" t="str">
            <v>Medium (5K-10K)</v>
          </cell>
          <cell r="X224" t="str">
            <v>Yes</v>
          </cell>
          <cell r="AE224">
            <v>3</v>
          </cell>
          <cell r="AF224">
            <v>8</v>
          </cell>
          <cell r="AH224">
            <v>0</v>
          </cell>
        </row>
        <row r="225">
          <cell r="C225" t="str">
            <v>36-45</v>
          </cell>
          <cell r="D225" t="str">
            <v>No</v>
          </cell>
          <cell r="E225" t="str">
            <v>Non-Travel</v>
          </cell>
          <cell r="G225" t="str">
            <v>Research &amp; Development</v>
          </cell>
          <cell r="H225">
            <v>8</v>
          </cell>
          <cell r="K225">
            <v>1</v>
          </cell>
          <cell r="L225" t="str">
            <v>Female</v>
          </cell>
          <cell r="P225" t="str">
            <v>Research Director</v>
          </cell>
          <cell r="Q225">
            <v>1</v>
          </cell>
          <cell r="S225" t="str">
            <v>Married</v>
          </cell>
          <cell r="T225">
            <v>11713</v>
          </cell>
          <cell r="U225" t="str">
            <v>High (10K-15K)</v>
          </cell>
          <cell r="X225" t="str">
            <v>No</v>
          </cell>
          <cell r="AE225">
            <v>3</v>
          </cell>
          <cell r="AF225">
            <v>8</v>
          </cell>
          <cell r="AH225">
            <v>0</v>
          </cell>
        </row>
        <row r="226">
          <cell r="C226" t="str">
            <v>26-35</v>
          </cell>
          <cell r="D226" t="str">
            <v>No</v>
          </cell>
          <cell r="E226" t="str">
            <v>Travel_Frequently</v>
          </cell>
          <cell r="G226" t="str">
            <v>Research &amp; Development</v>
          </cell>
          <cell r="H226">
            <v>5</v>
          </cell>
          <cell r="K226">
            <v>2</v>
          </cell>
          <cell r="L226" t="str">
            <v>Male</v>
          </cell>
          <cell r="P226" t="str">
            <v>Research Scientist</v>
          </cell>
          <cell r="Q226">
            <v>4</v>
          </cell>
          <cell r="S226" t="str">
            <v>Divorced</v>
          </cell>
          <cell r="T226">
            <v>3761</v>
          </cell>
          <cell r="U226" t="str">
            <v>Low (0-5K)</v>
          </cell>
          <cell r="X226" t="str">
            <v>No</v>
          </cell>
          <cell r="AE226">
            <v>2</v>
          </cell>
          <cell r="AF226">
            <v>5</v>
          </cell>
          <cell r="AH226">
            <v>0</v>
          </cell>
        </row>
        <row r="227">
          <cell r="C227" t="str">
            <v>26-35</v>
          </cell>
          <cell r="D227" t="str">
            <v>No</v>
          </cell>
          <cell r="E227" t="str">
            <v>Non-Travel</v>
          </cell>
          <cell r="G227" t="str">
            <v>Research &amp; Development</v>
          </cell>
          <cell r="H227">
            <v>1</v>
          </cell>
          <cell r="K227">
            <v>4</v>
          </cell>
          <cell r="L227" t="str">
            <v>Male</v>
          </cell>
          <cell r="P227" t="str">
            <v>Laboratory Technician</v>
          </cell>
          <cell r="Q227">
            <v>4</v>
          </cell>
          <cell r="S227" t="str">
            <v>Divorced</v>
          </cell>
          <cell r="T227">
            <v>2314</v>
          </cell>
          <cell r="U227" t="str">
            <v>Low (0-5K)</v>
          </cell>
          <cell r="X227" t="str">
            <v>No</v>
          </cell>
          <cell r="AE227">
            <v>3</v>
          </cell>
          <cell r="AF227">
            <v>3</v>
          </cell>
          <cell r="AH227">
            <v>0</v>
          </cell>
        </row>
        <row r="228">
          <cell r="C228" t="str">
            <v>26-35</v>
          </cell>
          <cell r="D228" t="str">
            <v>No</v>
          </cell>
          <cell r="E228" t="str">
            <v>Non-Travel</v>
          </cell>
          <cell r="G228" t="str">
            <v>Research &amp; Development</v>
          </cell>
          <cell r="H228">
            <v>1</v>
          </cell>
          <cell r="K228">
            <v>3</v>
          </cell>
          <cell r="L228" t="str">
            <v>Female</v>
          </cell>
          <cell r="P228" t="str">
            <v>Laboratory Technician</v>
          </cell>
          <cell r="Q228">
            <v>2</v>
          </cell>
          <cell r="S228" t="str">
            <v>Married</v>
          </cell>
          <cell r="T228">
            <v>2332</v>
          </cell>
          <cell r="U228" t="str">
            <v>Low (0-5K)</v>
          </cell>
          <cell r="X228" t="str">
            <v>No</v>
          </cell>
          <cell r="AE228">
            <v>3</v>
          </cell>
          <cell r="AF228">
            <v>3</v>
          </cell>
          <cell r="AH228">
            <v>0</v>
          </cell>
        </row>
        <row r="229">
          <cell r="C229" t="str">
            <v>36-45</v>
          </cell>
          <cell r="D229" t="str">
            <v>No</v>
          </cell>
          <cell r="E229" t="str">
            <v>Non-Travel</v>
          </cell>
          <cell r="G229" t="str">
            <v>Sales</v>
          </cell>
          <cell r="H229">
            <v>8</v>
          </cell>
          <cell r="K229">
            <v>1</v>
          </cell>
          <cell r="L229" t="str">
            <v>Male</v>
          </cell>
          <cell r="P229" t="str">
            <v>Sales Executive</v>
          </cell>
          <cell r="Q229">
            <v>4</v>
          </cell>
          <cell r="S229" t="str">
            <v>Divorced</v>
          </cell>
          <cell r="T229">
            <v>5079</v>
          </cell>
          <cell r="U229" t="str">
            <v>Medium (5K-10K)</v>
          </cell>
          <cell r="X229" t="str">
            <v>No</v>
          </cell>
          <cell r="AE229">
            <v>3</v>
          </cell>
          <cell r="AF229">
            <v>7</v>
          </cell>
          <cell r="AH229">
            <v>0</v>
          </cell>
        </row>
        <row r="230">
          <cell r="C230" t="str">
            <v>36-45</v>
          </cell>
          <cell r="D230" t="str">
            <v>No</v>
          </cell>
          <cell r="E230" t="str">
            <v>Travel_Frequently</v>
          </cell>
          <cell r="G230" t="str">
            <v>Research &amp; Development</v>
          </cell>
          <cell r="H230">
            <v>9</v>
          </cell>
          <cell r="K230">
            <v>1</v>
          </cell>
          <cell r="L230" t="str">
            <v>Male</v>
          </cell>
          <cell r="P230" t="str">
            <v>Research Director</v>
          </cell>
          <cell r="Q230">
            <v>3</v>
          </cell>
          <cell r="S230" t="str">
            <v>Divorced</v>
          </cell>
          <cell r="T230">
            <v>19419</v>
          </cell>
          <cell r="U230" t="str">
            <v>Very High (15K+)</v>
          </cell>
          <cell r="X230" t="str">
            <v>No</v>
          </cell>
          <cell r="AE230">
            <v>4</v>
          </cell>
          <cell r="AF230">
            <v>18</v>
          </cell>
          <cell r="AH230">
            <v>0</v>
          </cell>
        </row>
        <row r="231">
          <cell r="C231" t="str">
            <v>36-45</v>
          </cell>
          <cell r="D231" t="str">
            <v>No</v>
          </cell>
          <cell r="E231" t="str">
            <v>Travel_Frequently</v>
          </cell>
          <cell r="G231" t="str">
            <v>Research &amp; Development</v>
          </cell>
          <cell r="H231">
            <v>10</v>
          </cell>
          <cell r="K231">
            <v>3</v>
          </cell>
          <cell r="L231" t="str">
            <v>Male</v>
          </cell>
          <cell r="P231" t="str">
            <v>Research Scientist</v>
          </cell>
          <cell r="Q231">
            <v>3</v>
          </cell>
          <cell r="S231" t="str">
            <v>Married</v>
          </cell>
          <cell r="T231">
            <v>2684</v>
          </cell>
          <cell r="U231" t="str">
            <v>Low (0-5K)</v>
          </cell>
          <cell r="X231" t="str">
            <v>No</v>
          </cell>
          <cell r="AE231">
            <v>2</v>
          </cell>
          <cell r="AF231">
            <v>2</v>
          </cell>
          <cell r="AH231">
            <v>0</v>
          </cell>
        </row>
        <row r="232">
          <cell r="C232" t="str">
            <v>46-55</v>
          </cell>
          <cell r="D232" t="str">
            <v>No</v>
          </cell>
          <cell r="E232" t="str">
            <v>Non-Travel</v>
          </cell>
          <cell r="G232" t="str">
            <v>Sales</v>
          </cell>
          <cell r="H232">
            <v>1</v>
          </cell>
          <cell r="K232">
            <v>4</v>
          </cell>
          <cell r="L232" t="str">
            <v>Female</v>
          </cell>
          <cell r="P232" t="str">
            <v>Sales Executive</v>
          </cell>
          <cell r="Q232">
            <v>3</v>
          </cell>
          <cell r="S232" t="str">
            <v>Married</v>
          </cell>
          <cell r="T232">
            <v>6347</v>
          </cell>
          <cell r="U232" t="str">
            <v>Medium (5K-10K)</v>
          </cell>
          <cell r="X232" t="str">
            <v>No</v>
          </cell>
          <cell r="AE232">
            <v>3</v>
          </cell>
          <cell r="AF232">
            <v>18</v>
          </cell>
          <cell r="AH232">
            <v>0</v>
          </cell>
        </row>
        <row r="233">
          <cell r="C233" t="str">
            <v>56+</v>
          </cell>
          <cell r="D233" t="str">
            <v>No</v>
          </cell>
          <cell r="E233" t="str">
            <v>Travel_Frequently</v>
          </cell>
          <cell r="G233" t="str">
            <v>Research &amp; Development</v>
          </cell>
          <cell r="H233">
            <v>9</v>
          </cell>
          <cell r="K233">
            <v>1</v>
          </cell>
          <cell r="L233" t="str">
            <v>Female</v>
          </cell>
          <cell r="P233" t="str">
            <v>Research Scientist</v>
          </cell>
          <cell r="Q233">
            <v>3</v>
          </cell>
          <cell r="S233" t="str">
            <v>Married</v>
          </cell>
          <cell r="T233">
            <v>2942</v>
          </cell>
          <cell r="U233" t="str">
            <v>Low (0-5K)</v>
          </cell>
          <cell r="X233" t="str">
            <v>No</v>
          </cell>
          <cell r="AE233">
            <v>3</v>
          </cell>
          <cell r="AF233">
            <v>5</v>
          </cell>
          <cell r="AH233">
            <v>0</v>
          </cell>
        </row>
        <row r="234">
          <cell r="C234" t="str">
            <v>36-45</v>
          </cell>
          <cell r="D234" t="str">
            <v>No</v>
          </cell>
          <cell r="E234" t="str">
            <v>Travel_Frequently</v>
          </cell>
          <cell r="G234" t="str">
            <v>Research &amp; Development</v>
          </cell>
          <cell r="H234">
            <v>27</v>
          </cell>
          <cell r="K234">
            <v>3</v>
          </cell>
          <cell r="L234" t="str">
            <v>Female</v>
          </cell>
          <cell r="P234" t="str">
            <v>Manufacturing Director</v>
          </cell>
          <cell r="Q234">
            <v>1</v>
          </cell>
          <cell r="S234" t="str">
            <v>Married</v>
          </cell>
          <cell r="T234">
            <v>10820</v>
          </cell>
          <cell r="U234" t="str">
            <v>High (10K-15K)</v>
          </cell>
          <cell r="X234" t="str">
            <v>No</v>
          </cell>
          <cell r="AE234">
            <v>3</v>
          </cell>
          <cell r="AF234">
            <v>8</v>
          </cell>
          <cell r="AH234">
            <v>0</v>
          </cell>
        </row>
        <row r="235">
          <cell r="C235" t="str">
            <v>36-45</v>
          </cell>
          <cell r="D235" t="str">
            <v>No</v>
          </cell>
          <cell r="E235" t="str">
            <v>Non-Travel</v>
          </cell>
          <cell r="G235" t="str">
            <v>Research &amp; Development</v>
          </cell>
          <cell r="H235">
            <v>9</v>
          </cell>
          <cell r="K235">
            <v>3</v>
          </cell>
          <cell r="L235" t="str">
            <v>Male</v>
          </cell>
          <cell r="P235" t="str">
            <v>Laboratory Technician</v>
          </cell>
          <cell r="Q235">
            <v>2</v>
          </cell>
          <cell r="S235" t="str">
            <v>Single</v>
          </cell>
          <cell r="T235">
            <v>6782</v>
          </cell>
          <cell r="U235" t="str">
            <v>Medium (5K-10K)</v>
          </cell>
          <cell r="X235" t="str">
            <v>No</v>
          </cell>
          <cell r="AE235">
            <v>2</v>
          </cell>
          <cell r="AF235">
            <v>5</v>
          </cell>
          <cell r="AH235">
            <v>0</v>
          </cell>
        </row>
        <row r="236">
          <cell r="C236" t="str">
            <v>36-45</v>
          </cell>
          <cell r="D236" t="str">
            <v>No</v>
          </cell>
          <cell r="E236" t="str">
            <v>Non-Travel</v>
          </cell>
          <cell r="G236" t="str">
            <v>Research &amp; Development</v>
          </cell>
          <cell r="H236">
            <v>18</v>
          </cell>
          <cell r="K236">
            <v>1</v>
          </cell>
          <cell r="L236" t="str">
            <v>Male</v>
          </cell>
          <cell r="P236" t="str">
            <v>Manufacturing Director</v>
          </cell>
          <cell r="Q236">
            <v>4</v>
          </cell>
          <cell r="S236" t="str">
            <v>Single</v>
          </cell>
          <cell r="T236">
            <v>7779</v>
          </cell>
          <cell r="U236" t="str">
            <v>Medium (5K-10K)</v>
          </cell>
          <cell r="X236" t="str">
            <v>No</v>
          </cell>
          <cell r="AE236">
            <v>3</v>
          </cell>
          <cell r="AF236">
            <v>11</v>
          </cell>
          <cell r="AH236">
            <v>0</v>
          </cell>
        </row>
        <row r="237">
          <cell r="C237" t="str">
            <v>36-45</v>
          </cell>
          <cell r="D237" t="str">
            <v>No</v>
          </cell>
          <cell r="E237" t="str">
            <v>Non-Travel</v>
          </cell>
          <cell r="G237" t="str">
            <v>Human Resources</v>
          </cell>
          <cell r="H237">
            <v>2</v>
          </cell>
          <cell r="K237">
            <v>4</v>
          </cell>
          <cell r="L237" t="str">
            <v>Male</v>
          </cell>
          <cell r="P237" t="str">
            <v>Human Resources</v>
          </cell>
          <cell r="Q237">
            <v>1</v>
          </cell>
          <cell r="S237" t="str">
            <v>Married</v>
          </cell>
          <cell r="T237">
            <v>6272</v>
          </cell>
          <cell r="U237" t="str">
            <v>Medium (5K-10K)</v>
          </cell>
          <cell r="X237" t="str">
            <v>No</v>
          </cell>
          <cell r="AE237">
            <v>4</v>
          </cell>
          <cell r="AF237">
            <v>4</v>
          </cell>
          <cell r="AH237">
            <v>0</v>
          </cell>
        </row>
        <row r="238">
          <cell r="C238" t="str">
            <v>26-35</v>
          </cell>
          <cell r="D238" t="str">
            <v>No</v>
          </cell>
          <cell r="E238" t="str">
            <v>Travel_Frequently</v>
          </cell>
          <cell r="G238" t="str">
            <v>Research &amp; Development</v>
          </cell>
          <cell r="H238">
            <v>2</v>
          </cell>
          <cell r="K238">
            <v>4</v>
          </cell>
          <cell r="L238" t="str">
            <v>Female</v>
          </cell>
          <cell r="P238" t="str">
            <v>Research Scientist</v>
          </cell>
          <cell r="Q238">
            <v>3</v>
          </cell>
          <cell r="S238" t="str">
            <v>Single</v>
          </cell>
          <cell r="T238">
            <v>4998</v>
          </cell>
          <cell r="U238" t="str">
            <v>Low (0-5K)</v>
          </cell>
          <cell r="X238" t="str">
            <v>Yes</v>
          </cell>
          <cell r="AE238">
            <v>3</v>
          </cell>
          <cell r="AF238">
            <v>8</v>
          </cell>
          <cell r="AH238">
            <v>0</v>
          </cell>
        </row>
        <row r="239">
          <cell r="C239" t="str">
            <v>36-45</v>
          </cell>
          <cell r="D239" t="str">
            <v>No</v>
          </cell>
          <cell r="E239" t="str">
            <v>Non-Travel</v>
          </cell>
          <cell r="G239" t="str">
            <v>Research &amp; Development</v>
          </cell>
          <cell r="H239">
            <v>25</v>
          </cell>
          <cell r="K239">
            <v>3</v>
          </cell>
          <cell r="L239" t="str">
            <v>Male</v>
          </cell>
          <cell r="P239" t="str">
            <v>Healthcare Representative</v>
          </cell>
          <cell r="Q239">
            <v>3</v>
          </cell>
          <cell r="S239" t="str">
            <v>Married</v>
          </cell>
          <cell r="T239">
            <v>10920</v>
          </cell>
          <cell r="U239" t="str">
            <v>High (10K-15K)</v>
          </cell>
          <cell r="X239" t="str">
            <v>No</v>
          </cell>
          <cell r="AE239">
            <v>3</v>
          </cell>
          <cell r="AF239">
            <v>6</v>
          </cell>
          <cell r="AH239">
            <v>0</v>
          </cell>
        </row>
        <row r="240">
          <cell r="C240" t="str">
            <v>46-55</v>
          </cell>
          <cell r="D240" t="str">
            <v>No</v>
          </cell>
          <cell r="E240" t="str">
            <v>Travel_Frequently</v>
          </cell>
          <cell r="G240" t="str">
            <v>Research &amp; Development</v>
          </cell>
          <cell r="H240">
            <v>28</v>
          </cell>
          <cell r="K240">
            <v>4</v>
          </cell>
          <cell r="L240" t="str">
            <v>Female</v>
          </cell>
          <cell r="P240" t="str">
            <v>Manufacturing Director</v>
          </cell>
          <cell r="Q240">
            <v>3</v>
          </cell>
          <cell r="S240" t="str">
            <v>Married</v>
          </cell>
          <cell r="T240">
            <v>13247</v>
          </cell>
          <cell r="U240" t="str">
            <v>High (10K-15K)</v>
          </cell>
          <cell r="X240" t="str">
            <v>Yes</v>
          </cell>
          <cell r="AE240">
            <v>2</v>
          </cell>
          <cell r="AF240">
            <v>5</v>
          </cell>
          <cell r="AH240">
            <v>0</v>
          </cell>
        </row>
        <row r="241">
          <cell r="C241" t="str">
            <v>36-45</v>
          </cell>
          <cell r="D241" t="str">
            <v>No</v>
          </cell>
          <cell r="E241" t="str">
            <v>Non-Travel</v>
          </cell>
          <cell r="G241" t="str">
            <v>Research &amp; Development</v>
          </cell>
          <cell r="H241">
            <v>9</v>
          </cell>
          <cell r="K241">
            <v>3</v>
          </cell>
          <cell r="L241" t="str">
            <v>Male</v>
          </cell>
          <cell r="P241" t="str">
            <v>Laboratory Technician</v>
          </cell>
          <cell r="Q241">
            <v>3</v>
          </cell>
          <cell r="S241" t="str">
            <v>Divorced</v>
          </cell>
          <cell r="T241">
            <v>3975</v>
          </cell>
          <cell r="U241" t="str">
            <v>Low (0-5K)</v>
          </cell>
          <cell r="X241" t="str">
            <v>No</v>
          </cell>
          <cell r="AE241">
            <v>4</v>
          </cell>
          <cell r="AF241">
            <v>8</v>
          </cell>
          <cell r="AH241">
            <v>0</v>
          </cell>
        </row>
        <row r="242">
          <cell r="C242" t="str">
            <v>26-35</v>
          </cell>
          <cell r="D242" t="str">
            <v>No</v>
          </cell>
          <cell r="E242" t="str">
            <v>Travel_Frequently</v>
          </cell>
          <cell r="G242" t="str">
            <v>Sales</v>
          </cell>
          <cell r="H242">
            <v>7</v>
          </cell>
          <cell r="K242">
            <v>4</v>
          </cell>
          <cell r="L242" t="str">
            <v>Male</v>
          </cell>
          <cell r="P242" t="str">
            <v>Sales Executive</v>
          </cell>
          <cell r="Q242">
            <v>1</v>
          </cell>
          <cell r="S242" t="str">
            <v>Married</v>
          </cell>
          <cell r="T242">
            <v>4373</v>
          </cell>
          <cell r="U242" t="str">
            <v>Low (0-5K)</v>
          </cell>
          <cell r="X242" t="str">
            <v>No</v>
          </cell>
          <cell r="AE242">
            <v>3</v>
          </cell>
          <cell r="AF242">
            <v>4</v>
          </cell>
          <cell r="AH242">
            <v>0</v>
          </cell>
        </row>
        <row r="243">
          <cell r="C243" t="str">
            <v>36-45</v>
          </cell>
          <cell r="D243" t="str">
            <v>No</v>
          </cell>
          <cell r="E243" t="str">
            <v>Travel_Frequently</v>
          </cell>
          <cell r="G243" t="str">
            <v>Human Resources</v>
          </cell>
          <cell r="H243">
            <v>1</v>
          </cell>
          <cell r="K243">
            <v>1</v>
          </cell>
          <cell r="L243" t="str">
            <v>Male</v>
          </cell>
          <cell r="P243" t="str">
            <v>Human Resources</v>
          </cell>
          <cell r="Q243">
            <v>4</v>
          </cell>
          <cell r="S243" t="str">
            <v>Married</v>
          </cell>
          <cell r="T243">
            <v>5743</v>
          </cell>
          <cell r="U243" t="str">
            <v>Medium (5K-10K)</v>
          </cell>
          <cell r="X243" t="str">
            <v>Yes</v>
          </cell>
          <cell r="AE243">
            <v>3</v>
          </cell>
          <cell r="AF243">
            <v>10</v>
          </cell>
          <cell r="AH243">
            <v>0</v>
          </cell>
        </row>
        <row r="244">
          <cell r="C244" t="str">
            <v>26-35</v>
          </cell>
          <cell r="D244" t="str">
            <v>No</v>
          </cell>
          <cell r="E244" t="str">
            <v>Travel_Frequently</v>
          </cell>
          <cell r="G244" t="str">
            <v>Research &amp; Development</v>
          </cell>
          <cell r="H244">
            <v>2</v>
          </cell>
          <cell r="K244">
            <v>4</v>
          </cell>
          <cell r="L244" t="str">
            <v>Female</v>
          </cell>
          <cell r="P244" t="str">
            <v>Research Scientist</v>
          </cell>
          <cell r="Q244">
            <v>1</v>
          </cell>
          <cell r="S244" t="str">
            <v>Single</v>
          </cell>
          <cell r="T244">
            <v>4968</v>
          </cell>
          <cell r="U244" t="str">
            <v>Low (0-5K)</v>
          </cell>
          <cell r="X244" t="str">
            <v>No</v>
          </cell>
          <cell r="AE244">
            <v>3</v>
          </cell>
          <cell r="AF244">
            <v>9</v>
          </cell>
          <cell r="AH244">
            <v>0</v>
          </cell>
        </row>
        <row r="245">
          <cell r="C245" t="str">
            <v>36-45</v>
          </cell>
          <cell r="D245" t="str">
            <v>No</v>
          </cell>
          <cell r="E245" t="str">
            <v>Travel_Frequently</v>
          </cell>
          <cell r="G245" t="str">
            <v>Research &amp; Development</v>
          </cell>
          <cell r="H245">
            <v>2</v>
          </cell>
          <cell r="K245">
            <v>3</v>
          </cell>
          <cell r="L245" t="str">
            <v>Female</v>
          </cell>
          <cell r="P245" t="str">
            <v>Laboratory Technician</v>
          </cell>
          <cell r="Q245">
            <v>2</v>
          </cell>
          <cell r="S245" t="str">
            <v>Married</v>
          </cell>
          <cell r="T245">
            <v>2468</v>
          </cell>
          <cell r="U245" t="str">
            <v>Low (0-5K)</v>
          </cell>
          <cell r="X245" t="str">
            <v>No</v>
          </cell>
          <cell r="AE245">
            <v>2</v>
          </cell>
          <cell r="AF245">
            <v>6</v>
          </cell>
          <cell r="AH245">
            <v>0</v>
          </cell>
        </row>
        <row r="246">
          <cell r="C246" t="str">
            <v>26-35</v>
          </cell>
          <cell r="D246" t="str">
            <v>No</v>
          </cell>
          <cell r="E246" t="str">
            <v>Non-Travel</v>
          </cell>
          <cell r="G246" t="str">
            <v>Research &amp; Development</v>
          </cell>
          <cell r="H246">
            <v>5</v>
          </cell>
          <cell r="K246">
            <v>2</v>
          </cell>
          <cell r="L246" t="str">
            <v>Male</v>
          </cell>
          <cell r="P246" t="str">
            <v>Research Scientist</v>
          </cell>
          <cell r="Q246">
            <v>2</v>
          </cell>
          <cell r="S246" t="str">
            <v>Single</v>
          </cell>
          <cell r="T246">
            <v>2718</v>
          </cell>
          <cell r="U246" t="str">
            <v>Low (0-5K)</v>
          </cell>
          <cell r="X246" t="str">
            <v>No</v>
          </cell>
          <cell r="AE246">
            <v>3</v>
          </cell>
          <cell r="AF246">
            <v>7</v>
          </cell>
          <cell r="AH246">
            <v>0</v>
          </cell>
        </row>
        <row r="247">
          <cell r="C247" t="str">
            <v>26-35</v>
          </cell>
          <cell r="D247" t="str">
            <v>Yes</v>
          </cell>
          <cell r="E247" t="str">
            <v>Travel_Frequently</v>
          </cell>
          <cell r="G247" t="str">
            <v>Research &amp; Development</v>
          </cell>
          <cell r="H247">
            <v>9</v>
          </cell>
          <cell r="K247">
            <v>4</v>
          </cell>
          <cell r="L247" t="str">
            <v>Male</v>
          </cell>
          <cell r="P247" t="str">
            <v>Laboratory Technician</v>
          </cell>
          <cell r="Q247">
            <v>1</v>
          </cell>
          <cell r="S247" t="str">
            <v>Married</v>
          </cell>
          <cell r="T247">
            <v>5346</v>
          </cell>
          <cell r="U247" t="str">
            <v>Medium (5K-10K)</v>
          </cell>
          <cell r="X247" t="str">
            <v>No</v>
          </cell>
          <cell r="AE247">
            <v>2</v>
          </cell>
          <cell r="AF247">
            <v>7</v>
          </cell>
          <cell r="AH247">
            <v>0</v>
          </cell>
        </row>
        <row r="248">
          <cell r="C248" t="str">
            <v>26-35</v>
          </cell>
          <cell r="D248" t="str">
            <v>No</v>
          </cell>
          <cell r="E248" t="str">
            <v>Travel_Frequently</v>
          </cell>
          <cell r="G248" t="str">
            <v>Research &amp; Development</v>
          </cell>
          <cell r="H248">
            <v>5</v>
          </cell>
          <cell r="K248">
            <v>4</v>
          </cell>
          <cell r="L248" t="str">
            <v>Female</v>
          </cell>
          <cell r="P248" t="str">
            <v>Laboratory Technician</v>
          </cell>
          <cell r="Q248">
            <v>4</v>
          </cell>
          <cell r="S248" t="str">
            <v>Single</v>
          </cell>
          <cell r="T248">
            <v>2379</v>
          </cell>
          <cell r="U248" t="str">
            <v>Low (0-5K)</v>
          </cell>
          <cell r="X248" t="str">
            <v>Yes</v>
          </cell>
          <cell r="AE248">
            <v>2</v>
          </cell>
          <cell r="AF248">
            <v>5</v>
          </cell>
          <cell r="AH248">
            <v>0</v>
          </cell>
        </row>
        <row r="249">
          <cell r="C249" t="str">
            <v>26-35</v>
          </cell>
          <cell r="D249" t="str">
            <v>Yes</v>
          </cell>
          <cell r="E249" t="str">
            <v>Travel_Frequently</v>
          </cell>
          <cell r="G249" t="str">
            <v>Research &amp; Development</v>
          </cell>
          <cell r="H249">
            <v>5</v>
          </cell>
          <cell r="K249">
            <v>1</v>
          </cell>
          <cell r="L249" t="str">
            <v>Female</v>
          </cell>
          <cell r="P249" t="str">
            <v>Research Scientist</v>
          </cell>
          <cell r="Q249">
            <v>3</v>
          </cell>
          <cell r="S249" t="str">
            <v>Single</v>
          </cell>
          <cell r="T249">
            <v>2432</v>
          </cell>
          <cell r="U249" t="str">
            <v>Low (0-5K)</v>
          </cell>
          <cell r="X249" t="str">
            <v>Yes</v>
          </cell>
          <cell r="AE249">
            <v>3</v>
          </cell>
          <cell r="AF249">
            <v>4</v>
          </cell>
          <cell r="AH249">
            <v>0</v>
          </cell>
        </row>
        <row r="250">
          <cell r="C250" t="str">
            <v>46-55</v>
          </cell>
          <cell r="D250" t="str">
            <v>Yes</v>
          </cell>
          <cell r="E250" t="str">
            <v>Travel_Frequently</v>
          </cell>
          <cell r="G250" t="str">
            <v>Sales</v>
          </cell>
          <cell r="H250">
            <v>1</v>
          </cell>
          <cell r="K250">
            <v>2</v>
          </cell>
          <cell r="L250" t="str">
            <v>Male</v>
          </cell>
          <cell r="P250" t="str">
            <v>Sales Executive</v>
          </cell>
          <cell r="Q250">
            <v>3</v>
          </cell>
          <cell r="S250" t="str">
            <v>Divorced</v>
          </cell>
          <cell r="T250">
            <v>6728</v>
          </cell>
          <cell r="U250" t="str">
            <v>Medium (5K-10K)</v>
          </cell>
          <cell r="X250" t="str">
            <v>No</v>
          </cell>
          <cell r="AE250">
            <v>3</v>
          </cell>
          <cell r="AF250">
            <v>6</v>
          </cell>
          <cell r="AH250">
            <v>0</v>
          </cell>
        </row>
        <row r="251">
          <cell r="C251" t="str">
            <v>46-55</v>
          </cell>
          <cell r="D251" t="str">
            <v>No</v>
          </cell>
          <cell r="E251" t="str">
            <v>Travel_Frequently</v>
          </cell>
          <cell r="G251" t="str">
            <v>Sales</v>
          </cell>
          <cell r="H251">
            <v>2</v>
          </cell>
          <cell r="K251">
            <v>4</v>
          </cell>
          <cell r="L251" t="str">
            <v>Male</v>
          </cell>
          <cell r="P251" t="str">
            <v>Sales Executive</v>
          </cell>
          <cell r="Q251">
            <v>2</v>
          </cell>
          <cell r="S251" t="str">
            <v>Married</v>
          </cell>
          <cell r="T251">
            <v>5390</v>
          </cell>
          <cell r="U251" t="str">
            <v>Medium (5K-10K)</v>
          </cell>
          <cell r="X251" t="str">
            <v>No</v>
          </cell>
          <cell r="AE251">
            <v>2</v>
          </cell>
          <cell r="AF251">
            <v>9</v>
          </cell>
          <cell r="AH251">
            <v>0</v>
          </cell>
        </row>
        <row r="252">
          <cell r="C252" t="str">
            <v>36-45</v>
          </cell>
          <cell r="D252" t="str">
            <v>Yes</v>
          </cell>
          <cell r="E252" t="str">
            <v>Travel_Rarely</v>
          </cell>
          <cell r="G252" t="str">
            <v>Sales</v>
          </cell>
          <cell r="H252">
            <v>1</v>
          </cell>
          <cell r="K252">
            <v>2</v>
          </cell>
          <cell r="L252" t="str">
            <v>Female</v>
          </cell>
          <cell r="P252" t="str">
            <v>Sales Executive</v>
          </cell>
          <cell r="Q252">
            <v>4</v>
          </cell>
          <cell r="S252" t="str">
            <v>Single</v>
          </cell>
          <cell r="T252">
            <v>5993</v>
          </cell>
          <cell r="U252" t="str">
            <v>Medium (5K-10K)</v>
          </cell>
          <cell r="X252" t="str">
            <v>Yes</v>
          </cell>
          <cell r="AE252">
            <v>1</v>
          </cell>
          <cell r="AF252">
            <v>6</v>
          </cell>
          <cell r="AH252">
            <v>0</v>
          </cell>
        </row>
        <row r="253">
          <cell r="C253" t="str">
            <v>36-45</v>
          </cell>
          <cell r="D253" t="str">
            <v>Yes</v>
          </cell>
          <cell r="E253" t="str">
            <v>Travel_Rarely</v>
          </cell>
          <cell r="G253" t="str">
            <v>Sales</v>
          </cell>
          <cell r="H253">
            <v>9</v>
          </cell>
          <cell r="K253">
            <v>3</v>
          </cell>
          <cell r="L253" t="str">
            <v>Male</v>
          </cell>
          <cell r="P253" t="str">
            <v>Sales Representative</v>
          </cell>
          <cell r="Q253">
            <v>1</v>
          </cell>
          <cell r="S253" t="str">
            <v>Single</v>
          </cell>
          <cell r="T253">
            <v>3407</v>
          </cell>
          <cell r="U253" t="str">
            <v>Low (0-5K)</v>
          </cell>
          <cell r="X253" t="str">
            <v>No</v>
          </cell>
          <cell r="AE253">
            <v>3</v>
          </cell>
          <cell r="AF253">
            <v>5</v>
          </cell>
          <cell r="AH253">
            <v>0</v>
          </cell>
        </row>
        <row r="254">
          <cell r="C254" t="str">
            <v>26-35</v>
          </cell>
          <cell r="D254" t="str">
            <v>Yes</v>
          </cell>
          <cell r="E254" t="str">
            <v>Travel_Rarely</v>
          </cell>
          <cell r="G254" t="str">
            <v>Research &amp; Development</v>
          </cell>
          <cell r="H254">
            <v>9</v>
          </cell>
          <cell r="K254">
            <v>1</v>
          </cell>
          <cell r="L254" t="str">
            <v>Female</v>
          </cell>
          <cell r="P254" t="str">
            <v>Laboratory Technician</v>
          </cell>
          <cell r="Q254">
            <v>1</v>
          </cell>
          <cell r="S254" t="str">
            <v>Single</v>
          </cell>
          <cell r="T254">
            <v>4200</v>
          </cell>
          <cell r="U254" t="str">
            <v>Low (0-5K)</v>
          </cell>
          <cell r="X254" t="str">
            <v>No</v>
          </cell>
          <cell r="AE254">
            <v>4</v>
          </cell>
          <cell r="AF254">
            <v>5</v>
          </cell>
          <cell r="AH254">
            <v>0</v>
          </cell>
        </row>
        <row r="255">
          <cell r="C255" t="str">
            <v>26-35</v>
          </cell>
          <cell r="D255" t="str">
            <v>Yes</v>
          </cell>
          <cell r="E255" t="str">
            <v>Travel_Rarely</v>
          </cell>
          <cell r="G255" t="str">
            <v>Research &amp; Development</v>
          </cell>
          <cell r="H255">
            <v>23</v>
          </cell>
          <cell r="K255">
            <v>2</v>
          </cell>
          <cell r="L255" t="str">
            <v>Male</v>
          </cell>
          <cell r="P255" t="str">
            <v>Manufacturing Director</v>
          </cell>
          <cell r="Q255">
            <v>3</v>
          </cell>
          <cell r="S255" t="str">
            <v>Married</v>
          </cell>
          <cell r="T255">
            <v>5916</v>
          </cell>
          <cell r="U255" t="str">
            <v>Medium (5K-10K)</v>
          </cell>
          <cell r="X255" t="str">
            <v>Yes</v>
          </cell>
          <cell r="AE255">
            <v>3</v>
          </cell>
          <cell r="AF255">
            <v>1</v>
          </cell>
          <cell r="AH255">
            <v>0</v>
          </cell>
        </row>
        <row r="256">
          <cell r="C256" t="str">
            <v>26-35</v>
          </cell>
          <cell r="D256" t="str">
            <v>Yes</v>
          </cell>
          <cell r="E256" t="str">
            <v>Travel_Rarely</v>
          </cell>
          <cell r="G256" t="str">
            <v>Research &amp; Development</v>
          </cell>
          <cell r="H256">
            <v>14</v>
          </cell>
          <cell r="K256">
            <v>3</v>
          </cell>
          <cell r="L256" t="str">
            <v>Male</v>
          </cell>
          <cell r="P256" t="str">
            <v>Laboratory Technician</v>
          </cell>
          <cell r="Q256">
            <v>4</v>
          </cell>
          <cell r="S256" t="str">
            <v>Married</v>
          </cell>
          <cell r="T256">
            <v>2436</v>
          </cell>
          <cell r="U256" t="str">
            <v>Low (0-5K)</v>
          </cell>
          <cell r="X256" t="str">
            <v>Yes</v>
          </cell>
          <cell r="AE256">
            <v>1</v>
          </cell>
          <cell r="AF256">
            <v>5</v>
          </cell>
          <cell r="AH256">
            <v>0</v>
          </cell>
        </row>
        <row r="257">
          <cell r="C257" t="str">
            <v>26-35</v>
          </cell>
          <cell r="D257" t="str">
            <v>Yes</v>
          </cell>
          <cell r="E257" t="str">
            <v>Travel_Rarely</v>
          </cell>
          <cell r="G257" t="str">
            <v>Sales</v>
          </cell>
          <cell r="H257">
            <v>2</v>
          </cell>
          <cell r="K257">
            <v>3</v>
          </cell>
          <cell r="L257" t="str">
            <v>Male</v>
          </cell>
          <cell r="P257" t="str">
            <v>Sales Representative</v>
          </cell>
          <cell r="Q257">
            <v>1</v>
          </cell>
          <cell r="S257" t="str">
            <v>Divorced</v>
          </cell>
          <cell r="T257">
            <v>3041</v>
          </cell>
          <cell r="U257" t="str">
            <v>Low (0-5K)</v>
          </cell>
          <cell r="X257" t="str">
            <v>No</v>
          </cell>
          <cell r="AE257">
            <v>3</v>
          </cell>
          <cell r="AF257">
            <v>4</v>
          </cell>
          <cell r="AH257">
            <v>0</v>
          </cell>
        </row>
        <row r="258">
          <cell r="C258" t="str">
            <v>26-35</v>
          </cell>
          <cell r="D258" t="str">
            <v>Yes</v>
          </cell>
          <cell r="E258" t="str">
            <v>Travel_Rarely</v>
          </cell>
          <cell r="G258" t="str">
            <v>Research &amp; Development</v>
          </cell>
          <cell r="H258">
            <v>1</v>
          </cell>
          <cell r="K258">
            <v>1</v>
          </cell>
          <cell r="L258" t="str">
            <v>Male</v>
          </cell>
          <cell r="P258" t="str">
            <v>Research Scientist</v>
          </cell>
          <cell r="Q258">
            <v>1</v>
          </cell>
          <cell r="S258" t="str">
            <v>Single</v>
          </cell>
          <cell r="T258">
            <v>2362</v>
          </cell>
          <cell r="U258" t="str">
            <v>Low (0-5K)</v>
          </cell>
          <cell r="X258" t="str">
            <v>No</v>
          </cell>
          <cell r="AE258">
            <v>1</v>
          </cell>
          <cell r="AF258">
            <v>9</v>
          </cell>
          <cell r="AH258">
            <v>0</v>
          </cell>
        </row>
        <row r="259">
          <cell r="C259" t="str">
            <v>46-55</v>
          </cell>
          <cell r="D259" t="str">
            <v>Yes</v>
          </cell>
          <cell r="E259" t="str">
            <v>Travel_Rarely</v>
          </cell>
          <cell r="G259" t="str">
            <v>Sales</v>
          </cell>
          <cell r="H259">
            <v>10</v>
          </cell>
          <cell r="K259">
            <v>3</v>
          </cell>
          <cell r="L259" t="str">
            <v>Female</v>
          </cell>
          <cell r="P259" t="str">
            <v>Sales Executive</v>
          </cell>
          <cell r="Q259">
            <v>2</v>
          </cell>
          <cell r="S259" t="str">
            <v>Married</v>
          </cell>
          <cell r="T259">
            <v>7314</v>
          </cell>
          <cell r="U259" t="str">
            <v>Medium (5K-10K)</v>
          </cell>
          <cell r="X259" t="str">
            <v>No</v>
          </cell>
          <cell r="AE259">
            <v>3</v>
          </cell>
          <cell r="AF259">
            <v>8</v>
          </cell>
          <cell r="AH259">
            <v>0</v>
          </cell>
        </row>
        <row r="260">
          <cell r="C260" t="str">
            <v>26-35</v>
          </cell>
          <cell r="D260" t="str">
            <v>Yes</v>
          </cell>
          <cell r="E260" t="str">
            <v>Travel_Rarely</v>
          </cell>
          <cell r="G260" t="str">
            <v>Research &amp; Development</v>
          </cell>
          <cell r="H260">
            <v>17</v>
          </cell>
          <cell r="K260">
            <v>3</v>
          </cell>
          <cell r="L260" t="str">
            <v>Male</v>
          </cell>
          <cell r="P260" t="str">
            <v>Laboratory Technician</v>
          </cell>
          <cell r="Q260">
            <v>4</v>
          </cell>
          <cell r="S260" t="str">
            <v>Divorced</v>
          </cell>
          <cell r="T260">
            <v>2367</v>
          </cell>
          <cell r="U260" t="str">
            <v>Low (0-5K)</v>
          </cell>
          <cell r="X260" t="str">
            <v>No</v>
          </cell>
          <cell r="AE260">
            <v>2</v>
          </cell>
          <cell r="AF260">
            <v>4</v>
          </cell>
          <cell r="AH260">
            <v>0</v>
          </cell>
        </row>
        <row r="261">
          <cell r="C261" t="str">
            <v>26-35</v>
          </cell>
          <cell r="D261" t="str">
            <v>No</v>
          </cell>
          <cell r="E261" t="str">
            <v>Travel_Rarely</v>
          </cell>
          <cell r="G261" t="str">
            <v>Research &amp; Development</v>
          </cell>
          <cell r="H261">
            <v>16</v>
          </cell>
          <cell r="K261">
            <v>1</v>
          </cell>
          <cell r="L261" t="str">
            <v>Male</v>
          </cell>
          <cell r="P261" t="str">
            <v>Laboratory Technician</v>
          </cell>
          <cell r="Q261">
            <v>2</v>
          </cell>
          <cell r="S261" t="str">
            <v>Married</v>
          </cell>
          <cell r="T261">
            <v>2426</v>
          </cell>
          <cell r="U261" t="str">
            <v>Low (0-5K)</v>
          </cell>
          <cell r="X261" t="str">
            <v>No</v>
          </cell>
          <cell r="AE261">
            <v>3</v>
          </cell>
          <cell r="AF261">
            <v>5</v>
          </cell>
          <cell r="AH261">
            <v>0</v>
          </cell>
        </row>
        <row r="262">
          <cell r="C262" t="str">
            <v>26-35</v>
          </cell>
          <cell r="D262" t="str">
            <v>No</v>
          </cell>
          <cell r="E262" t="str">
            <v>Travel_Rarely</v>
          </cell>
          <cell r="G262" t="str">
            <v>Research &amp; Development</v>
          </cell>
          <cell r="H262">
            <v>15</v>
          </cell>
          <cell r="K262">
            <v>4</v>
          </cell>
          <cell r="L262" t="str">
            <v>Female</v>
          </cell>
          <cell r="P262" t="str">
            <v>Laboratory Technician</v>
          </cell>
          <cell r="Q262">
            <v>3</v>
          </cell>
          <cell r="S262" t="str">
            <v>Single</v>
          </cell>
          <cell r="T262">
            <v>4193</v>
          </cell>
          <cell r="U262" t="str">
            <v>Low (0-5K)</v>
          </cell>
          <cell r="X262" t="str">
            <v>Yes</v>
          </cell>
          <cell r="AE262">
            <v>3</v>
          </cell>
          <cell r="AF262">
            <v>9</v>
          </cell>
          <cell r="AH262">
            <v>0</v>
          </cell>
        </row>
        <row r="263">
          <cell r="C263" t="str">
            <v>46-55</v>
          </cell>
          <cell r="D263" t="str">
            <v>No</v>
          </cell>
          <cell r="E263" t="str">
            <v>Travel_Rarely</v>
          </cell>
          <cell r="G263" t="str">
            <v>Research &amp; Development</v>
          </cell>
          <cell r="H263">
            <v>8</v>
          </cell>
          <cell r="K263">
            <v>4</v>
          </cell>
          <cell r="L263" t="str">
            <v>Female</v>
          </cell>
          <cell r="P263" t="str">
            <v>Manager</v>
          </cell>
          <cell r="Q263">
            <v>3</v>
          </cell>
          <cell r="S263" t="str">
            <v>Divorced</v>
          </cell>
          <cell r="T263">
            <v>14756</v>
          </cell>
          <cell r="U263" t="str">
            <v>High (10K-15K)</v>
          </cell>
          <cell r="X263" t="str">
            <v>Yes</v>
          </cell>
          <cell r="AE263">
            <v>3</v>
          </cell>
          <cell r="AF263">
            <v>5</v>
          </cell>
          <cell r="AH263">
            <v>0</v>
          </cell>
        </row>
        <row r="264">
          <cell r="C264" t="str">
            <v>26-35</v>
          </cell>
          <cell r="D264" t="str">
            <v>No</v>
          </cell>
          <cell r="E264" t="str">
            <v>Travel_Rarely</v>
          </cell>
          <cell r="G264" t="str">
            <v>Research &amp; Development</v>
          </cell>
          <cell r="H264">
            <v>2</v>
          </cell>
          <cell r="K264">
            <v>3</v>
          </cell>
          <cell r="L264" t="str">
            <v>Male</v>
          </cell>
          <cell r="P264" t="str">
            <v>Research Scientist</v>
          </cell>
          <cell r="Q264">
            <v>2</v>
          </cell>
          <cell r="S264" t="str">
            <v>Married</v>
          </cell>
          <cell r="T264">
            <v>2703</v>
          </cell>
          <cell r="U264" t="str">
            <v>Low (0-5K)</v>
          </cell>
          <cell r="X264" t="str">
            <v>No</v>
          </cell>
          <cell r="AE264">
            <v>3</v>
          </cell>
          <cell r="AF264">
            <v>5</v>
          </cell>
          <cell r="AH264">
            <v>0</v>
          </cell>
        </row>
        <row r="265">
          <cell r="C265" t="str">
            <v>56+</v>
          </cell>
          <cell r="D265" t="str">
            <v>No</v>
          </cell>
          <cell r="E265" t="str">
            <v>Travel_Rarely</v>
          </cell>
          <cell r="G265" t="str">
            <v>Research &amp; Development</v>
          </cell>
          <cell r="H265">
            <v>7</v>
          </cell>
          <cell r="K265">
            <v>4</v>
          </cell>
          <cell r="L265" t="str">
            <v>Male</v>
          </cell>
          <cell r="P265" t="str">
            <v>Manufacturing Director</v>
          </cell>
          <cell r="Q265">
            <v>4</v>
          </cell>
          <cell r="S265" t="str">
            <v>Single</v>
          </cell>
          <cell r="T265">
            <v>7260</v>
          </cell>
          <cell r="U265" t="str">
            <v>Medium (5K-10K)</v>
          </cell>
          <cell r="X265" t="str">
            <v>No</v>
          </cell>
          <cell r="AE265">
            <v>2</v>
          </cell>
          <cell r="AF265">
            <v>6</v>
          </cell>
          <cell r="AH265">
            <v>0</v>
          </cell>
        </row>
        <row r="266">
          <cell r="C266" t="str">
            <v>46-55</v>
          </cell>
          <cell r="D266" t="str">
            <v>No</v>
          </cell>
          <cell r="E266" t="str">
            <v>Travel_Rarely</v>
          </cell>
          <cell r="G266" t="str">
            <v>Research &amp; Development</v>
          </cell>
          <cell r="H266">
            <v>2</v>
          </cell>
          <cell r="K266">
            <v>1</v>
          </cell>
          <cell r="L266" t="str">
            <v>Female</v>
          </cell>
          <cell r="P266" t="str">
            <v>Research Director</v>
          </cell>
          <cell r="Q266">
            <v>3</v>
          </cell>
          <cell r="S266" t="str">
            <v>Married</v>
          </cell>
          <cell r="T266">
            <v>13549</v>
          </cell>
          <cell r="U266" t="str">
            <v>High (10K-15K)</v>
          </cell>
          <cell r="X266" t="str">
            <v>No</v>
          </cell>
          <cell r="AE266">
            <v>1</v>
          </cell>
          <cell r="AF266">
            <v>4</v>
          </cell>
          <cell r="AH266">
            <v>0</v>
          </cell>
        </row>
        <row r="267">
          <cell r="C267" t="str">
            <v>36-45</v>
          </cell>
          <cell r="D267" t="str">
            <v>No</v>
          </cell>
          <cell r="E267" t="str">
            <v>Travel_Rarely</v>
          </cell>
          <cell r="G267" t="str">
            <v>Sales</v>
          </cell>
          <cell r="H267">
            <v>9</v>
          </cell>
          <cell r="K267">
            <v>3</v>
          </cell>
          <cell r="L267" t="str">
            <v>Male</v>
          </cell>
          <cell r="P267" t="str">
            <v>Sales Executive</v>
          </cell>
          <cell r="Q267">
            <v>3</v>
          </cell>
          <cell r="S267" t="str">
            <v>Divorced</v>
          </cell>
          <cell r="T267">
            <v>8189</v>
          </cell>
          <cell r="U267" t="str">
            <v>Medium (5K-10K)</v>
          </cell>
          <cell r="X267" t="str">
            <v>Yes</v>
          </cell>
          <cell r="AE267">
            <v>3</v>
          </cell>
          <cell r="AF267">
            <v>9</v>
          </cell>
          <cell r="AH267">
            <v>0</v>
          </cell>
        </row>
        <row r="268">
          <cell r="C268" t="str">
            <v>36-45</v>
          </cell>
          <cell r="D268" t="str">
            <v>No</v>
          </cell>
          <cell r="E268" t="str">
            <v>Travel_Rarely</v>
          </cell>
          <cell r="G268" t="str">
            <v>Research &amp; Development</v>
          </cell>
          <cell r="H268">
            <v>29</v>
          </cell>
          <cell r="K268">
            <v>3</v>
          </cell>
          <cell r="L268" t="str">
            <v>Male</v>
          </cell>
          <cell r="P268" t="str">
            <v>Research Scientist</v>
          </cell>
          <cell r="Q268">
            <v>4</v>
          </cell>
          <cell r="S268" t="str">
            <v>Single</v>
          </cell>
          <cell r="T268">
            <v>3452</v>
          </cell>
          <cell r="U268" t="str">
            <v>Low (0-5K)</v>
          </cell>
          <cell r="X268" t="str">
            <v>No</v>
          </cell>
          <cell r="AE268">
            <v>2</v>
          </cell>
          <cell r="AF268">
            <v>6</v>
          </cell>
          <cell r="AH268">
            <v>0</v>
          </cell>
        </row>
        <row r="269">
          <cell r="C269" t="str">
            <v>36-45</v>
          </cell>
          <cell r="D269" t="str">
            <v>No</v>
          </cell>
          <cell r="E269" t="str">
            <v>Travel_Rarely</v>
          </cell>
          <cell r="G269" t="str">
            <v>Research &amp; Development</v>
          </cell>
          <cell r="H269">
            <v>9</v>
          </cell>
          <cell r="K269">
            <v>2</v>
          </cell>
          <cell r="L269" t="str">
            <v>Male</v>
          </cell>
          <cell r="P269" t="str">
            <v>Laboratory Technician</v>
          </cell>
          <cell r="Q269">
            <v>2</v>
          </cell>
          <cell r="S269" t="str">
            <v>Divorced</v>
          </cell>
          <cell r="T269">
            <v>2348</v>
          </cell>
          <cell r="U269" t="str">
            <v>Low (0-5K)</v>
          </cell>
          <cell r="X269" t="str">
            <v>No</v>
          </cell>
          <cell r="AE269">
            <v>1</v>
          </cell>
          <cell r="AF269">
            <v>17</v>
          </cell>
          <cell r="AH269">
            <v>0</v>
          </cell>
        </row>
        <row r="270">
          <cell r="C270" t="str">
            <v>36-45</v>
          </cell>
          <cell r="D270" t="str">
            <v>No</v>
          </cell>
          <cell r="E270" t="str">
            <v>Travel_Rarely</v>
          </cell>
          <cell r="G270" t="str">
            <v>Sales</v>
          </cell>
          <cell r="H270">
            <v>1</v>
          </cell>
          <cell r="K270">
            <v>1</v>
          </cell>
          <cell r="L270" t="str">
            <v>Female</v>
          </cell>
          <cell r="P270" t="str">
            <v>Sales Executive</v>
          </cell>
          <cell r="Q270">
            <v>4</v>
          </cell>
          <cell r="S270" t="str">
            <v>Single</v>
          </cell>
          <cell r="T270">
            <v>8686</v>
          </cell>
          <cell r="U270" t="str">
            <v>Medium (5K-10K)</v>
          </cell>
          <cell r="X270" t="str">
            <v>No</v>
          </cell>
          <cell r="AE270">
            <v>4</v>
          </cell>
          <cell r="AF270">
            <v>8</v>
          </cell>
          <cell r="AH270">
            <v>0</v>
          </cell>
        </row>
        <row r="271">
          <cell r="C271" t="str">
            <v>36-45</v>
          </cell>
          <cell r="D271" t="str">
            <v>No</v>
          </cell>
          <cell r="E271" t="str">
            <v>Travel_Rarely</v>
          </cell>
          <cell r="G271" t="str">
            <v>Sales</v>
          </cell>
          <cell r="H271">
            <v>4</v>
          </cell>
          <cell r="K271">
            <v>3</v>
          </cell>
          <cell r="L271" t="str">
            <v>Female</v>
          </cell>
          <cell r="P271" t="str">
            <v>Sales Executive</v>
          </cell>
          <cell r="Q271">
            <v>1</v>
          </cell>
          <cell r="S271" t="str">
            <v>Divorced</v>
          </cell>
          <cell r="T271">
            <v>5006</v>
          </cell>
          <cell r="U271" t="str">
            <v>Medium (5K-10K)</v>
          </cell>
          <cell r="X271" t="str">
            <v>Yes</v>
          </cell>
          <cell r="AE271">
            <v>4</v>
          </cell>
          <cell r="AF271">
            <v>5</v>
          </cell>
          <cell r="AH271">
            <v>0</v>
          </cell>
        </row>
        <row r="272">
          <cell r="C272" t="str">
            <v>26-35</v>
          </cell>
          <cell r="D272" t="str">
            <v>No</v>
          </cell>
          <cell r="E272" t="str">
            <v>Travel_Rarely</v>
          </cell>
          <cell r="G272" t="str">
            <v>Research &amp; Development</v>
          </cell>
          <cell r="H272">
            <v>2</v>
          </cell>
          <cell r="K272">
            <v>3</v>
          </cell>
          <cell r="L272" t="str">
            <v>Male</v>
          </cell>
          <cell r="P272" t="str">
            <v>Research Scientist</v>
          </cell>
          <cell r="Q272">
            <v>4</v>
          </cell>
          <cell r="S272" t="str">
            <v>Single</v>
          </cell>
          <cell r="T272">
            <v>2500</v>
          </cell>
          <cell r="U272" t="str">
            <v>Low (0-5K)</v>
          </cell>
          <cell r="X272" t="str">
            <v>No</v>
          </cell>
          <cell r="AE272">
            <v>4</v>
          </cell>
          <cell r="AF272">
            <v>3</v>
          </cell>
          <cell r="AH272">
            <v>0</v>
          </cell>
        </row>
        <row r="273">
          <cell r="C273" t="str">
            <v>46-55</v>
          </cell>
          <cell r="D273" t="str">
            <v>No</v>
          </cell>
          <cell r="E273" t="str">
            <v>Travel_Rarely</v>
          </cell>
          <cell r="G273" t="str">
            <v>Sales</v>
          </cell>
          <cell r="H273">
            <v>1</v>
          </cell>
          <cell r="K273">
            <v>4</v>
          </cell>
          <cell r="L273" t="str">
            <v>Female</v>
          </cell>
          <cell r="P273" t="str">
            <v>Manager</v>
          </cell>
          <cell r="Q273">
            <v>4</v>
          </cell>
          <cell r="S273" t="str">
            <v>Divorced</v>
          </cell>
          <cell r="T273">
            <v>19517</v>
          </cell>
          <cell r="U273" t="str">
            <v>Very High (15K+)</v>
          </cell>
          <cell r="X273" t="str">
            <v>No</v>
          </cell>
          <cell r="AE273">
            <v>2</v>
          </cell>
          <cell r="AF273">
            <v>7</v>
          </cell>
          <cell r="AH273">
            <v>0</v>
          </cell>
        </row>
        <row r="274">
          <cell r="C274" t="str">
            <v>36-45</v>
          </cell>
          <cell r="D274" t="str">
            <v>No</v>
          </cell>
          <cell r="E274" t="str">
            <v>Travel_Rarely</v>
          </cell>
          <cell r="G274" t="str">
            <v>Research &amp; Development</v>
          </cell>
          <cell r="H274">
            <v>1</v>
          </cell>
          <cell r="K274">
            <v>3</v>
          </cell>
          <cell r="L274" t="str">
            <v>Female</v>
          </cell>
          <cell r="P274" t="str">
            <v>Research Scientist</v>
          </cell>
          <cell r="Q274">
            <v>1</v>
          </cell>
          <cell r="S274" t="str">
            <v>Married</v>
          </cell>
          <cell r="T274">
            <v>3920</v>
          </cell>
          <cell r="U274" t="str">
            <v>Low (0-5K)</v>
          </cell>
          <cell r="X274" t="str">
            <v>No</v>
          </cell>
          <cell r="AE274">
            <v>2</v>
          </cell>
          <cell r="AF274">
            <v>3</v>
          </cell>
          <cell r="AH274">
            <v>0</v>
          </cell>
        </row>
        <row r="275">
          <cell r="C275" t="str">
            <v>36-45</v>
          </cell>
          <cell r="D275" t="str">
            <v>No</v>
          </cell>
          <cell r="E275" t="str">
            <v>Travel_Rarely</v>
          </cell>
          <cell r="G275" t="str">
            <v>Sales</v>
          </cell>
          <cell r="H275">
            <v>6</v>
          </cell>
          <cell r="K275">
            <v>3</v>
          </cell>
          <cell r="L275" t="str">
            <v>Male</v>
          </cell>
          <cell r="P275" t="str">
            <v>Sales Executive</v>
          </cell>
          <cell r="Q275">
            <v>4</v>
          </cell>
          <cell r="S275" t="str">
            <v>Married</v>
          </cell>
          <cell r="T275">
            <v>6502</v>
          </cell>
          <cell r="U275" t="str">
            <v>Medium (5K-10K)</v>
          </cell>
          <cell r="X275" t="str">
            <v>No</v>
          </cell>
          <cell r="AE275">
            <v>4</v>
          </cell>
          <cell r="AF275">
            <v>5</v>
          </cell>
          <cell r="AH275">
            <v>0</v>
          </cell>
        </row>
        <row r="276">
          <cell r="C276" t="str">
            <v>46-55</v>
          </cell>
          <cell r="D276" t="str">
            <v>No</v>
          </cell>
          <cell r="E276" t="str">
            <v>Travel_Rarely</v>
          </cell>
          <cell r="G276" t="str">
            <v>Research &amp; Development</v>
          </cell>
          <cell r="H276">
            <v>20</v>
          </cell>
          <cell r="K276">
            <v>2</v>
          </cell>
          <cell r="L276" t="str">
            <v>Male</v>
          </cell>
          <cell r="P276" t="str">
            <v>Laboratory Technician</v>
          </cell>
          <cell r="Q276">
            <v>4</v>
          </cell>
          <cell r="S276" t="str">
            <v>Married</v>
          </cell>
          <cell r="T276">
            <v>5415</v>
          </cell>
          <cell r="U276" t="str">
            <v>Medium (5K-10K)</v>
          </cell>
          <cell r="X276" t="str">
            <v>Yes</v>
          </cell>
          <cell r="AE276">
            <v>3</v>
          </cell>
          <cell r="AF276">
            <v>10</v>
          </cell>
          <cell r="AH276">
            <v>0</v>
          </cell>
        </row>
        <row r="277">
          <cell r="C277" t="str">
            <v>26-35</v>
          </cell>
          <cell r="D277" t="str">
            <v>No</v>
          </cell>
          <cell r="E277" t="str">
            <v>Travel_Rarely</v>
          </cell>
          <cell r="G277" t="str">
            <v>Research &amp; Development</v>
          </cell>
          <cell r="H277">
            <v>16</v>
          </cell>
          <cell r="K277">
            <v>2</v>
          </cell>
          <cell r="L277" t="str">
            <v>Male</v>
          </cell>
          <cell r="P277" t="str">
            <v>Healthcare Representative</v>
          </cell>
          <cell r="Q277">
            <v>1</v>
          </cell>
          <cell r="S277" t="str">
            <v>Single</v>
          </cell>
          <cell r="T277">
            <v>5661</v>
          </cell>
          <cell r="U277" t="str">
            <v>Medium (5K-10K)</v>
          </cell>
          <cell r="X277" t="str">
            <v>No</v>
          </cell>
          <cell r="AE277">
            <v>3</v>
          </cell>
          <cell r="AF277">
            <v>8</v>
          </cell>
          <cell r="AH277">
            <v>0</v>
          </cell>
        </row>
        <row r="278">
          <cell r="C278" t="str">
            <v>36-45</v>
          </cell>
          <cell r="D278" t="str">
            <v>No</v>
          </cell>
          <cell r="E278" t="str">
            <v>Travel_Rarely</v>
          </cell>
          <cell r="G278" t="str">
            <v>Research &amp; Development</v>
          </cell>
          <cell r="H278">
            <v>25</v>
          </cell>
          <cell r="K278">
            <v>1</v>
          </cell>
          <cell r="L278" t="str">
            <v>Female</v>
          </cell>
          <cell r="P278" t="str">
            <v>Research Director</v>
          </cell>
          <cell r="Q278">
            <v>2</v>
          </cell>
          <cell r="S278" t="str">
            <v>Married</v>
          </cell>
          <cell r="T278">
            <v>12061</v>
          </cell>
          <cell r="U278" t="str">
            <v>High (10K-15K)</v>
          </cell>
          <cell r="X278" t="str">
            <v>No</v>
          </cell>
          <cell r="AE278">
            <v>3</v>
          </cell>
          <cell r="AF278">
            <v>10</v>
          </cell>
          <cell r="AH278">
            <v>0</v>
          </cell>
        </row>
        <row r="279">
          <cell r="C279" t="str">
            <v>46-55</v>
          </cell>
          <cell r="D279" t="str">
            <v>No</v>
          </cell>
          <cell r="E279" t="str">
            <v>Travel_Rarely</v>
          </cell>
          <cell r="G279" t="str">
            <v>Research &amp; Development</v>
          </cell>
          <cell r="H279">
            <v>1</v>
          </cell>
          <cell r="K279">
            <v>3</v>
          </cell>
          <cell r="L279" t="str">
            <v>Female</v>
          </cell>
          <cell r="P279" t="str">
            <v>Healthcare Representative</v>
          </cell>
          <cell r="Q279">
            <v>3</v>
          </cell>
          <cell r="S279" t="str">
            <v>Single</v>
          </cell>
          <cell r="T279">
            <v>13964</v>
          </cell>
          <cell r="U279" t="str">
            <v>High (10K-15K)</v>
          </cell>
          <cell r="X279" t="str">
            <v>Yes</v>
          </cell>
          <cell r="AE279">
            <v>3</v>
          </cell>
          <cell r="AF279">
            <v>7</v>
          </cell>
          <cell r="AH279">
            <v>0</v>
          </cell>
        </row>
        <row r="280">
          <cell r="C280" t="str">
            <v>26-35</v>
          </cell>
          <cell r="D280" t="str">
            <v>No</v>
          </cell>
          <cell r="E280" t="str">
            <v>Travel_Rarely</v>
          </cell>
          <cell r="G280" t="str">
            <v>Research &amp; Development</v>
          </cell>
          <cell r="H280">
            <v>2</v>
          </cell>
          <cell r="K280">
            <v>1</v>
          </cell>
          <cell r="L280" t="str">
            <v>Female</v>
          </cell>
          <cell r="P280" t="str">
            <v>Research Scientist</v>
          </cell>
          <cell r="Q280">
            <v>4</v>
          </cell>
          <cell r="S280" t="str">
            <v>Single</v>
          </cell>
          <cell r="T280">
            <v>5055</v>
          </cell>
          <cell r="U280" t="str">
            <v>Medium (5K-10K)</v>
          </cell>
          <cell r="X280" t="str">
            <v>No</v>
          </cell>
          <cell r="AE280">
            <v>2</v>
          </cell>
          <cell r="AF280">
            <v>7</v>
          </cell>
          <cell r="AH280">
            <v>0</v>
          </cell>
        </row>
        <row r="281">
          <cell r="C281" t="str">
            <v>36-45</v>
          </cell>
          <cell r="D281" t="str">
            <v>No</v>
          </cell>
          <cell r="E281" t="str">
            <v>Travel_Rarely</v>
          </cell>
          <cell r="G281" t="str">
            <v>Sales</v>
          </cell>
          <cell r="H281">
            <v>1</v>
          </cell>
          <cell r="K281">
            <v>2</v>
          </cell>
          <cell r="L281" t="str">
            <v>Male</v>
          </cell>
          <cell r="P281" t="str">
            <v>Sales Executive</v>
          </cell>
          <cell r="Q281">
            <v>4</v>
          </cell>
          <cell r="S281" t="str">
            <v>Married</v>
          </cell>
          <cell r="T281">
            <v>7457</v>
          </cell>
          <cell r="U281" t="str">
            <v>Medium (5K-10K)</v>
          </cell>
          <cell r="X281" t="str">
            <v>Yes</v>
          </cell>
          <cell r="AE281">
            <v>2</v>
          </cell>
          <cell r="AF281">
            <v>4</v>
          </cell>
          <cell r="AH281">
            <v>0</v>
          </cell>
        </row>
        <row r="282">
          <cell r="C282" t="str">
            <v>26-35</v>
          </cell>
          <cell r="D282" t="str">
            <v>No</v>
          </cell>
          <cell r="E282" t="str">
            <v>Travel_Rarely</v>
          </cell>
          <cell r="G282" t="str">
            <v>Research &amp; Development</v>
          </cell>
          <cell r="H282">
            <v>5</v>
          </cell>
          <cell r="K282">
            <v>3</v>
          </cell>
          <cell r="L282" t="str">
            <v>Male</v>
          </cell>
          <cell r="P282" t="str">
            <v>Manufacturing Director</v>
          </cell>
          <cell r="Q282">
            <v>2</v>
          </cell>
          <cell r="S282" t="str">
            <v>Single</v>
          </cell>
          <cell r="T282">
            <v>8095</v>
          </cell>
          <cell r="U282" t="str">
            <v>Medium (5K-10K)</v>
          </cell>
          <cell r="X282" t="str">
            <v>No</v>
          </cell>
          <cell r="AE282">
            <v>3</v>
          </cell>
          <cell r="AF282">
            <v>16</v>
          </cell>
          <cell r="AH282">
            <v>0</v>
          </cell>
        </row>
        <row r="283">
          <cell r="C283" t="str">
            <v>36-45</v>
          </cell>
          <cell r="D283" t="str">
            <v>No</v>
          </cell>
          <cell r="E283" t="str">
            <v>Travel_Rarely</v>
          </cell>
          <cell r="G283" t="str">
            <v>Research &amp; Development</v>
          </cell>
          <cell r="H283">
            <v>10</v>
          </cell>
          <cell r="K283">
            <v>3</v>
          </cell>
          <cell r="L283" t="str">
            <v>Female</v>
          </cell>
          <cell r="P283" t="str">
            <v>Laboratory Technician</v>
          </cell>
          <cell r="Q283">
            <v>1</v>
          </cell>
          <cell r="S283" t="str">
            <v>Married</v>
          </cell>
          <cell r="T283">
            <v>3452</v>
          </cell>
          <cell r="U283" t="str">
            <v>Low (0-5K)</v>
          </cell>
          <cell r="X283" t="str">
            <v>No</v>
          </cell>
          <cell r="AE283">
            <v>3</v>
          </cell>
          <cell r="AF283">
            <v>5</v>
          </cell>
          <cell r="AH283">
            <v>0</v>
          </cell>
        </row>
        <row r="284">
          <cell r="C284" t="str">
            <v>46-55</v>
          </cell>
          <cell r="D284" t="str">
            <v>No</v>
          </cell>
          <cell r="E284" t="str">
            <v>Travel_Rarely</v>
          </cell>
          <cell r="G284" t="str">
            <v>Sales</v>
          </cell>
          <cell r="H284">
            <v>14</v>
          </cell>
          <cell r="K284">
            <v>3</v>
          </cell>
          <cell r="L284" t="str">
            <v>Female</v>
          </cell>
          <cell r="P284" t="str">
            <v>Sales Executive</v>
          </cell>
          <cell r="Q284">
            <v>4</v>
          </cell>
          <cell r="S284" t="str">
            <v>Married</v>
          </cell>
          <cell r="T284">
            <v>4936</v>
          </cell>
          <cell r="U284" t="str">
            <v>Low (0-5K)</v>
          </cell>
          <cell r="X284" t="str">
            <v>No</v>
          </cell>
          <cell r="AE284">
            <v>2</v>
          </cell>
          <cell r="AF284">
            <v>7</v>
          </cell>
          <cell r="AH284">
            <v>0</v>
          </cell>
        </row>
        <row r="285">
          <cell r="C285" t="str">
            <v>36-45</v>
          </cell>
          <cell r="D285" t="str">
            <v>No</v>
          </cell>
          <cell r="E285" t="str">
            <v>Travel_Rarely</v>
          </cell>
          <cell r="G285" t="str">
            <v>Research &amp; Development</v>
          </cell>
          <cell r="H285">
            <v>10</v>
          </cell>
          <cell r="K285">
            <v>3</v>
          </cell>
          <cell r="L285" t="str">
            <v>Male</v>
          </cell>
          <cell r="P285" t="str">
            <v>Manufacturing Director</v>
          </cell>
          <cell r="Q285">
            <v>2</v>
          </cell>
          <cell r="S285" t="str">
            <v>Single</v>
          </cell>
          <cell r="T285">
            <v>4197</v>
          </cell>
          <cell r="U285" t="str">
            <v>Low (0-5K)</v>
          </cell>
          <cell r="X285" t="str">
            <v>Yes</v>
          </cell>
          <cell r="AE285">
            <v>2</v>
          </cell>
          <cell r="AF285">
            <v>1</v>
          </cell>
          <cell r="AH285">
            <v>0</v>
          </cell>
        </row>
        <row r="286">
          <cell r="C286" t="str">
            <v>46-55</v>
          </cell>
          <cell r="D286" t="str">
            <v>No</v>
          </cell>
          <cell r="E286" t="str">
            <v>Travel_Rarely</v>
          </cell>
          <cell r="G286" t="str">
            <v>Research &amp; Development</v>
          </cell>
          <cell r="H286">
            <v>3</v>
          </cell>
          <cell r="K286">
            <v>4</v>
          </cell>
          <cell r="L286" t="str">
            <v>Male</v>
          </cell>
          <cell r="P286" t="str">
            <v>Manufacturing Director</v>
          </cell>
          <cell r="Q286">
            <v>3</v>
          </cell>
          <cell r="S286" t="str">
            <v>Married</v>
          </cell>
          <cell r="T286">
            <v>7969</v>
          </cell>
          <cell r="U286" t="str">
            <v>Medium (5K-10K)</v>
          </cell>
          <cell r="X286" t="str">
            <v>Yes</v>
          </cell>
          <cell r="AE286">
            <v>3</v>
          </cell>
          <cell r="AF286">
            <v>5</v>
          </cell>
          <cell r="AH286">
            <v>0</v>
          </cell>
        </row>
        <row r="287">
          <cell r="C287" t="str">
            <v>26-35</v>
          </cell>
          <cell r="D287" t="str">
            <v>No</v>
          </cell>
          <cell r="E287" t="str">
            <v>Travel_Rarely</v>
          </cell>
          <cell r="G287" t="str">
            <v>Research &amp; Development</v>
          </cell>
          <cell r="H287">
            <v>2</v>
          </cell>
          <cell r="K287">
            <v>3</v>
          </cell>
          <cell r="L287" t="str">
            <v>Female</v>
          </cell>
          <cell r="P287" t="str">
            <v>Manufacturing Director</v>
          </cell>
          <cell r="Q287">
            <v>4</v>
          </cell>
          <cell r="S287" t="str">
            <v>Single</v>
          </cell>
          <cell r="T287">
            <v>6091</v>
          </cell>
          <cell r="U287" t="str">
            <v>Medium (5K-10K)</v>
          </cell>
          <cell r="X287" t="str">
            <v>No</v>
          </cell>
          <cell r="AE287">
            <v>3</v>
          </cell>
          <cell r="AF287">
            <v>5</v>
          </cell>
          <cell r="AH287">
            <v>0</v>
          </cell>
        </row>
        <row r="288">
          <cell r="C288" t="str">
            <v>46-55</v>
          </cell>
          <cell r="D288" t="str">
            <v>No</v>
          </cell>
          <cell r="E288" t="str">
            <v>Travel_Rarely</v>
          </cell>
          <cell r="G288" t="str">
            <v>Research &amp; Development</v>
          </cell>
          <cell r="H288">
            <v>18</v>
          </cell>
          <cell r="K288">
            <v>3</v>
          </cell>
          <cell r="L288" t="str">
            <v>Female</v>
          </cell>
          <cell r="P288" t="str">
            <v>Manufacturing Director</v>
          </cell>
          <cell r="Q288">
            <v>3</v>
          </cell>
          <cell r="S288" t="str">
            <v>Divorced</v>
          </cell>
          <cell r="T288">
            <v>4810</v>
          </cell>
          <cell r="U288" t="str">
            <v>Low (0-5K)</v>
          </cell>
          <cell r="X288" t="str">
            <v>No</v>
          </cell>
          <cell r="AE288">
            <v>2</v>
          </cell>
          <cell r="AF288">
            <v>10</v>
          </cell>
          <cell r="AH288">
            <v>0</v>
          </cell>
        </row>
        <row r="289">
          <cell r="C289" t="str">
            <v>46-55</v>
          </cell>
          <cell r="D289" t="str">
            <v>No</v>
          </cell>
          <cell r="E289" t="str">
            <v>Travel_Rarely</v>
          </cell>
          <cell r="G289" t="str">
            <v>Research &amp; Development</v>
          </cell>
          <cell r="H289">
            <v>2</v>
          </cell>
          <cell r="K289">
            <v>1</v>
          </cell>
          <cell r="L289" t="str">
            <v>Female</v>
          </cell>
          <cell r="P289" t="str">
            <v>Manufacturing Director</v>
          </cell>
          <cell r="Q289">
            <v>4</v>
          </cell>
          <cell r="S289" t="str">
            <v>Divorced</v>
          </cell>
          <cell r="T289">
            <v>5070</v>
          </cell>
          <cell r="U289" t="str">
            <v>Medium (5K-10K)</v>
          </cell>
          <cell r="X289" t="str">
            <v>No</v>
          </cell>
          <cell r="AE289">
            <v>3</v>
          </cell>
          <cell r="AF289">
            <v>5</v>
          </cell>
          <cell r="AH289">
            <v>0</v>
          </cell>
        </row>
        <row r="290">
          <cell r="C290" t="str">
            <v>26-35</v>
          </cell>
          <cell r="D290" t="str">
            <v>No</v>
          </cell>
          <cell r="E290" t="str">
            <v>Travel_Rarely</v>
          </cell>
          <cell r="G290" t="str">
            <v>Sales</v>
          </cell>
          <cell r="H290">
            <v>2</v>
          </cell>
          <cell r="K290">
            <v>2</v>
          </cell>
          <cell r="L290" t="str">
            <v>Male</v>
          </cell>
          <cell r="P290" t="str">
            <v>Sales Executive</v>
          </cell>
          <cell r="Q290">
            <v>4</v>
          </cell>
          <cell r="S290" t="str">
            <v>Single</v>
          </cell>
          <cell r="T290">
            <v>6582</v>
          </cell>
          <cell r="U290" t="str">
            <v>Medium (5K-10K)</v>
          </cell>
          <cell r="X290" t="str">
            <v>Yes</v>
          </cell>
          <cell r="AE290">
            <v>4</v>
          </cell>
          <cell r="AF290">
            <v>6</v>
          </cell>
          <cell r="AH290">
            <v>0</v>
          </cell>
        </row>
        <row r="291">
          <cell r="C291" t="str">
            <v>26-35</v>
          </cell>
          <cell r="D291" t="str">
            <v>No</v>
          </cell>
          <cell r="E291" t="str">
            <v>Travel_Rarely</v>
          </cell>
          <cell r="G291" t="str">
            <v>Research &amp; Development</v>
          </cell>
          <cell r="H291">
            <v>1</v>
          </cell>
          <cell r="K291">
            <v>1</v>
          </cell>
          <cell r="L291" t="str">
            <v>Female</v>
          </cell>
          <cell r="P291" t="str">
            <v>Research Director</v>
          </cell>
          <cell r="Q291">
            <v>3</v>
          </cell>
          <cell r="S291" t="str">
            <v>Divorced</v>
          </cell>
          <cell r="T291">
            <v>16184</v>
          </cell>
          <cell r="U291" t="str">
            <v>Very High (15K+)</v>
          </cell>
          <cell r="X291" t="str">
            <v>No</v>
          </cell>
          <cell r="AE291">
            <v>3</v>
          </cell>
          <cell r="AF291">
            <v>6</v>
          </cell>
          <cell r="AH291">
            <v>0</v>
          </cell>
        </row>
        <row r="292">
          <cell r="C292" t="str">
            <v>26-35</v>
          </cell>
          <cell r="D292" t="str">
            <v>No</v>
          </cell>
          <cell r="E292" t="str">
            <v>Travel_Rarely</v>
          </cell>
          <cell r="G292" t="str">
            <v>Sales</v>
          </cell>
          <cell r="H292">
            <v>7</v>
          </cell>
          <cell r="K292">
            <v>3</v>
          </cell>
          <cell r="L292" t="str">
            <v>Male</v>
          </cell>
          <cell r="P292" t="str">
            <v>Manager</v>
          </cell>
          <cell r="Q292">
            <v>4</v>
          </cell>
          <cell r="S292" t="str">
            <v>Divorced</v>
          </cell>
          <cell r="T292">
            <v>11557</v>
          </cell>
          <cell r="U292" t="str">
            <v>High (10K-15K)</v>
          </cell>
          <cell r="X292" t="str">
            <v>No</v>
          </cell>
          <cell r="AE292">
            <v>2</v>
          </cell>
          <cell r="AF292">
            <v>5</v>
          </cell>
          <cell r="AH292">
            <v>0</v>
          </cell>
        </row>
        <row r="293">
          <cell r="C293" t="str">
            <v>26-35</v>
          </cell>
          <cell r="D293" t="str">
            <v>No</v>
          </cell>
          <cell r="E293" t="str">
            <v>Travel_Rarely</v>
          </cell>
          <cell r="G293" t="str">
            <v>Research &amp; Development</v>
          </cell>
          <cell r="H293">
            <v>6</v>
          </cell>
          <cell r="K293">
            <v>1</v>
          </cell>
          <cell r="L293" t="str">
            <v>Female</v>
          </cell>
          <cell r="P293" t="str">
            <v>Research Scientist</v>
          </cell>
          <cell r="Q293">
            <v>3</v>
          </cell>
          <cell r="S293" t="str">
            <v>Divorced</v>
          </cell>
          <cell r="T293">
            <v>2187</v>
          </cell>
          <cell r="U293" t="str">
            <v>Low (0-5K)</v>
          </cell>
          <cell r="X293" t="str">
            <v>No</v>
          </cell>
          <cell r="AE293">
            <v>2</v>
          </cell>
          <cell r="AF293">
            <v>5</v>
          </cell>
          <cell r="AH293">
            <v>0</v>
          </cell>
        </row>
        <row r="294">
          <cell r="C294" t="str">
            <v>36-45</v>
          </cell>
          <cell r="D294" t="str">
            <v>No</v>
          </cell>
          <cell r="E294" t="str">
            <v>Travel_Rarely</v>
          </cell>
          <cell r="G294" t="str">
            <v>Sales</v>
          </cell>
          <cell r="H294">
            <v>7</v>
          </cell>
          <cell r="K294">
            <v>4</v>
          </cell>
          <cell r="L294" t="str">
            <v>Female</v>
          </cell>
          <cell r="P294" t="str">
            <v>Sales Executive</v>
          </cell>
          <cell r="Q294">
            <v>4</v>
          </cell>
          <cell r="S294" t="str">
            <v>Single</v>
          </cell>
          <cell r="T294">
            <v>4028</v>
          </cell>
          <cell r="U294" t="str">
            <v>Low (0-5K)</v>
          </cell>
          <cell r="X294" t="str">
            <v>No</v>
          </cell>
          <cell r="AE294">
            <v>3</v>
          </cell>
          <cell r="AF294">
            <v>7</v>
          </cell>
          <cell r="AH294">
            <v>0</v>
          </cell>
        </row>
        <row r="295">
          <cell r="C295" t="str">
            <v>26-35</v>
          </cell>
          <cell r="D295" t="str">
            <v>No</v>
          </cell>
          <cell r="E295" t="str">
            <v>Travel_Rarely</v>
          </cell>
          <cell r="G295" t="str">
            <v>Research &amp; Development</v>
          </cell>
          <cell r="H295">
            <v>7</v>
          </cell>
          <cell r="K295">
            <v>4</v>
          </cell>
          <cell r="L295" t="str">
            <v>Female</v>
          </cell>
          <cell r="P295" t="str">
            <v>Healthcare Representative</v>
          </cell>
          <cell r="Q295">
            <v>1</v>
          </cell>
          <cell r="S295" t="str">
            <v>Single</v>
          </cell>
          <cell r="T295">
            <v>6811</v>
          </cell>
          <cell r="U295" t="str">
            <v>Medium (5K-10K)</v>
          </cell>
          <cell r="X295" t="str">
            <v>No</v>
          </cell>
          <cell r="AE295">
            <v>1</v>
          </cell>
          <cell r="AF295">
            <v>7</v>
          </cell>
          <cell r="AH295">
            <v>0</v>
          </cell>
        </row>
        <row r="296">
          <cell r="C296" t="str">
            <v>36-45</v>
          </cell>
          <cell r="D296" t="str">
            <v>No</v>
          </cell>
          <cell r="E296" t="str">
            <v>Travel_Rarely</v>
          </cell>
          <cell r="G296" t="str">
            <v>Research &amp; Development</v>
          </cell>
          <cell r="H296">
            <v>2</v>
          </cell>
          <cell r="K296">
            <v>4</v>
          </cell>
          <cell r="L296" t="str">
            <v>Male</v>
          </cell>
          <cell r="P296" t="str">
            <v>Research Scientist</v>
          </cell>
          <cell r="Q296">
            <v>3</v>
          </cell>
          <cell r="S296" t="str">
            <v>Married</v>
          </cell>
          <cell r="T296">
            <v>3057</v>
          </cell>
          <cell r="U296" t="str">
            <v>Low (0-5K)</v>
          </cell>
          <cell r="X296" t="str">
            <v>Yes</v>
          </cell>
          <cell r="AE296">
            <v>1</v>
          </cell>
          <cell r="AF296">
            <v>1</v>
          </cell>
          <cell r="AH296">
            <v>0</v>
          </cell>
        </row>
        <row r="297">
          <cell r="C297" t="str">
            <v>46-55</v>
          </cell>
          <cell r="D297" t="str">
            <v>No</v>
          </cell>
          <cell r="E297" t="str">
            <v>Travel_Rarely</v>
          </cell>
          <cell r="G297" t="str">
            <v>Research &amp; Development</v>
          </cell>
          <cell r="H297">
            <v>2</v>
          </cell>
          <cell r="K297">
            <v>3</v>
          </cell>
          <cell r="L297" t="str">
            <v>Male</v>
          </cell>
          <cell r="P297" t="str">
            <v>Research Director</v>
          </cell>
          <cell r="Q297">
            <v>3</v>
          </cell>
          <cell r="S297" t="str">
            <v>Married</v>
          </cell>
          <cell r="T297">
            <v>17639</v>
          </cell>
          <cell r="U297" t="str">
            <v>Very High (15K+)</v>
          </cell>
          <cell r="X297" t="str">
            <v>No</v>
          </cell>
          <cell r="AE297">
            <v>3</v>
          </cell>
          <cell r="AF297">
            <v>4</v>
          </cell>
          <cell r="AH297">
            <v>0</v>
          </cell>
        </row>
        <row r="298">
          <cell r="C298" t="str">
            <v>36-45</v>
          </cell>
          <cell r="D298" t="str">
            <v>No</v>
          </cell>
          <cell r="E298" t="str">
            <v>Travel_Rarely</v>
          </cell>
          <cell r="G298" t="str">
            <v>Research &amp; Development</v>
          </cell>
          <cell r="H298">
            <v>1</v>
          </cell>
          <cell r="K298">
            <v>3</v>
          </cell>
          <cell r="L298" t="str">
            <v>Female</v>
          </cell>
          <cell r="P298" t="str">
            <v>Manufacturing Director</v>
          </cell>
          <cell r="Q298">
            <v>2</v>
          </cell>
          <cell r="S298" t="str">
            <v>Married</v>
          </cell>
          <cell r="T298">
            <v>5228</v>
          </cell>
          <cell r="U298" t="str">
            <v>Medium (5K-10K)</v>
          </cell>
          <cell r="X298" t="str">
            <v>No</v>
          </cell>
          <cell r="AE298">
            <v>3</v>
          </cell>
          <cell r="AF298">
            <v>9</v>
          </cell>
          <cell r="AH298">
            <v>0</v>
          </cell>
        </row>
        <row r="299">
          <cell r="C299" t="str">
            <v>36-45</v>
          </cell>
          <cell r="D299" t="str">
            <v>No</v>
          </cell>
          <cell r="E299" t="str">
            <v>Travel_Rarely</v>
          </cell>
          <cell r="G299" t="str">
            <v>Research &amp; Development</v>
          </cell>
          <cell r="H299">
            <v>1</v>
          </cell>
          <cell r="K299">
            <v>4</v>
          </cell>
          <cell r="L299" t="str">
            <v>Female</v>
          </cell>
          <cell r="P299" t="str">
            <v>Manufacturing Director</v>
          </cell>
          <cell r="Q299">
            <v>4</v>
          </cell>
          <cell r="S299" t="str">
            <v>Married</v>
          </cell>
          <cell r="T299">
            <v>6062</v>
          </cell>
          <cell r="U299" t="str">
            <v>Medium (5K-10K)</v>
          </cell>
          <cell r="X299" t="str">
            <v>Yes</v>
          </cell>
          <cell r="AE299">
            <v>3</v>
          </cell>
          <cell r="AF299">
            <v>4</v>
          </cell>
          <cell r="AH299">
            <v>0</v>
          </cell>
        </row>
        <row r="300">
          <cell r="C300" t="str">
            <v>18-25</v>
          </cell>
          <cell r="D300" t="str">
            <v>No</v>
          </cell>
          <cell r="E300" t="str">
            <v>Travel_Rarely</v>
          </cell>
          <cell r="G300" t="str">
            <v>Research &amp; Development</v>
          </cell>
          <cell r="H300">
            <v>2</v>
          </cell>
          <cell r="K300">
            <v>1</v>
          </cell>
          <cell r="L300" t="str">
            <v>Male</v>
          </cell>
          <cell r="P300" t="str">
            <v>Research Scientist</v>
          </cell>
          <cell r="Q300">
            <v>1</v>
          </cell>
          <cell r="S300" t="str">
            <v>Single</v>
          </cell>
          <cell r="T300">
            <v>3424</v>
          </cell>
          <cell r="U300" t="str">
            <v>Low (0-5K)</v>
          </cell>
          <cell r="X300" t="str">
            <v>No</v>
          </cell>
          <cell r="AE300">
            <v>2</v>
          </cell>
          <cell r="AF300">
            <v>4</v>
          </cell>
          <cell r="AH300">
            <v>0</v>
          </cell>
        </row>
        <row r="301">
          <cell r="C301" t="str">
            <v>36-45</v>
          </cell>
          <cell r="D301" t="str">
            <v>No</v>
          </cell>
          <cell r="E301" t="str">
            <v>Travel_Rarely</v>
          </cell>
          <cell r="G301" t="str">
            <v>Sales</v>
          </cell>
          <cell r="H301">
            <v>9</v>
          </cell>
          <cell r="K301">
            <v>4</v>
          </cell>
          <cell r="L301" t="str">
            <v>Male</v>
          </cell>
          <cell r="P301" t="str">
            <v>Sales Executive</v>
          </cell>
          <cell r="Q301">
            <v>1</v>
          </cell>
          <cell r="S301" t="str">
            <v>Divorced</v>
          </cell>
          <cell r="T301">
            <v>10761</v>
          </cell>
          <cell r="U301" t="str">
            <v>High (10K-15K)</v>
          </cell>
          <cell r="X301" t="str">
            <v>Yes</v>
          </cell>
          <cell r="AE301">
            <v>3</v>
          </cell>
          <cell r="AF301">
            <v>5</v>
          </cell>
          <cell r="AH301">
            <v>0</v>
          </cell>
        </row>
        <row r="302">
          <cell r="C302" t="str">
            <v>36-45</v>
          </cell>
          <cell r="D302" t="str">
            <v>No</v>
          </cell>
          <cell r="E302" t="str">
            <v>Travel_Rarely</v>
          </cell>
          <cell r="G302" t="str">
            <v>Human Resources</v>
          </cell>
          <cell r="H302">
            <v>8</v>
          </cell>
          <cell r="K302">
            <v>1</v>
          </cell>
          <cell r="L302" t="str">
            <v>Male</v>
          </cell>
          <cell r="P302" t="str">
            <v>Human Resources</v>
          </cell>
          <cell r="Q302">
            <v>1</v>
          </cell>
          <cell r="S302" t="str">
            <v>Married</v>
          </cell>
          <cell r="T302">
            <v>2342</v>
          </cell>
          <cell r="U302" t="str">
            <v>Low (0-5K)</v>
          </cell>
          <cell r="X302" t="str">
            <v>No</v>
          </cell>
          <cell r="AE302">
            <v>3</v>
          </cell>
          <cell r="AF302">
            <v>5</v>
          </cell>
          <cell r="AH302">
            <v>0</v>
          </cell>
        </row>
        <row r="303">
          <cell r="C303" t="str">
            <v>26-35</v>
          </cell>
          <cell r="D303" t="str">
            <v>No</v>
          </cell>
          <cell r="E303" t="str">
            <v>Travel_Rarely</v>
          </cell>
          <cell r="G303" t="str">
            <v>Research &amp; Development</v>
          </cell>
          <cell r="H303">
            <v>11</v>
          </cell>
          <cell r="K303">
            <v>4</v>
          </cell>
          <cell r="L303" t="str">
            <v>Male</v>
          </cell>
          <cell r="P303" t="str">
            <v>Research Scientist</v>
          </cell>
          <cell r="Q303">
            <v>4</v>
          </cell>
          <cell r="S303" t="str">
            <v>Married</v>
          </cell>
          <cell r="T303">
            <v>2356</v>
          </cell>
          <cell r="U303" t="str">
            <v>Low (0-5K)</v>
          </cell>
          <cell r="X303" t="str">
            <v>Yes</v>
          </cell>
          <cell r="AE303">
            <v>3</v>
          </cell>
          <cell r="AF303">
            <v>6</v>
          </cell>
          <cell r="AH303">
            <v>0</v>
          </cell>
        </row>
        <row r="304">
          <cell r="C304" t="str">
            <v>36-45</v>
          </cell>
          <cell r="D304" t="str">
            <v>No</v>
          </cell>
          <cell r="E304" t="str">
            <v>Travel_Rarely</v>
          </cell>
          <cell r="G304" t="str">
            <v>Human Resources</v>
          </cell>
          <cell r="H304">
            <v>2</v>
          </cell>
          <cell r="K304">
            <v>4</v>
          </cell>
          <cell r="L304" t="str">
            <v>Female</v>
          </cell>
          <cell r="P304" t="str">
            <v>Human Resources</v>
          </cell>
          <cell r="Q304">
            <v>4</v>
          </cell>
          <cell r="S304" t="str">
            <v>Married</v>
          </cell>
          <cell r="T304">
            <v>5204</v>
          </cell>
          <cell r="U304" t="str">
            <v>Medium (5K-10K)</v>
          </cell>
          <cell r="X304" t="str">
            <v>No</v>
          </cell>
          <cell r="AE304">
            <v>3</v>
          </cell>
          <cell r="AF304">
            <v>5</v>
          </cell>
          <cell r="AH304">
            <v>0</v>
          </cell>
        </row>
        <row r="305">
          <cell r="C305" t="str">
            <v>26-35</v>
          </cell>
          <cell r="D305" t="str">
            <v>No</v>
          </cell>
          <cell r="E305" t="str">
            <v>Travel_Rarely</v>
          </cell>
          <cell r="G305" t="str">
            <v>Human Resources</v>
          </cell>
          <cell r="H305">
            <v>3</v>
          </cell>
          <cell r="K305">
            <v>4</v>
          </cell>
          <cell r="L305" t="str">
            <v>Male</v>
          </cell>
          <cell r="P305" t="str">
            <v>Human Resources</v>
          </cell>
          <cell r="Q305">
            <v>2</v>
          </cell>
          <cell r="S305" t="str">
            <v>Divorced</v>
          </cell>
          <cell r="T305">
            <v>2277</v>
          </cell>
          <cell r="U305" t="str">
            <v>Low (0-5K)</v>
          </cell>
          <cell r="X305" t="str">
            <v>Yes</v>
          </cell>
          <cell r="AE305">
            <v>4</v>
          </cell>
          <cell r="AF305">
            <v>4</v>
          </cell>
          <cell r="AH305">
            <v>0</v>
          </cell>
        </row>
        <row r="306">
          <cell r="C306" t="str">
            <v>26-35</v>
          </cell>
          <cell r="D306" t="str">
            <v>No</v>
          </cell>
          <cell r="E306" t="str">
            <v>Travel_Rarely</v>
          </cell>
          <cell r="G306" t="str">
            <v>Research &amp; Development</v>
          </cell>
          <cell r="H306">
            <v>7</v>
          </cell>
          <cell r="K306">
            <v>1</v>
          </cell>
          <cell r="L306" t="str">
            <v>Female</v>
          </cell>
          <cell r="P306" t="str">
            <v>Laboratory Technician</v>
          </cell>
          <cell r="Q306">
            <v>4</v>
          </cell>
          <cell r="S306" t="str">
            <v>Divorced</v>
          </cell>
          <cell r="T306">
            <v>2532</v>
          </cell>
          <cell r="U306" t="str">
            <v>Low (0-5K)</v>
          </cell>
          <cell r="X306" t="str">
            <v>No</v>
          </cell>
          <cell r="AE306">
            <v>3</v>
          </cell>
          <cell r="AF306">
            <v>4</v>
          </cell>
          <cell r="AH306">
            <v>0</v>
          </cell>
        </row>
        <row r="307">
          <cell r="C307" t="str">
            <v>36-45</v>
          </cell>
          <cell r="D307" t="str">
            <v>No</v>
          </cell>
          <cell r="E307" t="str">
            <v>Travel_Rarely</v>
          </cell>
          <cell r="G307" t="str">
            <v>Sales</v>
          </cell>
          <cell r="H307">
            <v>14</v>
          </cell>
          <cell r="K307">
            <v>3</v>
          </cell>
          <cell r="L307" t="str">
            <v>Female</v>
          </cell>
          <cell r="P307" t="str">
            <v>Sales Executive</v>
          </cell>
          <cell r="Q307">
            <v>3</v>
          </cell>
          <cell r="S307" t="str">
            <v>Single</v>
          </cell>
          <cell r="T307">
            <v>6244</v>
          </cell>
          <cell r="U307" t="str">
            <v>Medium (5K-10K)</v>
          </cell>
          <cell r="X307" t="str">
            <v>No</v>
          </cell>
          <cell r="AE307">
            <v>3</v>
          </cell>
          <cell r="AF307">
            <v>5</v>
          </cell>
          <cell r="AH307">
            <v>0</v>
          </cell>
        </row>
        <row r="308">
          <cell r="C308" t="str">
            <v>56+</v>
          </cell>
          <cell r="D308" t="str">
            <v>No</v>
          </cell>
          <cell r="E308" t="str">
            <v>Travel_Rarely</v>
          </cell>
          <cell r="G308" t="str">
            <v>Research &amp; Development</v>
          </cell>
          <cell r="H308">
            <v>5</v>
          </cell>
          <cell r="K308">
            <v>3</v>
          </cell>
          <cell r="L308" t="str">
            <v>Female</v>
          </cell>
          <cell r="P308" t="str">
            <v>Healthcare Representative</v>
          </cell>
          <cell r="Q308">
            <v>2</v>
          </cell>
          <cell r="S308" t="str">
            <v>Divorced</v>
          </cell>
          <cell r="T308">
            <v>10552</v>
          </cell>
          <cell r="U308" t="str">
            <v>High (10K-15K)</v>
          </cell>
          <cell r="X308" t="str">
            <v>Yes</v>
          </cell>
          <cell r="AE308">
            <v>3</v>
          </cell>
          <cell r="AF308">
            <v>6</v>
          </cell>
          <cell r="AH308">
            <v>0</v>
          </cell>
        </row>
        <row r="309">
          <cell r="C309" t="str">
            <v>26-35</v>
          </cell>
          <cell r="D309" t="str">
            <v>No</v>
          </cell>
          <cell r="E309" t="str">
            <v>Travel_Rarely</v>
          </cell>
          <cell r="G309" t="str">
            <v>Sales</v>
          </cell>
          <cell r="H309">
            <v>3</v>
          </cell>
          <cell r="K309">
            <v>4</v>
          </cell>
          <cell r="L309" t="str">
            <v>Male</v>
          </cell>
          <cell r="P309" t="str">
            <v>Sales Executive</v>
          </cell>
          <cell r="Q309">
            <v>4</v>
          </cell>
          <cell r="S309" t="str">
            <v>Divorced</v>
          </cell>
          <cell r="T309">
            <v>7823</v>
          </cell>
          <cell r="U309" t="str">
            <v>Medium (5K-10K)</v>
          </cell>
          <cell r="X309" t="str">
            <v>No</v>
          </cell>
          <cell r="AE309">
            <v>3</v>
          </cell>
          <cell r="AF309">
            <v>10</v>
          </cell>
          <cell r="AH309">
            <v>0</v>
          </cell>
        </row>
        <row r="310">
          <cell r="C310" t="str">
            <v>36-45</v>
          </cell>
          <cell r="D310" t="str">
            <v>No</v>
          </cell>
          <cell r="E310" t="str">
            <v>Travel_Rarely</v>
          </cell>
          <cell r="G310" t="str">
            <v>Sales</v>
          </cell>
          <cell r="H310">
            <v>2</v>
          </cell>
          <cell r="K310">
            <v>1</v>
          </cell>
          <cell r="L310" t="str">
            <v>Male</v>
          </cell>
          <cell r="P310" t="str">
            <v>Sales Executive</v>
          </cell>
          <cell r="Q310">
            <v>3</v>
          </cell>
          <cell r="S310" t="str">
            <v>Single</v>
          </cell>
          <cell r="T310">
            <v>7880</v>
          </cell>
          <cell r="U310" t="str">
            <v>Medium (5K-10K)</v>
          </cell>
          <cell r="X310" t="str">
            <v>No</v>
          </cell>
          <cell r="AE310">
            <v>3</v>
          </cell>
          <cell r="AF310">
            <v>8</v>
          </cell>
          <cell r="AH310">
            <v>0</v>
          </cell>
        </row>
        <row r="311">
          <cell r="C311" t="str">
            <v>36-45</v>
          </cell>
          <cell r="D311" t="str">
            <v>No</v>
          </cell>
          <cell r="E311" t="str">
            <v>Travel_Rarely</v>
          </cell>
          <cell r="G311" t="str">
            <v>Research &amp; Development</v>
          </cell>
          <cell r="H311">
            <v>1</v>
          </cell>
          <cell r="K311">
            <v>4</v>
          </cell>
          <cell r="L311" t="str">
            <v>Female</v>
          </cell>
          <cell r="P311" t="str">
            <v>Laboratory Technician</v>
          </cell>
          <cell r="Q311">
            <v>4</v>
          </cell>
          <cell r="S311" t="str">
            <v>Divorced</v>
          </cell>
          <cell r="T311">
            <v>2270</v>
          </cell>
          <cell r="U311" t="str">
            <v>Low (0-5K)</v>
          </cell>
          <cell r="X311" t="str">
            <v>No</v>
          </cell>
          <cell r="AE311">
            <v>3</v>
          </cell>
          <cell r="AF311">
            <v>5</v>
          </cell>
          <cell r="AH311">
            <v>0</v>
          </cell>
        </row>
        <row r="312">
          <cell r="C312" t="str">
            <v>46-55</v>
          </cell>
          <cell r="D312" t="str">
            <v>No</v>
          </cell>
          <cell r="E312" t="str">
            <v>Travel_Rarely</v>
          </cell>
          <cell r="G312" t="str">
            <v>Research &amp; Development</v>
          </cell>
          <cell r="H312">
            <v>7</v>
          </cell>
          <cell r="K312">
            <v>4</v>
          </cell>
          <cell r="L312" t="str">
            <v>Male</v>
          </cell>
          <cell r="P312" t="str">
            <v>Manufacturing Director</v>
          </cell>
          <cell r="Q312">
            <v>3</v>
          </cell>
          <cell r="S312" t="str">
            <v>Divorced</v>
          </cell>
          <cell r="T312">
            <v>10845</v>
          </cell>
          <cell r="U312" t="str">
            <v>High (10K-15K)</v>
          </cell>
          <cell r="X312" t="str">
            <v>No</v>
          </cell>
          <cell r="AE312">
            <v>3</v>
          </cell>
          <cell r="AF312">
            <v>8</v>
          </cell>
          <cell r="AH312">
            <v>0</v>
          </cell>
        </row>
        <row r="313">
          <cell r="C313" t="str">
            <v>46-55</v>
          </cell>
          <cell r="D313" t="str">
            <v>No</v>
          </cell>
          <cell r="E313" t="str">
            <v>Travel_Rarely</v>
          </cell>
          <cell r="G313" t="str">
            <v>Research &amp; Development</v>
          </cell>
          <cell r="H313">
            <v>17</v>
          </cell>
          <cell r="K313">
            <v>3</v>
          </cell>
          <cell r="L313" t="str">
            <v>Female</v>
          </cell>
          <cell r="P313" t="str">
            <v>Manufacturing Director</v>
          </cell>
          <cell r="Q313">
            <v>3</v>
          </cell>
          <cell r="S313" t="str">
            <v>Married</v>
          </cell>
          <cell r="T313">
            <v>10739</v>
          </cell>
          <cell r="U313" t="str">
            <v>High (10K-15K)</v>
          </cell>
          <cell r="X313" t="str">
            <v>No</v>
          </cell>
          <cell r="AE313">
            <v>3</v>
          </cell>
          <cell r="AF313">
            <v>10</v>
          </cell>
          <cell r="AH313">
            <v>0</v>
          </cell>
        </row>
        <row r="314">
          <cell r="C314" t="str">
            <v>26-35</v>
          </cell>
          <cell r="D314" t="str">
            <v>No</v>
          </cell>
          <cell r="E314" t="str">
            <v>Travel_Rarely</v>
          </cell>
          <cell r="G314" t="str">
            <v>Sales</v>
          </cell>
          <cell r="H314">
            <v>1</v>
          </cell>
          <cell r="K314">
            <v>2</v>
          </cell>
          <cell r="L314" t="str">
            <v>Male</v>
          </cell>
          <cell r="P314" t="str">
            <v>Sales Executive</v>
          </cell>
          <cell r="Q314">
            <v>4</v>
          </cell>
          <cell r="S314" t="str">
            <v>Divorced</v>
          </cell>
          <cell r="T314">
            <v>9725</v>
          </cell>
          <cell r="U314" t="str">
            <v>Medium (5K-10K)</v>
          </cell>
          <cell r="X314" t="str">
            <v>No</v>
          </cell>
          <cell r="AE314">
            <v>2</v>
          </cell>
          <cell r="AF314">
            <v>15</v>
          </cell>
          <cell r="AH314">
            <v>0</v>
          </cell>
        </row>
        <row r="315">
          <cell r="C315" t="str">
            <v>56+</v>
          </cell>
          <cell r="D315" t="str">
            <v>No</v>
          </cell>
          <cell r="E315" t="str">
            <v>Travel_Rarely</v>
          </cell>
          <cell r="G315" t="str">
            <v>Sales</v>
          </cell>
          <cell r="H315">
            <v>1</v>
          </cell>
          <cell r="K315">
            <v>2</v>
          </cell>
          <cell r="L315" t="str">
            <v>Male</v>
          </cell>
          <cell r="P315" t="str">
            <v>Manager</v>
          </cell>
          <cell r="Q315">
            <v>4</v>
          </cell>
          <cell r="S315" t="str">
            <v>Married</v>
          </cell>
          <cell r="T315">
            <v>11904</v>
          </cell>
          <cell r="U315" t="str">
            <v>High (10K-15K)</v>
          </cell>
          <cell r="X315" t="str">
            <v>Yes</v>
          </cell>
          <cell r="AE315">
            <v>1</v>
          </cell>
          <cell r="AF315">
            <v>6</v>
          </cell>
          <cell r="AH315">
            <v>0</v>
          </cell>
        </row>
        <row r="316">
          <cell r="C316" t="str">
            <v>36-45</v>
          </cell>
          <cell r="D316" t="str">
            <v>No</v>
          </cell>
          <cell r="E316" t="str">
            <v>Travel_Rarely</v>
          </cell>
          <cell r="G316" t="str">
            <v>Research &amp; Development</v>
          </cell>
          <cell r="H316">
            <v>3</v>
          </cell>
          <cell r="K316">
            <v>4</v>
          </cell>
          <cell r="L316" t="str">
            <v>Female</v>
          </cell>
          <cell r="P316" t="str">
            <v>Healthcare Representative</v>
          </cell>
          <cell r="Q316">
            <v>2</v>
          </cell>
          <cell r="S316" t="str">
            <v>Single</v>
          </cell>
          <cell r="T316">
            <v>4107</v>
          </cell>
          <cell r="U316" t="str">
            <v>Low (0-5K)</v>
          </cell>
          <cell r="X316" t="str">
            <v>No</v>
          </cell>
          <cell r="AE316">
            <v>2</v>
          </cell>
          <cell r="AF316">
            <v>4</v>
          </cell>
          <cell r="AH316">
            <v>0</v>
          </cell>
        </row>
        <row r="317">
          <cell r="C317" t="str">
            <v>26-35</v>
          </cell>
          <cell r="D317" t="str">
            <v>No</v>
          </cell>
          <cell r="E317" t="str">
            <v>Travel_Rarely</v>
          </cell>
          <cell r="G317" t="str">
            <v>Research &amp; Development</v>
          </cell>
          <cell r="H317">
            <v>2</v>
          </cell>
          <cell r="K317">
            <v>1</v>
          </cell>
          <cell r="L317" t="str">
            <v>Male</v>
          </cell>
          <cell r="P317" t="str">
            <v>Research Scientist</v>
          </cell>
          <cell r="Q317">
            <v>2</v>
          </cell>
          <cell r="S317" t="str">
            <v>Married</v>
          </cell>
          <cell r="T317">
            <v>3201</v>
          </cell>
          <cell r="U317" t="str">
            <v>Low (0-5K)</v>
          </cell>
          <cell r="X317" t="str">
            <v>No</v>
          </cell>
          <cell r="AE317">
            <v>1</v>
          </cell>
          <cell r="AF317">
            <v>5</v>
          </cell>
          <cell r="AH317">
            <v>0</v>
          </cell>
        </row>
        <row r="318">
          <cell r="C318" t="str">
            <v>26-35</v>
          </cell>
          <cell r="D318" t="str">
            <v>No</v>
          </cell>
          <cell r="E318" t="str">
            <v>Travel_Rarely</v>
          </cell>
          <cell r="G318" t="str">
            <v>Sales</v>
          </cell>
          <cell r="H318">
            <v>29</v>
          </cell>
          <cell r="K318">
            <v>3</v>
          </cell>
          <cell r="L318" t="str">
            <v>Male</v>
          </cell>
          <cell r="P318" t="str">
            <v>Sales Executive</v>
          </cell>
          <cell r="Q318">
            <v>1</v>
          </cell>
          <cell r="S318" t="str">
            <v>Divorced</v>
          </cell>
          <cell r="T318">
            <v>4115</v>
          </cell>
          <cell r="U318" t="str">
            <v>Low (0-5K)</v>
          </cell>
          <cell r="X318" t="str">
            <v>No</v>
          </cell>
          <cell r="AE318">
            <v>3</v>
          </cell>
          <cell r="AF318">
            <v>4</v>
          </cell>
          <cell r="AH318">
            <v>0</v>
          </cell>
        </row>
        <row r="319">
          <cell r="C319" t="str">
            <v>46-55</v>
          </cell>
          <cell r="D319" t="str">
            <v>No</v>
          </cell>
          <cell r="E319" t="str">
            <v>Travel_Rarely</v>
          </cell>
          <cell r="G319" t="str">
            <v>Research &amp; Development</v>
          </cell>
          <cell r="H319">
            <v>3</v>
          </cell>
          <cell r="K319">
            <v>4</v>
          </cell>
          <cell r="L319" t="str">
            <v>Male</v>
          </cell>
          <cell r="P319" t="str">
            <v>Research Director</v>
          </cell>
          <cell r="Q319">
            <v>4</v>
          </cell>
          <cell r="S319" t="str">
            <v>Married</v>
          </cell>
          <cell r="T319">
            <v>17779</v>
          </cell>
          <cell r="U319" t="str">
            <v>Very High (15K+)</v>
          </cell>
          <cell r="X319" t="str">
            <v>No</v>
          </cell>
          <cell r="AE319">
            <v>3</v>
          </cell>
          <cell r="AF319">
            <v>10</v>
          </cell>
          <cell r="AH319">
            <v>0</v>
          </cell>
        </row>
        <row r="320">
          <cell r="C320" t="str">
            <v>56+</v>
          </cell>
          <cell r="D320" t="str">
            <v>No</v>
          </cell>
          <cell r="E320" t="str">
            <v>Travel_Rarely</v>
          </cell>
          <cell r="G320" t="str">
            <v>Sales</v>
          </cell>
          <cell r="H320">
            <v>3</v>
          </cell>
          <cell r="K320">
            <v>3</v>
          </cell>
          <cell r="L320" t="str">
            <v>Female</v>
          </cell>
          <cell r="P320" t="str">
            <v>Sales Executive</v>
          </cell>
          <cell r="Q320">
            <v>4</v>
          </cell>
          <cell r="S320" t="str">
            <v>Single</v>
          </cell>
          <cell r="T320">
            <v>5171</v>
          </cell>
          <cell r="U320" t="str">
            <v>Medium (5K-10K)</v>
          </cell>
          <cell r="X320" t="str">
            <v>No</v>
          </cell>
          <cell r="AE320">
            <v>3</v>
          </cell>
          <cell r="AF320">
            <v>6</v>
          </cell>
          <cell r="AH320">
            <v>0</v>
          </cell>
        </row>
        <row r="321">
          <cell r="C321" t="str">
            <v>36-45</v>
          </cell>
          <cell r="D321" t="str">
            <v>No</v>
          </cell>
          <cell r="E321" t="str">
            <v>Travel_Rarely</v>
          </cell>
          <cell r="G321" t="str">
            <v>Research &amp; Development</v>
          </cell>
          <cell r="H321">
            <v>3</v>
          </cell>
          <cell r="K321">
            <v>3</v>
          </cell>
          <cell r="L321" t="str">
            <v>Male</v>
          </cell>
          <cell r="P321" t="str">
            <v>Research Director</v>
          </cell>
          <cell r="Q321">
            <v>4</v>
          </cell>
          <cell r="S321" t="str">
            <v>Married</v>
          </cell>
          <cell r="T321">
            <v>19740</v>
          </cell>
          <cell r="U321" t="str">
            <v>Very High (15K+)</v>
          </cell>
          <cell r="X321" t="str">
            <v>No</v>
          </cell>
          <cell r="AE321">
            <v>3</v>
          </cell>
          <cell r="AF321">
            <v>8</v>
          </cell>
          <cell r="AH321">
            <v>0</v>
          </cell>
        </row>
        <row r="322">
          <cell r="C322" t="str">
            <v>26-35</v>
          </cell>
          <cell r="D322" t="str">
            <v>No</v>
          </cell>
          <cell r="E322" t="str">
            <v>Travel_Rarely</v>
          </cell>
          <cell r="G322" t="str">
            <v>Sales</v>
          </cell>
          <cell r="H322">
            <v>10</v>
          </cell>
          <cell r="K322">
            <v>4</v>
          </cell>
          <cell r="L322" t="str">
            <v>Male</v>
          </cell>
          <cell r="P322" t="str">
            <v>Sales Executive</v>
          </cell>
          <cell r="Q322">
            <v>3</v>
          </cell>
          <cell r="S322" t="str">
            <v>Divorced</v>
          </cell>
          <cell r="T322">
            <v>8380</v>
          </cell>
          <cell r="U322" t="str">
            <v>Medium (5K-10K)</v>
          </cell>
          <cell r="X322" t="str">
            <v>Yes</v>
          </cell>
          <cell r="AE322">
            <v>3</v>
          </cell>
          <cell r="AF322">
            <v>9</v>
          </cell>
          <cell r="AH322">
            <v>0</v>
          </cell>
        </row>
        <row r="323">
          <cell r="C323" t="str">
            <v>46-55</v>
          </cell>
          <cell r="D323" t="str">
            <v>No</v>
          </cell>
          <cell r="E323" t="str">
            <v>Travel_Rarely</v>
          </cell>
          <cell r="G323" t="str">
            <v>Sales</v>
          </cell>
          <cell r="H323">
            <v>4</v>
          </cell>
          <cell r="K323">
            <v>4</v>
          </cell>
          <cell r="L323" t="str">
            <v>Female</v>
          </cell>
          <cell r="P323" t="str">
            <v>Manager</v>
          </cell>
          <cell r="Q323">
            <v>2</v>
          </cell>
          <cell r="S323" t="str">
            <v>Married</v>
          </cell>
          <cell r="T323">
            <v>18789</v>
          </cell>
          <cell r="U323" t="str">
            <v>Very High (15K+)</v>
          </cell>
          <cell r="X323" t="str">
            <v>No</v>
          </cell>
          <cell r="AE323">
            <v>3</v>
          </cell>
          <cell r="AF323">
            <v>11</v>
          </cell>
          <cell r="AH323">
            <v>0</v>
          </cell>
        </row>
        <row r="324">
          <cell r="C324" t="str">
            <v>36-45</v>
          </cell>
          <cell r="D324" t="str">
            <v>No</v>
          </cell>
          <cell r="E324" t="str">
            <v>Travel_Rarely</v>
          </cell>
          <cell r="G324" t="str">
            <v>Human Resources</v>
          </cell>
          <cell r="H324">
            <v>10</v>
          </cell>
          <cell r="K324">
            <v>3</v>
          </cell>
          <cell r="L324" t="str">
            <v>Female</v>
          </cell>
          <cell r="P324" t="str">
            <v>Manager</v>
          </cell>
          <cell r="Q324">
            <v>1</v>
          </cell>
          <cell r="S324" t="str">
            <v>Married</v>
          </cell>
          <cell r="T324">
            <v>16799</v>
          </cell>
          <cell r="U324" t="str">
            <v>Very High (15K+)</v>
          </cell>
          <cell r="X324" t="str">
            <v>No</v>
          </cell>
          <cell r="AE324">
            <v>3</v>
          </cell>
          <cell r="AF324">
            <v>20</v>
          </cell>
          <cell r="AH324">
            <v>0</v>
          </cell>
        </row>
        <row r="325">
          <cell r="C325" t="str">
            <v>46-55</v>
          </cell>
          <cell r="D325" t="str">
            <v>No</v>
          </cell>
          <cell r="E325" t="str">
            <v>Travel_Rarely</v>
          </cell>
          <cell r="G325" t="str">
            <v>Research &amp; Development</v>
          </cell>
          <cell r="H325">
            <v>8</v>
          </cell>
          <cell r="K325">
            <v>3</v>
          </cell>
          <cell r="L325" t="str">
            <v>Female</v>
          </cell>
          <cell r="P325" t="str">
            <v>Laboratory Technician</v>
          </cell>
          <cell r="Q325">
            <v>1</v>
          </cell>
          <cell r="S325" t="str">
            <v>Married</v>
          </cell>
          <cell r="T325">
            <v>2950</v>
          </cell>
          <cell r="U325" t="str">
            <v>Low (0-5K)</v>
          </cell>
          <cell r="X325" t="str">
            <v>No</v>
          </cell>
          <cell r="AE325">
            <v>1</v>
          </cell>
          <cell r="AF325">
            <v>5</v>
          </cell>
          <cell r="AH325">
            <v>0</v>
          </cell>
        </row>
        <row r="326">
          <cell r="C326" t="str">
            <v>26-35</v>
          </cell>
          <cell r="D326" t="str">
            <v>No</v>
          </cell>
          <cell r="E326" t="str">
            <v>Travel_Rarely</v>
          </cell>
          <cell r="G326" t="str">
            <v>Research &amp; Development</v>
          </cell>
          <cell r="H326">
            <v>7</v>
          </cell>
          <cell r="K326">
            <v>3</v>
          </cell>
          <cell r="L326" t="str">
            <v>Male</v>
          </cell>
          <cell r="P326" t="str">
            <v>Laboratory Technician</v>
          </cell>
          <cell r="Q326">
            <v>1</v>
          </cell>
          <cell r="S326" t="str">
            <v>Single</v>
          </cell>
          <cell r="T326">
            <v>3578</v>
          </cell>
          <cell r="U326" t="str">
            <v>Low (0-5K)</v>
          </cell>
          <cell r="X326" t="str">
            <v>No</v>
          </cell>
          <cell r="AE326">
            <v>3</v>
          </cell>
          <cell r="AF326">
            <v>7</v>
          </cell>
          <cell r="AH326">
            <v>0</v>
          </cell>
        </row>
        <row r="327">
          <cell r="C327" t="str">
            <v>36-45</v>
          </cell>
          <cell r="D327" t="str">
            <v>No</v>
          </cell>
          <cell r="E327" t="str">
            <v>Travel_Rarely</v>
          </cell>
          <cell r="G327" t="str">
            <v>Sales</v>
          </cell>
          <cell r="H327">
            <v>3</v>
          </cell>
          <cell r="K327">
            <v>1</v>
          </cell>
          <cell r="L327" t="str">
            <v>Female</v>
          </cell>
          <cell r="P327" t="str">
            <v>Sales Executive</v>
          </cell>
          <cell r="Q327">
            <v>2</v>
          </cell>
          <cell r="S327" t="str">
            <v>Single</v>
          </cell>
          <cell r="T327">
            <v>9278</v>
          </cell>
          <cell r="U327" t="str">
            <v>Medium (5K-10K)</v>
          </cell>
          <cell r="X327" t="str">
            <v>Yes</v>
          </cell>
          <cell r="AE327">
            <v>3</v>
          </cell>
          <cell r="AF327">
            <v>5</v>
          </cell>
          <cell r="AH327">
            <v>0</v>
          </cell>
        </row>
        <row r="328">
          <cell r="C328" t="str">
            <v>26-35</v>
          </cell>
          <cell r="D328" t="str">
            <v>No</v>
          </cell>
          <cell r="E328" t="str">
            <v>Travel_Rarely</v>
          </cell>
          <cell r="G328" t="str">
            <v>Sales</v>
          </cell>
          <cell r="H328">
            <v>7</v>
          </cell>
          <cell r="K328">
            <v>4</v>
          </cell>
          <cell r="L328" t="str">
            <v>Male</v>
          </cell>
          <cell r="P328" t="str">
            <v>Sales Executive</v>
          </cell>
          <cell r="Q328">
            <v>4</v>
          </cell>
          <cell r="S328" t="str">
            <v>Married</v>
          </cell>
          <cell r="T328">
            <v>9204</v>
          </cell>
          <cell r="U328" t="str">
            <v>Medium (5K-10K)</v>
          </cell>
          <cell r="X328" t="str">
            <v>No</v>
          </cell>
          <cell r="AE328">
            <v>2</v>
          </cell>
          <cell r="AF328">
            <v>4</v>
          </cell>
          <cell r="AH328">
            <v>0</v>
          </cell>
        </row>
        <row r="329">
          <cell r="C329" t="str">
            <v>26-35</v>
          </cell>
          <cell r="D329" t="str">
            <v>No</v>
          </cell>
          <cell r="E329" t="str">
            <v>Travel_Rarely</v>
          </cell>
          <cell r="G329" t="str">
            <v>Research &amp; Development</v>
          </cell>
          <cell r="H329">
            <v>1</v>
          </cell>
          <cell r="K329">
            <v>4</v>
          </cell>
          <cell r="L329" t="str">
            <v>Female</v>
          </cell>
          <cell r="P329" t="str">
            <v>Laboratory Technician</v>
          </cell>
          <cell r="Q329">
            <v>2</v>
          </cell>
          <cell r="S329" t="str">
            <v>Married</v>
          </cell>
          <cell r="T329">
            <v>3294</v>
          </cell>
          <cell r="U329" t="str">
            <v>Low (0-5K)</v>
          </cell>
          <cell r="X329" t="str">
            <v>No</v>
          </cell>
          <cell r="AE329">
            <v>2</v>
          </cell>
          <cell r="AF329">
            <v>5</v>
          </cell>
          <cell r="AH329">
            <v>0</v>
          </cell>
        </row>
        <row r="330">
          <cell r="C330" t="str">
            <v>36-45</v>
          </cell>
          <cell r="D330" t="str">
            <v>No</v>
          </cell>
          <cell r="E330" t="str">
            <v>Travel_Rarely</v>
          </cell>
          <cell r="G330" t="str">
            <v>Research &amp; Development</v>
          </cell>
          <cell r="H330">
            <v>20</v>
          </cell>
          <cell r="K330">
            <v>2</v>
          </cell>
          <cell r="L330" t="str">
            <v>Male</v>
          </cell>
          <cell r="P330" t="str">
            <v>Healthcare Representative</v>
          </cell>
          <cell r="Q330">
            <v>1</v>
          </cell>
          <cell r="S330" t="str">
            <v>Divorced</v>
          </cell>
          <cell r="T330">
            <v>10851</v>
          </cell>
          <cell r="U330" t="str">
            <v>High (10K-15K)</v>
          </cell>
          <cell r="X330" t="str">
            <v>Yes</v>
          </cell>
          <cell r="AE330">
            <v>3</v>
          </cell>
          <cell r="AF330">
            <v>7</v>
          </cell>
          <cell r="AH330">
            <v>0</v>
          </cell>
        </row>
        <row r="331">
          <cell r="C331" t="str">
            <v>46-55</v>
          </cell>
          <cell r="D331" t="str">
            <v>No</v>
          </cell>
          <cell r="E331" t="str">
            <v>Travel_Rarely</v>
          </cell>
          <cell r="G331" t="str">
            <v>Research &amp; Development</v>
          </cell>
          <cell r="H331">
            <v>7</v>
          </cell>
          <cell r="K331">
            <v>3</v>
          </cell>
          <cell r="L331" t="str">
            <v>Male</v>
          </cell>
          <cell r="P331" t="str">
            <v>Healthcare Representative</v>
          </cell>
          <cell r="Q331">
            <v>2</v>
          </cell>
          <cell r="S331" t="str">
            <v>Divorced</v>
          </cell>
          <cell r="T331">
            <v>10466</v>
          </cell>
          <cell r="U331" t="str">
            <v>High (10K-15K)</v>
          </cell>
          <cell r="X331" t="str">
            <v>No</v>
          </cell>
          <cell r="AE331">
            <v>3</v>
          </cell>
          <cell r="AF331">
            <v>8</v>
          </cell>
          <cell r="AH331">
            <v>0</v>
          </cell>
        </row>
        <row r="332">
          <cell r="C332" t="str">
            <v>26-35</v>
          </cell>
          <cell r="D332" t="str">
            <v>No</v>
          </cell>
          <cell r="E332" t="str">
            <v>Travel_Rarely</v>
          </cell>
          <cell r="G332" t="str">
            <v>Research &amp; Development</v>
          </cell>
          <cell r="H332">
            <v>4</v>
          </cell>
          <cell r="K332">
            <v>1</v>
          </cell>
          <cell r="L332" t="str">
            <v>Female</v>
          </cell>
          <cell r="P332" t="str">
            <v>Laboratory Technician</v>
          </cell>
          <cell r="Q332">
            <v>2</v>
          </cell>
          <cell r="S332" t="str">
            <v>Married</v>
          </cell>
          <cell r="T332">
            <v>3838</v>
          </cell>
          <cell r="U332" t="str">
            <v>Low (0-5K)</v>
          </cell>
          <cell r="X332" t="str">
            <v>No</v>
          </cell>
          <cell r="AE332">
            <v>3</v>
          </cell>
          <cell r="AF332">
            <v>5</v>
          </cell>
          <cell r="AH332">
            <v>0</v>
          </cell>
        </row>
        <row r="333">
          <cell r="C333" t="str">
            <v>26-35</v>
          </cell>
          <cell r="D333" t="str">
            <v>No</v>
          </cell>
          <cell r="E333" t="str">
            <v>Travel_Rarely</v>
          </cell>
          <cell r="G333" t="str">
            <v>Research &amp; Development</v>
          </cell>
          <cell r="H333">
            <v>8</v>
          </cell>
          <cell r="K333">
            <v>3</v>
          </cell>
          <cell r="L333" t="str">
            <v>Female</v>
          </cell>
          <cell r="P333" t="str">
            <v>Healthcare Representative</v>
          </cell>
          <cell r="Q333">
            <v>1</v>
          </cell>
          <cell r="S333" t="str">
            <v>Married</v>
          </cell>
          <cell r="T333">
            <v>9715</v>
          </cell>
          <cell r="U333" t="str">
            <v>Medium (5K-10K)</v>
          </cell>
          <cell r="X333" t="str">
            <v>No</v>
          </cell>
          <cell r="AE333">
            <v>3</v>
          </cell>
          <cell r="AF333">
            <v>7</v>
          </cell>
          <cell r="AH333">
            <v>0</v>
          </cell>
        </row>
        <row r="334">
          <cell r="C334" t="str">
            <v>36-45</v>
          </cell>
          <cell r="D334" t="str">
            <v>No</v>
          </cell>
          <cell r="E334" t="str">
            <v>Travel_Rarely</v>
          </cell>
          <cell r="G334" t="str">
            <v>Research &amp; Development</v>
          </cell>
          <cell r="H334">
            <v>28</v>
          </cell>
          <cell r="K334">
            <v>4</v>
          </cell>
          <cell r="L334" t="str">
            <v>Male</v>
          </cell>
          <cell r="P334" t="str">
            <v>Research Scientist</v>
          </cell>
          <cell r="Q334">
            <v>4</v>
          </cell>
          <cell r="S334" t="str">
            <v>Married</v>
          </cell>
          <cell r="T334">
            <v>2132</v>
          </cell>
          <cell r="U334" t="str">
            <v>Low (0-5K)</v>
          </cell>
          <cell r="X334" t="str">
            <v>No</v>
          </cell>
          <cell r="AE334">
            <v>3</v>
          </cell>
          <cell r="AF334">
            <v>5</v>
          </cell>
          <cell r="AH334">
            <v>0</v>
          </cell>
        </row>
        <row r="335">
          <cell r="C335" t="str">
            <v>36-45</v>
          </cell>
          <cell r="D335" t="str">
            <v>No</v>
          </cell>
          <cell r="E335" t="str">
            <v>Travel_Rarely</v>
          </cell>
          <cell r="G335" t="str">
            <v>Research &amp; Development</v>
          </cell>
          <cell r="H335">
            <v>9</v>
          </cell>
          <cell r="K335">
            <v>4</v>
          </cell>
          <cell r="L335" t="str">
            <v>Male</v>
          </cell>
          <cell r="P335" t="str">
            <v>Manager</v>
          </cell>
          <cell r="Q335">
            <v>4</v>
          </cell>
          <cell r="S335" t="str">
            <v>Single</v>
          </cell>
          <cell r="T335">
            <v>19613</v>
          </cell>
          <cell r="U335" t="str">
            <v>Very High (15K+)</v>
          </cell>
          <cell r="X335" t="str">
            <v>No</v>
          </cell>
          <cell r="AE335">
            <v>3</v>
          </cell>
          <cell r="AF335">
            <v>1</v>
          </cell>
          <cell r="AH335">
            <v>0</v>
          </cell>
        </row>
        <row r="336">
          <cell r="C336" t="str">
            <v>36-45</v>
          </cell>
          <cell r="D336" t="str">
            <v>No</v>
          </cell>
          <cell r="E336" t="str">
            <v>Travel_Rarely</v>
          </cell>
          <cell r="G336" t="str">
            <v>Research &amp; Development</v>
          </cell>
          <cell r="H336">
            <v>27</v>
          </cell>
          <cell r="K336">
            <v>4</v>
          </cell>
          <cell r="L336" t="str">
            <v>Male</v>
          </cell>
          <cell r="P336" t="str">
            <v>Laboratory Technician</v>
          </cell>
          <cell r="Q336">
            <v>2</v>
          </cell>
          <cell r="S336" t="str">
            <v>Divorced</v>
          </cell>
          <cell r="T336">
            <v>4876</v>
          </cell>
          <cell r="U336" t="str">
            <v>Low (0-5K)</v>
          </cell>
          <cell r="X336" t="str">
            <v>No</v>
          </cell>
          <cell r="AE336">
            <v>3</v>
          </cell>
          <cell r="AF336">
            <v>6</v>
          </cell>
          <cell r="AH336">
            <v>0</v>
          </cell>
        </row>
        <row r="337">
          <cell r="C337" t="str">
            <v>36-45</v>
          </cell>
          <cell r="D337" t="str">
            <v>No</v>
          </cell>
          <cell r="E337" t="str">
            <v>Travel_Rarely</v>
          </cell>
          <cell r="G337" t="str">
            <v>Research &amp; Development</v>
          </cell>
          <cell r="H337">
            <v>3</v>
          </cell>
          <cell r="K337">
            <v>3</v>
          </cell>
          <cell r="L337" t="str">
            <v>Male</v>
          </cell>
          <cell r="P337" t="str">
            <v>Laboratory Technician</v>
          </cell>
          <cell r="Q337">
            <v>3</v>
          </cell>
          <cell r="S337" t="str">
            <v>Divorced</v>
          </cell>
          <cell r="T337">
            <v>3069</v>
          </cell>
          <cell r="U337" t="str">
            <v>Low (0-5K)</v>
          </cell>
          <cell r="X337" t="str">
            <v>No</v>
          </cell>
          <cell r="AE337">
            <v>3</v>
          </cell>
          <cell r="AF337">
            <v>10</v>
          </cell>
          <cell r="AH337">
            <v>0</v>
          </cell>
        </row>
        <row r="338">
          <cell r="C338" t="str">
            <v>36-45</v>
          </cell>
          <cell r="D338" t="str">
            <v>No</v>
          </cell>
          <cell r="E338" t="str">
            <v>Travel_Rarely</v>
          </cell>
          <cell r="G338" t="str">
            <v>Research &amp; Development</v>
          </cell>
          <cell r="H338">
            <v>19</v>
          </cell>
          <cell r="K338">
            <v>3</v>
          </cell>
          <cell r="L338" t="str">
            <v>Male</v>
          </cell>
          <cell r="P338" t="str">
            <v>Manufacturing Director</v>
          </cell>
          <cell r="Q338">
            <v>3</v>
          </cell>
          <cell r="S338" t="str">
            <v>Married</v>
          </cell>
          <cell r="T338">
            <v>5768</v>
          </cell>
          <cell r="U338" t="str">
            <v>Medium (5K-10K)</v>
          </cell>
          <cell r="X338" t="str">
            <v>No</v>
          </cell>
          <cell r="AE338">
            <v>2</v>
          </cell>
          <cell r="AF338">
            <v>4</v>
          </cell>
          <cell r="AH338">
            <v>0</v>
          </cell>
        </row>
        <row r="339">
          <cell r="C339" t="str">
            <v>36-45</v>
          </cell>
          <cell r="D339" t="str">
            <v>No</v>
          </cell>
          <cell r="E339" t="str">
            <v>Travel_Rarely</v>
          </cell>
          <cell r="G339" t="str">
            <v>Research &amp; Development</v>
          </cell>
          <cell r="H339">
            <v>2</v>
          </cell>
          <cell r="K339">
            <v>4</v>
          </cell>
          <cell r="L339" t="str">
            <v>Female</v>
          </cell>
          <cell r="P339" t="str">
            <v>Manufacturing Director</v>
          </cell>
          <cell r="Q339">
            <v>3</v>
          </cell>
          <cell r="S339" t="str">
            <v>Married</v>
          </cell>
          <cell r="T339">
            <v>7756</v>
          </cell>
          <cell r="U339" t="str">
            <v>Medium (5K-10K)</v>
          </cell>
          <cell r="X339" t="str">
            <v>Yes</v>
          </cell>
          <cell r="AE339">
            <v>4</v>
          </cell>
          <cell r="AF339">
            <v>5</v>
          </cell>
          <cell r="AH339">
            <v>0</v>
          </cell>
        </row>
        <row r="340">
          <cell r="C340" t="str">
            <v>36-45</v>
          </cell>
          <cell r="D340" t="str">
            <v>No</v>
          </cell>
          <cell r="E340" t="str">
            <v>Travel_Rarely</v>
          </cell>
          <cell r="G340" t="str">
            <v>Research &amp; Development</v>
          </cell>
          <cell r="H340">
            <v>3</v>
          </cell>
          <cell r="K340">
            <v>4</v>
          </cell>
          <cell r="L340" t="str">
            <v>Male</v>
          </cell>
          <cell r="P340" t="str">
            <v>Healthcare Representative</v>
          </cell>
          <cell r="Q340">
            <v>1</v>
          </cell>
          <cell r="S340" t="str">
            <v>Divorced</v>
          </cell>
          <cell r="T340">
            <v>6842</v>
          </cell>
          <cell r="U340" t="str">
            <v>Medium (5K-10K)</v>
          </cell>
          <cell r="X340" t="str">
            <v>No</v>
          </cell>
          <cell r="AE340">
            <v>3</v>
          </cell>
          <cell r="AF340">
            <v>5</v>
          </cell>
          <cell r="AH340">
            <v>0</v>
          </cell>
        </row>
        <row r="341">
          <cell r="C341" t="str">
            <v>36-45</v>
          </cell>
          <cell r="D341" t="str">
            <v>No</v>
          </cell>
          <cell r="E341" t="str">
            <v>Travel_Rarely</v>
          </cell>
          <cell r="G341" t="str">
            <v>Sales</v>
          </cell>
          <cell r="H341">
            <v>23</v>
          </cell>
          <cell r="K341">
            <v>4</v>
          </cell>
          <cell r="L341" t="str">
            <v>Male</v>
          </cell>
          <cell r="P341" t="str">
            <v>Sales Executive</v>
          </cell>
          <cell r="Q341">
            <v>3</v>
          </cell>
          <cell r="S341" t="str">
            <v>Single</v>
          </cell>
          <cell r="T341">
            <v>7082</v>
          </cell>
          <cell r="U341" t="str">
            <v>Medium (5K-10K)</v>
          </cell>
          <cell r="X341" t="str">
            <v>Yes</v>
          </cell>
          <cell r="AE341">
            <v>3</v>
          </cell>
          <cell r="AF341">
            <v>2</v>
          </cell>
          <cell r="AH341">
            <v>0</v>
          </cell>
        </row>
        <row r="342">
          <cell r="C342" t="str">
            <v>46-55</v>
          </cell>
          <cell r="D342" t="str">
            <v>No</v>
          </cell>
          <cell r="E342" t="str">
            <v>Travel_Rarely</v>
          </cell>
          <cell r="G342" t="str">
            <v>Research &amp; Development</v>
          </cell>
          <cell r="H342">
            <v>13</v>
          </cell>
          <cell r="K342">
            <v>3</v>
          </cell>
          <cell r="L342" t="str">
            <v>Male</v>
          </cell>
          <cell r="P342" t="str">
            <v>Healthcare Representative</v>
          </cell>
          <cell r="Q342">
            <v>2</v>
          </cell>
          <cell r="S342" t="str">
            <v>Single</v>
          </cell>
          <cell r="T342">
            <v>5562</v>
          </cell>
          <cell r="U342" t="str">
            <v>Medium (5K-10K)</v>
          </cell>
          <cell r="X342" t="str">
            <v>No</v>
          </cell>
          <cell r="AE342">
            <v>3</v>
          </cell>
          <cell r="AF342">
            <v>10</v>
          </cell>
          <cell r="AH342">
            <v>0</v>
          </cell>
        </row>
        <row r="343">
          <cell r="C343" t="str">
            <v>26-35</v>
          </cell>
          <cell r="D343" t="str">
            <v>No</v>
          </cell>
          <cell r="E343" t="str">
            <v>Travel_Rarely</v>
          </cell>
          <cell r="G343" t="str">
            <v>Research &amp; Development</v>
          </cell>
          <cell r="H343">
            <v>27</v>
          </cell>
          <cell r="K343">
            <v>4</v>
          </cell>
          <cell r="L343" t="str">
            <v>Male</v>
          </cell>
          <cell r="P343" t="str">
            <v>Manufacturing Director</v>
          </cell>
          <cell r="Q343">
            <v>3</v>
          </cell>
          <cell r="S343" t="str">
            <v>Married</v>
          </cell>
          <cell r="T343">
            <v>6883</v>
          </cell>
          <cell r="U343" t="str">
            <v>Medium (5K-10K)</v>
          </cell>
          <cell r="X343" t="str">
            <v>No</v>
          </cell>
          <cell r="AE343">
            <v>3</v>
          </cell>
          <cell r="AF343">
            <v>7</v>
          </cell>
          <cell r="AH343">
            <v>0</v>
          </cell>
        </row>
        <row r="344">
          <cell r="C344" t="str">
            <v>46-55</v>
          </cell>
          <cell r="D344" t="str">
            <v>No</v>
          </cell>
          <cell r="E344" t="str">
            <v>Travel_Rarely</v>
          </cell>
          <cell r="G344" t="str">
            <v>Sales</v>
          </cell>
          <cell r="H344">
            <v>2</v>
          </cell>
          <cell r="K344">
            <v>3</v>
          </cell>
          <cell r="L344" t="str">
            <v>Male</v>
          </cell>
          <cell r="P344" t="str">
            <v>Sales Executive</v>
          </cell>
          <cell r="Q344">
            <v>4</v>
          </cell>
          <cell r="S344" t="str">
            <v>Divorced</v>
          </cell>
          <cell r="T344">
            <v>10368</v>
          </cell>
          <cell r="U344" t="str">
            <v>High (10K-15K)</v>
          </cell>
          <cell r="X344" t="str">
            <v>Yes</v>
          </cell>
          <cell r="AE344">
            <v>2</v>
          </cell>
          <cell r="AF344">
            <v>10</v>
          </cell>
          <cell r="AH344">
            <v>0</v>
          </cell>
        </row>
        <row r="345">
          <cell r="C345" t="str">
            <v>26-35</v>
          </cell>
          <cell r="D345" t="str">
            <v>No</v>
          </cell>
          <cell r="E345" t="str">
            <v>Travel_Rarely</v>
          </cell>
          <cell r="G345" t="str">
            <v>Sales</v>
          </cell>
          <cell r="H345">
            <v>19</v>
          </cell>
          <cell r="K345">
            <v>4</v>
          </cell>
          <cell r="L345" t="str">
            <v>Male</v>
          </cell>
          <cell r="P345" t="str">
            <v>Sales Executive</v>
          </cell>
          <cell r="Q345">
            <v>3</v>
          </cell>
          <cell r="S345" t="str">
            <v>Married</v>
          </cell>
          <cell r="T345">
            <v>9610</v>
          </cell>
          <cell r="U345" t="str">
            <v>Medium (5K-10K)</v>
          </cell>
          <cell r="X345" t="str">
            <v>No</v>
          </cell>
          <cell r="AE345">
            <v>1</v>
          </cell>
          <cell r="AF345">
            <v>4</v>
          </cell>
          <cell r="AH345">
            <v>0</v>
          </cell>
        </row>
        <row r="346">
          <cell r="C346" t="str">
            <v>36-45</v>
          </cell>
          <cell r="D346" t="str">
            <v>No</v>
          </cell>
          <cell r="E346" t="str">
            <v>Travel_Rarely</v>
          </cell>
          <cell r="G346" t="str">
            <v>Human Resources</v>
          </cell>
          <cell r="H346">
            <v>4</v>
          </cell>
          <cell r="K346">
            <v>3</v>
          </cell>
          <cell r="L346" t="str">
            <v>Female</v>
          </cell>
          <cell r="P346" t="str">
            <v>Human Resources</v>
          </cell>
          <cell r="Q346">
            <v>3</v>
          </cell>
          <cell r="S346" t="str">
            <v>Married</v>
          </cell>
          <cell r="T346">
            <v>9756</v>
          </cell>
          <cell r="U346" t="str">
            <v>Medium (5K-10K)</v>
          </cell>
          <cell r="X346" t="str">
            <v>No</v>
          </cell>
          <cell r="AE346">
            <v>4</v>
          </cell>
          <cell r="AF346">
            <v>5</v>
          </cell>
          <cell r="AH346">
            <v>0</v>
          </cell>
        </row>
        <row r="347">
          <cell r="C347" t="str">
            <v>46-55</v>
          </cell>
          <cell r="D347" t="str">
            <v>No</v>
          </cell>
          <cell r="E347" t="str">
            <v>Travel_Rarely</v>
          </cell>
          <cell r="G347" t="str">
            <v>Sales</v>
          </cell>
          <cell r="H347">
            <v>11</v>
          </cell>
          <cell r="K347">
            <v>4</v>
          </cell>
          <cell r="L347" t="str">
            <v>Female</v>
          </cell>
          <cell r="P347" t="str">
            <v>Sales Executive</v>
          </cell>
          <cell r="Q347">
            <v>4</v>
          </cell>
          <cell r="S347" t="str">
            <v>Single</v>
          </cell>
          <cell r="T347">
            <v>4507</v>
          </cell>
          <cell r="U347" t="str">
            <v>Low (0-5K)</v>
          </cell>
          <cell r="X347" t="str">
            <v>No</v>
          </cell>
          <cell r="AE347">
            <v>4</v>
          </cell>
          <cell r="AF347">
            <v>5</v>
          </cell>
          <cell r="AH347">
            <v>0</v>
          </cell>
        </row>
        <row r="348">
          <cell r="C348" t="str">
            <v>36-45</v>
          </cell>
          <cell r="D348" t="str">
            <v>No</v>
          </cell>
          <cell r="E348" t="str">
            <v>Travel_Rarely</v>
          </cell>
          <cell r="G348" t="str">
            <v>Research &amp; Development</v>
          </cell>
          <cell r="H348">
            <v>12</v>
          </cell>
          <cell r="K348">
            <v>2</v>
          </cell>
          <cell r="L348" t="str">
            <v>Male</v>
          </cell>
          <cell r="P348" t="str">
            <v>Laboratory Technician</v>
          </cell>
          <cell r="Q348">
            <v>2</v>
          </cell>
          <cell r="S348" t="str">
            <v>Divorced</v>
          </cell>
          <cell r="T348">
            <v>2766</v>
          </cell>
          <cell r="U348" t="str">
            <v>Low (0-5K)</v>
          </cell>
          <cell r="X348" t="str">
            <v>No</v>
          </cell>
          <cell r="AE348">
            <v>2</v>
          </cell>
          <cell r="AF348">
            <v>5</v>
          </cell>
          <cell r="AH348">
            <v>0</v>
          </cell>
        </row>
        <row r="349">
          <cell r="C349" t="str">
            <v>36-45</v>
          </cell>
          <cell r="D349" t="str">
            <v>No</v>
          </cell>
          <cell r="E349" t="str">
            <v>Travel_Rarely</v>
          </cell>
          <cell r="G349" t="str">
            <v>Research &amp; Development</v>
          </cell>
          <cell r="H349">
            <v>2</v>
          </cell>
          <cell r="K349">
            <v>3</v>
          </cell>
          <cell r="L349" t="str">
            <v>Female</v>
          </cell>
          <cell r="P349" t="str">
            <v>Laboratory Technician</v>
          </cell>
          <cell r="Q349">
            <v>1</v>
          </cell>
          <cell r="S349" t="str">
            <v>Married</v>
          </cell>
          <cell r="T349">
            <v>3377</v>
          </cell>
          <cell r="U349" t="str">
            <v>Low (0-5K)</v>
          </cell>
          <cell r="X349" t="str">
            <v>No</v>
          </cell>
          <cell r="AE349">
            <v>2</v>
          </cell>
          <cell r="AF349">
            <v>4</v>
          </cell>
          <cell r="AH349">
            <v>0</v>
          </cell>
        </row>
        <row r="350">
          <cell r="C350" t="str">
            <v>26-35</v>
          </cell>
          <cell r="D350" t="str">
            <v>No</v>
          </cell>
          <cell r="E350" t="str">
            <v>Travel_Rarely</v>
          </cell>
          <cell r="G350" t="str">
            <v>Research &amp; Development</v>
          </cell>
          <cell r="H350">
            <v>10</v>
          </cell>
          <cell r="K350">
            <v>1</v>
          </cell>
          <cell r="L350" t="str">
            <v>Female</v>
          </cell>
          <cell r="P350" t="str">
            <v>Manufacturing Director</v>
          </cell>
          <cell r="Q350">
            <v>3</v>
          </cell>
          <cell r="S350" t="str">
            <v>Single</v>
          </cell>
          <cell r="T350">
            <v>9667</v>
          </cell>
          <cell r="U350" t="str">
            <v>Medium (5K-10K)</v>
          </cell>
          <cell r="X350" t="str">
            <v>No</v>
          </cell>
          <cell r="AE350">
            <v>3</v>
          </cell>
          <cell r="AF350">
            <v>7</v>
          </cell>
          <cell r="AH350">
            <v>0</v>
          </cell>
        </row>
        <row r="351">
          <cell r="C351" t="str">
            <v>36-45</v>
          </cell>
          <cell r="D351" t="str">
            <v>No</v>
          </cell>
          <cell r="E351" t="str">
            <v>Travel_Rarely</v>
          </cell>
          <cell r="G351" t="str">
            <v>Research &amp; Development</v>
          </cell>
          <cell r="H351">
            <v>1</v>
          </cell>
          <cell r="K351">
            <v>3</v>
          </cell>
          <cell r="L351" t="str">
            <v>Female</v>
          </cell>
          <cell r="P351" t="str">
            <v>Healthcare Representative</v>
          </cell>
          <cell r="Q351">
            <v>4</v>
          </cell>
          <cell r="S351" t="str">
            <v>Divorced</v>
          </cell>
          <cell r="T351">
            <v>6513</v>
          </cell>
          <cell r="U351" t="str">
            <v>Medium (5K-10K)</v>
          </cell>
          <cell r="X351" t="str">
            <v>No</v>
          </cell>
          <cell r="AE351">
            <v>3</v>
          </cell>
          <cell r="AF351">
            <v>5</v>
          </cell>
          <cell r="AH351">
            <v>0</v>
          </cell>
        </row>
        <row r="352">
          <cell r="C352" t="str">
            <v>26-35</v>
          </cell>
          <cell r="D352" t="str">
            <v>No</v>
          </cell>
          <cell r="E352" t="str">
            <v>Travel_Rarely</v>
          </cell>
          <cell r="G352" t="str">
            <v>Research &amp; Development</v>
          </cell>
          <cell r="H352">
            <v>23</v>
          </cell>
          <cell r="K352">
            <v>2</v>
          </cell>
          <cell r="L352" t="str">
            <v>Male</v>
          </cell>
          <cell r="P352" t="str">
            <v>Laboratory Technician</v>
          </cell>
          <cell r="Q352">
            <v>3</v>
          </cell>
          <cell r="S352" t="str">
            <v>Married</v>
          </cell>
          <cell r="T352">
            <v>2705</v>
          </cell>
          <cell r="U352" t="str">
            <v>Low (0-5K)</v>
          </cell>
          <cell r="X352" t="str">
            <v>No</v>
          </cell>
          <cell r="AE352">
            <v>4</v>
          </cell>
          <cell r="AF352">
            <v>5</v>
          </cell>
          <cell r="AH352">
            <v>0</v>
          </cell>
        </row>
        <row r="353">
          <cell r="C353" t="str">
            <v>36-45</v>
          </cell>
          <cell r="D353" t="str">
            <v>No</v>
          </cell>
          <cell r="E353" t="str">
            <v>Travel_Rarely</v>
          </cell>
          <cell r="G353" t="str">
            <v>Research &amp; Development</v>
          </cell>
          <cell r="H353">
            <v>7</v>
          </cell>
          <cell r="K353">
            <v>4</v>
          </cell>
          <cell r="L353" t="str">
            <v>Male</v>
          </cell>
          <cell r="P353" t="str">
            <v>Research Scientist</v>
          </cell>
          <cell r="Q353">
            <v>1</v>
          </cell>
          <cell r="S353" t="str">
            <v>Married</v>
          </cell>
          <cell r="T353">
            <v>4284</v>
          </cell>
          <cell r="U353" t="str">
            <v>Low (0-5K)</v>
          </cell>
          <cell r="X353" t="str">
            <v>Yes</v>
          </cell>
          <cell r="AE353">
            <v>3</v>
          </cell>
          <cell r="AF353">
            <v>5</v>
          </cell>
          <cell r="AH353">
            <v>0</v>
          </cell>
        </row>
        <row r="354">
          <cell r="C354" t="str">
            <v>26-35</v>
          </cell>
          <cell r="D354" t="str">
            <v>No</v>
          </cell>
          <cell r="E354" t="str">
            <v>Travel_Rarely</v>
          </cell>
          <cell r="G354" t="str">
            <v>Sales</v>
          </cell>
          <cell r="H354">
            <v>2</v>
          </cell>
          <cell r="K354">
            <v>1</v>
          </cell>
          <cell r="L354" t="str">
            <v>Female</v>
          </cell>
          <cell r="P354" t="str">
            <v>Sales Executive</v>
          </cell>
          <cell r="Q354">
            <v>3</v>
          </cell>
          <cell r="S354" t="str">
            <v>Single</v>
          </cell>
          <cell r="T354">
            <v>6500</v>
          </cell>
          <cell r="U354" t="str">
            <v>Medium (5K-10K)</v>
          </cell>
          <cell r="X354" t="str">
            <v>No</v>
          </cell>
          <cell r="AE354">
            <v>2</v>
          </cell>
          <cell r="AF354">
            <v>8</v>
          </cell>
          <cell r="AH354">
            <v>0</v>
          </cell>
        </row>
        <row r="355">
          <cell r="C355" t="str">
            <v>26-35</v>
          </cell>
          <cell r="D355" t="str">
            <v>No</v>
          </cell>
          <cell r="E355" t="str">
            <v>Travel_Rarely</v>
          </cell>
          <cell r="G355" t="str">
            <v>Sales</v>
          </cell>
          <cell r="H355">
            <v>18</v>
          </cell>
          <cell r="K355">
            <v>2</v>
          </cell>
          <cell r="L355" t="str">
            <v>Male</v>
          </cell>
          <cell r="P355" t="str">
            <v>Sales Executive</v>
          </cell>
          <cell r="Q355">
            <v>1</v>
          </cell>
          <cell r="S355" t="str">
            <v>Married</v>
          </cell>
          <cell r="T355">
            <v>5561</v>
          </cell>
          <cell r="U355" t="str">
            <v>Medium (5K-10K)</v>
          </cell>
          <cell r="X355" t="str">
            <v>No</v>
          </cell>
          <cell r="AE355">
            <v>1</v>
          </cell>
          <cell r="AF355">
            <v>5</v>
          </cell>
          <cell r="AH355">
            <v>0</v>
          </cell>
        </row>
        <row r="356">
          <cell r="C356" t="str">
            <v>26-35</v>
          </cell>
          <cell r="D356" t="str">
            <v>No</v>
          </cell>
          <cell r="E356" t="str">
            <v>Travel_Rarely</v>
          </cell>
          <cell r="G356" t="str">
            <v>Research &amp; Development</v>
          </cell>
          <cell r="H356">
            <v>1</v>
          </cell>
          <cell r="K356">
            <v>1</v>
          </cell>
          <cell r="L356" t="str">
            <v>Male</v>
          </cell>
          <cell r="P356" t="str">
            <v>Healthcare Representative</v>
          </cell>
          <cell r="Q356">
            <v>1</v>
          </cell>
          <cell r="S356" t="str">
            <v>Married</v>
          </cell>
          <cell r="T356">
            <v>5373</v>
          </cell>
          <cell r="U356" t="str">
            <v>Medium (5K-10K)</v>
          </cell>
          <cell r="X356" t="str">
            <v>No</v>
          </cell>
          <cell r="AE356">
            <v>2</v>
          </cell>
          <cell r="AF356">
            <v>5</v>
          </cell>
          <cell r="AH356">
            <v>0</v>
          </cell>
        </row>
        <row r="357">
          <cell r="C357" t="str">
            <v>18-25</v>
          </cell>
          <cell r="D357" t="str">
            <v>No</v>
          </cell>
          <cell r="E357" t="str">
            <v>Travel_Rarely</v>
          </cell>
          <cell r="G357" t="str">
            <v>Sales</v>
          </cell>
          <cell r="H357">
            <v>8</v>
          </cell>
          <cell r="K357">
            <v>1</v>
          </cell>
          <cell r="L357" t="str">
            <v>Female</v>
          </cell>
          <cell r="P357" t="str">
            <v>Sales Executive</v>
          </cell>
          <cell r="Q357">
            <v>3</v>
          </cell>
          <cell r="S357" t="str">
            <v>Divorced</v>
          </cell>
          <cell r="T357">
            <v>4907</v>
          </cell>
          <cell r="U357" t="str">
            <v>Low (0-5K)</v>
          </cell>
          <cell r="X357" t="str">
            <v>Yes</v>
          </cell>
          <cell r="AE357">
            <v>2</v>
          </cell>
          <cell r="AF357">
            <v>5</v>
          </cell>
          <cell r="AH357">
            <v>0</v>
          </cell>
        </row>
        <row r="358">
          <cell r="C358" t="str">
            <v>36-45</v>
          </cell>
          <cell r="D358" t="str">
            <v>No</v>
          </cell>
          <cell r="E358" t="str">
            <v>Travel_Rarely</v>
          </cell>
          <cell r="G358" t="str">
            <v>Research &amp; Development</v>
          </cell>
          <cell r="H358">
            <v>28</v>
          </cell>
          <cell r="K358">
            <v>1</v>
          </cell>
          <cell r="L358" t="str">
            <v>Female</v>
          </cell>
          <cell r="P358" t="str">
            <v>Manufacturing Director</v>
          </cell>
          <cell r="Q358">
            <v>2</v>
          </cell>
          <cell r="S358" t="str">
            <v>Married</v>
          </cell>
          <cell r="T358">
            <v>13570</v>
          </cell>
          <cell r="U358" t="str">
            <v>High (10K-15K)</v>
          </cell>
          <cell r="X358" t="str">
            <v>No</v>
          </cell>
          <cell r="AE358">
            <v>3</v>
          </cell>
          <cell r="AF358">
            <v>20</v>
          </cell>
          <cell r="AH358">
            <v>0</v>
          </cell>
        </row>
        <row r="359">
          <cell r="C359" t="str">
            <v>36-45</v>
          </cell>
          <cell r="D359" t="str">
            <v>No</v>
          </cell>
          <cell r="E359" t="str">
            <v>Travel_Rarely</v>
          </cell>
          <cell r="G359" t="str">
            <v>Sales</v>
          </cell>
          <cell r="H359">
            <v>3</v>
          </cell>
          <cell r="K359">
            <v>3</v>
          </cell>
          <cell r="L359" t="str">
            <v>Male</v>
          </cell>
          <cell r="P359" t="str">
            <v>Sales Executive</v>
          </cell>
          <cell r="Q359">
            <v>2</v>
          </cell>
          <cell r="S359" t="str">
            <v>Divorced</v>
          </cell>
          <cell r="T359">
            <v>8938</v>
          </cell>
          <cell r="U359" t="str">
            <v>Medium (5K-10K)</v>
          </cell>
          <cell r="X359" t="str">
            <v>No</v>
          </cell>
          <cell r="AE359">
            <v>3</v>
          </cell>
          <cell r="AF359">
            <v>5</v>
          </cell>
          <cell r="AH359">
            <v>0</v>
          </cell>
        </row>
        <row r="360">
          <cell r="C360" t="str">
            <v>36-45</v>
          </cell>
          <cell r="D360" t="str">
            <v>No</v>
          </cell>
          <cell r="E360" t="str">
            <v>Travel_Rarely</v>
          </cell>
          <cell r="G360" t="str">
            <v>Sales</v>
          </cell>
          <cell r="H360">
            <v>20</v>
          </cell>
          <cell r="K360">
            <v>4</v>
          </cell>
          <cell r="L360" t="str">
            <v>Female</v>
          </cell>
          <cell r="P360" t="str">
            <v>Sales Executive</v>
          </cell>
          <cell r="Q360">
            <v>3</v>
          </cell>
          <cell r="S360" t="str">
            <v>Single</v>
          </cell>
          <cell r="T360">
            <v>4850</v>
          </cell>
          <cell r="U360" t="str">
            <v>Low (0-5K)</v>
          </cell>
          <cell r="X360" t="str">
            <v>No</v>
          </cell>
          <cell r="AE360">
            <v>3</v>
          </cell>
          <cell r="AF360">
            <v>5</v>
          </cell>
          <cell r="AH360">
            <v>0</v>
          </cell>
        </row>
        <row r="361">
          <cell r="C361" t="str">
            <v>36-45</v>
          </cell>
          <cell r="D361" t="str">
            <v>No</v>
          </cell>
          <cell r="E361" t="str">
            <v>Travel_Rarely</v>
          </cell>
          <cell r="G361" t="str">
            <v>Research &amp; Development</v>
          </cell>
          <cell r="H361">
            <v>2</v>
          </cell>
          <cell r="K361">
            <v>3</v>
          </cell>
          <cell r="L361" t="str">
            <v>Female</v>
          </cell>
          <cell r="P361" t="str">
            <v>Research Scientist</v>
          </cell>
          <cell r="Q361">
            <v>3</v>
          </cell>
          <cell r="S361" t="str">
            <v>Married</v>
          </cell>
          <cell r="T361">
            <v>2001</v>
          </cell>
          <cell r="U361" t="str">
            <v>Low (0-5K)</v>
          </cell>
          <cell r="X361" t="str">
            <v>No</v>
          </cell>
          <cell r="AE361">
            <v>3</v>
          </cell>
          <cell r="AF361">
            <v>5</v>
          </cell>
          <cell r="AH361">
            <v>0</v>
          </cell>
        </row>
        <row r="362">
          <cell r="C362" t="str">
            <v>26-35</v>
          </cell>
          <cell r="D362" t="str">
            <v>No</v>
          </cell>
          <cell r="E362" t="str">
            <v>Travel_Rarely</v>
          </cell>
          <cell r="G362" t="str">
            <v>Research &amp; Development</v>
          </cell>
          <cell r="H362">
            <v>13</v>
          </cell>
          <cell r="K362">
            <v>4</v>
          </cell>
          <cell r="L362" t="str">
            <v>Male</v>
          </cell>
          <cell r="P362" t="str">
            <v>Laboratory Technician</v>
          </cell>
          <cell r="Q362">
            <v>2</v>
          </cell>
          <cell r="S362" t="str">
            <v>Married</v>
          </cell>
          <cell r="T362">
            <v>4025</v>
          </cell>
          <cell r="U362" t="str">
            <v>Low (0-5K)</v>
          </cell>
          <cell r="X362" t="str">
            <v>Yes</v>
          </cell>
          <cell r="AE362">
            <v>3</v>
          </cell>
          <cell r="AF362">
            <v>4</v>
          </cell>
          <cell r="AH362">
            <v>0</v>
          </cell>
        </row>
        <row r="363">
          <cell r="C363" t="str">
            <v>26-35</v>
          </cell>
          <cell r="D363" t="str">
            <v>Yes</v>
          </cell>
          <cell r="E363" t="str">
            <v>Travel_Rarely</v>
          </cell>
          <cell r="G363" t="str">
            <v>Research &amp; Development</v>
          </cell>
          <cell r="H363">
            <v>25</v>
          </cell>
          <cell r="K363">
            <v>1</v>
          </cell>
          <cell r="L363" t="str">
            <v>Male</v>
          </cell>
          <cell r="P363" t="str">
            <v>Laboratory Technician</v>
          </cell>
          <cell r="Q363">
            <v>3</v>
          </cell>
          <cell r="S363" t="str">
            <v>Single</v>
          </cell>
          <cell r="T363">
            <v>2293</v>
          </cell>
          <cell r="U363" t="str">
            <v>Low (0-5K)</v>
          </cell>
          <cell r="X363" t="str">
            <v>No</v>
          </cell>
          <cell r="AE363">
            <v>2</v>
          </cell>
          <cell r="AF363">
            <v>1</v>
          </cell>
          <cell r="AH363">
            <v>0</v>
          </cell>
        </row>
        <row r="364">
          <cell r="C364" t="str">
            <v>26-35</v>
          </cell>
          <cell r="D364" t="str">
            <v>No</v>
          </cell>
          <cell r="E364" t="str">
            <v>Travel_Rarely</v>
          </cell>
          <cell r="G364" t="str">
            <v>Research &amp; Development</v>
          </cell>
          <cell r="H364">
            <v>8</v>
          </cell>
          <cell r="K364">
            <v>4</v>
          </cell>
          <cell r="L364" t="str">
            <v>Male</v>
          </cell>
          <cell r="P364" t="str">
            <v>Laboratory Technician</v>
          </cell>
          <cell r="Q364">
            <v>4</v>
          </cell>
          <cell r="S364" t="str">
            <v>Married</v>
          </cell>
          <cell r="T364">
            <v>2269</v>
          </cell>
          <cell r="U364" t="str">
            <v>Low (0-5K)</v>
          </cell>
          <cell r="X364" t="str">
            <v>No</v>
          </cell>
          <cell r="AE364">
            <v>3</v>
          </cell>
          <cell r="AF364">
            <v>1</v>
          </cell>
          <cell r="AH364">
            <v>0</v>
          </cell>
        </row>
        <row r="365">
          <cell r="C365" t="str">
            <v>36-45</v>
          </cell>
          <cell r="D365" t="str">
            <v>No</v>
          </cell>
          <cell r="E365" t="str">
            <v>Travel_Rarely</v>
          </cell>
          <cell r="G365" t="str">
            <v>Research &amp; Development</v>
          </cell>
          <cell r="H365">
            <v>1</v>
          </cell>
          <cell r="K365">
            <v>1</v>
          </cell>
          <cell r="L365" t="str">
            <v>Male</v>
          </cell>
          <cell r="P365" t="str">
            <v>Manufacturing Director</v>
          </cell>
          <cell r="Q365">
            <v>3</v>
          </cell>
          <cell r="S365" t="str">
            <v>Divorced</v>
          </cell>
          <cell r="T365">
            <v>5993</v>
          </cell>
          <cell r="U365" t="str">
            <v>Medium (5K-10K)</v>
          </cell>
          <cell r="X365" t="str">
            <v>No</v>
          </cell>
          <cell r="AE365">
            <v>4</v>
          </cell>
          <cell r="AF365">
            <v>7</v>
          </cell>
          <cell r="AH365">
            <v>0</v>
          </cell>
        </row>
        <row r="366">
          <cell r="C366" t="str">
            <v>36-45</v>
          </cell>
          <cell r="D366" t="str">
            <v>No</v>
          </cell>
          <cell r="E366" t="str">
            <v>Travel_Frequently</v>
          </cell>
          <cell r="G366" t="str">
            <v>Research &amp; Development</v>
          </cell>
          <cell r="H366">
            <v>11</v>
          </cell>
          <cell r="K366">
            <v>2</v>
          </cell>
          <cell r="L366" t="str">
            <v>Male</v>
          </cell>
          <cell r="P366" t="str">
            <v>Manufacturing Director</v>
          </cell>
          <cell r="Q366">
            <v>2</v>
          </cell>
          <cell r="S366" t="str">
            <v>Single</v>
          </cell>
          <cell r="T366">
            <v>6499</v>
          </cell>
          <cell r="U366" t="str">
            <v>Medium (5K-10K)</v>
          </cell>
          <cell r="X366" t="str">
            <v>No</v>
          </cell>
          <cell r="AE366">
            <v>3</v>
          </cell>
          <cell r="AF366">
            <v>6</v>
          </cell>
          <cell r="AH366">
            <v>0</v>
          </cell>
        </row>
        <row r="367">
          <cell r="C367" t="str">
            <v>26-35</v>
          </cell>
          <cell r="D367" t="str">
            <v>No</v>
          </cell>
          <cell r="E367" t="str">
            <v>Travel_Rarely</v>
          </cell>
          <cell r="G367" t="str">
            <v>Research &amp; Development</v>
          </cell>
          <cell r="H367">
            <v>1</v>
          </cell>
          <cell r="K367">
            <v>2</v>
          </cell>
          <cell r="L367" t="str">
            <v>Male</v>
          </cell>
          <cell r="P367" t="str">
            <v>Research Scientist</v>
          </cell>
          <cell r="Q367">
            <v>2</v>
          </cell>
          <cell r="S367" t="str">
            <v>Married</v>
          </cell>
          <cell r="T367">
            <v>6220</v>
          </cell>
          <cell r="U367" t="str">
            <v>Medium (5K-10K)</v>
          </cell>
          <cell r="X367" t="str">
            <v>No</v>
          </cell>
          <cell r="AE367">
            <v>3</v>
          </cell>
          <cell r="AF367">
            <v>10</v>
          </cell>
          <cell r="AH367">
            <v>0</v>
          </cell>
        </row>
        <row r="368">
          <cell r="C368" t="str">
            <v>26-35</v>
          </cell>
          <cell r="D368" t="str">
            <v>No</v>
          </cell>
          <cell r="E368" t="str">
            <v>Travel_Rarely</v>
          </cell>
          <cell r="G368" t="str">
            <v>Research &amp; Development</v>
          </cell>
          <cell r="H368">
            <v>1</v>
          </cell>
          <cell r="K368">
            <v>2</v>
          </cell>
          <cell r="L368" t="str">
            <v>Male</v>
          </cell>
          <cell r="P368" t="str">
            <v>Research Scientist</v>
          </cell>
          <cell r="Q368">
            <v>3</v>
          </cell>
          <cell r="S368" t="str">
            <v>Single</v>
          </cell>
          <cell r="T368">
            <v>2859</v>
          </cell>
          <cell r="U368" t="str">
            <v>Low (0-5K)</v>
          </cell>
          <cell r="X368" t="str">
            <v>No</v>
          </cell>
          <cell r="AE368">
            <v>3</v>
          </cell>
          <cell r="AF368">
            <v>6</v>
          </cell>
          <cell r="AH368">
            <v>0</v>
          </cell>
        </row>
        <row r="369">
          <cell r="C369" t="str">
            <v>26-35</v>
          </cell>
          <cell r="D369" t="str">
            <v>No</v>
          </cell>
          <cell r="E369" t="str">
            <v>Non-Travel</v>
          </cell>
          <cell r="G369" t="str">
            <v>Sales</v>
          </cell>
          <cell r="H369">
            <v>4</v>
          </cell>
          <cell r="K369">
            <v>2</v>
          </cell>
          <cell r="L369" t="str">
            <v>Male</v>
          </cell>
          <cell r="P369" t="str">
            <v>Sales Executive</v>
          </cell>
          <cell r="Q369">
            <v>3</v>
          </cell>
          <cell r="S369" t="str">
            <v>Married</v>
          </cell>
          <cell r="T369">
            <v>4221</v>
          </cell>
          <cell r="U369" t="str">
            <v>Low (0-5K)</v>
          </cell>
          <cell r="X369" t="str">
            <v>No</v>
          </cell>
          <cell r="AE369">
            <v>4</v>
          </cell>
          <cell r="AF369">
            <v>5</v>
          </cell>
          <cell r="AH369">
            <v>0</v>
          </cell>
        </row>
        <row r="370">
          <cell r="C370" t="str">
            <v>18-25</v>
          </cell>
          <cell r="D370" t="str">
            <v>Yes</v>
          </cell>
          <cell r="E370" t="str">
            <v>Travel_Rarely</v>
          </cell>
          <cell r="G370" t="str">
            <v>Sales</v>
          </cell>
          <cell r="H370">
            <v>5</v>
          </cell>
          <cell r="K370">
            <v>3</v>
          </cell>
          <cell r="L370" t="str">
            <v>Male</v>
          </cell>
          <cell r="P370" t="str">
            <v>Sales Executive</v>
          </cell>
          <cell r="Q370">
            <v>3</v>
          </cell>
          <cell r="S370" t="str">
            <v>Single</v>
          </cell>
          <cell r="T370">
            <v>5744</v>
          </cell>
          <cell r="U370" t="str">
            <v>Medium (5K-10K)</v>
          </cell>
          <cell r="X370" t="str">
            <v>Yes</v>
          </cell>
          <cell r="AE370">
            <v>3</v>
          </cell>
          <cell r="AF370">
            <v>6</v>
          </cell>
          <cell r="AH370">
            <v>0</v>
          </cell>
        </row>
        <row r="371">
          <cell r="C371" t="str">
            <v>26-35</v>
          </cell>
          <cell r="D371" t="str">
            <v>Yes</v>
          </cell>
          <cell r="E371" t="str">
            <v>Travel_Frequently</v>
          </cell>
          <cell r="G371" t="str">
            <v>Research &amp; Development</v>
          </cell>
          <cell r="H371">
            <v>7</v>
          </cell>
          <cell r="K371">
            <v>1</v>
          </cell>
          <cell r="L371" t="str">
            <v>Male</v>
          </cell>
          <cell r="P371" t="str">
            <v>Laboratory Technician</v>
          </cell>
          <cell r="Q371">
            <v>3</v>
          </cell>
          <cell r="S371" t="str">
            <v>Single</v>
          </cell>
          <cell r="T371">
            <v>6074</v>
          </cell>
          <cell r="U371" t="str">
            <v>Medium (5K-10K)</v>
          </cell>
          <cell r="X371" t="str">
            <v>Yes</v>
          </cell>
          <cell r="AE371">
            <v>3</v>
          </cell>
          <cell r="AF371">
            <v>9</v>
          </cell>
          <cell r="AH371">
            <v>0</v>
          </cell>
        </row>
        <row r="372">
          <cell r="C372" t="str">
            <v>26-35</v>
          </cell>
          <cell r="D372" t="str">
            <v>No</v>
          </cell>
          <cell r="E372" t="str">
            <v>Travel_Frequently</v>
          </cell>
          <cell r="G372" t="str">
            <v>Research &amp; Development</v>
          </cell>
          <cell r="H372">
            <v>23</v>
          </cell>
          <cell r="K372">
            <v>1</v>
          </cell>
          <cell r="L372" t="str">
            <v>Male</v>
          </cell>
          <cell r="P372" t="str">
            <v>Research Scientist</v>
          </cell>
          <cell r="Q372">
            <v>3</v>
          </cell>
          <cell r="S372" t="str">
            <v>Divorced</v>
          </cell>
          <cell r="T372">
            <v>2613</v>
          </cell>
          <cell r="U372" t="str">
            <v>Low (0-5K)</v>
          </cell>
          <cell r="X372" t="str">
            <v>No</v>
          </cell>
          <cell r="AE372">
            <v>2</v>
          </cell>
          <cell r="AF372">
            <v>10</v>
          </cell>
          <cell r="AH372">
            <v>0</v>
          </cell>
        </row>
        <row r="373">
          <cell r="C373" t="str">
            <v>26-35</v>
          </cell>
          <cell r="D373" t="str">
            <v>No</v>
          </cell>
          <cell r="E373" t="str">
            <v>Travel_Rarely</v>
          </cell>
          <cell r="G373" t="str">
            <v>Research &amp; Development</v>
          </cell>
          <cell r="H373">
            <v>18</v>
          </cell>
          <cell r="K373">
            <v>1</v>
          </cell>
          <cell r="L373" t="str">
            <v>Female</v>
          </cell>
          <cell r="P373" t="str">
            <v>Research Scientist</v>
          </cell>
          <cell r="Q373">
            <v>3</v>
          </cell>
          <cell r="S373" t="str">
            <v>Single</v>
          </cell>
          <cell r="T373">
            <v>2632</v>
          </cell>
          <cell r="U373" t="str">
            <v>Low (0-5K)</v>
          </cell>
          <cell r="X373" t="str">
            <v>No</v>
          </cell>
          <cell r="AE373">
            <v>2</v>
          </cell>
          <cell r="AF373">
            <v>5</v>
          </cell>
          <cell r="AH373">
            <v>0</v>
          </cell>
        </row>
        <row r="374">
          <cell r="C374" t="str">
            <v>26-35</v>
          </cell>
          <cell r="D374" t="str">
            <v>No</v>
          </cell>
          <cell r="E374" t="str">
            <v>Travel_Rarely</v>
          </cell>
          <cell r="G374" t="str">
            <v>Sales</v>
          </cell>
          <cell r="H374">
            <v>1</v>
          </cell>
          <cell r="K374">
            <v>3</v>
          </cell>
          <cell r="L374" t="str">
            <v>Male</v>
          </cell>
          <cell r="P374" t="str">
            <v>Sales Executive</v>
          </cell>
          <cell r="Q374">
            <v>2</v>
          </cell>
          <cell r="S374" t="str">
            <v>Married</v>
          </cell>
          <cell r="T374">
            <v>7295</v>
          </cell>
          <cell r="U374" t="str">
            <v>Medium (5K-10K)</v>
          </cell>
          <cell r="X374" t="str">
            <v>No</v>
          </cell>
          <cell r="AE374">
            <v>3</v>
          </cell>
          <cell r="AF374">
            <v>10</v>
          </cell>
          <cell r="AH374">
            <v>0</v>
          </cell>
        </row>
        <row r="375">
          <cell r="C375" t="str">
            <v>26-35</v>
          </cell>
          <cell r="D375" t="str">
            <v>No</v>
          </cell>
          <cell r="E375" t="str">
            <v>Non-Travel</v>
          </cell>
          <cell r="G375" t="str">
            <v>Research &amp; Development</v>
          </cell>
          <cell r="H375">
            <v>1</v>
          </cell>
          <cell r="K375">
            <v>4</v>
          </cell>
          <cell r="L375" t="str">
            <v>Male</v>
          </cell>
          <cell r="P375" t="str">
            <v>Manufacturing Director</v>
          </cell>
          <cell r="Q375">
            <v>3</v>
          </cell>
          <cell r="S375" t="str">
            <v>Married</v>
          </cell>
          <cell r="T375">
            <v>4319</v>
          </cell>
          <cell r="U375" t="str">
            <v>Low (0-5K)</v>
          </cell>
          <cell r="X375" t="str">
            <v>No</v>
          </cell>
          <cell r="AE375">
            <v>3</v>
          </cell>
          <cell r="AF375">
            <v>10</v>
          </cell>
          <cell r="AH375">
            <v>0</v>
          </cell>
        </row>
        <row r="376">
          <cell r="C376" t="str">
            <v>26-35</v>
          </cell>
          <cell r="D376" t="str">
            <v>No</v>
          </cell>
          <cell r="E376" t="str">
            <v>Non-Travel</v>
          </cell>
          <cell r="G376" t="str">
            <v>Research &amp; Development</v>
          </cell>
          <cell r="H376">
            <v>3</v>
          </cell>
          <cell r="K376">
            <v>3</v>
          </cell>
          <cell r="L376" t="str">
            <v>Male</v>
          </cell>
          <cell r="P376" t="str">
            <v>Research Scientist</v>
          </cell>
          <cell r="Q376">
            <v>3</v>
          </cell>
          <cell r="S376" t="str">
            <v>Divorced</v>
          </cell>
          <cell r="T376">
            <v>2566</v>
          </cell>
          <cell r="U376" t="str">
            <v>Low (0-5K)</v>
          </cell>
          <cell r="X376" t="str">
            <v>Yes</v>
          </cell>
          <cell r="AE376">
            <v>2</v>
          </cell>
          <cell r="AF376">
            <v>1</v>
          </cell>
          <cell r="AH376">
            <v>0</v>
          </cell>
        </row>
        <row r="377">
          <cell r="C377" t="str">
            <v>36-45</v>
          </cell>
          <cell r="D377" t="str">
            <v>Yes</v>
          </cell>
          <cell r="E377" t="str">
            <v>Travel_Rarely</v>
          </cell>
          <cell r="G377" t="str">
            <v>Sales</v>
          </cell>
          <cell r="H377">
            <v>20</v>
          </cell>
          <cell r="K377">
            <v>2</v>
          </cell>
          <cell r="L377" t="str">
            <v>Female</v>
          </cell>
          <cell r="P377" t="str">
            <v>Sales Representative</v>
          </cell>
          <cell r="Q377">
            <v>2</v>
          </cell>
          <cell r="S377" t="str">
            <v>Single</v>
          </cell>
          <cell r="T377">
            <v>3140</v>
          </cell>
          <cell r="U377" t="str">
            <v>Low (0-5K)</v>
          </cell>
          <cell r="X377" t="str">
            <v>Yes</v>
          </cell>
          <cell r="AE377">
            <v>2</v>
          </cell>
          <cell r="AF377">
            <v>4</v>
          </cell>
          <cell r="AH377">
            <v>0</v>
          </cell>
        </row>
        <row r="378">
          <cell r="C378" t="str">
            <v>26-35</v>
          </cell>
          <cell r="D378" t="str">
            <v>No</v>
          </cell>
          <cell r="E378" t="str">
            <v>Travel_Rarely</v>
          </cell>
          <cell r="G378" t="str">
            <v>Research &amp; Development</v>
          </cell>
          <cell r="H378">
            <v>9</v>
          </cell>
          <cell r="K378">
            <v>4</v>
          </cell>
          <cell r="L378" t="str">
            <v>Female</v>
          </cell>
          <cell r="P378" t="str">
            <v>Research Scientist</v>
          </cell>
          <cell r="Q378">
            <v>2</v>
          </cell>
          <cell r="S378" t="str">
            <v>Single</v>
          </cell>
          <cell r="T378">
            <v>2279</v>
          </cell>
          <cell r="U378" t="str">
            <v>Low (0-5K)</v>
          </cell>
          <cell r="X378" t="str">
            <v>No</v>
          </cell>
          <cell r="AE378">
            <v>2</v>
          </cell>
          <cell r="AF378">
            <v>7</v>
          </cell>
          <cell r="AH378">
            <v>0</v>
          </cell>
        </row>
        <row r="379">
          <cell r="C379" t="str">
            <v>26-35</v>
          </cell>
          <cell r="D379" t="str">
            <v>No</v>
          </cell>
          <cell r="E379" t="str">
            <v>Travel_Frequently</v>
          </cell>
          <cell r="G379" t="str">
            <v>Sales</v>
          </cell>
          <cell r="H379">
            <v>20</v>
          </cell>
          <cell r="K379">
            <v>4</v>
          </cell>
          <cell r="L379" t="str">
            <v>Female</v>
          </cell>
          <cell r="P379" t="str">
            <v>Sales Executive</v>
          </cell>
          <cell r="Q379">
            <v>3</v>
          </cell>
          <cell r="S379" t="str">
            <v>Single</v>
          </cell>
          <cell r="T379">
            <v>9981</v>
          </cell>
          <cell r="U379" t="str">
            <v>Medium (5K-10K)</v>
          </cell>
          <cell r="X379" t="str">
            <v>No</v>
          </cell>
          <cell r="AE379">
            <v>3</v>
          </cell>
          <cell r="AF379">
            <v>7</v>
          </cell>
          <cell r="AH379">
            <v>0</v>
          </cell>
        </row>
        <row r="380">
          <cell r="C380" t="str">
            <v>36-45</v>
          </cell>
          <cell r="D380" t="str">
            <v>No</v>
          </cell>
          <cell r="E380" t="str">
            <v>Travel_Frequently</v>
          </cell>
          <cell r="G380" t="str">
            <v>Research &amp; Development</v>
          </cell>
          <cell r="H380">
            <v>11</v>
          </cell>
          <cell r="K380">
            <v>2</v>
          </cell>
          <cell r="L380" t="str">
            <v>Male</v>
          </cell>
          <cell r="P380" t="str">
            <v>Research Director</v>
          </cell>
          <cell r="Q380">
            <v>4</v>
          </cell>
          <cell r="S380" t="str">
            <v>Divorced</v>
          </cell>
          <cell r="T380">
            <v>12185</v>
          </cell>
          <cell r="U380" t="str">
            <v>High (10K-15K)</v>
          </cell>
          <cell r="X380" t="str">
            <v>Yes</v>
          </cell>
          <cell r="AE380">
            <v>3</v>
          </cell>
          <cell r="AF380">
            <v>10</v>
          </cell>
          <cell r="AH380">
            <v>0</v>
          </cell>
        </row>
        <row r="381">
          <cell r="C381" t="str">
            <v>26-35</v>
          </cell>
          <cell r="D381" t="str">
            <v>No</v>
          </cell>
          <cell r="E381" t="str">
            <v>Travel_Frequently</v>
          </cell>
          <cell r="G381" t="str">
            <v>Sales</v>
          </cell>
          <cell r="H381">
            <v>1</v>
          </cell>
          <cell r="K381">
            <v>3</v>
          </cell>
          <cell r="L381" t="str">
            <v>Female</v>
          </cell>
          <cell r="P381" t="str">
            <v>Sales Executive</v>
          </cell>
          <cell r="Q381">
            <v>3</v>
          </cell>
          <cell r="S381" t="str">
            <v>Single</v>
          </cell>
          <cell r="T381">
            <v>8789</v>
          </cell>
          <cell r="U381" t="str">
            <v>Medium (5K-10K)</v>
          </cell>
          <cell r="X381" t="str">
            <v>No</v>
          </cell>
          <cell r="AE381">
            <v>4</v>
          </cell>
          <cell r="AF381">
            <v>10</v>
          </cell>
          <cell r="AH381">
            <v>0</v>
          </cell>
        </row>
        <row r="382">
          <cell r="C382" t="str">
            <v>26-35</v>
          </cell>
          <cell r="D382" t="str">
            <v>Yes</v>
          </cell>
          <cell r="E382" t="str">
            <v>Travel_Rarely</v>
          </cell>
          <cell r="G382" t="str">
            <v>Research &amp; Development</v>
          </cell>
          <cell r="H382">
            <v>18</v>
          </cell>
          <cell r="K382">
            <v>3</v>
          </cell>
          <cell r="L382" t="str">
            <v>Male</v>
          </cell>
          <cell r="P382" t="str">
            <v>Research Scientist</v>
          </cell>
          <cell r="Q382">
            <v>4</v>
          </cell>
          <cell r="S382" t="str">
            <v>Single</v>
          </cell>
          <cell r="T382">
            <v>2389</v>
          </cell>
          <cell r="U382" t="str">
            <v>Low (0-5K)</v>
          </cell>
          <cell r="X382" t="str">
            <v>Yes</v>
          </cell>
          <cell r="AE382">
            <v>2</v>
          </cell>
          <cell r="AF382">
            <v>4</v>
          </cell>
          <cell r="AH382">
            <v>0</v>
          </cell>
        </row>
        <row r="383">
          <cell r="C383" t="str">
            <v>26-35</v>
          </cell>
          <cell r="D383" t="str">
            <v>No</v>
          </cell>
          <cell r="E383" t="str">
            <v>Travel_Frequently</v>
          </cell>
          <cell r="G383" t="str">
            <v>Research &amp; Development</v>
          </cell>
          <cell r="H383">
            <v>7</v>
          </cell>
          <cell r="K383">
            <v>2</v>
          </cell>
          <cell r="L383" t="str">
            <v>Male</v>
          </cell>
          <cell r="P383" t="str">
            <v>Laboratory Technician</v>
          </cell>
          <cell r="Q383">
            <v>2</v>
          </cell>
          <cell r="S383" t="str">
            <v>Married</v>
          </cell>
          <cell r="T383">
            <v>2794</v>
          </cell>
          <cell r="U383" t="str">
            <v>Low (0-5K)</v>
          </cell>
          <cell r="X383" t="str">
            <v>No</v>
          </cell>
          <cell r="AE383">
            <v>1</v>
          </cell>
          <cell r="AF383">
            <v>5</v>
          </cell>
          <cell r="AH383">
            <v>0</v>
          </cell>
        </row>
        <row r="384">
          <cell r="C384" t="str">
            <v>26-35</v>
          </cell>
          <cell r="D384" t="str">
            <v>No</v>
          </cell>
          <cell r="E384" t="str">
            <v>Travel_Frequently</v>
          </cell>
          <cell r="G384" t="str">
            <v>Sales</v>
          </cell>
          <cell r="H384">
            <v>2</v>
          </cell>
          <cell r="K384">
            <v>2</v>
          </cell>
          <cell r="L384" t="str">
            <v>Male</v>
          </cell>
          <cell r="P384" t="str">
            <v>Sales Executive</v>
          </cell>
          <cell r="Q384">
            <v>4</v>
          </cell>
          <cell r="S384" t="str">
            <v>Single</v>
          </cell>
          <cell r="T384">
            <v>4554</v>
          </cell>
          <cell r="U384" t="str">
            <v>Low (0-5K)</v>
          </cell>
          <cell r="X384" t="str">
            <v>No</v>
          </cell>
          <cell r="AE384">
            <v>2</v>
          </cell>
          <cell r="AF384">
            <v>10</v>
          </cell>
          <cell r="AH384">
            <v>0</v>
          </cell>
        </row>
        <row r="385">
          <cell r="C385" t="str">
            <v>26-35</v>
          </cell>
          <cell r="D385" t="str">
            <v>No</v>
          </cell>
          <cell r="E385" t="str">
            <v>Travel_Rarely</v>
          </cell>
          <cell r="G385" t="str">
            <v>Research &amp; Development</v>
          </cell>
          <cell r="H385">
            <v>8</v>
          </cell>
          <cell r="K385">
            <v>4</v>
          </cell>
          <cell r="L385" t="str">
            <v>Female</v>
          </cell>
          <cell r="P385" t="str">
            <v>Research Scientist</v>
          </cell>
          <cell r="Q385">
            <v>4</v>
          </cell>
          <cell r="S385" t="str">
            <v>Single</v>
          </cell>
          <cell r="T385">
            <v>3310</v>
          </cell>
          <cell r="U385" t="str">
            <v>Low (0-5K)</v>
          </cell>
          <cell r="X385" t="str">
            <v>No</v>
          </cell>
          <cell r="AE385">
            <v>3</v>
          </cell>
          <cell r="AF385">
            <v>5</v>
          </cell>
          <cell r="AH385">
            <v>0</v>
          </cell>
        </row>
        <row r="386">
          <cell r="C386" t="str">
            <v>36-45</v>
          </cell>
          <cell r="D386" t="str">
            <v>No</v>
          </cell>
          <cell r="E386" t="str">
            <v>Travel_Rarely</v>
          </cell>
          <cell r="G386" t="str">
            <v>Sales</v>
          </cell>
          <cell r="H386">
            <v>2</v>
          </cell>
          <cell r="K386">
            <v>4</v>
          </cell>
          <cell r="L386" t="str">
            <v>Male</v>
          </cell>
          <cell r="P386" t="str">
            <v>Manager</v>
          </cell>
          <cell r="Q386">
            <v>2</v>
          </cell>
          <cell r="S386" t="str">
            <v>Single</v>
          </cell>
          <cell r="T386">
            <v>16015</v>
          </cell>
          <cell r="U386" t="str">
            <v>Very High (15K+)</v>
          </cell>
          <cell r="X386" t="str">
            <v>No</v>
          </cell>
          <cell r="AE386">
            <v>3</v>
          </cell>
          <cell r="AF386">
            <v>22</v>
          </cell>
          <cell r="AH386">
            <v>0</v>
          </cell>
        </row>
        <row r="387">
          <cell r="C387" t="str">
            <v>26-35</v>
          </cell>
          <cell r="D387" t="str">
            <v>No</v>
          </cell>
          <cell r="E387" t="str">
            <v>Travel_Rarely</v>
          </cell>
          <cell r="G387" t="str">
            <v>Sales</v>
          </cell>
          <cell r="H387">
            <v>2</v>
          </cell>
          <cell r="K387">
            <v>4</v>
          </cell>
          <cell r="L387" t="str">
            <v>Male</v>
          </cell>
          <cell r="P387" t="str">
            <v>Sales Executive</v>
          </cell>
          <cell r="Q387">
            <v>3</v>
          </cell>
          <cell r="S387" t="str">
            <v>Single</v>
          </cell>
          <cell r="T387">
            <v>4478</v>
          </cell>
          <cell r="U387" t="str">
            <v>Low (0-5K)</v>
          </cell>
          <cell r="X387" t="str">
            <v>Yes</v>
          </cell>
          <cell r="AE387">
            <v>3</v>
          </cell>
          <cell r="AF387">
            <v>5</v>
          </cell>
          <cell r="AH387">
            <v>0</v>
          </cell>
        </row>
        <row r="388">
          <cell r="C388" t="str">
            <v>26-35</v>
          </cell>
          <cell r="D388" t="str">
            <v>Yes</v>
          </cell>
          <cell r="E388" t="str">
            <v>Travel_Rarely</v>
          </cell>
          <cell r="G388" t="str">
            <v>Research &amp; Development</v>
          </cell>
          <cell r="H388">
            <v>8</v>
          </cell>
          <cell r="K388">
            <v>2</v>
          </cell>
          <cell r="L388" t="str">
            <v>Male</v>
          </cell>
          <cell r="P388" t="str">
            <v>Laboratory Technician</v>
          </cell>
          <cell r="Q388">
            <v>1</v>
          </cell>
          <cell r="S388" t="str">
            <v>Married</v>
          </cell>
          <cell r="T388">
            <v>2119</v>
          </cell>
          <cell r="U388" t="str">
            <v>Low (0-5K)</v>
          </cell>
          <cell r="X388" t="str">
            <v>Yes</v>
          </cell>
          <cell r="AE388">
            <v>2</v>
          </cell>
          <cell r="AF388">
            <v>7</v>
          </cell>
          <cell r="AH388">
            <v>0</v>
          </cell>
        </row>
        <row r="389">
          <cell r="C389" t="str">
            <v>26-35</v>
          </cell>
          <cell r="D389" t="str">
            <v>No</v>
          </cell>
          <cell r="E389" t="str">
            <v>Travel_Rarely</v>
          </cell>
          <cell r="G389" t="str">
            <v>Sales</v>
          </cell>
          <cell r="H389">
            <v>8</v>
          </cell>
          <cell r="K389">
            <v>2</v>
          </cell>
          <cell r="L389" t="str">
            <v>Female</v>
          </cell>
          <cell r="P389" t="str">
            <v>Sales Executive</v>
          </cell>
          <cell r="Q389">
            <v>2</v>
          </cell>
          <cell r="S389" t="str">
            <v>Married</v>
          </cell>
          <cell r="T389">
            <v>6214</v>
          </cell>
          <cell r="U389" t="str">
            <v>Medium (5K-10K)</v>
          </cell>
          <cell r="X389" t="str">
            <v>No</v>
          </cell>
          <cell r="AE389">
            <v>3</v>
          </cell>
          <cell r="AF389">
            <v>8</v>
          </cell>
          <cell r="AH389">
            <v>0</v>
          </cell>
        </row>
        <row r="390">
          <cell r="C390" t="str">
            <v>26-35</v>
          </cell>
          <cell r="D390" t="str">
            <v>No</v>
          </cell>
          <cell r="E390" t="str">
            <v>Non-Travel</v>
          </cell>
          <cell r="G390" t="str">
            <v>Sales</v>
          </cell>
          <cell r="H390">
            <v>2</v>
          </cell>
          <cell r="K390">
            <v>4</v>
          </cell>
          <cell r="L390" t="str">
            <v>Male</v>
          </cell>
          <cell r="P390" t="str">
            <v>Sales Executive</v>
          </cell>
          <cell r="Q390">
            <v>3</v>
          </cell>
          <cell r="S390" t="str">
            <v>Married</v>
          </cell>
          <cell r="T390">
            <v>4649</v>
          </cell>
          <cell r="U390" t="str">
            <v>Low (0-5K)</v>
          </cell>
          <cell r="X390" t="str">
            <v>No</v>
          </cell>
          <cell r="AE390">
            <v>2</v>
          </cell>
          <cell r="AF390">
            <v>4</v>
          </cell>
          <cell r="AH390">
            <v>0</v>
          </cell>
        </row>
        <row r="391">
          <cell r="C391" t="str">
            <v>26-35</v>
          </cell>
          <cell r="D391" t="str">
            <v>No</v>
          </cell>
          <cell r="E391" t="str">
            <v>Travel_Rarely</v>
          </cell>
          <cell r="G391" t="str">
            <v>Research &amp; Development</v>
          </cell>
          <cell r="H391">
            <v>2</v>
          </cell>
          <cell r="K391">
            <v>3</v>
          </cell>
          <cell r="L391" t="str">
            <v>Female</v>
          </cell>
          <cell r="P391" t="str">
            <v>Laboratory Technician</v>
          </cell>
          <cell r="Q391">
            <v>2</v>
          </cell>
          <cell r="S391" t="str">
            <v>Married</v>
          </cell>
          <cell r="T391">
            <v>2370</v>
          </cell>
          <cell r="U391" t="str">
            <v>Low (0-5K)</v>
          </cell>
          <cell r="X391" t="str">
            <v>No</v>
          </cell>
          <cell r="AE391">
            <v>3</v>
          </cell>
          <cell r="AF391">
            <v>8</v>
          </cell>
          <cell r="AH391">
            <v>0</v>
          </cell>
        </row>
        <row r="392">
          <cell r="C392" t="str">
            <v>26-35</v>
          </cell>
          <cell r="D392" t="str">
            <v>No</v>
          </cell>
          <cell r="E392" t="str">
            <v>Travel_Rarely</v>
          </cell>
          <cell r="G392" t="str">
            <v>Sales</v>
          </cell>
          <cell r="H392">
            <v>9</v>
          </cell>
          <cell r="K392">
            <v>2</v>
          </cell>
          <cell r="L392" t="str">
            <v>Male</v>
          </cell>
          <cell r="P392" t="str">
            <v>Sales Executive</v>
          </cell>
          <cell r="Q392">
            <v>4</v>
          </cell>
          <cell r="S392" t="str">
            <v>Single</v>
          </cell>
          <cell r="T392">
            <v>5253</v>
          </cell>
          <cell r="U392" t="str">
            <v>Medium (5K-10K)</v>
          </cell>
          <cell r="X392" t="str">
            <v>No</v>
          </cell>
          <cell r="AE392">
            <v>3</v>
          </cell>
          <cell r="AF392">
            <v>7</v>
          </cell>
          <cell r="AH392">
            <v>0</v>
          </cell>
        </row>
        <row r="393">
          <cell r="C393" t="str">
            <v>36-45</v>
          </cell>
          <cell r="D393" t="str">
            <v>No</v>
          </cell>
          <cell r="E393" t="str">
            <v>Travel_Rarely</v>
          </cell>
          <cell r="G393" t="str">
            <v>Sales</v>
          </cell>
          <cell r="H393">
            <v>1</v>
          </cell>
          <cell r="K393">
            <v>2</v>
          </cell>
          <cell r="L393" t="str">
            <v>Male</v>
          </cell>
          <cell r="P393" t="str">
            <v>Sales Executive</v>
          </cell>
          <cell r="Q393">
            <v>1</v>
          </cell>
          <cell r="S393" t="str">
            <v>Married</v>
          </cell>
          <cell r="T393">
            <v>8392</v>
          </cell>
          <cell r="U393" t="str">
            <v>Medium (5K-10K)</v>
          </cell>
          <cell r="X393" t="str">
            <v>No</v>
          </cell>
          <cell r="AE393">
            <v>3</v>
          </cell>
          <cell r="AF393">
            <v>10</v>
          </cell>
          <cell r="AH393">
            <v>0</v>
          </cell>
        </row>
        <row r="394">
          <cell r="C394" t="str">
            <v>26-35</v>
          </cell>
          <cell r="D394" t="str">
            <v>No</v>
          </cell>
          <cell r="E394" t="str">
            <v>Travel_Rarely</v>
          </cell>
          <cell r="G394" t="str">
            <v>Research &amp; Development</v>
          </cell>
          <cell r="H394">
            <v>9</v>
          </cell>
          <cell r="K394">
            <v>3</v>
          </cell>
          <cell r="L394" t="str">
            <v>Male</v>
          </cell>
          <cell r="P394" t="str">
            <v>Manufacturing Director</v>
          </cell>
          <cell r="Q394">
            <v>2</v>
          </cell>
          <cell r="S394" t="str">
            <v>Divorced</v>
          </cell>
          <cell r="T394">
            <v>10648</v>
          </cell>
          <cell r="U394" t="str">
            <v>High (10K-15K)</v>
          </cell>
          <cell r="X394" t="str">
            <v>No</v>
          </cell>
          <cell r="AE394">
            <v>4</v>
          </cell>
          <cell r="AF394">
            <v>13</v>
          </cell>
          <cell r="AH394">
            <v>0</v>
          </cell>
        </row>
        <row r="395">
          <cell r="C395" t="str">
            <v>36-45</v>
          </cell>
          <cell r="D395" t="str">
            <v>No</v>
          </cell>
          <cell r="E395" t="str">
            <v>Travel_Frequently</v>
          </cell>
          <cell r="G395" t="str">
            <v>Research &amp; Development</v>
          </cell>
          <cell r="H395">
            <v>8</v>
          </cell>
          <cell r="K395">
            <v>3</v>
          </cell>
          <cell r="L395" t="str">
            <v>Female</v>
          </cell>
          <cell r="P395" t="str">
            <v>Laboratory Technician</v>
          </cell>
          <cell r="Q395">
            <v>3</v>
          </cell>
          <cell r="S395" t="str">
            <v>Married</v>
          </cell>
          <cell r="T395">
            <v>3755</v>
          </cell>
          <cell r="U395" t="str">
            <v>Low (0-5K)</v>
          </cell>
          <cell r="X395" t="str">
            <v>No</v>
          </cell>
          <cell r="AE395">
            <v>3</v>
          </cell>
          <cell r="AF395">
            <v>8</v>
          </cell>
          <cell r="AH395">
            <v>0</v>
          </cell>
        </row>
        <row r="396">
          <cell r="C396" t="str">
            <v>26-35</v>
          </cell>
          <cell r="D396" t="str">
            <v>No</v>
          </cell>
          <cell r="E396" t="str">
            <v>Travel_Rarely</v>
          </cell>
          <cell r="G396" t="str">
            <v>Sales</v>
          </cell>
          <cell r="H396">
            <v>1</v>
          </cell>
          <cell r="K396">
            <v>1</v>
          </cell>
          <cell r="L396" t="str">
            <v>Female</v>
          </cell>
          <cell r="P396" t="str">
            <v>Sales Executive</v>
          </cell>
          <cell r="Q396">
            <v>3</v>
          </cell>
          <cell r="S396" t="str">
            <v>Single</v>
          </cell>
          <cell r="T396">
            <v>4859</v>
          </cell>
          <cell r="U396" t="str">
            <v>Low (0-5K)</v>
          </cell>
          <cell r="X396" t="str">
            <v>No</v>
          </cell>
          <cell r="AE396">
            <v>3</v>
          </cell>
          <cell r="AF396">
            <v>5</v>
          </cell>
          <cell r="AH396">
            <v>0</v>
          </cell>
        </row>
        <row r="397">
          <cell r="C397" t="str">
            <v>46-55</v>
          </cell>
          <cell r="D397" t="str">
            <v>No</v>
          </cell>
          <cell r="E397" t="str">
            <v>Travel_Rarely</v>
          </cell>
          <cell r="G397" t="str">
            <v>Research &amp; Development</v>
          </cell>
          <cell r="H397">
            <v>18</v>
          </cell>
          <cell r="K397">
            <v>4</v>
          </cell>
          <cell r="L397" t="str">
            <v>Male</v>
          </cell>
          <cell r="P397" t="str">
            <v>Research Director</v>
          </cell>
          <cell r="Q397">
            <v>3</v>
          </cell>
          <cell r="S397" t="str">
            <v>Divorced</v>
          </cell>
          <cell r="T397">
            <v>19502</v>
          </cell>
          <cell r="U397" t="str">
            <v>Very High (15K+)</v>
          </cell>
          <cell r="X397" t="str">
            <v>Yes</v>
          </cell>
          <cell r="AE397">
            <v>3</v>
          </cell>
          <cell r="AF397">
            <v>31</v>
          </cell>
          <cell r="AH397">
            <v>0</v>
          </cell>
        </row>
        <row r="398">
          <cell r="C398" t="str">
            <v>18-25</v>
          </cell>
          <cell r="D398" t="str">
            <v>No</v>
          </cell>
          <cell r="E398" t="str">
            <v>Travel_Rarely</v>
          </cell>
          <cell r="G398" t="str">
            <v>Sales</v>
          </cell>
          <cell r="H398">
            <v>13</v>
          </cell>
          <cell r="K398">
            <v>2</v>
          </cell>
          <cell r="L398" t="str">
            <v>Male</v>
          </cell>
          <cell r="P398" t="str">
            <v>Sales Representative</v>
          </cell>
          <cell r="Q398">
            <v>3</v>
          </cell>
          <cell r="S398" t="str">
            <v>Married</v>
          </cell>
          <cell r="T398">
            <v>2096</v>
          </cell>
          <cell r="U398" t="str">
            <v>Low (0-5K)</v>
          </cell>
          <cell r="X398" t="str">
            <v>No</v>
          </cell>
          <cell r="AE398">
            <v>3</v>
          </cell>
          <cell r="AF398">
            <v>7</v>
          </cell>
          <cell r="AH398">
            <v>0</v>
          </cell>
        </row>
        <row r="399">
          <cell r="C399" t="str">
            <v>26-35</v>
          </cell>
          <cell r="D399" t="str">
            <v>No</v>
          </cell>
          <cell r="E399" t="str">
            <v>Travel_Rarely</v>
          </cell>
          <cell r="G399" t="str">
            <v>Research &amp; Development</v>
          </cell>
          <cell r="H399">
            <v>9</v>
          </cell>
          <cell r="K399">
            <v>1</v>
          </cell>
          <cell r="L399" t="str">
            <v>Female</v>
          </cell>
          <cell r="P399" t="str">
            <v>Research Scientist</v>
          </cell>
          <cell r="Q399">
            <v>4</v>
          </cell>
          <cell r="S399" t="str">
            <v>Married</v>
          </cell>
          <cell r="T399">
            <v>6322</v>
          </cell>
          <cell r="U399" t="str">
            <v>Medium (5K-10K)</v>
          </cell>
          <cell r="X399" t="str">
            <v>Yes</v>
          </cell>
          <cell r="AE399">
            <v>2</v>
          </cell>
          <cell r="AF399">
            <v>6</v>
          </cell>
          <cell r="AH399">
            <v>0</v>
          </cell>
        </row>
        <row r="400">
          <cell r="C400" t="str">
            <v>26-35</v>
          </cell>
          <cell r="D400" t="str">
            <v>No</v>
          </cell>
          <cell r="E400" t="str">
            <v>Travel_Frequently</v>
          </cell>
          <cell r="G400" t="str">
            <v>Sales</v>
          </cell>
          <cell r="H400">
            <v>3</v>
          </cell>
          <cell r="K400">
            <v>4</v>
          </cell>
          <cell r="L400" t="str">
            <v>Female</v>
          </cell>
          <cell r="P400" t="str">
            <v>Sales Executive</v>
          </cell>
          <cell r="Q400">
            <v>4</v>
          </cell>
          <cell r="S400" t="str">
            <v>Divorced</v>
          </cell>
          <cell r="T400">
            <v>4647</v>
          </cell>
          <cell r="U400" t="str">
            <v>Low (0-5K)</v>
          </cell>
          <cell r="X400" t="str">
            <v>Yes</v>
          </cell>
          <cell r="AE400">
            <v>3</v>
          </cell>
          <cell r="AF400">
            <v>6</v>
          </cell>
          <cell r="AH400">
            <v>0</v>
          </cell>
        </row>
        <row r="401">
          <cell r="C401" t="str">
            <v>26-35</v>
          </cell>
          <cell r="D401" t="str">
            <v>No</v>
          </cell>
          <cell r="E401" t="str">
            <v>Travel_Rarely</v>
          </cell>
          <cell r="G401" t="str">
            <v>Sales</v>
          </cell>
          <cell r="H401">
            <v>10</v>
          </cell>
          <cell r="K401">
            <v>4</v>
          </cell>
          <cell r="L401" t="str">
            <v>Male</v>
          </cell>
          <cell r="P401" t="str">
            <v>Sales Executive</v>
          </cell>
          <cell r="Q401">
            <v>4</v>
          </cell>
          <cell r="S401" t="str">
            <v>Single</v>
          </cell>
          <cell r="T401">
            <v>5396</v>
          </cell>
          <cell r="U401" t="str">
            <v>Medium (5K-10K)</v>
          </cell>
          <cell r="X401" t="str">
            <v>No</v>
          </cell>
          <cell r="AE401">
            <v>2</v>
          </cell>
          <cell r="AF401">
            <v>10</v>
          </cell>
          <cell r="AH401">
            <v>0</v>
          </cell>
        </row>
        <row r="402">
          <cell r="C402" t="str">
            <v>26-35</v>
          </cell>
          <cell r="D402" t="str">
            <v>No</v>
          </cell>
          <cell r="E402" t="str">
            <v>Travel_Rarely</v>
          </cell>
          <cell r="G402" t="str">
            <v>Research &amp; Development</v>
          </cell>
          <cell r="H402">
            <v>1</v>
          </cell>
          <cell r="K402">
            <v>3</v>
          </cell>
          <cell r="L402" t="str">
            <v>Female</v>
          </cell>
          <cell r="P402" t="str">
            <v>Manufacturing Director</v>
          </cell>
          <cell r="Q402">
            <v>1</v>
          </cell>
          <cell r="S402" t="str">
            <v>Married</v>
          </cell>
          <cell r="T402">
            <v>7412</v>
          </cell>
          <cell r="U402" t="str">
            <v>Medium (5K-10K)</v>
          </cell>
          <cell r="X402" t="str">
            <v>No</v>
          </cell>
          <cell r="AE402">
            <v>3</v>
          </cell>
          <cell r="AF402">
            <v>9</v>
          </cell>
          <cell r="AH402">
            <v>0</v>
          </cell>
        </row>
        <row r="403">
          <cell r="C403" t="str">
            <v>18-25</v>
          </cell>
          <cell r="D403" t="str">
            <v>No</v>
          </cell>
          <cell r="E403" t="str">
            <v>Travel_Rarely</v>
          </cell>
          <cell r="G403" t="str">
            <v>Research &amp; Development</v>
          </cell>
          <cell r="H403">
            <v>9</v>
          </cell>
          <cell r="K403">
            <v>2</v>
          </cell>
          <cell r="L403" t="str">
            <v>Male</v>
          </cell>
          <cell r="P403" t="str">
            <v>Laboratory Technician</v>
          </cell>
          <cell r="Q403">
            <v>1</v>
          </cell>
          <cell r="S403" t="str">
            <v>Married</v>
          </cell>
          <cell r="T403">
            <v>2500</v>
          </cell>
          <cell r="U403" t="str">
            <v>Low (0-5K)</v>
          </cell>
          <cell r="X403" t="str">
            <v>No</v>
          </cell>
          <cell r="AE403">
            <v>4</v>
          </cell>
          <cell r="AF403">
            <v>4</v>
          </cell>
          <cell r="AH403">
            <v>0</v>
          </cell>
        </row>
        <row r="404">
          <cell r="C404" t="str">
            <v>36-45</v>
          </cell>
          <cell r="D404" t="str">
            <v>No</v>
          </cell>
          <cell r="E404" t="str">
            <v>Non-Travel</v>
          </cell>
          <cell r="G404" t="str">
            <v>Sales</v>
          </cell>
          <cell r="H404">
            <v>8</v>
          </cell>
          <cell r="K404">
            <v>1</v>
          </cell>
          <cell r="L404" t="str">
            <v>Male</v>
          </cell>
          <cell r="P404" t="str">
            <v>Sales Executive</v>
          </cell>
          <cell r="Q404">
            <v>1</v>
          </cell>
          <cell r="S404" t="str">
            <v>Single</v>
          </cell>
          <cell r="T404">
            <v>7587</v>
          </cell>
          <cell r="U404" t="str">
            <v>Medium (5K-10K)</v>
          </cell>
          <cell r="X404" t="str">
            <v>No</v>
          </cell>
          <cell r="AE404">
            <v>3</v>
          </cell>
          <cell r="AF404">
            <v>10</v>
          </cell>
          <cell r="AH404">
            <v>0</v>
          </cell>
        </row>
        <row r="405">
          <cell r="C405" t="str">
            <v>26-35</v>
          </cell>
          <cell r="D405" t="str">
            <v>No</v>
          </cell>
          <cell r="E405" t="str">
            <v>Travel_Rarely</v>
          </cell>
          <cell r="G405" t="str">
            <v>Research &amp; Development</v>
          </cell>
          <cell r="H405">
            <v>23</v>
          </cell>
          <cell r="K405">
            <v>3</v>
          </cell>
          <cell r="L405" t="str">
            <v>Male</v>
          </cell>
          <cell r="P405" t="str">
            <v>Research Scientist</v>
          </cell>
          <cell r="Q405">
            <v>3</v>
          </cell>
          <cell r="S405" t="str">
            <v>Married</v>
          </cell>
          <cell r="T405">
            <v>2700</v>
          </cell>
          <cell r="U405" t="str">
            <v>Low (0-5K)</v>
          </cell>
          <cell r="X405" t="str">
            <v>No</v>
          </cell>
          <cell r="AE405">
            <v>3</v>
          </cell>
          <cell r="AF405">
            <v>10</v>
          </cell>
          <cell r="AH405">
            <v>0</v>
          </cell>
        </row>
        <row r="406">
          <cell r="C406" t="str">
            <v>26-35</v>
          </cell>
          <cell r="D406" t="str">
            <v>No</v>
          </cell>
          <cell r="E406" t="str">
            <v>Travel_Rarely</v>
          </cell>
          <cell r="G406" t="str">
            <v>Research &amp; Development</v>
          </cell>
          <cell r="H406">
            <v>5</v>
          </cell>
          <cell r="K406">
            <v>3</v>
          </cell>
          <cell r="L406" t="str">
            <v>Male</v>
          </cell>
          <cell r="P406" t="str">
            <v>Research Director</v>
          </cell>
          <cell r="Q406">
            <v>4</v>
          </cell>
          <cell r="S406" t="str">
            <v>Divorced</v>
          </cell>
          <cell r="T406">
            <v>12808</v>
          </cell>
          <cell r="U406" t="str">
            <v>High (10K-15K)</v>
          </cell>
          <cell r="X406" t="str">
            <v>Yes</v>
          </cell>
          <cell r="AE406">
            <v>3</v>
          </cell>
          <cell r="AF406">
            <v>9</v>
          </cell>
          <cell r="AH406">
            <v>0</v>
          </cell>
        </row>
        <row r="407">
          <cell r="C407" t="str">
            <v>26-35</v>
          </cell>
          <cell r="D407" t="str">
            <v>No</v>
          </cell>
          <cell r="E407" t="str">
            <v>Travel_Rarely</v>
          </cell>
          <cell r="G407" t="str">
            <v>Sales</v>
          </cell>
          <cell r="H407">
            <v>1</v>
          </cell>
          <cell r="K407">
            <v>1</v>
          </cell>
          <cell r="L407" t="str">
            <v>Male</v>
          </cell>
          <cell r="P407" t="str">
            <v>Sales Executive</v>
          </cell>
          <cell r="Q407">
            <v>1</v>
          </cell>
          <cell r="S407" t="str">
            <v>Divorced</v>
          </cell>
          <cell r="T407">
            <v>4037</v>
          </cell>
          <cell r="U407" t="str">
            <v>Low (0-5K)</v>
          </cell>
          <cell r="X407" t="str">
            <v>No</v>
          </cell>
          <cell r="AE407">
            <v>3</v>
          </cell>
          <cell r="AF407">
            <v>9</v>
          </cell>
          <cell r="AH407">
            <v>0</v>
          </cell>
        </row>
        <row r="408">
          <cell r="C408" t="str">
            <v>26-35</v>
          </cell>
          <cell r="D408" t="str">
            <v>No</v>
          </cell>
          <cell r="E408" t="str">
            <v>Travel_Rarely</v>
          </cell>
          <cell r="G408" t="str">
            <v>Human Resources</v>
          </cell>
          <cell r="H408">
            <v>8</v>
          </cell>
          <cell r="K408">
            <v>2</v>
          </cell>
          <cell r="L408" t="str">
            <v>Male</v>
          </cell>
          <cell r="P408" t="str">
            <v>Human Resources</v>
          </cell>
          <cell r="Q408">
            <v>4</v>
          </cell>
          <cell r="S408" t="str">
            <v>Divorced</v>
          </cell>
          <cell r="T408">
            <v>4936</v>
          </cell>
          <cell r="U408" t="str">
            <v>Low (0-5K)</v>
          </cell>
          <cell r="X408" t="str">
            <v>No</v>
          </cell>
          <cell r="AE408">
            <v>3</v>
          </cell>
          <cell r="AF408">
            <v>5</v>
          </cell>
          <cell r="AH408">
            <v>0</v>
          </cell>
        </row>
        <row r="409">
          <cell r="C409" t="str">
            <v>18-25</v>
          </cell>
          <cell r="D409" t="str">
            <v>No</v>
          </cell>
          <cell r="E409" t="str">
            <v>Travel_Rarely</v>
          </cell>
          <cell r="G409" t="str">
            <v>Sales</v>
          </cell>
          <cell r="H409">
            <v>3</v>
          </cell>
          <cell r="K409">
            <v>3</v>
          </cell>
          <cell r="L409" t="str">
            <v>Male</v>
          </cell>
          <cell r="P409" t="str">
            <v>Sales Executive</v>
          </cell>
          <cell r="Q409">
            <v>1</v>
          </cell>
          <cell r="S409" t="str">
            <v>Married</v>
          </cell>
          <cell r="T409">
            <v>4194</v>
          </cell>
          <cell r="U409" t="str">
            <v>Low (0-5K)</v>
          </cell>
          <cell r="X409" t="str">
            <v>Yes</v>
          </cell>
          <cell r="AE409">
            <v>3</v>
          </cell>
          <cell r="AF409">
            <v>5</v>
          </cell>
          <cell r="AH409">
            <v>0</v>
          </cell>
        </row>
        <row r="410">
          <cell r="C410" t="str">
            <v>36-45</v>
          </cell>
          <cell r="D410" t="str">
            <v>No</v>
          </cell>
          <cell r="E410" t="str">
            <v>Non-Travel</v>
          </cell>
          <cell r="G410" t="str">
            <v>Sales</v>
          </cell>
          <cell r="H410">
            <v>19</v>
          </cell>
          <cell r="K410">
            <v>1</v>
          </cell>
          <cell r="L410" t="str">
            <v>Male</v>
          </cell>
          <cell r="P410" t="str">
            <v>Sales Executive</v>
          </cell>
          <cell r="Q410">
            <v>2</v>
          </cell>
          <cell r="S410" t="str">
            <v>Single</v>
          </cell>
          <cell r="T410">
            <v>7642</v>
          </cell>
          <cell r="U410" t="str">
            <v>Medium (5K-10K)</v>
          </cell>
          <cell r="X410" t="str">
            <v>Yes</v>
          </cell>
          <cell r="AE410">
            <v>3</v>
          </cell>
          <cell r="AF410">
            <v>10</v>
          </cell>
          <cell r="AH410">
            <v>0</v>
          </cell>
        </row>
        <row r="411">
          <cell r="C411" t="str">
            <v>26-35</v>
          </cell>
          <cell r="D411" t="str">
            <v>Yes</v>
          </cell>
          <cell r="E411" t="str">
            <v>Travel_Rarely</v>
          </cell>
          <cell r="G411" t="str">
            <v>Research &amp; Development</v>
          </cell>
          <cell r="H411">
            <v>25</v>
          </cell>
          <cell r="K411">
            <v>1</v>
          </cell>
          <cell r="L411" t="str">
            <v>Male</v>
          </cell>
          <cell r="P411" t="str">
            <v>Laboratory Technician</v>
          </cell>
          <cell r="Q411">
            <v>4</v>
          </cell>
          <cell r="S411" t="str">
            <v>Single</v>
          </cell>
          <cell r="T411">
            <v>2795</v>
          </cell>
          <cell r="U411" t="str">
            <v>Low (0-5K)</v>
          </cell>
          <cell r="X411" t="str">
            <v>Yes</v>
          </cell>
          <cell r="AE411">
            <v>1</v>
          </cell>
          <cell r="AF411">
            <v>1</v>
          </cell>
          <cell r="AH411">
            <v>0</v>
          </cell>
        </row>
        <row r="412">
          <cell r="C412" t="str">
            <v>26-35</v>
          </cell>
          <cell r="D412" t="str">
            <v>No</v>
          </cell>
          <cell r="E412" t="str">
            <v>Travel_Rarely</v>
          </cell>
          <cell r="G412" t="str">
            <v>Research &amp; Development</v>
          </cell>
          <cell r="H412">
            <v>21</v>
          </cell>
          <cell r="K412">
            <v>4</v>
          </cell>
          <cell r="L412" t="str">
            <v>Female</v>
          </cell>
          <cell r="P412" t="str">
            <v>Healthcare Representative</v>
          </cell>
          <cell r="Q412">
            <v>4</v>
          </cell>
          <cell r="S412" t="str">
            <v>Married</v>
          </cell>
          <cell r="T412">
            <v>4014</v>
          </cell>
          <cell r="U412" t="str">
            <v>Low (0-5K)</v>
          </cell>
          <cell r="X412" t="str">
            <v>Yes</v>
          </cell>
          <cell r="AE412">
            <v>1</v>
          </cell>
          <cell r="AF412">
            <v>10</v>
          </cell>
          <cell r="AH412">
            <v>0</v>
          </cell>
        </row>
        <row r="413">
          <cell r="C413" t="str">
            <v>26-35</v>
          </cell>
          <cell r="D413" t="str">
            <v>No</v>
          </cell>
          <cell r="E413" t="str">
            <v>Travel_Frequently</v>
          </cell>
          <cell r="G413" t="str">
            <v>Sales</v>
          </cell>
          <cell r="H413">
            <v>1</v>
          </cell>
          <cell r="K413">
            <v>3</v>
          </cell>
          <cell r="L413" t="str">
            <v>Male</v>
          </cell>
          <cell r="P413" t="str">
            <v>Sales Executive</v>
          </cell>
          <cell r="Q413">
            <v>1</v>
          </cell>
          <cell r="S413" t="str">
            <v>Single</v>
          </cell>
          <cell r="T413">
            <v>4294</v>
          </cell>
          <cell r="U413" t="str">
            <v>Low (0-5K)</v>
          </cell>
          <cell r="X413" t="str">
            <v>No</v>
          </cell>
          <cell r="AE413">
            <v>3</v>
          </cell>
          <cell r="AF413">
            <v>7</v>
          </cell>
          <cell r="AH413">
            <v>0</v>
          </cell>
        </row>
        <row r="414">
          <cell r="C414" t="str">
            <v>36-45</v>
          </cell>
          <cell r="D414" t="str">
            <v>No</v>
          </cell>
          <cell r="E414" t="str">
            <v>Non-Travel</v>
          </cell>
          <cell r="G414" t="str">
            <v>Research &amp; Development</v>
          </cell>
          <cell r="H414">
            <v>4</v>
          </cell>
          <cell r="K414">
            <v>3</v>
          </cell>
          <cell r="L414" t="str">
            <v>Male</v>
          </cell>
          <cell r="P414" t="str">
            <v>Laboratory Technician</v>
          </cell>
          <cell r="Q414">
            <v>2</v>
          </cell>
          <cell r="S414" t="str">
            <v>Married</v>
          </cell>
          <cell r="T414">
            <v>4447</v>
          </cell>
          <cell r="U414" t="str">
            <v>Low (0-5K)</v>
          </cell>
          <cell r="X414" t="str">
            <v>No</v>
          </cell>
          <cell r="AE414">
            <v>2</v>
          </cell>
          <cell r="AF414">
            <v>9</v>
          </cell>
          <cell r="AH414">
            <v>0</v>
          </cell>
        </row>
        <row r="415">
          <cell r="C415" t="str">
            <v>26-35</v>
          </cell>
          <cell r="D415" t="str">
            <v>No</v>
          </cell>
          <cell r="E415" t="str">
            <v>Travel_Frequently</v>
          </cell>
          <cell r="G415" t="str">
            <v>Sales</v>
          </cell>
          <cell r="H415">
            <v>20</v>
          </cell>
          <cell r="K415">
            <v>3</v>
          </cell>
          <cell r="L415" t="str">
            <v>Female</v>
          </cell>
          <cell r="P415" t="str">
            <v>Sales Representative</v>
          </cell>
          <cell r="Q415">
            <v>4</v>
          </cell>
          <cell r="S415" t="str">
            <v>Married</v>
          </cell>
          <cell r="T415">
            <v>2157</v>
          </cell>
          <cell r="U415" t="str">
            <v>Low (0-5K)</v>
          </cell>
          <cell r="X415" t="str">
            <v>No</v>
          </cell>
          <cell r="AE415">
            <v>3</v>
          </cell>
          <cell r="AF415">
            <v>3</v>
          </cell>
          <cell r="AH415">
            <v>0</v>
          </cell>
        </row>
        <row r="416">
          <cell r="C416" t="str">
            <v>36-45</v>
          </cell>
          <cell r="D416" t="str">
            <v>No</v>
          </cell>
          <cell r="E416" t="str">
            <v>Non-Travel</v>
          </cell>
          <cell r="G416" t="str">
            <v>Research &amp; Development</v>
          </cell>
          <cell r="H416">
            <v>23</v>
          </cell>
          <cell r="K416">
            <v>4</v>
          </cell>
          <cell r="L416" t="str">
            <v>Male</v>
          </cell>
          <cell r="P416" t="str">
            <v>Laboratory Technician</v>
          </cell>
          <cell r="Q416">
            <v>1</v>
          </cell>
          <cell r="S416" t="str">
            <v>Married</v>
          </cell>
          <cell r="T416">
            <v>3633</v>
          </cell>
          <cell r="U416" t="str">
            <v>Low (0-5K)</v>
          </cell>
          <cell r="X416" t="str">
            <v>Yes</v>
          </cell>
          <cell r="AE416">
            <v>3</v>
          </cell>
          <cell r="AF416">
            <v>9</v>
          </cell>
          <cell r="AH416">
            <v>0</v>
          </cell>
        </row>
        <row r="417">
          <cell r="C417" t="str">
            <v>46-55</v>
          </cell>
          <cell r="D417" t="str">
            <v>No</v>
          </cell>
          <cell r="E417" t="str">
            <v>Travel_Rarely</v>
          </cell>
          <cell r="G417" t="str">
            <v>Sales</v>
          </cell>
          <cell r="H417">
            <v>4</v>
          </cell>
          <cell r="K417">
            <v>4</v>
          </cell>
          <cell r="L417" t="str">
            <v>Female</v>
          </cell>
          <cell r="P417" t="str">
            <v>Sales Executive</v>
          </cell>
          <cell r="Q417">
            <v>4</v>
          </cell>
          <cell r="S417" t="str">
            <v>Single</v>
          </cell>
          <cell r="T417">
            <v>4163</v>
          </cell>
          <cell r="U417" t="str">
            <v>Low (0-5K)</v>
          </cell>
          <cell r="X417" t="str">
            <v>Yes</v>
          </cell>
          <cell r="AE417">
            <v>3</v>
          </cell>
          <cell r="AF417">
            <v>9</v>
          </cell>
          <cell r="AH417">
            <v>0</v>
          </cell>
        </row>
        <row r="418">
          <cell r="C418" t="str">
            <v>26-35</v>
          </cell>
          <cell r="D418" t="str">
            <v>No</v>
          </cell>
          <cell r="E418" t="str">
            <v>Travel_Frequently</v>
          </cell>
          <cell r="G418" t="str">
            <v>Research &amp; Development</v>
          </cell>
          <cell r="H418">
            <v>1</v>
          </cell>
          <cell r="K418">
            <v>3</v>
          </cell>
          <cell r="L418" t="str">
            <v>Female</v>
          </cell>
          <cell r="P418" t="str">
            <v>Manufacturing Director</v>
          </cell>
          <cell r="Q418">
            <v>1</v>
          </cell>
          <cell r="S418" t="str">
            <v>Married</v>
          </cell>
          <cell r="T418">
            <v>4148</v>
          </cell>
          <cell r="U418" t="str">
            <v>Low (0-5K)</v>
          </cell>
          <cell r="X418" t="str">
            <v>No</v>
          </cell>
          <cell r="AE418">
            <v>3</v>
          </cell>
          <cell r="AF418">
            <v>4</v>
          </cell>
          <cell r="AH418">
            <v>0</v>
          </cell>
        </row>
        <row r="419">
          <cell r="C419" t="str">
            <v>36-45</v>
          </cell>
          <cell r="D419" t="str">
            <v>No</v>
          </cell>
          <cell r="E419" t="str">
            <v>Travel_Rarely</v>
          </cell>
          <cell r="G419" t="str">
            <v>Human Resources</v>
          </cell>
          <cell r="H419">
            <v>24</v>
          </cell>
          <cell r="K419">
            <v>2</v>
          </cell>
          <cell r="L419" t="str">
            <v>Male</v>
          </cell>
          <cell r="P419" t="str">
            <v>Human Resources</v>
          </cell>
          <cell r="Q419">
            <v>2</v>
          </cell>
          <cell r="S419" t="str">
            <v>Single</v>
          </cell>
          <cell r="T419">
            <v>2177</v>
          </cell>
          <cell r="U419" t="str">
            <v>Low (0-5K)</v>
          </cell>
          <cell r="X419" t="str">
            <v>No</v>
          </cell>
          <cell r="AE419">
            <v>3</v>
          </cell>
          <cell r="AF419">
            <v>6</v>
          </cell>
          <cell r="AH419">
            <v>0</v>
          </cell>
        </row>
        <row r="420">
          <cell r="C420" t="str">
            <v>36-45</v>
          </cell>
          <cell r="D420" t="str">
            <v>No</v>
          </cell>
          <cell r="E420" t="str">
            <v>Travel_Rarely</v>
          </cell>
          <cell r="G420" t="str">
            <v>Research &amp; Development</v>
          </cell>
          <cell r="H420">
            <v>7</v>
          </cell>
          <cell r="K420">
            <v>2</v>
          </cell>
          <cell r="L420" t="str">
            <v>Female</v>
          </cell>
          <cell r="P420" t="str">
            <v>Research Scientist</v>
          </cell>
          <cell r="Q420">
            <v>3</v>
          </cell>
          <cell r="S420" t="str">
            <v>Married</v>
          </cell>
          <cell r="T420">
            <v>3376</v>
          </cell>
          <cell r="U420" t="str">
            <v>Low (0-5K)</v>
          </cell>
          <cell r="X420" t="str">
            <v>No</v>
          </cell>
          <cell r="AE420">
            <v>3</v>
          </cell>
          <cell r="AF420">
            <v>10</v>
          </cell>
          <cell r="AH420">
            <v>0</v>
          </cell>
        </row>
        <row r="421">
          <cell r="C421" t="str">
            <v>26-35</v>
          </cell>
          <cell r="D421" t="str">
            <v>No</v>
          </cell>
          <cell r="E421" t="str">
            <v>Travel_Frequently</v>
          </cell>
          <cell r="G421" t="str">
            <v>Research &amp; Development</v>
          </cell>
          <cell r="H421">
            <v>6</v>
          </cell>
          <cell r="K421">
            <v>3</v>
          </cell>
          <cell r="L421" t="str">
            <v>Male</v>
          </cell>
          <cell r="P421" t="str">
            <v>Research Scientist</v>
          </cell>
          <cell r="Q421">
            <v>3</v>
          </cell>
          <cell r="S421" t="str">
            <v>Divorced</v>
          </cell>
          <cell r="T421">
            <v>2703</v>
          </cell>
          <cell r="U421" t="str">
            <v>Low (0-5K)</v>
          </cell>
          <cell r="X421" t="str">
            <v>Yes</v>
          </cell>
          <cell r="AE421">
            <v>3</v>
          </cell>
          <cell r="AF421">
            <v>3</v>
          </cell>
          <cell r="AH421">
            <v>0</v>
          </cell>
        </row>
        <row r="422">
          <cell r="C422" t="str">
            <v>26-35</v>
          </cell>
          <cell r="D422" t="str">
            <v>No</v>
          </cell>
          <cell r="E422" t="str">
            <v>Travel_Rarely</v>
          </cell>
          <cell r="G422" t="str">
            <v>Research &amp; Development</v>
          </cell>
          <cell r="H422">
            <v>3</v>
          </cell>
          <cell r="K422">
            <v>1</v>
          </cell>
          <cell r="L422" t="str">
            <v>Male</v>
          </cell>
          <cell r="P422" t="str">
            <v>Laboratory Technician</v>
          </cell>
          <cell r="Q422">
            <v>4</v>
          </cell>
          <cell r="S422" t="str">
            <v>Married</v>
          </cell>
          <cell r="T422">
            <v>4420</v>
          </cell>
          <cell r="U422" t="str">
            <v>Low (0-5K)</v>
          </cell>
          <cell r="X422" t="str">
            <v>No</v>
          </cell>
          <cell r="AE422">
            <v>3</v>
          </cell>
          <cell r="AF422">
            <v>8</v>
          </cell>
          <cell r="AH422">
            <v>0</v>
          </cell>
        </row>
        <row r="423">
          <cell r="C423" t="str">
            <v>26-35</v>
          </cell>
          <cell r="D423" t="str">
            <v>No</v>
          </cell>
          <cell r="E423" t="str">
            <v>Travel_Rarely</v>
          </cell>
          <cell r="G423" t="str">
            <v>Research &amp; Development</v>
          </cell>
          <cell r="H423">
            <v>6</v>
          </cell>
          <cell r="K423">
            <v>2</v>
          </cell>
          <cell r="L423" t="str">
            <v>Female</v>
          </cell>
          <cell r="P423" t="str">
            <v>Laboratory Technician</v>
          </cell>
          <cell r="Q423">
            <v>4</v>
          </cell>
          <cell r="S423" t="str">
            <v>Married</v>
          </cell>
          <cell r="T423">
            <v>3131</v>
          </cell>
          <cell r="U423" t="str">
            <v>Low (0-5K)</v>
          </cell>
          <cell r="X423" t="str">
            <v>No</v>
          </cell>
          <cell r="AE423">
            <v>3</v>
          </cell>
          <cell r="AF423">
            <v>10</v>
          </cell>
          <cell r="AH423">
            <v>0</v>
          </cell>
        </row>
        <row r="424">
          <cell r="C424" t="str">
            <v>36-45</v>
          </cell>
          <cell r="D424" t="str">
            <v>Yes</v>
          </cell>
          <cell r="E424" t="str">
            <v>Travel_Rarely</v>
          </cell>
          <cell r="G424" t="str">
            <v>Research &amp; Development</v>
          </cell>
          <cell r="H424">
            <v>10</v>
          </cell>
          <cell r="K424">
            <v>3</v>
          </cell>
          <cell r="L424" t="str">
            <v>Male</v>
          </cell>
          <cell r="P424" t="str">
            <v>Research Scientist</v>
          </cell>
          <cell r="Q424">
            <v>3</v>
          </cell>
          <cell r="S424" t="str">
            <v>Single</v>
          </cell>
          <cell r="T424">
            <v>2936</v>
          </cell>
          <cell r="U424" t="str">
            <v>Low (0-5K)</v>
          </cell>
          <cell r="X424" t="str">
            <v>Yes</v>
          </cell>
          <cell r="AE424">
            <v>3</v>
          </cell>
          <cell r="AF424">
            <v>6</v>
          </cell>
          <cell r="AH424">
            <v>0</v>
          </cell>
        </row>
        <row r="425">
          <cell r="C425" t="str">
            <v>26-35</v>
          </cell>
          <cell r="D425" t="str">
            <v>No</v>
          </cell>
          <cell r="E425" t="str">
            <v>Travel_Frequently</v>
          </cell>
          <cell r="G425" t="str">
            <v>Sales</v>
          </cell>
          <cell r="H425">
            <v>25</v>
          </cell>
          <cell r="K425">
            <v>2</v>
          </cell>
          <cell r="L425" t="str">
            <v>Female</v>
          </cell>
          <cell r="P425" t="str">
            <v>Sales Executive</v>
          </cell>
          <cell r="Q425">
            <v>3</v>
          </cell>
          <cell r="S425" t="str">
            <v>Married</v>
          </cell>
          <cell r="T425">
            <v>4539</v>
          </cell>
          <cell r="U425" t="str">
            <v>Low (0-5K)</v>
          </cell>
          <cell r="X425" t="str">
            <v>No</v>
          </cell>
          <cell r="AE425">
            <v>2</v>
          </cell>
          <cell r="AF425">
            <v>10</v>
          </cell>
          <cell r="AH425">
            <v>0</v>
          </cell>
        </row>
        <row r="426">
          <cell r="C426" t="str">
            <v>26-35</v>
          </cell>
          <cell r="D426" t="str">
            <v>No</v>
          </cell>
          <cell r="E426" t="str">
            <v>Travel_Rarely</v>
          </cell>
          <cell r="G426" t="str">
            <v>Research &amp; Development</v>
          </cell>
          <cell r="H426">
            <v>11</v>
          </cell>
          <cell r="K426">
            <v>3</v>
          </cell>
          <cell r="L426" t="str">
            <v>Male</v>
          </cell>
          <cell r="P426" t="str">
            <v>Healthcare Representative</v>
          </cell>
          <cell r="Q426">
            <v>1</v>
          </cell>
          <cell r="S426" t="str">
            <v>Married</v>
          </cell>
          <cell r="T426">
            <v>6833</v>
          </cell>
          <cell r="U426" t="str">
            <v>Medium (5K-10K)</v>
          </cell>
          <cell r="X426" t="str">
            <v>Yes</v>
          </cell>
          <cell r="AE426">
            <v>2</v>
          </cell>
          <cell r="AF426">
            <v>6</v>
          </cell>
          <cell r="AH426">
            <v>0</v>
          </cell>
        </row>
        <row r="427">
          <cell r="C427" t="str">
            <v>36-45</v>
          </cell>
          <cell r="D427" t="str">
            <v>No</v>
          </cell>
          <cell r="E427" t="str">
            <v>Travel_Frequently</v>
          </cell>
          <cell r="G427" t="str">
            <v>Research &amp; Development</v>
          </cell>
          <cell r="H427">
            <v>3</v>
          </cell>
          <cell r="K427">
            <v>3</v>
          </cell>
          <cell r="L427" t="str">
            <v>Male</v>
          </cell>
          <cell r="P427" t="str">
            <v>Research Scientist</v>
          </cell>
          <cell r="Q427">
            <v>2</v>
          </cell>
          <cell r="S427" t="str">
            <v>Married</v>
          </cell>
          <cell r="T427">
            <v>3692</v>
          </cell>
          <cell r="U427" t="str">
            <v>Low (0-5K)</v>
          </cell>
          <cell r="X427" t="str">
            <v>No</v>
          </cell>
          <cell r="AE427">
            <v>2</v>
          </cell>
          <cell r="AF427">
            <v>11</v>
          </cell>
          <cell r="AH427">
            <v>0</v>
          </cell>
        </row>
        <row r="428">
          <cell r="C428" t="str">
            <v>26-35</v>
          </cell>
          <cell r="D428" t="str">
            <v>No</v>
          </cell>
          <cell r="E428" t="str">
            <v>Travel_Rarely</v>
          </cell>
          <cell r="G428" t="str">
            <v>Research &amp; Development</v>
          </cell>
          <cell r="H428">
            <v>4</v>
          </cell>
          <cell r="K428">
            <v>1</v>
          </cell>
          <cell r="L428" t="str">
            <v>Male</v>
          </cell>
          <cell r="P428" t="str">
            <v>Research Scientist</v>
          </cell>
          <cell r="Q428">
            <v>3</v>
          </cell>
          <cell r="S428" t="str">
            <v>Divorced</v>
          </cell>
          <cell r="T428">
            <v>2517</v>
          </cell>
          <cell r="U428" t="str">
            <v>Low (0-5K)</v>
          </cell>
          <cell r="X428" t="str">
            <v>No</v>
          </cell>
          <cell r="AE428">
            <v>3</v>
          </cell>
          <cell r="AF428">
            <v>5</v>
          </cell>
          <cell r="AH428">
            <v>0</v>
          </cell>
        </row>
        <row r="429">
          <cell r="C429" t="str">
            <v>18-25</v>
          </cell>
          <cell r="D429" t="str">
            <v>No</v>
          </cell>
          <cell r="E429" t="str">
            <v>Travel_Rarely</v>
          </cell>
          <cell r="G429" t="str">
            <v>Research &amp; Development</v>
          </cell>
          <cell r="H429">
            <v>25</v>
          </cell>
          <cell r="K429">
            <v>2</v>
          </cell>
          <cell r="L429" t="str">
            <v>Female</v>
          </cell>
          <cell r="P429" t="str">
            <v>Research Scientist</v>
          </cell>
          <cell r="Q429">
            <v>4</v>
          </cell>
          <cell r="S429" t="str">
            <v>Single</v>
          </cell>
          <cell r="T429">
            <v>2994</v>
          </cell>
          <cell r="U429" t="str">
            <v>Low (0-5K)</v>
          </cell>
          <cell r="X429" t="str">
            <v>Yes</v>
          </cell>
          <cell r="AE429">
            <v>3</v>
          </cell>
          <cell r="AF429">
            <v>1</v>
          </cell>
          <cell r="AH429">
            <v>0</v>
          </cell>
        </row>
        <row r="430">
          <cell r="C430" t="str">
            <v>18-25</v>
          </cell>
          <cell r="D430" t="str">
            <v>No</v>
          </cell>
          <cell r="E430" t="str">
            <v>Travel_Rarely</v>
          </cell>
          <cell r="G430" t="str">
            <v>Research &amp; Development</v>
          </cell>
          <cell r="H430">
            <v>1</v>
          </cell>
          <cell r="K430">
            <v>4</v>
          </cell>
          <cell r="L430" t="str">
            <v>Male</v>
          </cell>
          <cell r="P430" t="str">
            <v>Research Scientist</v>
          </cell>
          <cell r="Q430">
            <v>3</v>
          </cell>
          <cell r="S430" t="str">
            <v>Married</v>
          </cell>
          <cell r="T430">
            <v>1223</v>
          </cell>
          <cell r="U430" t="str">
            <v>Low (0-5K)</v>
          </cell>
          <cell r="X430" t="str">
            <v>No</v>
          </cell>
          <cell r="AE430">
            <v>3</v>
          </cell>
          <cell r="AF430">
            <v>1</v>
          </cell>
          <cell r="AH430">
            <v>0</v>
          </cell>
        </row>
        <row r="431">
          <cell r="C431" t="str">
            <v>36-45</v>
          </cell>
          <cell r="D431" t="str">
            <v>Yes</v>
          </cell>
          <cell r="E431" t="str">
            <v>Travel_Rarely</v>
          </cell>
          <cell r="G431" t="str">
            <v>Research &amp; Development</v>
          </cell>
          <cell r="H431">
            <v>15</v>
          </cell>
          <cell r="K431">
            <v>1</v>
          </cell>
          <cell r="L431" t="str">
            <v>Female</v>
          </cell>
          <cell r="P431" t="str">
            <v>Healthcare Representative</v>
          </cell>
          <cell r="Q431">
            <v>4</v>
          </cell>
          <cell r="S431" t="str">
            <v>Married</v>
          </cell>
          <cell r="T431">
            <v>7978</v>
          </cell>
          <cell r="U431" t="str">
            <v>Medium (5K-10K)</v>
          </cell>
          <cell r="X431" t="str">
            <v>No</v>
          </cell>
          <cell r="AE431">
            <v>3</v>
          </cell>
          <cell r="AF431">
            <v>10</v>
          </cell>
          <cell r="AH431">
            <v>0</v>
          </cell>
        </row>
        <row r="432">
          <cell r="C432" t="str">
            <v>26-35</v>
          </cell>
          <cell r="D432" t="str">
            <v>No</v>
          </cell>
          <cell r="E432" t="str">
            <v>Travel_Rarely</v>
          </cell>
          <cell r="G432" t="str">
            <v>Sales</v>
          </cell>
          <cell r="H432">
            <v>8</v>
          </cell>
          <cell r="K432">
            <v>3</v>
          </cell>
          <cell r="L432" t="str">
            <v>Male</v>
          </cell>
          <cell r="P432" t="str">
            <v>Sales Executive</v>
          </cell>
          <cell r="Q432">
            <v>4</v>
          </cell>
          <cell r="S432" t="str">
            <v>Married</v>
          </cell>
          <cell r="T432">
            <v>6209</v>
          </cell>
          <cell r="U432" t="str">
            <v>Medium (5K-10K)</v>
          </cell>
          <cell r="X432" t="str">
            <v>No</v>
          </cell>
          <cell r="AE432">
            <v>4</v>
          </cell>
          <cell r="AF432">
            <v>10</v>
          </cell>
          <cell r="AH432">
            <v>0</v>
          </cell>
        </row>
        <row r="433">
          <cell r="C433" t="str">
            <v>26-35</v>
          </cell>
          <cell r="D433" t="str">
            <v>No</v>
          </cell>
          <cell r="E433" t="str">
            <v>Travel_Rarely</v>
          </cell>
          <cell r="G433" t="str">
            <v>Research &amp; Development</v>
          </cell>
          <cell r="H433">
            <v>17</v>
          </cell>
          <cell r="K433">
            <v>2</v>
          </cell>
          <cell r="L433" t="str">
            <v>Female</v>
          </cell>
          <cell r="P433" t="str">
            <v>Manager</v>
          </cell>
          <cell r="Q433">
            <v>1</v>
          </cell>
          <cell r="S433" t="str">
            <v>Married</v>
          </cell>
          <cell r="T433">
            <v>11916</v>
          </cell>
          <cell r="U433" t="str">
            <v>High (10K-15K)</v>
          </cell>
          <cell r="X433" t="str">
            <v>Yes</v>
          </cell>
          <cell r="AE433">
            <v>3</v>
          </cell>
          <cell r="AF433">
            <v>9</v>
          </cell>
          <cell r="AH433">
            <v>0</v>
          </cell>
        </row>
        <row r="434">
          <cell r="C434" t="str">
            <v>46-55</v>
          </cell>
          <cell r="D434" t="str">
            <v>No</v>
          </cell>
          <cell r="E434" t="str">
            <v>Travel_Rarely</v>
          </cell>
          <cell r="G434" t="str">
            <v>Human Resources</v>
          </cell>
          <cell r="H434">
            <v>5</v>
          </cell>
          <cell r="K434">
            <v>3</v>
          </cell>
          <cell r="L434" t="str">
            <v>Male</v>
          </cell>
          <cell r="P434" t="str">
            <v>Manager</v>
          </cell>
          <cell r="Q434">
            <v>2</v>
          </cell>
          <cell r="S434" t="str">
            <v>Divorced</v>
          </cell>
          <cell r="T434">
            <v>14026</v>
          </cell>
          <cell r="U434" t="str">
            <v>High (10K-15K)</v>
          </cell>
          <cell r="X434" t="str">
            <v>Yes</v>
          </cell>
          <cell r="AE434">
            <v>3</v>
          </cell>
          <cell r="AF434">
            <v>33</v>
          </cell>
          <cell r="AH434">
            <v>0</v>
          </cell>
        </row>
        <row r="435">
          <cell r="C435" t="str">
            <v>46-55</v>
          </cell>
          <cell r="D435" t="str">
            <v>No</v>
          </cell>
          <cell r="E435" t="str">
            <v>Travel_Rarely</v>
          </cell>
          <cell r="G435" t="str">
            <v>Research &amp; Development</v>
          </cell>
          <cell r="H435">
            <v>4</v>
          </cell>
          <cell r="K435">
            <v>4</v>
          </cell>
          <cell r="L435" t="str">
            <v>Male</v>
          </cell>
          <cell r="P435" t="str">
            <v>Manufacturing Director</v>
          </cell>
          <cell r="Q435">
            <v>4</v>
          </cell>
          <cell r="S435" t="str">
            <v>Single</v>
          </cell>
          <cell r="T435">
            <v>7898</v>
          </cell>
          <cell r="U435" t="str">
            <v>Medium (5K-10K)</v>
          </cell>
          <cell r="X435" t="str">
            <v>No</v>
          </cell>
          <cell r="AE435">
            <v>3</v>
          </cell>
          <cell r="AF435">
            <v>10</v>
          </cell>
          <cell r="AH435">
            <v>0</v>
          </cell>
        </row>
        <row r="436">
          <cell r="C436" t="str">
            <v>26-35</v>
          </cell>
          <cell r="D436" t="str">
            <v>No</v>
          </cell>
          <cell r="E436" t="str">
            <v>Travel_Rarely</v>
          </cell>
          <cell r="G436" t="str">
            <v>Sales</v>
          </cell>
          <cell r="H436">
            <v>26</v>
          </cell>
          <cell r="K436">
            <v>3</v>
          </cell>
          <cell r="L436" t="str">
            <v>Male</v>
          </cell>
          <cell r="P436" t="str">
            <v>Sales Executive</v>
          </cell>
          <cell r="Q436">
            <v>1</v>
          </cell>
          <cell r="S436" t="str">
            <v>Married</v>
          </cell>
          <cell r="T436">
            <v>4724</v>
          </cell>
          <cell r="U436" t="str">
            <v>Low (0-5K)</v>
          </cell>
          <cell r="X436" t="str">
            <v>No</v>
          </cell>
          <cell r="AE436">
            <v>3</v>
          </cell>
          <cell r="AF436">
            <v>5</v>
          </cell>
          <cell r="AH436">
            <v>0</v>
          </cell>
        </row>
        <row r="437">
          <cell r="C437" t="str">
            <v>26-35</v>
          </cell>
          <cell r="D437" t="str">
            <v>No</v>
          </cell>
          <cell r="E437" t="str">
            <v>Travel_Rarely</v>
          </cell>
          <cell r="G437" t="str">
            <v>Human Resources</v>
          </cell>
          <cell r="H437">
            <v>17</v>
          </cell>
          <cell r="K437">
            <v>2</v>
          </cell>
          <cell r="L437" t="str">
            <v>Male</v>
          </cell>
          <cell r="P437" t="str">
            <v>Human Resources</v>
          </cell>
          <cell r="Q437">
            <v>1</v>
          </cell>
          <cell r="S437" t="str">
            <v>Single</v>
          </cell>
          <cell r="T437">
            <v>7988</v>
          </cell>
          <cell r="U437" t="str">
            <v>Medium (5K-10K)</v>
          </cell>
          <cell r="X437" t="str">
            <v>No</v>
          </cell>
          <cell r="AE437">
            <v>2</v>
          </cell>
          <cell r="AF437">
            <v>10</v>
          </cell>
          <cell r="AH437">
            <v>0</v>
          </cell>
        </row>
        <row r="438">
          <cell r="C438" t="str">
            <v>18-25</v>
          </cell>
          <cell r="D438" t="str">
            <v>No</v>
          </cell>
          <cell r="E438" t="str">
            <v>Travel_Rarely</v>
          </cell>
          <cell r="G438" t="str">
            <v>Sales</v>
          </cell>
          <cell r="H438">
            <v>4</v>
          </cell>
          <cell r="K438">
            <v>4</v>
          </cell>
          <cell r="L438" t="str">
            <v>Female</v>
          </cell>
          <cell r="P438" t="str">
            <v>Sales Executive</v>
          </cell>
          <cell r="Q438">
            <v>3</v>
          </cell>
          <cell r="S438" t="str">
            <v>Married</v>
          </cell>
          <cell r="T438">
            <v>4162</v>
          </cell>
          <cell r="U438" t="str">
            <v>Low (0-5K)</v>
          </cell>
          <cell r="X438" t="str">
            <v>Yes</v>
          </cell>
          <cell r="AE438">
            <v>3</v>
          </cell>
          <cell r="AF438">
            <v>5</v>
          </cell>
          <cell r="AH438">
            <v>0</v>
          </cell>
        </row>
        <row r="439">
          <cell r="C439" t="str">
            <v>26-35</v>
          </cell>
          <cell r="D439" t="str">
            <v>No</v>
          </cell>
          <cell r="E439" t="str">
            <v>Travel_Rarely</v>
          </cell>
          <cell r="G439" t="str">
            <v>Sales</v>
          </cell>
          <cell r="H439">
            <v>19</v>
          </cell>
          <cell r="K439">
            <v>3</v>
          </cell>
          <cell r="L439" t="str">
            <v>Male</v>
          </cell>
          <cell r="P439" t="str">
            <v>Sales Executive</v>
          </cell>
          <cell r="Q439">
            <v>3</v>
          </cell>
          <cell r="S439" t="str">
            <v>Divorced</v>
          </cell>
          <cell r="T439">
            <v>8620</v>
          </cell>
          <cell r="U439" t="str">
            <v>Medium (5K-10K)</v>
          </cell>
          <cell r="X439" t="str">
            <v>No</v>
          </cell>
          <cell r="AE439">
            <v>3</v>
          </cell>
          <cell r="AF439">
            <v>10</v>
          </cell>
          <cell r="AH439">
            <v>0</v>
          </cell>
        </row>
        <row r="440">
          <cell r="C440" t="str">
            <v>26-35</v>
          </cell>
          <cell r="D440" t="str">
            <v>No</v>
          </cell>
          <cell r="E440" t="str">
            <v>Travel_Rarely</v>
          </cell>
          <cell r="G440" t="str">
            <v>Research &amp; Development</v>
          </cell>
          <cell r="H440">
            <v>25</v>
          </cell>
          <cell r="K440">
            <v>4</v>
          </cell>
          <cell r="L440" t="str">
            <v>Male</v>
          </cell>
          <cell r="P440" t="str">
            <v>Manufacturing Director</v>
          </cell>
          <cell r="Q440">
            <v>2</v>
          </cell>
          <cell r="S440" t="str">
            <v>Single</v>
          </cell>
          <cell r="T440">
            <v>4320</v>
          </cell>
          <cell r="U440" t="str">
            <v>Low (0-5K)</v>
          </cell>
          <cell r="X440" t="str">
            <v>No</v>
          </cell>
          <cell r="AE440">
            <v>3</v>
          </cell>
          <cell r="AF440">
            <v>5</v>
          </cell>
          <cell r="AH440">
            <v>0</v>
          </cell>
        </row>
        <row r="441">
          <cell r="C441" t="str">
            <v>26-35</v>
          </cell>
          <cell r="D441" t="str">
            <v>No</v>
          </cell>
          <cell r="E441" t="str">
            <v>Travel_Rarely</v>
          </cell>
          <cell r="G441" t="str">
            <v>Research &amp; Development</v>
          </cell>
          <cell r="H441">
            <v>7</v>
          </cell>
          <cell r="K441">
            <v>3</v>
          </cell>
          <cell r="L441" t="str">
            <v>Male</v>
          </cell>
          <cell r="P441" t="str">
            <v>Laboratory Technician</v>
          </cell>
          <cell r="Q441">
            <v>4</v>
          </cell>
          <cell r="S441" t="str">
            <v>Married</v>
          </cell>
          <cell r="T441">
            <v>2690</v>
          </cell>
          <cell r="U441" t="str">
            <v>Low (0-5K)</v>
          </cell>
          <cell r="X441" t="str">
            <v>No</v>
          </cell>
          <cell r="AE441">
            <v>2</v>
          </cell>
          <cell r="AF441">
            <v>1</v>
          </cell>
          <cell r="AH441">
            <v>0</v>
          </cell>
        </row>
        <row r="442">
          <cell r="C442" t="str">
            <v>46-55</v>
          </cell>
          <cell r="D442" t="str">
            <v>No</v>
          </cell>
          <cell r="E442" t="str">
            <v>Travel_Rarely</v>
          </cell>
          <cell r="G442" t="str">
            <v>Sales</v>
          </cell>
          <cell r="H442">
            <v>1</v>
          </cell>
          <cell r="K442">
            <v>4</v>
          </cell>
          <cell r="L442" t="str">
            <v>Male</v>
          </cell>
          <cell r="P442" t="str">
            <v>Manager</v>
          </cell>
          <cell r="Q442">
            <v>1</v>
          </cell>
          <cell r="S442" t="str">
            <v>Single</v>
          </cell>
          <cell r="T442">
            <v>17567</v>
          </cell>
          <cell r="U442" t="str">
            <v>Very High (15K+)</v>
          </cell>
          <cell r="X442" t="str">
            <v>No</v>
          </cell>
          <cell r="AE442">
            <v>1</v>
          </cell>
          <cell r="AF442">
            <v>26</v>
          </cell>
          <cell r="AH442">
            <v>0</v>
          </cell>
        </row>
        <row r="443">
          <cell r="C443" t="str">
            <v>26-35</v>
          </cell>
          <cell r="D443" t="str">
            <v>No</v>
          </cell>
          <cell r="E443" t="str">
            <v>Travel_Rarely</v>
          </cell>
          <cell r="G443" t="str">
            <v>Research &amp; Development</v>
          </cell>
          <cell r="H443">
            <v>19</v>
          </cell>
          <cell r="K443">
            <v>4</v>
          </cell>
          <cell r="L443" t="str">
            <v>Male</v>
          </cell>
          <cell r="P443" t="str">
            <v>Laboratory Technician</v>
          </cell>
          <cell r="Q443">
            <v>1</v>
          </cell>
          <cell r="S443" t="str">
            <v>Divorced</v>
          </cell>
          <cell r="T443">
            <v>4066</v>
          </cell>
          <cell r="U443" t="str">
            <v>Low (0-5K)</v>
          </cell>
          <cell r="X443" t="str">
            <v>No</v>
          </cell>
          <cell r="AE443">
            <v>3</v>
          </cell>
          <cell r="AF443">
            <v>7</v>
          </cell>
          <cell r="AH443">
            <v>0</v>
          </cell>
        </row>
        <row r="444">
          <cell r="C444" t="str">
            <v>18-25</v>
          </cell>
          <cell r="D444" t="str">
            <v>No</v>
          </cell>
          <cell r="E444" t="str">
            <v>Travel_Frequently</v>
          </cell>
          <cell r="G444" t="str">
            <v>Research &amp; Development</v>
          </cell>
          <cell r="H444">
            <v>2</v>
          </cell>
          <cell r="K444">
            <v>4</v>
          </cell>
          <cell r="L444" t="str">
            <v>Male</v>
          </cell>
          <cell r="P444" t="str">
            <v>Manufacturing Director</v>
          </cell>
          <cell r="Q444">
            <v>3</v>
          </cell>
          <cell r="S444" t="str">
            <v>Divorced</v>
          </cell>
          <cell r="T444">
            <v>5206</v>
          </cell>
          <cell r="U444" t="str">
            <v>Medium (5K-10K)</v>
          </cell>
          <cell r="X444" t="str">
            <v>No</v>
          </cell>
          <cell r="AE444">
            <v>3</v>
          </cell>
          <cell r="AF444">
            <v>7</v>
          </cell>
          <cell r="AH444">
            <v>0</v>
          </cell>
        </row>
        <row r="445">
          <cell r="C445" t="str">
            <v>26-35</v>
          </cell>
          <cell r="D445" t="str">
            <v>No</v>
          </cell>
          <cell r="E445" t="str">
            <v>Travel_Rarely</v>
          </cell>
          <cell r="G445" t="str">
            <v>Sales</v>
          </cell>
          <cell r="H445">
            <v>5</v>
          </cell>
          <cell r="K445">
            <v>1</v>
          </cell>
          <cell r="L445" t="str">
            <v>Male</v>
          </cell>
          <cell r="P445" t="str">
            <v>Sales Executive</v>
          </cell>
          <cell r="Q445">
            <v>2</v>
          </cell>
          <cell r="S445" t="str">
            <v>Divorced</v>
          </cell>
          <cell r="T445">
            <v>4187</v>
          </cell>
          <cell r="U445" t="str">
            <v>Low (0-5K)</v>
          </cell>
          <cell r="X445" t="str">
            <v>Yes</v>
          </cell>
          <cell r="AE445">
            <v>2</v>
          </cell>
          <cell r="AF445">
            <v>10</v>
          </cell>
          <cell r="AH445">
            <v>0</v>
          </cell>
        </row>
        <row r="446">
          <cell r="C446" t="str">
            <v>26-35</v>
          </cell>
          <cell r="D446" t="str">
            <v>No</v>
          </cell>
          <cell r="E446" t="str">
            <v>Travel_Rarely</v>
          </cell>
          <cell r="G446" t="str">
            <v>Sales</v>
          </cell>
          <cell r="H446">
            <v>5</v>
          </cell>
          <cell r="K446">
            <v>1</v>
          </cell>
          <cell r="L446" t="str">
            <v>Female</v>
          </cell>
          <cell r="P446" t="str">
            <v>Sales Executive</v>
          </cell>
          <cell r="Q446">
            <v>4</v>
          </cell>
          <cell r="S446" t="str">
            <v>Married</v>
          </cell>
          <cell r="T446">
            <v>5476</v>
          </cell>
          <cell r="U446" t="str">
            <v>Medium (5K-10K)</v>
          </cell>
          <cell r="X446" t="str">
            <v>No</v>
          </cell>
          <cell r="AE446">
            <v>3</v>
          </cell>
          <cell r="AF446">
            <v>10</v>
          </cell>
          <cell r="AH446">
            <v>0</v>
          </cell>
        </row>
        <row r="447">
          <cell r="C447" t="str">
            <v>18-25</v>
          </cell>
          <cell r="D447" t="str">
            <v>No</v>
          </cell>
          <cell r="E447" t="str">
            <v>Travel_Rarely</v>
          </cell>
          <cell r="G447" t="str">
            <v>Research &amp; Development</v>
          </cell>
          <cell r="H447">
            <v>9</v>
          </cell>
          <cell r="K447">
            <v>3</v>
          </cell>
          <cell r="L447" t="str">
            <v>Male</v>
          </cell>
          <cell r="P447" t="str">
            <v>Research Scientist</v>
          </cell>
          <cell r="Q447">
            <v>3</v>
          </cell>
          <cell r="S447" t="str">
            <v>Married</v>
          </cell>
          <cell r="T447">
            <v>4401</v>
          </cell>
          <cell r="U447" t="str">
            <v>Low (0-5K)</v>
          </cell>
          <cell r="X447" t="str">
            <v>No</v>
          </cell>
          <cell r="AE447">
            <v>3</v>
          </cell>
          <cell r="AF447">
            <v>5</v>
          </cell>
          <cell r="AH447">
            <v>0</v>
          </cell>
        </row>
        <row r="448">
          <cell r="C448" t="str">
            <v>26-35</v>
          </cell>
          <cell r="D448" t="str">
            <v>No</v>
          </cell>
          <cell r="E448" t="str">
            <v>Travel_Rarely</v>
          </cell>
          <cell r="G448" t="str">
            <v>Research &amp; Development</v>
          </cell>
          <cell r="H448">
            <v>16</v>
          </cell>
          <cell r="K448">
            <v>2</v>
          </cell>
          <cell r="L448" t="str">
            <v>Male</v>
          </cell>
          <cell r="P448" t="str">
            <v>Research Scientist</v>
          </cell>
          <cell r="Q448">
            <v>4</v>
          </cell>
          <cell r="S448" t="str">
            <v>Married</v>
          </cell>
          <cell r="T448">
            <v>2862</v>
          </cell>
          <cell r="U448" t="str">
            <v>Low (0-5K)</v>
          </cell>
          <cell r="X448" t="str">
            <v>No</v>
          </cell>
          <cell r="AE448">
            <v>2</v>
          </cell>
          <cell r="AF448">
            <v>10</v>
          </cell>
          <cell r="AH448">
            <v>0</v>
          </cell>
        </row>
        <row r="449">
          <cell r="C449" t="str">
            <v>36-45</v>
          </cell>
          <cell r="D449" t="str">
            <v>No</v>
          </cell>
          <cell r="E449" t="str">
            <v>Travel_Rarely</v>
          </cell>
          <cell r="G449" t="str">
            <v>Research &amp; Development</v>
          </cell>
          <cell r="H449">
            <v>9</v>
          </cell>
          <cell r="K449">
            <v>3</v>
          </cell>
          <cell r="L449" t="str">
            <v>Male</v>
          </cell>
          <cell r="P449" t="str">
            <v>Laboratory Technician</v>
          </cell>
          <cell r="Q449">
            <v>1</v>
          </cell>
          <cell r="S449" t="str">
            <v>Divorced</v>
          </cell>
          <cell r="T449">
            <v>2289</v>
          </cell>
          <cell r="U449" t="str">
            <v>Low (0-5K)</v>
          </cell>
          <cell r="X449" t="str">
            <v>No</v>
          </cell>
          <cell r="AE449">
            <v>3</v>
          </cell>
          <cell r="AF449">
            <v>5</v>
          </cell>
          <cell r="AH449">
            <v>0</v>
          </cell>
        </row>
        <row r="450">
          <cell r="C450" t="str">
            <v>26-35</v>
          </cell>
          <cell r="D450" t="str">
            <v>No</v>
          </cell>
          <cell r="E450" t="str">
            <v>Non-Travel</v>
          </cell>
          <cell r="G450" t="str">
            <v>Sales</v>
          </cell>
          <cell r="H450">
            <v>10</v>
          </cell>
          <cell r="K450">
            <v>4</v>
          </cell>
          <cell r="L450" t="str">
            <v>Male</v>
          </cell>
          <cell r="P450" t="str">
            <v>Sales Executive</v>
          </cell>
          <cell r="Q450">
            <v>3</v>
          </cell>
          <cell r="S450" t="str">
            <v>Divorced</v>
          </cell>
          <cell r="T450">
            <v>4001</v>
          </cell>
          <cell r="U450" t="str">
            <v>Low (0-5K)</v>
          </cell>
          <cell r="X450" t="str">
            <v>Yes</v>
          </cell>
          <cell r="AE450">
            <v>3</v>
          </cell>
          <cell r="AF450">
            <v>15</v>
          </cell>
          <cell r="AH450">
            <v>0</v>
          </cell>
        </row>
        <row r="451">
          <cell r="C451" t="str">
            <v>36-45</v>
          </cell>
          <cell r="D451" t="str">
            <v>No</v>
          </cell>
          <cell r="E451" t="str">
            <v>Travel_Rarely</v>
          </cell>
          <cell r="G451" t="str">
            <v>Research &amp; Development</v>
          </cell>
          <cell r="H451">
            <v>6</v>
          </cell>
          <cell r="K451">
            <v>4</v>
          </cell>
          <cell r="L451" t="str">
            <v>Female</v>
          </cell>
          <cell r="P451" t="str">
            <v>Laboratory Technician</v>
          </cell>
          <cell r="Q451">
            <v>3</v>
          </cell>
          <cell r="S451" t="str">
            <v>Married</v>
          </cell>
          <cell r="T451">
            <v>3702</v>
          </cell>
          <cell r="U451" t="str">
            <v>Low (0-5K)</v>
          </cell>
          <cell r="X451" t="str">
            <v>No</v>
          </cell>
          <cell r="AE451">
            <v>3</v>
          </cell>
          <cell r="AF451">
            <v>5</v>
          </cell>
          <cell r="AH451">
            <v>0</v>
          </cell>
        </row>
        <row r="452">
          <cell r="C452" t="str">
            <v>26-35</v>
          </cell>
          <cell r="D452" t="str">
            <v>No</v>
          </cell>
          <cell r="E452" t="str">
            <v>Travel_Rarely</v>
          </cell>
          <cell r="G452" t="str">
            <v>Research &amp; Development</v>
          </cell>
          <cell r="H452">
            <v>1</v>
          </cell>
          <cell r="K452">
            <v>3</v>
          </cell>
          <cell r="L452" t="str">
            <v>Male</v>
          </cell>
          <cell r="P452" t="str">
            <v>Research Scientist</v>
          </cell>
          <cell r="Q452">
            <v>4</v>
          </cell>
          <cell r="S452" t="str">
            <v>Married</v>
          </cell>
          <cell r="T452">
            <v>2044</v>
          </cell>
          <cell r="U452" t="str">
            <v>Low (0-5K)</v>
          </cell>
          <cell r="X452" t="str">
            <v>No</v>
          </cell>
          <cell r="AE452">
            <v>4</v>
          </cell>
          <cell r="AF452">
            <v>5</v>
          </cell>
          <cell r="AH452">
            <v>0</v>
          </cell>
        </row>
        <row r="453">
          <cell r="C453" t="str">
            <v>36-45</v>
          </cell>
          <cell r="D453" t="str">
            <v>Yes</v>
          </cell>
          <cell r="E453" t="str">
            <v>Travel_Rarely</v>
          </cell>
          <cell r="G453" t="str">
            <v>Research &amp; Development</v>
          </cell>
          <cell r="H453">
            <v>10</v>
          </cell>
          <cell r="K453">
            <v>4</v>
          </cell>
          <cell r="L453" t="str">
            <v>Male</v>
          </cell>
          <cell r="P453" t="str">
            <v>Manufacturing Director</v>
          </cell>
          <cell r="Q453">
            <v>1</v>
          </cell>
          <cell r="S453" t="str">
            <v>Single</v>
          </cell>
          <cell r="T453">
            <v>4213</v>
          </cell>
          <cell r="U453" t="str">
            <v>Low (0-5K)</v>
          </cell>
          <cell r="X453" t="str">
            <v>No</v>
          </cell>
          <cell r="AE453">
            <v>1</v>
          </cell>
          <cell r="AF453">
            <v>10</v>
          </cell>
          <cell r="AH453">
            <v>0</v>
          </cell>
        </row>
        <row r="454">
          <cell r="C454" t="str">
            <v>26-35</v>
          </cell>
          <cell r="D454" t="str">
            <v>No</v>
          </cell>
          <cell r="E454" t="str">
            <v>Travel_Rarely</v>
          </cell>
          <cell r="G454" t="str">
            <v>Research &amp; Development</v>
          </cell>
          <cell r="H454">
            <v>20</v>
          </cell>
          <cell r="K454">
            <v>2</v>
          </cell>
          <cell r="L454" t="str">
            <v>Male</v>
          </cell>
          <cell r="P454" t="str">
            <v>Laboratory Technician</v>
          </cell>
          <cell r="Q454">
            <v>3</v>
          </cell>
          <cell r="S454" t="str">
            <v>Divorced</v>
          </cell>
          <cell r="T454">
            <v>4197</v>
          </cell>
          <cell r="U454" t="str">
            <v>Low (0-5K)</v>
          </cell>
          <cell r="X454" t="str">
            <v>No</v>
          </cell>
          <cell r="AE454">
            <v>3</v>
          </cell>
          <cell r="AF454">
            <v>10</v>
          </cell>
          <cell r="AH454">
            <v>0</v>
          </cell>
        </row>
        <row r="455">
          <cell r="C455" t="str">
            <v>36-45</v>
          </cell>
          <cell r="D455" t="str">
            <v>No</v>
          </cell>
          <cell r="E455" t="str">
            <v>Travel_Frequently</v>
          </cell>
          <cell r="G455" t="str">
            <v>Human Resources</v>
          </cell>
          <cell r="H455">
            <v>2</v>
          </cell>
          <cell r="K455">
            <v>2</v>
          </cell>
          <cell r="L455" t="str">
            <v>Male</v>
          </cell>
          <cell r="P455" t="str">
            <v>Human Resources</v>
          </cell>
          <cell r="Q455">
            <v>4</v>
          </cell>
          <cell r="S455" t="str">
            <v>Single</v>
          </cell>
          <cell r="T455">
            <v>3886</v>
          </cell>
          <cell r="U455" t="str">
            <v>Low (0-5K)</v>
          </cell>
          <cell r="X455" t="str">
            <v>No</v>
          </cell>
          <cell r="AE455">
            <v>2</v>
          </cell>
          <cell r="AF455">
            <v>10</v>
          </cell>
          <cell r="AH455">
            <v>0</v>
          </cell>
        </row>
        <row r="456">
          <cell r="C456" t="str">
            <v>26-35</v>
          </cell>
          <cell r="D456" t="str">
            <v>No</v>
          </cell>
          <cell r="E456" t="str">
            <v>Travel_Rarely</v>
          </cell>
          <cell r="G456" t="str">
            <v>Sales</v>
          </cell>
          <cell r="H456">
            <v>10</v>
          </cell>
          <cell r="K456">
            <v>2</v>
          </cell>
          <cell r="L456" t="str">
            <v>Male</v>
          </cell>
          <cell r="P456" t="str">
            <v>Sales Executive</v>
          </cell>
          <cell r="Q456">
            <v>3</v>
          </cell>
          <cell r="S456" t="str">
            <v>Single</v>
          </cell>
          <cell r="T456">
            <v>5487</v>
          </cell>
          <cell r="U456" t="str">
            <v>Medium (5K-10K)</v>
          </cell>
          <cell r="X456" t="str">
            <v>No</v>
          </cell>
          <cell r="AE456">
            <v>2</v>
          </cell>
          <cell r="AF456">
            <v>10</v>
          </cell>
          <cell r="AH456">
            <v>0</v>
          </cell>
        </row>
        <row r="457">
          <cell r="C457" t="str">
            <v>26-35</v>
          </cell>
          <cell r="D457" t="str">
            <v>No</v>
          </cell>
          <cell r="E457" t="str">
            <v>Travel_Frequently</v>
          </cell>
          <cell r="G457" t="str">
            <v>Sales</v>
          </cell>
          <cell r="H457">
            <v>1</v>
          </cell>
          <cell r="K457">
            <v>3</v>
          </cell>
          <cell r="L457" t="str">
            <v>Male</v>
          </cell>
          <cell r="P457" t="str">
            <v>Sales Executive</v>
          </cell>
          <cell r="Q457">
            <v>4</v>
          </cell>
          <cell r="S457" t="str">
            <v>Married</v>
          </cell>
          <cell r="T457">
            <v>6834</v>
          </cell>
          <cell r="U457" t="str">
            <v>Medium (5K-10K)</v>
          </cell>
          <cell r="X457" t="str">
            <v>Yes</v>
          </cell>
          <cell r="AE457">
            <v>3</v>
          </cell>
          <cell r="AF457">
            <v>7</v>
          </cell>
          <cell r="AH457">
            <v>0</v>
          </cell>
        </row>
        <row r="458">
          <cell r="C458" t="str">
            <v>36-45</v>
          </cell>
          <cell r="D458" t="str">
            <v>No</v>
          </cell>
          <cell r="E458" t="str">
            <v>Travel_Frequently</v>
          </cell>
          <cell r="G458" t="str">
            <v>Research &amp; Development</v>
          </cell>
          <cell r="H458">
            <v>8</v>
          </cell>
          <cell r="K458">
            <v>4</v>
          </cell>
          <cell r="L458" t="str">
            <v>Female</v>
          </cell>
          <cell r="P458" t="str">
            <v>Research Scientist</v>
          </cell>
          <cell r="Q458">
            <v>2</v>
          </cell>
          <cell r="S458" t="str">
            <v>Divorced</v>
          </cell>
          <cell r="T458">
            <v>2133</v>
          </cell>
          <cell r="U458" t="str">
            <v>Low (0-5K)</v>
          </cell>
          <cell r="X458" t="str">
            <v>Yes</v>
          </cell>
          <cell r="AE458">
            <v>3</v>
          </cell>
          <cell r="AF458">
            <v>20</v>
          </cell>
          <cell r="AH458">
            <v>0</v>
          </cell>
        </row>
        <row r="459">
          <cell r="C459" t="str">
            <v>36-45</v>
          </cell>
          <cell r="D459" t="str">
            <v>No</v>
          </cell>
          <cell r="E459" t="str">
            <v>Non-Travel</v>
          </cell>
          <cell r="G459" t="str">
            <v>Research &amp; Development</v>
          </cell>
          <cell r="H459">
            <v>9</v>
          </cell>
          <cell r="K459">
            <v>1</v>
          </cell>
          <cell r="L459" t="str">
            <v>Male</v>
          </cell>
          <cell r="P459" t="str">
            <v>Laboratory Technician</v>
          </cell>
          <cell r="Q459">
            <v>2</v>
          </cell>
          <cell r="S459" t="str">
            <v>Married</v>
          </cell>
          <cell r="T459">
            <v>2810</v>
          </cell>
          <cell r="U459" t="str">
            <v>Low (0-5K)</v>
          </cell>
          <cell r="X459" t="str">
            <v>No</v>
          </cell>
          <cell r="AE459">
            <v>3</v>
          </cell>
          <cell r="AF459">
            <v>5</v>
          </cell>
          <cell r="AH459">
            <v>0</v>
          </cell>
        </row>
        <row r="460">
          <cell r="C460" t="str">
            <v>26-35</v>
          </cell>
          <cell r="D460" t="str">
            <v>No</v>
          </cell>
          <cell r="E460" t="str">
            <v>Travel_Rarely</v>
          </cell>
          <cell r="G460" t="str">
            <v>Sales</v>
          </cell>
          <cell r="H460">
            <v>7</v>
          </cell>
          <cell r="K460">
            <v>3</v>
          </cell>
          <cell r="L460" t="str">
            <v>Female</v>
          </cell>
          <cell r="P460" t="str">
            <v>Sales Executive</v>
          </cell>
          <cell r="Q460">
            <v>4</v>
          </cell>
          <cell r="S460" t="str">
            <v>Married</v>
          </cell>
          <cell r="T460">
            <v>5204</v>
          </cell>
          <cell r="U460" t="str">
            <v>Medium (5K-10K)</v>
          </cell>
          <cell r="X460" t="str">
            <v>Yes</v>
          </cell>
          <cell r="AE460">
            <v>3</v>
          </cell>
          <cell r="AF460">
            <v>10</v>
          </cell>
          <cell r="AH460">
            <v>0</v>
          </cell>
        </row>
        <row r="461">
          <cell r="C461" t="str">
            <v>26-35</v>
          </cell>
          <cell r="D461" t="str">
            <v>No</v>
          </cell>
          <cell r="E461" t="str">
            <v>Travel_Rarely</v>
          </cell>
          <cell r="G461" t="str">
            <v>Sales</v>
          </cell>
          <cell r="H461">
            <v>9</v>
          </cell>
          <cell r="K461">
            <v>4</v>
          </cell>
          <cell r="L461" t="str">
            <v>Male</v>
          </cell>
          <cell r="P461" t="str">
            <v>Sales Executive</v>
          </cell>
          <cell r="Q461">
            <v>4</v>
          </cell>
          <cell r="S461" t="str">
            <v>Single</v>
          </cell>
          <cell r="T461">
            <v>4105</v>
          </cell>
          <cell r="U461" t="str">
            <v>Low (0-5K)</v>
          </cell>
          <cell r="X461" t="str">
            <v>No</v>
          </cell>
          <cell r="AE461">
            <v>3</v>
          </cell>
          <cell r="AF461">
            <v>7</v>
          </cell>
          <cell r="AH461">
            <v>0</v>
          </cell>
        </row>
        <row r="462">
          <cell r="C462" t="str">
            <v>26-35</v>
          </cell>
          <cell r="D462" t="str">
            <v>Yes</v>
          </cell>
          <cell r="E462" t="str">
            <v>Travel_Frequently</v>
          </cell>
          <cell r="G462" t="str">
            <v>Sales</v>
          </cell>
          <cell r="H462">
            <v>26</v>
          </cell>
          <cell r="K462">
            <v>1</v>
          </cell>
          <cell r="L462" t="str">
            <v>Male</v>
          </cell>
          <cell r="P462" t="str">
            <v>Sales Executive</v>
          </cell>
          <cell r="Q462">
            <v>4</v>
          </cell>
          <cell r="S462" t="str">
            <v>Married</v>
          </cell>
          <cell r="T462">
            <v>5617</v>
          </cell>
          <cell r="U462" t="str">
            <v>Medium (5K-10K)</v>
          </cell>
          <cell r="X462" t="str">
            <v>Yes</v>
          </cell>
          <cell r="AE462">
            <v>3</v>
          </cell>
          <cell r="AF462">
            <v>10</v>
          </cell>
          <cell r="AH462">
            <v>0</v>
          </cell>
        </row>
        <row r="463">
          <cell r="C463" t="str">
            <v>36-45</v>
          </cell>
          <cell r="D463" t="str">
            <v>No</v>
          </cell>
          <cell r="E463" t="str">
            <v>Travel_Rarely</v>
          </cell>
          <cell r="G463" t="str">
            <v>Research &amp; Development</v>
          </cell>
          <cell r="H463">
            <v>11</v>
          </cell>
          <cell r="K463">
            <v>1</v>
          </cell>
          <cell r="L463" t="str">
            <v>Male</v>
          </cell>
          <cell r="P463" t="str">
            <v>Healthcare Representative</v>
          </cell>
          <cell r="Q463">
            <v>3</v>
          </cell>
          <cell r="S463" t="str">
            <v>Married</v>
          </cell>
          <cell r="T463">
            <v>7510</v>
          </cell>
          <cell r="U463" t="str">
            <v>Medium (5K-10K)</v>
          </cell>
          <cell r="X463" t="str">
            <v>No</v>
          </cell>
          <cell r="AE463">
            <v>3</v>
          </cell>
          <cell r="AF463">
            <v>10</v>
          </cell>
          <cell r="AH463">
            <v>0</v>
          </cell>
        </row>
        <row r="464">
          <cell r="C464" t="str">
            <v>26-35</v>
          </cell>
          <cell r="D464" t="str">
            <v>No</v>
          </cell>
          <cell r="E464" t="str">
            <v>Travel_Rarely</v>
          </cell>
          <cell r="G464" t="str">
            <v>Research &amp; Development</v>
          </cell>
          <cell r="H464">
            <v>9</v>
          </cell>
          <cell r="K464">
            <v>2</v>
          </cell>
          <cell r="L464" t="str">
            <v>Male</v>
          </cell>
          <cell r="P464" t="str">
            <v>Research Scientist</v>
          </cell>
          <cell r="Q464">
            <v>3</v>
          </cell>
          <cell r="S464" t="str">
            <v>Single</v>
          </cell>
          <cell r="T464">
            <v>5098</v>
          </cell>
          <cell r="U464" t="str">
            <v>Medium (5K-10K)</v>
          </cell>
          <cell r="X464" t="str">
            <v>No</v>
          </cell>
          <cell r="AE464">
            <v>3</v>
          </cell>
          <cell r="AF464">
            <v>10</v>
          </cell>
          <cell r="AH464">
            <v>0</v>
          </cell>
        </row>
        <row r="465">
          <cell r="C465" t="str">
            <v>26-35</v>
          </cell>
          <cell r="D465" t="str">
            <v>No</v>
          </cell>
          <cell r="E465" t="str">
            <v>Travel_Rarely</v>
          </cell>
          <cell r="G465" t="str">
            <v>Research &amp; Development</v>
          </cell>
          <cell r="H465">
            <v>28</v>
          </cell>
          <cell r="K465">
            <v>4</v>
          </cell>
          <cell r="L465" t="str">
            <v>Female</v>
          </cell>
          <cell r="P465" t="str">
            <v>Research Scientist</v>
          </cell>
          <cell r="Q465">
            <v>1</v>
          </cell>
          <cell r="S465" t="str">
            <v>Single</v>
          </cell>
          <cell r="T465">
            <v>3785</v>
          </cell>
          <cell r="U465" t="str">
            <v>Low (0-5K)</v>
          </cell>
          <cell r="X465" t="str">
            <v>No</v>
          </cell>
          <cell r="AE465">
            <v>1</v>
          </cell>
          <cell r="AF465">
            <v>5</v>
          </cell>
          <cell r="AH465">
            <v>0</v>
          </cell>
        </row>
        <row r="466">
          <cell r="C466" t="str">
            <v>26-35</v>
          </cell>
          <cell r="D466" t="str">
            <v>Yes</v>
          </cell>
          <cell r="E466" t="str">
            <v>Travel_Rarely</v>
          </cell>
          <cell r="G466" t="str">
            <v>Research &amp; Development</v>
          </cell>
          <cell r="H466">
            <v>24</v>
          </cell>
          <cell r="K466">
            <v>3</v>
          </cell>
          <cell r="L466" t="str">
            <v>Male</v>
          </cell>
          <cell r="P466" t="str">
            <v>Laboratory Technician</v>
          </cell>
          <cell r="Q466">
            <v>3</v>
          </cell>
          <cell r="S466" t="str">
            <v>Single</v>
          </cell>
          <cell r="T466">
            <v>2028</v>
          </cell>
          <cell r="U466" t="str">
            <v>Low (0-5K)</v>
          </cell>
          <cell r="X466" t="str">
            <v>Yes</v>
          </cell>
          <cell r="AE466">
            <v>3</v>
          </cell>
          <cell r="AF466">
            <v>4</v>
          </cell>
          <cell r="AH466">
            <v>0</v>
          </cell>
        </row>
        <row r="467">
          <cell r="C467" t="str">
            <v>26-35</v>
          </cell>
          <cell r="D467" t="str">
            <v>No</v>
          </cell>
          <cell r="E467" t="str">
            <v>Travel_Rarely</v>
          </cell>
          <cell r="G467" t="str">
            <v>Research &amp; Development</v>
          </cell>
          <cell r="H467">
            <v>5</v>
          </cell>
          <cell r="K467">
            <v>1</v>
          </cell>
          <cell r="L467" t="str">
            <v>Male</v>
          </cell>
          <cell r="P467" t="str">
            <v>Research Scientist</v>
          </cell>
          <cell r="Q467">
            <v>2</v>
          </cell>
          <cell r="S467" t="str">
            <v>Divorced</v>
          </cell>
          <cell r="T467">
            <v>3298</v>
          </cell>
          <cell r="U467" t="str">
            <v>Low (0-5K)</v>
          </cell>
          <cell r="X467" t="str">
            <v>Yes</v>
          </cell>
          <cell r="AE467">
            <v>2</v>
          </cell>
          <cell r="AF467">
            <v>6</v>
          </cell>
          <cell r="AH467">
            <v>0</v>
          </cell>
        </row>
        <row r="468">
          <cell r="C468" t="str">
            <v>46-55</v>
          </cell>
          <cell r="D468" t="str">
            <v>No</v>
          </cell>
          <cell r="E468" t="str">
            <v>Travel_Rarely</v>
          </cell>
          <cell r="G468" t="str">
            <v>Research &amp; Development</v>
          </cell>
          <cell r="H468">
            <v>9</v>
          </cell>
          <cell r="K468">
            <v>4</v>
          </cell>
          <cell r="L468" t="str">
            <v>Male</v>
          </cell>
          <cell r="P468" t="str">
            <v>Laboratory Technician</v>
          </cell>
          <cell r="Q468">
            <v>4</v>
          </cell>
          <cell r="S468" t="str">
            <v>Married</v>
          </cell>
          <cell r="T468">
            <v>2075</v>
          </cell>
          <cell r="U468" t="str">
            <v>Low (0-5K)</v>
          </cell>
          <cell r="X468" t="str">
            <v>No</v>
          </cell>
          <cell r="AE468">
            <v>3</v>
          </cell>
          <cell r="AF468">
            <v>4</v>
          </cell>
          <cell r="AH468">
            <v>0</v>
          </cell>
        </row>
        <row r="469">
          <cell r="C469" t="str">
            <v>36-45</v>
          </cell>
          <cell r="D469" t="str">
            <v>No</v>
          </cell>
          <cell r="E469" t="str">
            <v>Travel_Rarely</v>
          </cell>
          <cell r="G469" t="str">
            <v>Research &amp; Development</v>
          </cell>
          <cell r="H469">
            <v>6</v>
          </cell>
          <cell r="K469">
            <v>2</v>
          </cell>
          <cell r="L469" t="str">
            <v>Male</v>
          </cell>
          <cell r="P469" t="str">
            <v>Manufacturing Director</v>
          </cell>
          <cell r="Q469">
            <v>2</v>
          </cell>
          <cell r="S469" t="str">
            <v>Divorced</v>
          </cell>
          <cell r="T469">
            <v>4941</v>
          </cell>
          <cell r="U469" t="str">
            <v>Low (0-5K)</v>
          </cell>
          <cell r="X469" t="str">
            <v>No</v>
          </cell>
          <cell r="AE469">
            <v>3</v>
          </cell>
          <cell r="AF469">
            <v>3</v>
          </cell>
          <cell r="AH469">
            <v>0</v>
          </cell>
        </row>
        <row r="470">
          <cell r="C470" t="str">
            <v>46-55</v>
          </cell>
          <cell r="D470" t="str">
            <v>Yes</v>
          </cell>
          <cell r="E470" t="str">
            <v>Travel_Frequently</v>
          </cell>
          <cell r="G470" t="str">
            <v>Research &amp; Development</v>
          </cell>
          <cell r="H470">
            <v>8</v>
          </cell>
          <cell r="K470">
            <v>1</v>
          </cell>
          <cell r="L470" t="str">
            <v>Male</v>
          </cell>
          <cell r="P470" t="str">
            <v>Manufacturing Director</v>
          </cell>
          <cell r="Q470">
            <v>4</v>
          </cell>
          <cell r="S470" t="str">
            <v>Single</v>
          </cell>
          <cell r="T470">
            <v>10650</v>
          </cell>
          <cell r="U470" t="str">
            <v>High (10K-15K)</v>
          </cell>
          <cell r="X470" t="str">
            <v>No</v>
          </cell>
          <cell r="AE470">
            <v>3</v>
          </cell>
          <cell r="AF470">
            <v>4</v>
          </cell>
          <cell r="AH470">
            <v>0</v>
          </cell>
        </row>
        <row r="471">
          <cell r="C471" t="str">
            <v>46-55</v>
          </cell>
          <cell r="D471" t="str">
            <v>No</v>
          </cell>
          <cell r="E471" t="str">
            <v>Travel_Rarely</v>
          </cell>
          <cell r="G471" t="str">
            <v>Research &amp; Development</v>
          </cell>
          <cell r="H471">
            <v>1</v>
          </cell>
          <cell r="K471">
            <v>4</v>
          </cell>
          <cell r="L471" t="str">
            <v>Male</v>
          </cell>
          <cell r="P471" t="str">
            <v>Healthcare Representative</v>
          </cell>
          <cell r="Q471">
            <v>1</v>
          </cell>
          <cell r="S471" t="str">
            <v>Divorced</v>
          </cell>
          <cell r="T471">
            <v>9396</v>
          </cell>
          <cell r="U471" t="str">
            <v>Medium (5K-10K)</v>
          </cell>
          <cell r="X471" t="str">
            <v>No</v>
          </cell>
          <cell r="AE471">
            <v>3</v>
          </cell>
          <cell r="AF471">
            <v>4</v>
          </cell>
          <cell r="AH471">
            <v>0</v>
          </cell>
        </row>
        <row r="472">
          <cell r="C472" t="str">
            <v>26-35</v>
          </cell>
          <cell r="D472" t="str">
            <v>Yes</v>
          </cell>
          <cell r="E472" t="str">
            <v>Travel_Rarely</v>
          </cell>
          <cell r="G472" t="str">
            <v>Research &amp; Development</v>
          </cell>
          <cell r="H472">
            <v>3</v>
          </cell>
          <cell r="K472">
            <v>4</v>
          </cell>
          <cell r="L472" t="str">
            <v>Female</v>
          </cell>
          <cell r="P472" t="str">
            <v>Research Scientist</v>
          </cell>
          <cell r="Q472">
            <v>1</v>
          </cell>
          <cell r="S472" t="str">
            <v>Single</v>
          </cell>
          <cell r="T472">
            <v>2657</v>
          </cell>
          <cell r="U472" t="str">
            <v>Low (0-5K)</v>
          </cell>
          <cell r="X472" t="str">
            <v>Yes</v>
          </cell>
          <cell r="AE472">
            <v>3</v>
          </cell>
          <cell r="AF472">
            <v>5</v>
          </cell>
          <cell r="AH472">
            <v>0</v>
          </cell>
        </row>
        <row r="473">
          <cell r="C473" t="str">
            <v>46-55</v>
          </cell>
          <cell r="D473" t="str">
            <v>No</v>
          </cell>
          <cell r="E473" t="str">
            <v>Travel_Rarely</v>
          </cell>
          <cell r="G473" t="str">
            <v>Sales</v>
          </cell>
          <cell r="H473">
            <v>3</v>
          </cell>
          <cell r="K473">
            <v>4</v>
          </cell>
          <cell r="L473" t="str">
            <v>Female</v>
          </cell>
          <cell r="P473" t="str">
            <v>Sales Executive</v>
          </cell>
          <cell r="Q473">
            <v>1</v>
          </cell>
          <cell r="S473" t="str">
            <v>Married</v>
          </cell>
          <cell r="T473">
            <v>5940</v>
          </cell>
          <cell r="U473" t="str">
            <v>Medium (5K-10K)</v>
          </cell>
          <cell r="X473" t="str">
            <v>No</v>
          </cell>
          <cell r="AE473">
            <v>3</v>
          </cell>
          <cell r="AF473">
            <v>6</v>
          </cell>
          <cell r="AH473">
            <v>0</v>
          </cell>
        </row>
        <row r="474">
          <cell r="C474" t="str">
            <v>26-35</v>
          </cell>
          <cell r="D474" t="str">
            <v>No</v>
          </cell>
          <cell r="E474" t="str">
            <v>Travel_Rarely</v>
          </cell>
          <cell r="G474" t="str">
            <v>Research &amp; Development</v>
          </cell>
          <cell r="H474">
            <v>2</v>
          </cell>
          <cell r="K474">
            <v>4</v>
          </cell>
          <cell r="L474" t="str">
            <v>Male</v>
          </cell>
          <cell r="P474" t="str">
            <v>Laboratory Technician</v>
          </cell>
          <cell r="Q474">
            <v>1</v>
          </cell>
          <cell r="S474" t="str">
            <v>Single</v>
          </cell>
          <cell r="T474">
            <v>2176</v>
          </cell>
          <cell r="U474" t="str">
            <v>Low (0-5K)</v>
          </cell>
          <cell r="X474" t="str">
            <v>No</v>
          </cell>
          <cell r="AE474">
            <v>3</v>
          </cell>
          <cell r="AF474">
            <v>6</v>
          </cell>
          <cell r="AH474">
            <v>0</v>
          </cell>
        </row>
        <row r="475">
          <cell r="C475" t="str">
            <v>26-35</v>
          </cell>
          <cell r="D475" t="str">
            <v>No</v>
          </cell>
          <cell r="E475" t="str">
            <v>Travel_Rarely</v>
          </cell>
          <cell r="G475" t="str">
            <v>Research &amp; Development</v>
          </cell>
          <cell r="H475">
            <v>9</v>
          </cell>
          <cell r="K475">
            <v>4</v>
          </cell>
          <cell r="L475" t="str">
            <v>Male</v>
          </cell>
          <cell r="P475" t="str">
            <v>Research Scientist</v>
          </cell>
          <cell r="Q475">
            <v>4</v>
          </cell>
          <cell r="S475" t="str">
            <v>Married</v>
          </cell>
          <cell r="T475">
            <v>2070</v>
          </cell>
          <cell r="U475" t="str">
            <v>Low (0-5K)</v>
          </cell>
          <cell r="X475" t="str">
            <v>No</v>
          </cell>
          <cell r="AE475">
            <v>2</v>
          </cell>
          <cell r="AF475">
            <v>5</v>
          </cell>
          <cell r="AH475">
            <v>0</v>
          </cell>
        </row>
        <row r="476">
          <cell r="C476" t="str">
            <v>26-35</v>
          </cell>
          <cell r="D476" t="str">
            <v>No</v>
          </cell>
          <cell r="E476" t="str">
            <v>Travel_Rarely</v>
          </cell>
          <cell r="G476" t="str">
            <v>Research &amp; Development</v>
          </cell>
          <cell r="H476">
            <v>5</v>
          </cell>
          <cell r="K476">
            <v>3</v>
          </cell>
          <cell r="L476" t="str">
            <v>Male</v>
          </cell>
          <cell r="P476" t="str">
            <v>Research Scientist</v>
          </cell>
          <cell r="Q476">
            <v>4</v>
          </cell>
          <cell r="S476" t="str">
            <v>Married</v>
          </cell>
          <cell r="T476">
            <v>4821</v>
          </cell>
          <cell r="U476" t="str">
            <v>Low (0-5K)</v>
          </cell>
          <cell r="X476" t="str">
            <v>Yes</v>
          </cell>
          <cell r="AE476">
            <v>3</v>
          </cell>
          <cell r="AF476">
            <v>5</v>
          </cell>
          <cell r="AH476">
            <v>0</v>
          </cell>
        </row>
        <row r="477">
          <cell r="C477" t="str">
            <v>36-45</v>
          </cell>
          <cell r="D477" t="str">
            <v>No</v>
          </cell>
          <cell r="E477" t="str">
            <v>Travel_Rarely</v>
          </cell>
          <cell r="G477" t="str">
            <v>Research &amp; Development</v>
          </cell>
          <cell r="H477">
            <v>5</v>
          </cell>
          <cell r="K477">
            <v>4</v>
          </cell>
          <cell r="L477" t="str">
            <v>Male</v>
          </cell>
          <cell r="P477" t="str">
            <v>Manufacturing Director</v>
          </cell>
          <cell r="Q477">
            <v>4</v>
          </cell>
          <cell r="S477" t="str">
            <v>Divorced</v>
          </cell>
          <cell r="T477">
            <v>6347</v>
          </cell>
          <cell r="U477" t="str">
            <v>Medium (5K-10K)</v>
          </cell>
          <cell r="X477" t="str">
            <v>No</v>
          </cell>
          <cell r="AE477">
            <v>2</v>
          </cell>
          <cell r="AF477">
            <v>6</v>
          </cell>
          <cell r="AH477">
            <v>0</v>
          </cell>
        </row>
        <row r="478">
          <cell r="C478" t="str">
            <v>26-35</v>
          </cell>
          <cell r="D478" t="str">
            <v>No</v>
          </cell>
          <cell r="E478" t="str">
            <v>Travel_Rarely</v>
          </cell>
          <cell r="G478" t="str">
            <v>Research &amp; Development</v>
          </cell>
          <cell r="H478">
            <v>1</v>
          </cell>
          <cell r="K478">
            <v>4</v>
          </cell>
          <cell r="L478" t="str">
            <v>Male</v>
          </cell>
          <cell r="P478" t="str">
            <v>Laboratory Technician</v>
          </cell>
          <cell r="Q478">
            <v>2</v>
          </cell>
          <cell r="S478" t="str">
            <v>Divorced</v>
          </cell>
          <cell r="T478">
            <v>3816</v>
          </cell>
          <cell r="U478" t="str">
            <v>Low (0-5K)</v>
          </cell>
          <cell r="X478" t="str">
            <v>No</v>
          </cell>
          <cell r="AE478">
            <v>3</v>
          </cell>
          <cell r="AF478">
            <v>5</v>
          </cell>
          <cell r="AH478">
            <v>0</v>
          </cell>
        </row>
        <row r="479">
          <cell r="C479" t="str">
            <v>26-35</v>
          </cell>
          <cell r="D479" t="str">
            <v>Yes</v>
          </cell>
          <cell r="E479" t="str">
            <v>Non-Travel</v>
          </cell>
          <cell r="G479" t="str">
            <v>Sales</v>
          </cell>
          <cell r="H479">
            <v>19</v>
          </cell>
          <cell r="K479">
            <v>1</v>
          </cell>
          <cell r="L479" t="str">
            <v>Male</v>
          </cell>
          <cell r="P479" t="str">
            <v>Sales Executive</v>
          </cell>
          <cell r="Q479">
            <v>4</v>
          </cell>
          <cell r="S479" t="str">
            <v>Single</v>
          </cell>
          <cell r="T479">
            <v>5304</v>
          </cell>
          <cell r="U479" t="str">
            <v>Medium (5K-10K)</v>
          </cell>
          <cell r="X479" t="str">
            <v>Yes</v>
          </cell>
          <cell r="AE479">
            <v>2</v>
          </cell>
          <cell r="AF479">
            <v>5</v>
          </cell>
          <cell r="AH479">
            <v>0</v>
          </cell>
        </row>
        <row r="480">
          <cell r="C480" t="str">
            <v>18-25</v>
          </cell>
          <cell r="D480" t="str">
            <v>No</v>
          </cell>
          <cell r="E480" t="str">
            <v>Travel_Rarely</v>
          </cell>
          <cell r="G480" t="str">
            <v>Sales</v>
          </cell>
          <cell r="H480">
            <v>10</v>
          </cell>
          <cell r="K480">
            <v>4</v>
          </cell>
          <cell r="L480" t="str">
            <v>Female</v>
          </cell>
          <cell r="P480" t="str">
            <v>Sales Executive</v>
          </cell>
          <cell r="Q480">
            <v>3</v>
          </cell>
          <cell r="S480" t="str">
            <v>Divorced</v>
          </cell>
          <cell r="T480">
            <v>4260</v>
          </cell>
          <cell r="U480" t="str">
            <v>Low (0-5K)</v>
          </cell>
          <cell r="X480" t="str">
            <v>Yes</v>
          </cell>
          <cell r="AE480">
            <v>4</v>
          </cell>
          <cell r="AF480">
            <v>5</v>
          </cell>
          <cell r="AH480">
            <v>0</v>
          </cell>
        </row>
        <row r="481">
          <cell r="C481" t="str">
            <v>26-35</v>
          </cell>
          <cell r="D481" t="str">
            <v>No</v>
          </cell>
          <cell r="E481" t="str">
            <v>Travel_Rarely</v>
          </cell>
          <cell r="G481" t="str">
            <v>Research &amp; Development</v>
          </cell>
          <cell r="H481">
            <v>3</v>
          </cell>
          <cell r="K481">
            <v>2</v>
          </cell>
          <cell r="L481" t="str">
            <v>Male</v>
          </cell>
          <cell r="P481" t="str">
            <v>Research Director</v>
          </cell>
          <cell r="Q481">
            <v>3</v>
          </cell>
          <cell r="S481" t="str">
            <v>Married</v>
          </cell>
          <cell r="T481">
            <v>11935</v>
          </cell>
          <cell r="U481" t="str">
            <v>High (10K-15K)</v>
          </cell>
          <cell r="X481" t="str">
            <v>No</v>
          </cell>
          <cell r="AE481">
            <v>3</v>
          </cell>
          <cell r="AF481">
            <v>10</v>
          </cell>
          <cell r="AH481">
            <v>0</v>
          </cell>
        </row>
        <row r="482">
          <cell r="C482" t="str">
            <v>46-55</v>
          </cell>
          <cell r="D482" t="str">
            <v>No</v>
          </cell>
          <cell r="E482" t="str">
            <v>Travel_Rarely</v>
          </cell>
          <cell r="G482" t="str">
            <v>Research &amp; Development</v>
          </cell>
          <cell r="H482">
            <v>2</v>
          </cell>
          <cell r="K482">
            <v>1</v>
          </cell>
          <cell r="L482" t="str">
            <v>Male</v>
          </cell>
          <cell r="P482" t="str">
            <v>Research Director</v>
          </cell>
          <cell r="Q482">
            <v>3</v>
          </cell>
          <cell r="S482" t="str">
            <v>Married</v>
          </cell>
          <cell r="T482">
            <v>17861</v>
          </cell>
          <cell r="U482" t="str">
            <v>Very High (15K+)</v>
          </cell>
          <cell r="X482" t="str">
            <v>No</v>
          </cell>
          <cell r="AE482">
            <v>1</v>
          </cell>
          <cell r="AF482">
            <v>3</v>
          </cell>
          <cell r="AH482">
            <v>0</v>
          </cell>
        </row>
        <row r="483">
          <cell r="C483" t="str">
            <v>26-35</v>
          </cell>
          <cell r="D483" t="str">
            <v>No</v>
          </cell>
          <cell r="E483" t="str">
            <v>Travel_Rarely</v>
          </cell>
          <cell r="G483" t="str">
            <v>Sales</v>
          </cell>
          <cell r="H483">
            <v>14</v>
          </cell>
          <cell r="K483">
            <v>3</v>
          </cell>
          <cell r="L483" t="str">
            <v>Female</v>
          </cell>
          <cell r="P483" t="str">
            <v>Sales Representative</v>
          </cell>
          <cell r="Q483">
            <v>3</v>
          </cell>
          <cell r="S483" t="str">
            <v>Divorced</v>
          </cell>
          <cell r="T483">
            <v>2579</v>
          </cell>
          <cell r="U483" t="str">
            <v>Low (0-5K)</v>
          </cell>
          <cell r="X483" t="str">
            <v>Yes</v>
          </cell>
          <cell r="AE483">
            <v>3</v>
          </cell>
          <cell r="AF483">
            <v>8</v>
          </cell>
          <cell r="AH483">
            <v>0</v>
          </cell>
        </row>
        <row r="484">
          <cell r="C484" t="str">
            <v>36-45</v>
          </cell>
          <cell r="D484" t="str">
            <v>No</v>
          </cell>
          <cell r="E484" t="str">
            <v>Travel_Rarely</v>
          </cell>
          <cell r="G484" t="str">
            <v>Research &amp; Development</v>
          </cell>
          <cell r="H484">
            <v>3</v>
          </cell>
          <cell r="K484">
            <v>4</v>
          </cell>
          <cell r="L484" t="str">
            <v>Male</v>
          </cell>
          <cell r="P484" t="str">
            <v>Manager</v>
          </cell>
          <cell r="Q484">
            <v>4</v>
          </cell>
          <cell r="S484" t="str">
            <v>Married</v>
          </cell>
          <cell r="T484">
            <v>19513</v>
          </cell>
          <cell r="U484" t="str">
            <v>Very High (15K+)</v>
          </cell>
          <cell r="X484" t="str">
            <v>Yes</v>
          </cell>
          <cell r="AE484">
            <v>4</v>
          </cell>
          <cell r="AF484">
            <v>2</v>
          </cell>
          <cell r="AH484">
            <v>0</v>
          </cell>
        </row>
        <row r="485">
          <cell r="C485" t="str">
            <v>36-45</v>
          </cell>
          <cell r="D485" t="str">
            <v>No</v>
          </cell>
          <cell r="E485" t="str">
            <v>Travel_Rarely</v>
          </cell>
          <cell r="G485" t="str">
            <v>Human Resources</v>
          </cell>
          <cell r="H485">
            <v>13</v>
          </cell>
          <cell r="K485">
            <v>3</v>
          </cell>
          <cell r="L485" t="str">
            <v>Male</v>
          </cell>
          <cell r="P485" t="str">
            <v>Human Resources</v>
          </cell>
          <cell r="Q485">
            <v>2</v>
          </cell>
          <cell r="S485" t="str">
            <v>Married</v>
          </cell>
          <cell r="T485">
            <v>2143</v>
          </cell>
          <cell r="U485" t="str">
            <v>Low (0-5K)</v>
          </cell>
          <cell r="X485" t="str">
            <v>No</v>
          </cell>
          <cell r="AE485">
            <v>3</v>
          </cell>
          <cell r="AF485">
            <v>5</v>
          </cell>
          <cell r="AH485">
            <v>0</v>
          </cell>
        </row>
        <row r="486">
          <cell r="C486" t="str">
            <v>26-35</v>
          </cell>
          <cell r="D486" t="str">
            <v>No</v>
          </cell>
          <cell r="E486" t="str">
            <v>Travel_Rarely</v>
          </cell>
          <cell r="G486" t="str">
            <v>Sales</v>
          </cell>
          <cell r="H486">
            <v>13</v>
          </cell>
          <cell r="K486">
            <v>2</v>
          </cell>
          <cell r="L486" t="str">
            <v>Male</v>
          </cell>
          <cell r="P486" t="str">
            <v>Sales Executive</v>
          </cell>
          <cell r="Q486">
            <v>4</v>
          </cell>
          <cell r="S486" t="str">
            <v>Divorced</v>
          </cell>
          <cell r="T486">
            <v>4403</v>
          </cell>
          <cell r="U486" t="str">
            <v>Low (0-5K)</v>
          </cell>
          <cell r="X486" t="str">
            <v>No</v>
          </cell>
          <cell r="AE486">
            <v>2</v>
          </cell>
          <cell r="AF486">
            <v>5</v>
          </cell>
          <cell r="AH486">
            <v>0</v>
          </cell>
        </row>
        <row r="487">
          <cell r="C487" t="str">
            <v>46-55</v>
          </cell>
          <cell r="D487" t="str">
            <v>No</v>
          </cell>
          <cell r="E487" t="str">
            <v>Travel_Rarely</v>
          </cell>
          <cell r="G487" t="str">
            <v>Sales</v>
          </cell>
          <cell r="H487">
            <v>7</v>
          </cell>
          <cell r="K487">
            <v>1</v>
          </cell>
          <cell r="L487" t="str">
            <v>Female</v>
          </cell>
          <cell r="P487" t="str">
            <v>Sales Executive</v>
          </cell>
          <cell r="Q487">
            <v>4</v>
          </cell>
          <cell r="S487" t="str">
            <v>Married</v>
          </cell>
          <cell r="T487">
            <v>10934</v>
          </cell>
          <cell r="U487" t="str">
            <v>High (10K-15K)</v>
          </cell>
          <cell r="X487" t="str">
            <v>Yes</v>
          </cell>
          <cell r="AE487">
            <v>3</v>
          </cell>
          <cell r="AF487">
            <v>5</v>
          </cell>
          <cell r="AH487">
            <v>0</v>
          </cell>
        </row>
        <row r="488">
          <cell r="C488" t="str">
            <v>18-25</v>
          </cell>
          <cell r="D488" t="str">
            <v>No</v>
          </cell>
          <cell r="E488" t="str">
            <v>Travel_Rarely</v>
          </cell>
          <cell r="G488" t="str">
            <v>Sales</v>
          </cell>
          <cell r="H488">
            <v>4</v>
          </cell>
          <cell r="K488">
            <v>3</v>
          </cell>
          <cell r="L488" t="str">
            <v>Male</v>
          </cell>
          <cell r="P488" t="str">
            <v>Sales Executive</v>
          </cell>
          <cell r="Q488">
            <v>1</v>
          </cell>
          <cell r="S488" t="str">
            <v>Married</v>
          </cell>
          <cell r="T488">
            <v>4256</v>
          </cell>
          <cell r="U488" t="str">
            <v>Low (0-5K)</v>
          </cell>
          <cell r="X488" t="str">
            <v>No</v>
          </cell>
          <cell r="AE488">
            <v>4</v>
          </cell>
          <cell r="AF488">
            <v>5</v>
          </cell>
          <cell r="AH488">
            <v>0</v>
          </cell>
        </row>
        <row r="489">
          <cell r="C489" t="str">
            <v>36-45</v>
          </cell>
          <cell r="D489" t="str">
            <v>No</v>
          </cell>
          <cell r="E489" t="str">
            <v>Travel_Rarely</v>
          </cell>
          <cell r="G489" t="str">
            <v>Research &amp; Development</v>
          </cell>
          <cell r="H489">
            <v>7</v>
          </cell>
          <cell r="K489">
            <v>2</v>
          </cell>
          <cell r="L489" t="str">
            <v>Male</v>
          </cell>
          <cell r="P489" t="str">
            <v>Research Scientist</v>
          </cell>
          <cell r="Q489">
            <v>4</v>
          </cell>
          <cell r="S489" t="str">
            <v>Single</v>
          </cell>
          <cell r="T489">
            <v>4678</v>
          </cell>
          <cell r="U489" t="str">
            <v>Low (0-5K)</v>
          </cell>
          <cell r="X489" t="str">
            <v>No</v>
          </cell>
          <cell r="AE489">
            <v>3</v>
          </cell>
          <cell r="AF489">
            <v>6</v>
          </cell>
          <cell r="AH489">
            <v>0</v>
          </cell>
        </row>
        <row r="490">
          <cell r="C490" t="str">
            <v>26-35</v>
          </cell>
          <cell r="D490" t="str">
            <v>Yes</v>
          </cell>
          <cell r="E490" t="str">
            <v>Travel_Rarely</v>
          </cell>
          <cell r="G490" t="str">
            <v>Research &amp; Development</v>
          </cell>
          <cell r="H490">
            <v>22</v>
          </cell>
          <cell r="K490">
            <v>1</v>
          </cell>
          <cell r="L490" t="str">
            <v>Female</v>
          </cell>
          <cell r="P490" t="str">
            <v>Research Scientist</v>
          </cell>
          <cell r="Q490">
            <v>3</v>
          </cell>
          <cell r="S490" t="str">
            <v>Married</v>
          </cell>
          <cell r="T490">
            <v>2132</v>
          </cell>
          <cell r="U490" t="str">
            <v>Low (0-5K)</v>
          </cell>
          <cell r="X490" t="str">
            <v>Yes</v>
          </cell>
          <cell r="AE490">
            <v>3</v>
          </cell>
          <cell r="AF490">
            <v>5</v>
          </cell>
          <cell r="AH490">
            <v>0</v>
          </cell>
        </row>
        <row r="491">
          <cell r="C491" t="str">
            <v>26-35</v>
          </cell>
          <cell r="D491" t="str">
            <v>No</v>
          </cell>
          <cell r="E491" t="str">
            <v>Travel_Frequently</v>
          </cell>
          <cell r="G491" t="str">
            <v>Research &amp; Development</v>
          </cell>
          <cell r="H491">
            <v>3</v>
          </cell>
          <cell r="K491">
            <v>1</v>
          </cell>
          <cell r="L491" t="str">
            <v>Male</v>
          </cell>
          <cell r="P491" t="str">
            <v>Healthcare Representative</v>
          </cell>
          <cell r="Q491">
            <v>4</v>
          </cell>
          <cell r="S491" t="str">
            <v>Single</v>
          </cell>
          <cell r="T491">
            <v>7756</v>
          </cell>
          <cell r="U491" t="str">
            <v>Medium (5K-10K)</v>
          </cell>
          <cell r="X491" t="str">
            <v>No</v>
          </cell>
          <cell r="AE491">
            <v>2</v>
          </cell>
          <cell r="AF491">
            <v>6</v>
          </cell>
          <cell r="AH491">
            <v>0</v>
          </cell>
        </row>
        <row r="492">
          <cell r="C492" t="str">
            <v>26-35</v>
          </cell>
          <cell r="D492" t="str">
            <v>Yes</v>
          </cell>
          <cell r="E492" t="str">
            <v>Travel_Rarely</v>
          </cell>
          <cell r="G492" t="str">
            <v>Sales</v>
          </cell>
          <cell r="H492">
            <v>9</v>
          </cell>
          <cell r="K492">
            <v>1</v>
          </cell>
          <cell r="L492" t="str">
            <v>Female</v>
          </cell>
          <cell r="P492" t="str">
            <v>Sales Executive</v>
          </cell>
          <cell r="Q492">
            <v>1</v>
          </cell>
          <cell r="S492" t="str">
            <v>Single</v>
          </cell>
          <cell r="T492">
            <v>8224</v>
          </cell>
          <cell r="U492" t="str">
            <v>Medium (5K-10K)</v>
          </cell>
          <cell r="X492" t="str">
            <v>Yes</v>
          </cell>
          <cell r="AE492">
            <v>3</v>
          </cell>
          <cell r="AF492">
            <v>5</v>
          </cell>
          <cell r="AH492">
            <v>0</v>
          </cell>
        </row>
        <row r="493">
          <cell r="C493" t="str">
            <v>46-55</v>
          </cell>
          <cell r="D493" t="str">
            <v>No</v>
          </cell>
          <cell r="E493" t="str">
            <v>Travel_Rarely</v>
          </cell>
          <cell r="G493" t="str">
            <v>Research &amp; Development</v>
          </cell>
          <cell r="H493">
            <v>15</v>
          </cell>
          <cell r="K493">
            <v>4</v>
          </cell>
          <cell r="L493" t="str">
            <v>Male</v>
          </cell>
          <cell r="P493" t="str">
            <v>Research Director</v>
          </cell>
          <cell r="Q493">
            <v>2</v>
          </cell>
          <cell r="S493" t="str">
            <v>Married</v>
          </cell>
          <cell r="T493">
            <v>19081</v>
          </cell>
          <cell r="U493" t="str">
            <v>Very High (15K+)</v>
          </cell>
          <cell r="X493" t="str">
            <v>No</v>
          </cell>
          <cell r="AE493">
            <v>3</v>
          </cell>
          <cell r="AF493">
            <v>4</v>
          </cell>
          <cell r="AH493">
            <v>0</v>
          </cell>
        </row>
        <row r="494">
          <cell r="C494" t="str">
            <v>36-45</v>
          </cell>
          <cell r="D494" t="str">
            <v>Yes</v>
          </cell>
          <cell r="E494" t="str">
            <v>Travel_Rarely</v>
          </cell>
          <cell r="G494" t="str">
            <v>Research &amp; Development</v>
          </cell>
          <cell r="H494">
            <v>23</v>
          </cell>
          <cell r="K494">
            <v>3</v>
          </cell>
          <cell r="L494" t="str">
            <v>Male</v>
          </cell>
          <cell r="P494" t="str">
            <v>Research Scientist</v>
          </cell>
          <cell r="Q494">
            <v>1</v>
          </cell>
          <cell r="S494" t="str">
            <v>Single</v>
          </cell>
          <cell r="T494">
            <v>3904</v>
          </cell>
          <cell r="U494" t="str">
            <v>Low (0-5K)</v>
          </cell>
          <cell r="X494" t="str">
            <v>No</v>
          </cell>
          <cell r="AE494">
            <v>3</v>
          </cell>
          <cell r="AF494">
            <v>5</v>
          </cell>
          <cell r="AH494">
            <v>0</v>
          </cell>
        </row>
        <row r="495">
          <cell r="C495" t="str">
            <v>36-45</v>
          </cell>
          <cell r="D495" t="str">
            <v>No</v>
          </cell>
          <cell r="E495" t="str">
            <v>Travel_Rarely</v>
          </cell>
          <cell r="G495" t="str">
            <v>Research &amp; Development</v>
          </cell>
          <cell r="H495">
            <v>1</v>
          </cell>
          <cell r="K495">
            <v>2</v>
          </cell>
          <cell r="L495" t="str">
            <v>Male</v>
          </cell>
          <cell r="P495" t="str">
            <v>Laboratory Technician</v>
          </cell>
          <cell r="Q495">
            <v>2</v>
          </cell>
          <cell r="S495" t="str">
            <v>Married</v>
          </cell>
          <cell r="T495">
            <v>2387</v>
          </cell>
          <cell r="U495" t="str">
            <v>Low (0-5K)</v>
          </cell>
          <cell r="X495" t="str">
            <v>No</v>
          </cell>
          <cell r="AE495">
            <v>3</v>
          </cell>
          <cell r="AF495">
            <v>4</v>
          </cell>
          <cell r="AH495">
            <v>0</v>
          </cell>
        </row>
        <row r="496">
          <cell r="C496" t="str">
            <v>46-55</v>
          </cell>
          <cell r="D496" t="str">
            <v>No</v>
          </cell>
          <cell r="E496" t="str">
            <v>Travel_Rarely</v>
          </cell>
          <cell r="G496" t="str">
            <v>Research &amp; Development</v>
          </cell>
          <cell r="H496">
            <v>11</v>
          </cell>
          <cell r="K496">
            <v>4</v>
          </cell>
          <cell r="L496" t="str">
            <v>Female</v>
          </cell>
          <cell r="P496" t="str">
            <v>Manufacturing Director</v>
          </cell>
          <cell r="Q496">
            <v>2</v>
          </cell>
          <cell r="S496" t="str">
            <v>Single</v>
          </cell>
          <cell r="T496">
            <v>13142</v>
          </cell>
          <cell r="U496" t="str">
            <v>High (10K-15K)</v>
          </cell>
          <cell r="X496" t="str">
            <v>No</v>
          </cell>
          <cell r="AE496">
            <v>2</v>
          </cell>
          <cell r="AF496">
            <v>5</v>
          </cell>
          <cell r="AH496">
            <v>0</v>
          </cell>
        </row>
        <row r="497">
          <cell r="C497" t="str">
            <v>36-45</v>
          </cell>
          <cell r="D497" t="str">
            <v>No</v>
          </cell>
          <cell r="E497" t="str">
            <v>Travel_Frequently</v>
          </cell>
          <cell r="G497" t="str">
            <v>Research &amp; Development</v>
          </cell>
          <cell r="H497">
            <v>7</v>
          </cell>
          <cell r="K497">
            <v>4</v>
          </cell>
          <cell r="L497" t="str">
            <v>Male</v>
          </cell>
          <cell r="P497" t="str">
            <v>Research Scientist</v>
          </cell>
          <cell r="Q497">
            <v>3</v>
          </cell>
          <cell r="S497" t="str">
            <v>Divorced</v>
          </cell>
          <cell r="T497">
            <v>2610</v>
          </cell>
          <cell r="U497" t="str">
            <v>Low (0-5K)</v>
          </cell>
          <cell r="X497" t="str">
            <v>No</v>
          </cell>
          <cell r="AE497">
            <v>3</v>
          </cell>
          <cell r="AF497">
            <v>4</v>
          </cell>
          <cell r="AH497">
            <v>0</v>
          </cell>
        </row>
        <row r="498">
          <cell r="C498" t="str">
            <v>36-45</v>
          </cell>
          <cell r="D498" t="str">
            <v>No</v>
          </cell>
          <cell r="E498" t="str">
            <v>Travel_Rarely</v>
          </cell>
          <cell r="G498" t="str">
            <v>Research &amp; Development</v>
          </cell>
          <cell r="H498">
            <v>5</v>
          </cell>
          <cell r="K498">
            <v>2</v>
          </cell>
          <cell r="L498" t="str">
            <v>Male</v>
          </cell>
          <cell r="P498" t="str">
            <v>Research Scientist</v>
          </cell>
          <cell r="Q498">
            <v>3</v>
          </cell>
          <cell r="S498" t="str">
            <v>Married</v>
          </cell>
          <cell r="T498">
            <v>2127</v>
          </cell>
          <cell r="U498" t="str">
            <v>Low (0-5K)</v>
          </cell>
          <cell r="X498" t="str">
            <v>Yes</v>
          </cell>
          <cell r="AE498">
            <v>2</v>
          </cell>
          <cell r="AF498">
            <v>4</v>
          </cell>
          <cell r="AH498">
            <v>0</v>
          </cell>
        </row>
        <row r="499">
          <cell r="C499" t="str">
            <v>36-45</v>
          </cell>
          <cell r="D499" t="str">
            <v>No</v>
          </cell>
          <cell r="E499" t="str">
            <v>Non-Travel</v>
          </cell>
          <cell r="G499" t="str">
            <v>Research &amp; Development</v>
          </cell>
          <cell r="H499">
            <v>5</v>
          </cell>
          <cell r="K499">
            <v>3</v>
          </cell>
          <cell r="L499" t="str">
            <v>Male</v>
          </cell>
          <cell r="P499" t="str">
            <v>Laboratory Technician</v>
          </cell>
          <cell r="Q499">
            <v>3</v>
          </cell>
          <cell r="S499" t="str">
            <v>Single</v>
          </cell>
          <cell r="T499">
            <v>3162</v>
          </cell>
          <cell r="U499" t="str">
            <v>Low (0-5K)</v>
          </cell>
          <cell r="X499" t="str">
            <v>No</v>
          </cell>
          <cell r="AE499">
            <v>3</v>
          </cell>
          <cell r="AF499">
            <v>5</v>
          </cell>
          <cell r="AH499">
            <v>0</v>
          </cell>
        </row>
        <row r="500">
          <cell r="C500" t="str">
            <v>26-35</v>
          </cell>
          <cell r="D500" t="str">
            <v>No</v>
          </cell>
          <cell r="E500" t="str">
            <v>Travel_Rarely</v>
          </cell>
          <cell r="G500" t="str">
            <v>Research &amp; Development</v>
          </cell>
          <cell r="H500">
            <v>10</v>
          </cell>
          <cell r="K500">
            <v>1</v>
          </cell>
          <cell r="L500" t="str">
            <v>Female</v>
          </cell>
          <cell r="P500" t="str">
            <v>Healthcare Representative</v>
          </cell>
          <cell r="Q500">
            <v>3</v>
          </cell>
          <cell r="S500" t="str">
            <v>Single</v>
          </cell>
          <cell r="T500">
            <v>6142</v>
          </cell>
          <cell r="U500" t="str">
            <v>Medium (5K-10K)</v>
          </cell>
          <cell r="X500" t="str">
            <v>Yes</v>
          </cell>
          <cell r="AE500">
            <v>3</v>
          </cell>
          <cell r="AF500">
            <v>5</v>
          </cell>
          <cell r="AH500">
            <v>0</v>
          </cell>
        </row>
        <row r="501">
          <cell r="C501" t="str">
            <v>26-35</v>
          </cell>
          <cell r="D501" t="str">
            <v>No</v>
          </cell>
          <cell r="E501" t="str">
            <v>Travel_Frequently</v>
          </cell>
          <cell r="G501" t="str">
            <v>Sales</v>
          </cell>
          <cell r="H501">
            <v>2</v>
          </cell>
          <cell r="K501">
            <v>4</v>
          </cell>
          <cell r="L501" t="str">
            <v>Male</v>
          </cell>
          <cell r="P501" t="str">
            <v>Sales Executive</v>
          </cell>
          <cell r="Q501">
            <v>1</v>
          </cell>
          <cell r="S501" t="str">
            <v>Single</v>
          </cell>
          <cell r="T501">
            <v>5332</v>
          </cell>
          <cell r="U501" t="str">
            <v>Medium (5K-10K)</v>
          </cell>
          <cell r="X501" t="str">
            <v>No</v>
          </cell>
          <cell r="AE501">
            <v>3</v>
          </cell>
          <cell r="AF501">
            <v>5</v>
          </cell>
          <cell r="AH501">
            <v>0</v>
          </cell>
        </row>
        <row r="502">
          <cell r="C502" t="str">
            <v>36-45</v>
          </cell>
          <cell r="D502" t="str">
            <v>Yes</v>
          </cell>
          <cell r="E502" t="str">
            <v>Travel_Rarely</v>
          </cell>
          <cell r="G502" t="str">
            <v>Research &amp; Development</v>
          </cell>
          <cell r="H502">
            <v>7</v>
          </cell>
          <cell r="K502">
            <v>1</v>
          </cell>
          <cell r="L502" t="str">
            <v>Male</v>
          </cell>
          <cell r="P502" t="str">
            <v>Laboratory Technician</v>
          </cell>
          <cell r="Q502">
            <v>1</v>
          </cell>
          <cell r="S502" t="str">
            <v>Single</v>
          </cell>
          <cell r="T502">
            <v>2166</v>
          </cell>
          <cell r="U502" t="str">
            <v>Low (0-5K)</v>
          </cell>
          <cell r="X502" t="str">
            <v>Yes</v>
          </cell>
          <cell r="AE502">
            <v>1</v>
          </cell>
          <cell r="AF502">
            <v>4</v>
          </cell>
          <cell r="AH502">
            <v>0</v>
          </cell>
        </row>
        <row r="503">
          <cell r="C503" t="str">
            <v>26-35</v>
          </cell>
          <cell r="D503" t="str">
            <v>No</v>
          </cell>
          <cell r="E503" t="str">
            <v>Travel_Rarely</v>
          </cell>
          <cell r="G503" t="str">
            <v>Sales</v>
          </cell>
          <cell r="H503">
            <v>2</v>
          </cell>
          <cell r="K503">
            <v>4</v>
          </cell>
          <cell r="L503" t="str">
            <v>Male</v>
          </cell>
          <cell r="P503" t="str">
            <v>Sales Executive</v>
          </cell>
          <cell r="Q503">
            <v>4</v>
          </cell>
          <cell r="S503" t="str">
            <v>Divorced</v>
          </cell>
          <cell r="T503">
            <v>5505</v>
          </cell>
          <cell r="U503" t="str">
            <v>Medium (5K-10K)</v>
          </cell>
          <cell r="X503" t="str">
            <v>No</v>
          </cell>
          <cell r="AE503">
            <v>3</v>
          </cell>
          <cell r="AF503">
            <v>6</v>
          </cell>
          <cell r="AH503">
            <v>0</v>
          </cell>
        </row>
        <row r="504">
          <cell r="C504" t="str">
            <v>26-35</v>
          </cell>
          <cell r="D504" t="str">
            <v>No</v>
          </cell>
          <cell r="E504" t="str">
            <v>Travel_Rarely</v>
          </cell>
          <cell r="G504" t="str">
            <v>Research &amp; Development</v>
          </cell>
          <cell r="H504">
            <v>2</v>
          </cell>
          <cell r="K504">
            <v>2</v>
          </cell>
          <cell r="L504" t="str">
            <v>Male</v>
          </cell>
          <cell r="P504" t="str">
            <v>Laboratory Technician</v>
          </cell>
          <cell r="Q504">
            <v>3</v>
          </cell>
          <cell r="S504" t="str">
            <v>Married</v>
          </cell>
          <cell r="T504">
            <v>3477</v>
          </cell>
          <cell r="U504" t="str">
            <v>Low (0-5K)</v>
          </cell>
          <cell r="X504" t="str">
            <v>No</v>
          </cell>
          <cell r="AE504">
            <v>4</v>
          </cell>
          <cell r="AF504">
            <v>5</v>
          </cell>
          <cell r="AH504">
            <v>0</v>
          </cell>
        </row>
        <row r="505">
          <cell r="C505" t="str">
            <v>36-45</v>
          </cell>
          <cell r="D505" t="str">
            <v>No</v>
          </cell>
          <cell r="E505" t="str">
            <v>Travel_Rarely</v>
          </cell>
          <cell r="G505" t="str">
            <v>Sales</v>
          </cell>
          <cell r="H505">
            <v>9</v>
          </cell>
          <cell r="K505">
            <v>2</v>
          </cell>
          <cell r="L505" t="str">
            <v>Male</v>
          </cell>
          <cell r="P505" t="str">
            <v>Sales Executive</v>
          </cell>
          <cell r="Q505">
            <v>2</v>
          </cell>
          <cell r="S505" t="str">
            <v>Married</v>
          </cell>
          <cell r="T505">
            <v>4189</v>
          </cell>
          <cell r="U505" t="str">
            <v>Low (0-5K)</v>
          </cell>
          <cell r="X505" t="str">
            <v>No</v>
          </cell>
          <cell r="AE505">
            <v>3</v>
          </cell>
          <cell r="AF505">
            <v>5</v>
          </cell>
          <cell r="AH505">
            <v>0</v>
          </cell>
        </row>
        <row r="506">
          <cell r="C506" t="str">
            <v>36-45</v>
          </cell>
          <cell r="D506" t="str">
            <v>No</v>
          </cell>
          <cell r="E506" t="str">
            <v>Travel_Rarely</v>
          </cell>
          <cell r="G506" t="str">
            <v>Sales</v>
          </cell>
          <cell r="H506">
            <v>2</v>
          </cell>
          <cell r="K506">
            <v>2</v>
          </cell>
          <cell r="L506" t="str">
            <v>Female</v>
          </cell>
          <cell r="P506" t="str">
            <v>Sales Representative</v>
          </cell>
          <cell r="Q506">
            <v>4</v>
          </cell>
          <cell r="S506" t="str">
            <v>Married</v>
          </cell>
          <cell r="T506">
            <v>5405</v>
          </cell>
          <cell r="U506" t="str">
            <v>Medium (5K-10K)</v>
          </cell>
          <cell r="X506" t="str">
            <v>Yes</v>
          </cell>
          <cell r="AE506">
            <v>2</v>
          </cell>
          <cell r="AF506">
            <v>4</v>
          </cell>
          <cell r="AH506">
            <v>0</v>
          </cell>
        </row>
        <row r="507">
          <cell r="C507" t="str">
            <v>46-55</v>
          </cell>
          <cell r="D507" t="str">
            <v>No</v>
          </cell>
          <cell r="E507" t="str">
            <v>Travel_Rarely</v>
          </cell>
          <cell r="G507" t="str">
            <v>Research &amp; Development</v>
          </cell>
          <cell r="H507">
            <v>2</v>
          </cell>
          <cell r="K507">
            <v>2</v>
          </cell>
          <cell r="L507" t="str">
            <v>Male</v>
          </cell>
          <cell r="P507" t="str">
            <v>Research Scientist</v>
          </cell>
          <cell r="Q507">
            <v>4</v>
          </cell>
          <cell r="S507" t="str">
            <v>Married</v>
          </cell>
          <cell r="T507">
            <v>2662</v>
          </cell>
          <cell r="U507" t="str">
            <v>Low (0-5K)</v>
          </cell>
          <cell r="X507" t="str">
            <v>No</v>
          </cell>
          <cell r="AE507">
            <v>4</v>
          </cell>
          <cell r="AF507">
            <v>5</v>
          </cell>
          <cell r="AH507">
            <v>0</v>
          </cell>
        </row>
        <row r="508">
          <cell r="C508" t="str">
            <v>26-35</v>
          </cell>
          <cell r="D508" t="str">
            <v>No</v>
          </cell>
          <cell r="E508" t="str">
            <v>Travel_Rarely</v>
          </cell>
          <cell r="G508" t="str">
            <v>Sales</v>
          </cell>
          <cell r="H508">
            <v>3</v>
          </cell>
          <cell r="K508">
            <v>4</v>
          </cell>
          <cell r="L508" t="str">
            <v>Female</v>
          </cell>
          <cell r="P508" t="str">
            <v>Sales Executive</v>
          </cell>
          <cell r="Q508">
            <v>4</v>
          </cell>
          <cell r="S508" t="str">
            <v>Married</v>
          </cell>
          <cell r="T508">
            <v>8103</v>
          </cell>
          <cell r="U508" t="str">
            <v>Medium (5K-10K)</v>
          </cell>
          <cell r="X508" t="str">
            <v>Yes</v>
          </cell>
          <cell r="AE508">
            <v>2</v>
          </cell>
          <cell r="AF508">
            <v>4</v>
          </cell>
          <cell r="AH508">
            <v>0</v>
          </cell>
        </row>
        <row r="509">
          <cell r="C509" t="str">
            <v>36-45</v>
          </cell>
          <cell r="D509" t="str">
            <v>No</v>
          </cell>
          <cell r="E509" t="str">
            <v>Travel_Frequently</v>
          </cell>
          <cell r="G509" t="str">
            <v>Research &amp; Development</v>
          </cell>
          <cell r="H509">
            <v>1</v>
          </cell>
          <cell r="K509">
            <v>2</v>
          </cell>
          <cell r="L509" t="str">
            <v>Male</v>
          </cell>
          <cell r="P509" t="str">
            <v>Healthcare Representative</v>
          </cell>
          <cell r="Q509">
            <v>3</v>
          </cell>
          <cell r="S509" t="str">
            <v>Single</v>
          </cell>
          <cell r="T509">
            <v>5399</v>
          </cell>
          <cell r="U509" t="str">
            <v>Medium (5K-10K)</v>
          </cell>
          <cell r="X509" t="str">
            <v>No</v>
          </cell>
          <cell r="AE509">
            <v>3</v>
          </cell>
          <cell r="AF509">
            <v>4</v>
          </cell>
          <cell r="AH509">
            <v>0</v>
          </cell>
        </row>
        <row r="510">
          <cell r="C510" t="str">
            <v>36-45</v>
          </cell>
          <cell r="D510" t="str">
            <v>No</v>
          </cell>
          <cell r="E510" t="str">
            <v>Travel_Rarely</v>
          </cell>
          <cell r="G510" t="str">
            <v>Research &amp; Development</v>
          </cell>
          <cell r="H510">
            <v>9</v>
          </cell>
          <cell r="K510">
            <v>2</v>
          </cell>
          <cell r="L510" t="str">
            <v>Male</v>
          </cell>
          <cell r="P510" t="str">
            <v>Research Scientist</v>
          </cell>
          <cell r="Q510">
            <v>4</v>
          </cell>
          <cell r="S510" t="str">
            <v>Divorced</v>
          </cell>
          <cell r="T510">
            <v>4771</v>
          </cell>
          <cell r="U510" t="str">
            <v>Low (0-5K)</v>
          </cell>
          <cell r="X510" t="str">
            <v>No</v>
          </cell>
          <cell r="AE510">
            <v>4</v>
          </cell>
          <cell r="AF510">
            <v>5</v>
          </cell>
          <cell r="AH510">
            <v>0</v>
          </cell>
        </row>
        <row r="511">
          <cell r="C511" t="str">
            <v>36-45</v>
          </cell>
          <cell r="D511" t="str">
            <v>No</v>
          </cell>
          <cell r="E511" t="str">
            <v>Travel_Frequently</v>
          </cell>
          <cell r="G511" t="str">
            <v>Research &amp; Development</v>
          </cell>
          <cell r="H511">
            <v>23</v>
          </cell>
          <cell r="K511">
            <v>3</v>
          </cell>
          <cell r="L511" t="str">
            <v>Male</v>
          </cell>
          <cell r="P511" t="str">
            <v>Laboratory Technician</v>
          </cell>
          <cell r="Q511">
            <v>4</v>
          </cell>
          <cell r="S511" t="str">
            <v>Married</v>
          </cell>
          <cell r="T511">
            <v>2571</v>
          </cell>
          <cell r="U511" t="str">
            <v>Low (0-5K)</v>
          </cell>
          <cell r="X511" t="str">
            <v>No</v>
          </cell>
          <cell r="AE511">
            <v>3</v>
          </cell>
          <cell r="AF511">
            <v>5</v>
          </cell>
          <cell r="AH511">
            <v>0</v>
          </cell>
        </row>
        <row r="512">
          <cell r="C512" t="str">
            <v>26-35</v>
          </cell>
          <cell r="D512" t="str">
            <v>No</v>
          </cell>
          <cell r="E512" t="str">
            <v>Travel_Rarely</v>
          </cell>
          <cell r="G512" t="str">
            <v>Research &amp; Development</v>
          </cell>
          <cell r="H512">
            <v>4</v>
          </cell>
          <cell r="K512">
            <v>2</v>
          </cell>
          <cell r="L512" t="str">
            <v>Male</v>
          </cell>
          <cell r="P512" t="str">
            <v>Manufacturing Director</v>
          </cell>
          <cell r="Q512">
            <v>2</v>
          </cell>
          <cell r="S512" t="str">
            <v>Married</v>
          </cell>
          <cell r="T512">
            <v>6142</v>
          </cell>
          <cell r="U512" t="str">
            <v>Medium (5K-10K)</v>
          </cell>
          <cell r="X512" t="str">
            <v>Yes</v>
          </cell>
          <cell r="AE512">
            <v>3</v>
          </cell>
          <cell r="AF512">
            <v>6</v>
          </cell>
          <cell r="AH512">
            <v>0</v>
          </cell>
        </row>
        <row r="513">
          <cell r="C513" t="str">
            <v>46-55</v>
          </cell>
          <cell r="D513" t="str">
            <v>Yes</v>
          </cell>
          <cell r="E513" t="str">
            <v>Travel_Rarely</v>
          </cell>
          <cell r="G513" t="str">
            <v>Sales</v>
          </cell>
          <cell r="H513">
            <v>3</v>
          </cell>
          <cell r="K513">
            <v>1</v>
          </cell>
          <cell r="L513" t="str">
            <v>Male</v>
          </cell>
          <cell r="P513" t="str">
            <v>Sales Representative</v>
          </cell>
          <cell r="Q513">
            <v>3</v>
          </cell>
          <cell r="S513" t="str">
            <v>Married</v>
          </cell>
          <cell r="T513">
            <v>2683</v>
          </cell>
          <cell r="U513" t="str">
            <v>Low (0-5K)</v>
          </cell>
          <cell r="X513" t="str">
            <v>Yes</v>
          </cell>
          <cell r="AE513">
            <v>3</v>
          </cell>
          <cell r="AF513">
            <v>3</v>
          </cell>
          <cell r="AH513">
            <v>0</v>
          </cell>
        </row>
        <row r="514">
          <cell r="C514" t="str">
            <v>36-45</v>
          </cell>
          <cell r="D514" t="str">
            <v>No</v>
          </cell>
          <cell r="E514" t="str">
            <v>Travel_Rarely</v>
          </cell>
          <cell r="G514" t="str">
            <v>Research &amp; Development</v>
          </cell>
          <cell r="H514">
            <v>7</v>
          </cell>
          <cell r="K514">
            <v>1</v>
          </cell>
          <cell r="L514" t="str">
            <v>Male</v>
          </cell>
          <cell r="P514" t="str">
            <v>Research Director</v>
          </cell>
          <cell r="Q514">
            <v>3</v>
          </cell>
          <cell r="S514" t="str">
            <v>Single</v>
          </cell>
          <cell r="T514">
            <v>13664</v>
          </cell>
          <cell r="U514" t="str">
            <v>High (10K-15K)</v>
          </cell>
          <cell r="X514" t="str">
            <v>No</v>
          </cell>
          <cell r="AE514">
            <v>4</v>
          </cell>
          <cell r="AF514">
            <v>5</v>
          </cell>
          <cell r="AH514">
            <v>0</v>
          </cell>
        </row>
        <row r="515">
          <cell r="C515" t="str">
            <v>46-55</v>
          </cell>
          <cell r="D515" t="str">
            <v>No</v>
          </cell>
          <cell r="E515" t="str">
            <v>Travel_Rarely</v>
          </cell>
          <cell r="G515" t="str">
            <v>Human Resources</v>
          </cell>
          <cell r="H515">
            <v>5</v>
          </cell>
          <cell r="K515">
            <v>2</v>
          </cell>
          <cell r="L515" t="str">
            <v>Male</v>
          </cell>
          <cell r="P515" t="str">
            <v>Human Resources</v>
          </cell>
          <cell r="Q515">
            <v>2</v>
          </cell>
          <cell r="S515" t="str">
            <v>Divorced</v>
          </cell>
          <cell r="T515">
            <v>5021</v>
          </cell>
          <cell r="U515" t="str">
            <v>Medium (5K-10K)</v>
          </cell>
          <cell r="X515" t="str">
            <v>Yes</v>
          </cell>
          <cell r="AE515">
            <v>3</v>
          </cell>
          <cell r="AF515">
            <v>4</v>
          </cell>
          <cell r="AH515">
            <v>0</v>
          </cell>
        </row>
        <row r="516">
          <cell r="C516" t="str">
            <v>18-25</v>
          </cell>
          <cell r="D516" t="str">
            <v>No</v>
          </cell>
          <cell r="E516" t="str">
            <v>Travel_Rarely</v>
          </cell>
          <cell r="G516" t="str">
            <v>Sales</v>
          </cell>
          <cell r="H516">
            <v>3</v>
          </cell>
          <cell r="K516">
            <v>1</v>
          </cell>
          <cell r="L516" t="str">
            <v>Female</v>
          </cell>
          <cell r="P516" t="str">
            <v>Sales Executive</v>
          </cell>
          <cell r="Q516">
            <v>3</v>
          </cell>
          <cell r="S516" t="str">
            <v>Married</v>
          </cell>
          <cell r="T516">
            <v>4999</v>
          </cell>
          <cell r="U516" t="str">
            <v>Low (0-5K)</v>
          </cell>
          <cell r="X516" t="str">
            <v>No</v>
          </cell>
          <cell r="AE516">
            <v>2</v>
          </cell>
          <cell r="AF516">
            <v>3</v>
          </cell>
          <cell r="AH516">
            <v>0</v>
          </cell>
        </row>
        <row r="517">
          <cell r="C517" t="str">
            <v>36-45</v>
          </cell>
          <cell r="D517" t="str">
            <v>Yes</v>
          </cell>
          <cell r="E517" t="str">
            <v>Travel_Rarely</v>
          </cell>
          <cell r="G517" t="str">
            <v>Human Resources</v>
          </cell>
          <cell r="H517">
            <v>6</v>
          </cell>
          <cell r="K517">
            <v>3</v>
          </cell>
          <cell r="L517" t="str">
            <v>Male</v>
          </cell>
          <cell r="P517" t="str">
            <v>Human Resources</v>
          </cell>
          <cell r="Q517">
            <v>1</v>
          </cell>
          <cell r="S517" t="str">
            <v>Divorced</v>
          </cell>
          <cell r="T517">
            <v>2073</v>
          </cell>
          <cell r="U517" t="str">
            <v>Low (0-5K)</v>
          </cell>
          <cell r="X517" t="str">
            <v>Yes</v>
          </cell>
          <cell r="AE517">
            <v>3</v>
          </cell>
          <cell r="AF517">
            <v>3</v>
          </cell>
          <cell r="AH517">
            <v>0</v>
          </cell>
        </row>
        <row r="518">
          <cell r="C518" t="str">
            <v>26-35</v>
          </cell>
          <cell r="D518" t="str">
            <v>No</v>
          </cell>
          <cell r="E518" t="str">
            <v>Travel_Rarely</v>
          </cell>
          <cell r="G518" t="str">
            <v>Research &amp; Development</v>
          </cell>
          <cell r="H518">
            <v>21</v>
          </cell>
          <cell r="K518">
            <v>3</v>
          </cell>
          <cell r="L518" t="str">
            <v>Male</v>
          </cell>
          <cell r="P518" t="str">
            <v>Research Scientist</v>
          </cell>
          <cell r="Q518">
            <v>4</v>
          </cell>
          <cell r="S518" t="str">
            <v>Married</v>
          </cell>
          <cell r="T518">
            <v>2713</v>
          </cell>
          <cell r="U518" t="str">
            <v>Low (0-5K)</v>
          </cell>
          <cell r="X518" t="str">
            <v>No</v>
          </cell>
          <cell r="AE518">
            <v>1</v>
          </cell>
          <cell r="AF518">
            <v>5</v>
          </cell>
          <cell r="AH518">
            <v>0</v>
          </cell>
        </row>
        <row r="519">
          <cell r="C519" t="str">
            <v>26-35</v>
          </cell>
          <cell r="D519" t="str">
            <v>No</v>
          </cell>
          <cell r="E519" t="str">
            <v>Travel_Rarely</v>
          </cell>
          <cell r="G519" t="str">
            <v>Research &amp; Development</v>
          </cell>
          <cell r="H519">
            <v>12</v>
          </cell>
          <cell r="K519">
            <v>3</v>
          </cell>
          <cell r="L519" t="str">
            <v>Female</v>
          </cell>
          <cell r="P519" t="str">
            <v>Research Scientist</v>
          </cell>
          <cell r="Q519">
            <v>4</v>
          </cell>
          <cell r="S519" t="str">
            <v>Married</v>
          </cell>
          <cell r="T519">
            <v>3929</v>
          </cell>
          <cell r="U519" t="str">
            <v>Low (0-5K)</v>
          </cell>
          <cell r="X519" t="str">
            <v>Yes</v>
          </cell>
          <cell r="AE519">
            <v>3</v>
          </cell>
          <cell r="AF519">
            <v>4</v>
          </cell>
          <cell r="AH519">
            <v>0</v>
          </cell>
        </row>
        <row r="520">
          <cell r="C520" t="str">
            <v>46-55</v>
          </cell>
          <cell r="D520" t="str">
            <v>No</v>
          </cell>
          <cell r="E520" t="str">
            <v>Travel_Rarely</v>
          </cell>
          <cell r="G520" t="str">
            <v>Research &amp; Development</v>
          </cell>
          <cell r="H520">
            <v>1</v>
          </cell>
          <cell r="K520">
            <v>3</v>
          </cell>
          <cell r="L520" t="str">
            <v>Male</v>
          </cell>
          <cell r="P520" t="str">
            <v>Laboratory Technician</v>
          </cell>
          <cell r="Q520">
            <v>3</v>
          </cell>
          <cell r="S520" t="str">
            <v>Married</v>
          </cell>
          <cell r="T520">
            <v>3690</v>
          </cell>
          <cell r="U520" t="str">
            <v>Low (0-5K)</v>
          </cell>
          <cell r="X520" t="str">
            <v>No</v>
          </cell>
          <cell r="AE520">
            <v>2</v>
          </cell>
          <cell r="AF520">
            <v>3</v>
          </cell>
          <cell r="AH520">
            <v>0</v>
          </cell>
        </row>
        <row r="521">
          <cell r="C521" t="str">
            <v>36-45</v>
          </cell>
          <cell r="D521" t="str">
            <v>No</v>
          </cell>
          <cell r="E521" t="str">
            <v>Non-Travel</v>
          </cell>
          <cell r="G521" t="str">
            <v>Research &amp; Development</v>
          </cell>
          <cell r="H521">
            <v>9</v>
          </cell>
          <cell r="K521">
            <v>4</v>
          </cell>
          <cell r="L521" t="str">
            <v>Male</v>
          </cell>
          <cell r="P521" t="str">
            <v>Healthcare Representative</v>
          </cell>
          <cell r="Q521">
            <v>4</v>
          </cell>
          <cell r="S521" t="str">
            <v>Married</v>
          </cell>
          <cell r="T521">
            <v>4876</v>
          </cell>
          <cell r="U521" t="str">
            <v>Low (0-5K)</v>
          </cell>
          <cell r="X521" t="str">
            <v>No</v>
          </cell>
          <cell r="AE521">
            <v>1</v>
          </cell>
          <cell r="AF521">
            <v>3</v>
          </cell>
          <cell r="AH521">
            <v>0</v>
          </cell>
        </row>
        <row r="522">
          <cell r="C522" t="str">
            <v>26-35</v>
          </cell>
          <cell r="D522" t="str">
            <v>No</v>
          </cell>
          <cell r="E522" t="str">
            <v>Travel_Rarely</v>
          </cell>
          <cell r="G522" t="str">
            <v>Research &amp; Development</v>
          </cell>
          <cell r="H522">
            <v>5</v>
          </cell>
          <cell r="K522">
            <v>3</v>
          </cell>
          <cell r="L522" t="str">
            <v>Female</v>
          </cell>
          <cell r="P522" t="str">
            <v>Research Scientist</v>
          </cell>
          <cell r="Q522">
            <v>4</v>
          </cell>
          <cell r="S522" t="str">
            <v>Married</v>
          </cell>
          <cell r="T522">
            <v>2911</v>
          </cell>
          <cell r="U522" t="str">
            <v>Low (0-5K)</v>
          </cell>
          <cell r="X522" t="str">
            <v>No</v>
          </cell>
          <cell r="AE522">
            <v>2</v>
          </cell>
          <cell r="AF522">
            <v>2</v>
          </cell>
          <cell r="AH522">
            <v>0</v>
          </cell>
        </row>
        <row r="523">
          <cell r="C523" t="str">
            <v>36-45</v>
          </cell>
          <cell r="D523" t="str">
            <v>No</v>
          </cell>
          <cell r="E523" t="str">
            <v>Travel_Frequently</v>
          </cell>
          <cell r="G523" t="str">
            <v>Research &amp; Development</v>
          </cell>
          <cell r="H523">
            <v>7</v>
          </cell>
          <cell r="K523">
            <v>1</v>
          </cell>
          <cell r="L523" t="str">
            <v>Male</v>
          </cell>
          <cell r="P523" t="str">
            <v>Manufacturing Director</v>
          </cell>
          <cell r="Q523">
            <v>3</v>
          </cell>
          <cell r="S523" t="str">
            <v>Married</v>
          </cell>
          <cell r="T523">
            <v>6434</v>
          </cell>
          <cell r="U523" t="str">
            <v>Medium (5K-10K)</v>
          </cell>
          <cell r="X523" t="str">
            <v>No</v>
          </cell>
          <cell r="AE523">
            <v>3</v>
          </cell>
          <cell r="AF523">
            <v>3</v>
          </cell>
          <cell r="AH523">
            <v>0</v>
          </cell>
        </row>
        <row r="524">
          <cell r="C524" t="str">
            <v>36-45</v>
          </cell>
          <cell r="D524" t="str">
            <v>No</v>
          </cell>
          <cell r="E524" t="str">
            <v>Travel_Rarely</v>
          </cell>
          <cell r="G524" t="str">
            <v>Research &amp; Development</v>
          </cell>
          <cell r="H524">
            <v>17</v>
          </cell>
          <cell r="K524">
            <v>4</v>
          </cell>
          <cell r="L524" t="str">
            <v>Female</v>
          </cell>
          <cell r="P524" t="str">
            <v>Research Scientist</v>
          </cell>
          <cell r="Q524">
            <v>1</v>
          </cell>
          <cell r="S524" t="str">
            <v>Single</v>
          </cell>
          <cell r="T524">
            <v>6545</v>
          </cell>
          <cell r="U524" t="str">
            <v>Medium (5K-10K)</v>
          </cell>
          <cell r="X524" t="str">
            <v>Yes</v>
          </cell>
          <cell r="AE524">
            <v>3</v>
          </cell>
          <cell r="AF524">
            <v>3</v>
          </cell>
          <cell r="AH524">
            <v>0</v>
          </cell>
        </row>
        <row r="525">
          <cell r="C525" t="str">
            <v>26-35</v>
          </cell>
          <cell r="D525" t="str">
            <v>No</v>
          </cell>
          <cell r="E525" t="str">
            <v>Travel_Rarely</v>
          </cell>
          <cell r="G525" t="str">
            <v>Sales</v>
          </cell>
          <cell r="H525">
            <v>20</v>
          </cell>
          <cell r="K525">
            <v>4</v>
          </cell>
          <cell r="L525" t="str">
            <v>Male</v>
          </cell>
          <cell r="P525" t="str">
            <v>Sales Executive</v>
          </cell>
          <cell r="Q525">
            <v>4</v>
          </cell>
          <cell r="S525" t="str">
            <v>Divorced</v>
          </cell>
          <cell r="T525">
            <v>6931</v>
          </cell>
          <cell r="U525" t="str">
            <v>Medium (5K-10K)</v>
          </cell>
          <cell r="X525" t="str">
            <v>No</v>
          </cell>
          <cell r="AE525">
            <v>3</v>
          </cell>
          <cell r="AF525">
            <v>3</v>
          </cell>
          <cell r="AH525">
            <v>0</v>
          </cell>
        </row>
        <row r="526">
          <cell r="C526" t="str">
            <v>36-45</v>
          </cell>
          <cell r="D526" t="str">
            <v>No</v>
          </cell>
          <cell r="E526" t="str">
            <v>Non-Travel</v>
          </cell>
          <cell r="G526" t="str">
            <v>Research &amp; Development</v>
          </cell>
          <cell r="H526">
            <v>1</v>
          </cell>
          <cell r="K526">
            <v>1</v>
          </cell>
          <cell r="L526" t="str">
            <v>Female</v>
          </cell>
          <cell r="P526" t="str">
            <v>Research Director</v>
          </cell>
          <cell r="Q526">
            <v>4</v>
          </cell>
          <cell r="S526" t="str">
            <v>Divorced</v>
          </cell>
          <cell r="T526">
            <v>13603</v>
          </cell>
          <cell r="U526" t="str">
            <v>High (10K-15K)</v>
          </cell>
          <cell r="X526" t="str">
            <v>Yes</v>
          </cell>
          <cell r="AE526">
            <v>3</v>
          </cell>
          <cell r="AF526">
            <v>5</v>
          </cell>
          <cell r="AH526">
            <v>0</v>
          </cell>
        </row>
        <row r="527">
          <cell r="C527" t="str">
            <v>26-35</v>
          </cell>
          <cell r="D527" t="str">
            <v>Yes</v>
          </cell>
          <cell r="E527" t="str">
            <v>Travel_Rarely</v>
          </cell>
          <cell r="G527" t="str">
            <v>Research &amp; Development</v>
          </cell>
          <cell r="H527">
            <v>16</v>
          </cell>
          <cell r="K527">
            <v>1</v>
          </cell>
          <cell r="L527" t="str">
            <v>Male</v>
          </cell>
          <cell r="P527" t="str">
            <v>Laboratory Technician</v>
          </cell>
          <cell r="Q527">
            <v>2</v>
          </cell>
          <cell r="S527" t="str">
            <v>Divorced</v>
          </cell>
          <cell r="T527">
            <v>2373</v>
          </cell>
          <cell r="U527" t="str">
            <v>Low (0-5K)</v>
          </cell>
          <cell r="X527" t="str">
            <v>Yes</v>
          </cell>
          <cell r="AE527">
            <v>3</v>
          </cell>
          <cell r="AF527">
            <v>3</v>
          </cell>
          <cell r="AH527">
            <v>0</v>
          </cell>
        </row>
        <row r="528">
          <cell r="C528" t="str">
            <v>18-25</v>
          </cell>
          <cell r="D528" t="str">
            <v>No</v>
          </cell>
          <cell r="E528" t="str">
            <v>Travel_Rarely</v>
          </cell>
          <cell r="G528" t="str">
            <v>Research &amp; Development</v>
          </cell>
          <cell r="H528">
            <v>26</v>
          </cell>
          <cell r="K528">
            <v>3</v>
          </cell>
          <cell r="L528" t="str">
            <v>Male</v>
          </cell>
          <cell r="P528" t="str">
            <v>Research Scientist</v>
          </cell>
          <cell r="Q528">
            <v>4</v>
          </cell>
          <cell r="S528" t="str">
            <v>Divorced</v>
          </cell>
          <cell r="T528">
            <v>2904</v>
          </cell>
          <cell r="U528" t="str">
            <v>Low (0-5K)</v>
          </cell>
          <cell r="X528" t="str">
            <v>No</v>
          </cell>
          <cell r="AE528">
            <v>2</v>
          </cell>
          <cell r="AF528">
            <v>4</v>
          </cell>
          <cell r="AH528">
            <v>0</v>
          </cell>
        </row>
        <row r="529">
          <cell r="C529" t="str">
            <v>36-45</v>
          </cell>
          <cell r="D529" t="str">
            <v>No</v>
          </cell>
          <cell r="E529" t="str">
            <v>Travel_Rarely</v>
          </cell>
          <cell r="G529" t="str">
            <v>Research &amp; Development</v>
          </cell>
          <cell r="H529">
            <v>8</v>
          </cell>
          <cell r="K529">
            <v>3</v>
          </cell>
          <cell r="L529" t="str">
            <v>Female</v>
          </cell>
          <cell r="P529" t="str">
            <v>Healthcare Representative</v>
          </cell>
          <cell r="Q529">
            <v>3</v>
          </cell>
          <cell r="S529" t="str">
            <v>Divorced</v>
          </cell>
          <cell r="T529">
            <v>4522</v>
          </cell>
          <cell r="U529" t="str">
            <v>Low (0-5K)</v>
          </cell>
          <cell r="X529" t="str">
            <v>Yes</v>
          </cell>
          <cell r="AE529">
            <v>3</v>
          </cell>
          <cell r="AF529">
            <v>5</v>
          </cell>
          <cell r="AH529">
            <v>0</v>
          </cell>
        </row>
        <row r="530">
          <cell r="C530" t="str">
            <v>18-25</v>
          </cell>
          <cell r="D530" t="str">
            <v>Yes</v>
          </cell>
          <cell r="E530" t="str">
            <v>Travel_Rarely</v>
          </cell>
          <cell r="G530" t="str">
            <v>Research &amp; Development</v>
          </cell>
          <cell r="H530">
            <v>3</v>
          </cell>
          <cell r="K530">
            <v>1</v>
          </cell>
          <cell r="L530" t="str">
            <v>Male</v>
          </cell>
          <cell r="P530" t="str">
            <v>Laboratory Technician</v>
          </cell>
          <cell r="Q530">
            <v>1</v>
          </cell>
          <cell r="S530" t="str">
            <v>Married</v>
          </cell>
          <cell r="T530">
            <v>4031</v>
          </cell>
          <cell r="U530" t="str">
            <v>Low (0-5K)</v>
          </cell>
          <cell r="X530" t="str">
            <v>No</v>
          </cell>
          <cell r="AE530">
            <v>3</v>
          </cell>
          <cell r="AF530">
            <v>2</v>
          </cell>
          <cell r="AH530">
            <v>0</v>
          </cell>
        </row>
        <row r="531">
          <cell r="C531" t="str">
            <v>36-45</v>
          </cell>
          <cell r="D531" t="str">
            <v>No</v>
          </cell>
          <cell r="E531" t="str">
            <v>Travel_Rarely</v>
          </cell>
          <cell r="G531" t="str">
            <v>Research &amp; Development</v>
          </cell>
          <cell r="H531">
            <v>10</v>
          </cell>
          <cell r="K531">
            <v>1</v>
          </cell>
          <cell r="L531" t="str">
            <v>Male</v>
          </cell>
          <cell r="P531" t="str">
            <v>Research Scientist</v>
          </cell>
          <cell r="Q531">
            <v>4</v>
          </cell>
          <cell r="S531" t="str">
            <v>Married</v>
          </cell>
          <cell r="T531">
            <v>2654</v>
          </cell>
          <cell r="U531" t="str">
            <v>Low (0-5K)</v>
          </cell>
          <cell r="X531" t="str">
            <v>No</v>
          </cell>
          <cell r="AE531">
            <v>2</v>
          </cell>
          <cell r="AF531">
            <v>2</v>
          </cell>
          <cell r="AH531">
            <v>0</v>
          </cell>
        </row>
        <row r="532">
          <cell r="C532" t="str">
            <v>26-35</v>
          </cell>
          <cell r="D532" t="str">
            <v>No</v>
          </cell>
          <cell r="E532" t="str">
            <v>Travel_Rarely</v>
          </cell>
          <cell r="G532" t="str">
            <v>Research &amp; Development</v>
          </cell>
          <cell r="H532">
            <v>23</v>
          </cell>
          <cell r="K532">
            <v>1</v>
          </cell>
          <cell r="L532" t="str">
            <v>Female</v>
          </cell>
          <cell r="P532" t="str">
            <v>Research Scientist</v>
          </cell>
          <cell r="Q532">
            <v>4</v>
          </cell>
          <cell r="S532" t="str">
            <v>Divorced</v>
          </cell>
          <cell r="T532">
            <v>2886</v>
          </cell>
          <cell r="U532" t="str">
            <v>Low (0-5K)</v>
          </cell>
          <cell r="X532" t="str">
            <v>No</v>
          </cell>
          <cell r="AE532">
            <v>1</v>
          </cell>
          <cell r="AF532">
            <v>3</v>
          </cell>
          <cell r="AH532">
            <v>0</v>
          </cell>
        </row>
        <row r="533">
          <cell r="C533" t="str">
            <v>26-35</v>
          </cell>
          <cell r="D533" t="str">
            <v>Yes</v>
          </cell>
          <cell r="E533" t="str">
            <v>Travel_Frequently</v>
          </cell>
          <cell r="G533" t="str">
            <v>Human Resources</v>
          </cell>
          <cell r="H533">
            <v>23</v>
          </cell>
          <cell r="K533">
            <v>2</v>
          </cell>
          <cell r="L533" t="str">
            <v>Female</v>
          </cell>
          <cell r="P533" t="str">
            <v>Human Resources</v>
          </cell>
          <cell r="Q533">
            <v>1</v>
          </cell>
          <cell r="S533" t="str">
            <v>Divorced</v>
          </cell>
          <cell r="T533">
            <v>9950</v>
          </cell>
          <cell r="U533" t="str">
            <v>Medium (5K-10K)</v>
          </cell>
          <cell r="X533" t="str">
            <v>Yes</v>
          </cell>
          <cell r="AE533">
            <v>3</v>
          </cell>
          <cell r="AF533">
            <v>3</v>
          </cell>
          <cell r="AH533">
            <v>0</v>
          </cell>
        </row>
        <row r="534">
          <cell r="C534" t="str">
            <v>26-35</v>
          </cell>
          <cell r="D534" t="str">
            <v>No</v>
          </cell>
          <cell r="E534" t="str">
            <v>Travel_Rarely</v>
          </cell>
          <cell r="G534" t="str">
            <v>Research &amp; Development</v>
          </cell>
          <cell r="H534">
            <v>25</v>
          </cell>
          <cell r="K534">
            <v>1</v>
          </cell>
          <cell r="L534" t="str">
            <v>Male</v>
          </cell>
          <cell r="P534" t="str">
            <v>Laboratory Technician</v>
          </cell>
          <cell r="Q534">
            <v>4</v>
          </cell>
          <cell r="S534" t="str">
            <v>Single</v>
          </cell>
          <cell r="T534">
            <v>3681</v>
          </cell>
          <cell r="U534" t="str">
            <v>Low (0-5K)</v>
          </cell>
          <cell r="X534" t="str">
            <v>No</v>
          </cell>
          <cell r="AE534">
            <v>3</v>
          </cell>
          <cell r="AF534">
            <v>3</v>
          </cell>
          <cell r="AH534">
            <v>0</v>
          </cell>
        </row>
        <row r="535">
          <cell r="C535" t="str">
            <v>46-55</v>
          </cell>
          <cell r="D535" t="str">
            <v>No</v>
          </cell>
          <cell r="E535" t="str">
            <v>Travel_Rarely</v>
          </cell>
          <cell r="G535" t="str">
            <v>Research &amp; Development</v>
          </cell>
          <cell r="H535">
            <v>1</v>
          </cell>
          <cell r="K535">
            <v>4</v>
          </cell>
          <cell r="L535" t="str">
            <v>Female</v>
          </cell>
          <cell r="P535" t="str">
            <v>Manager</v>
          </cell>
          <cell r="Q535">
            <v>1</v>
          </cell>
          <cell r="S535" t="str">
            <v>Married</v>
          </cell>
          <cell r="T535">
            <v>15402</v>
          </cell>
          <cell r="U535" t="str">
            <v>Very High (15K+)</v>
          </cell>
          <cell r="X535" t="str">
            <v>No</v>
          </cell>
          <cell r="AE535">
            <v>1</v>
          </cell>
          <cell r="AF535">
            <v>3</v>
          </cell>
          <cell r="AH535">
            <v>0</v>
          </cell>
        </row>
        <row r="536">
          <cell r="C536" t="str">
            <v>36-45</v>
          </cell>
          <cell r="D536" t="str">
            <v>No</v>
          </cell>
          <cell r="E536" t="str">
            <v>Travel_Rarely</v>
          </cell>
          <cell r="G536" t="str">
            <v>Human Resources</v>
          </cell>
          <cell r="H536">
            <v>1</v>
          </cell>
          <cell r="K536">
            <v>1</v>
          </cell>
          <cell r="L536" t="str">
            <v>Female</v>
          </cell>
          <cell r="P536" t="str">
            <v>Human Resources</v>
          </cell>
          <cell r="Q536">
            <v>3</v>
          </cell>
          <cell r="S536" t="str">
            <v>Single</v>
          </cell>
          <cell r="T536">
            <v>5985</v>
          </cell>
          <cell r="U536" t="str">
            <v>Medium (5K-10K)</v>
          </cell>
          <cell r="X536" t="str">
            <v>No</v>
          </cell>
          <cell r="AE536">
            <v>4</v>
          </cell>
          <cell r="AF536">
            <v>2</v>
          </cell>
          <cell r="AH536">
            <v>0</v>
          </cell>
        </row>
        <row r="537">
          <cell r="C537" t="str">
            <v>26-35</v>
          </cell>
          <cell r="D537" t="str">
            <v>No</v>
          </cell>
          <cell r="E537" t="str">
            <v>Travel_Rarely</v>
          </cell>
          <cell r="G537" t="str">
            <v>Research &amp; Development</v>
          </cell>
          <cell r="H537">
            <v>6</v>
          </cell>
          <cell r="K537">
            <v>3</v>
          </cell>
          <cell r="L537" t="str">
            <v>Female</v>
          </cell>
          <cell r="P537" t="str">
            <v>Laboratory Technician</v>
          </cell>
          <cell r="Q537">
            <v>4</v>
          </cell>
          <cell r="S537" t="str">
            <v>Married</v>
          </cell>
          <cell r="T537">
            <v>2659</v>
          </cell>
          <cell r="U537" t="str">
            <v>Low (0-5K)</v>
          </cell>
          <cell r="X537" t="str">
            <v>Yes</v>
          </cell>
          <cell r="AE537">
            <v>3</v>
          </cell>
          <cell r="AF537">
            <v>3</v>
          </cell>
          <cell r="AH537">
            <v>0</v>
          </cell>
        </row>
        <row r="538">
          <cell r="C538" t="str">
            <v>36-45</v>
          </cell>
          <cell r="D538" t="str">
            <v>No</v>
          </cell>
          <cell r="E538" t="str">
            <v>Travel_Rarely</v>
          </cell>
          <cell r="G538" t="str">
            <v>Research &amp; Development</v>
          </cell>
          <cell r="H538">
            <v>9</v>
          </cell>
          <cell r="K538">
            <v>2</v>
          </cell>
          <cell r="L538" t="str">
            <v>Male</v>
          </cell>
          <cell r="P538" t="str">
            <v>Manufacturing Director</v>
          </cell>
          <cell r="Q538">
            <v>2</v>
          </cell>
          <cell r="S538" t="str">
            <v>Divorced</v>
          </cell>
          <cell r="T538">
            <v>8847</v>
          </cell>
          <cell r="U538" t="str">
            <v>Medium (5K-10K)</v>
          </cell>
          <cell r="X538" t="str">
            <v>Yes</v>
          </cell>
          <cell r="AE538">
            <v>3</v>
          </cell>
          <cell r="AF538">
            <v>3</v>
          </cell>
          <cell r="AH538">
            <v>0</v>
          </cell>
        </row>
        <row r="539">
          <cell r="C539" t="str">
            <v>18-25</v>
          </cell>
          <cell r="D539" t="str">
            <v>No</v>
          </cell>
          <cell r="E539" t="str">
            <v>Travel_Rarely</v>
          </cell>
          <cell r="G539" t="str">
            <v>Research &amp; Development</v>
          </cell>
          <cell r="H539">
            <v>4</v>
          </cell>
          <cell r="K539">
            <v>1</v>
          </cell>
          <cell r="L539" t="str">
            <v>Male</v>
          </cell>
          <cell r="P539" t="str">
            <v>Research Scientist</v>
          </cell>
          <cell r="Q539">
            <v>1</v>
          </cell>
          <cell r="S539" t="str">
            <v>Married</v>
          </cell>
          <cell r="T539">
            <v>2819</v>
          </cell>
          <cell r="U539" t="str">
            <v>Low (0-5K)</v>
          </cell>
          <cell r="X539" t="str">
            <v>No</v>
          </cell>
          <cell r="AE539">
            <v>4</v>
          </cell>
          <cell r="AF539">
            <v>3</v>
          </cell>
          <cell r="AH539">
            <v>0</v>
          </cell>
        </row>
        <row r="540">
          <cell r="C540" t="str">
            <v>18-25</v>
          </cell>
          <cell r="D540" t="str">
            <v>No</v>
          </cell>
          <cell r="E540" t="str">
            <v>Travel_Rarely</v>
          </cell>
          <cell r="G540" t="str">
            <v>Research &amp; Development</v>
          </cell>
          <cell r="H540">
            <v>10</v>
          </cell>
          <cell r="K540">
            <v>1</v>
          </cell>
          <cell r="L540" t="str">
            <v>Male</v>
          </cell>
          <cell r="P540" t="str">
            <v>Research Scientist</v>
          </cell>
          <cell r="Q540">
            <v>3</v>
          </cell>
          <cell r="S540" t="str">
            <v>Single</v>
          </cell>
          <cell r="T540">
            <v>3505</v>
          </cell>
          <cell r="U540" t="str">
            <v>Low (0-5K)</v>
          </cell>
          <cell r="X540" t="str">
            <v>No</v>
          </cell>
          <cell r="AE540">
            <v>3</v>
          </cell>
          <cell r="AF540">
            <v>2</v>
          </cell>
          <cell r="AH540">
            <v>0</v>
          </cell>
        </row>
        <row r="541">
          <cell r="C541" t="str">
            <v>26-35</v>
          </cell>
          <cell r="D541" t="str">
            <v>No</v>
          </cell>
          <cell r="E541" t="str">
            <v>Travel_Rarely</v>
          </cell>
          <cell r="G541" t="str">
            <v>Sales</v>
          </cell>
          <cell r="H541">
            <v>8</v>
          </cell>
          <cell r="K541">
            <v>1</v>
          </cell>
          <cell r="L541" t="str">
            <v>Female</v>
          </cell>
          <cell r="P541" t="str">
            <v>Sales Representative</v>
          </cell>
          <cell r="Q541">
            <v>4</v>
          </cell>
          <cell r="S541" t="str">
            <v>Married</v>
          </cell>
          <cell r="T541">
            <v>2572</v>
          </cell>
          <cell r="U541" t="str">
            <v>Low (0-5K)</v>
          </cell>
          <cell r="X541" t="str">
            <v>No</v>
          </cell>
          <cell r="AE541">
            <v>2</v>
          </cell>
          <cell r="AF541">
            <v>3</v>
          </cell>
          <cell r="AH541">
            <v>0</v>
          </cell>
        </row>
        <row r="542">
          <cell r="C542" t="str">
            <v>26-35</v>
          </cell>
          <cell r="D542" t="str">
            <v>No</v>
          </cell>
          <cell r="E542" t="str">
            <v>Travel_Rarely</v>
          </cell>
          <cell r="G542" t="str">
            <v>Research &amp; Development</v>
          </cell>
          <cell r="H542">
            <v>1</v>
          </cell>
          <cell r="K542">
            <v>4</v>
          </cell>
          <cell r="L542" t="str">
            <v>Male</v>
          </cell>
          <cell r="P542" t="str">
            <v>Laboratory Technician</v>
          </cell>
          <cell r="Q542">
            <v>3</v>
          </cell>
          <cell r="S542" t="str">
            <v>Married</v>
          </cell>
          <cell r="T542">
            <v>3833</v>
          </cell>
          <cell r="U542" t="str">
            <v>Low (0-5K)</v>
          </cell>
          <cell r="X542" t="str">
            <v>No</v>
          </cell>
          <cell r="AE542">
            <v>3</v>
          </cell>
          <cell r="AF542">
            <v>2</v>
          </cell>
          <cell r="AH542">
            <v>0</v>
          </cell>
        </row>
        <row r="543">
          <cell r="C543" t="str">
            <v>26-35</v>
          </cell>
          <cell r="D543" t="str">
            <v>Yes</v>
          </cell>
          <cell r="E543" t="str">
            <v>Travel_Rarely</v>
          </cell>
          <cell r="G543" t="str">
            <v>Sales</v>
          </cell>
          <cell r="H543">
            <v>16</v>
          </cell>
          <cell r="K543">
            <v>1</v>
          </cell>
          <cell r="L543" t="str">
            <v>Female</v>
          </cell>
          <cell r="P543" t="str">
            <v>Sales Executive</v>
          </cell>
          <cell r="Q543">
            <v>1</v>
          </cell>
          <cell r="S543" t="str">
            <v>Single</v>
          </cell>
          <cell r="T543">
            <v>5324</v>
          </cell>
          <cell r="U543" t="str">
            <v>Medium (5K-10K)</v>
          </cell>
          <cell r="X543" t="str">
            <v>No</v>
          </cell>
          <cell r="AE543">
            <v>3</v>
          </cell>
          <cell r="AF543">
            <v>3</v>
          </cell>
          <cell r="AH543">
            <v>0</v>
          </cell>
        </row>
        <row r="544">
          <cell r="C544" t="str">
            <v>26-35</v>
          </cell>
          <cell r="D544" t="str">
            <v>No</v>
          </cell>
          <cell r="E544" t="str">
            <v>Travel_Rarely</v>
          </cell>
          <cell r="G544" t="str">
            <v>Human Resources</v>
          </cell>
          <cell r="H544">
            <v>3</v>
          </cell>
          <cell r="K544">
            <v>3</v>
          </cell>
          <cell r="L544" t="str">
            <v>Male</v>
          </cell>
          <cell r="P544" t="str">
            <v>Human Resources</v>
          </cell>
          <cell r="Q544">
            <v>4</v>
          </cell>
          <cell r="S544" t="str">
            <v>Married</v>
          </cell>
          <cell r="T544">
            <v>3737</v>
          </cell>
          <cell r="U544" t="str">
            <v>Low (0-5K)</v>
          </cell>
          <cell r="X544" t="str">
            <v>No</v>
          </cell>
          <cell r="AE544">
            <v>1</v>
          </cell>
          <cell r="AF544">
            <v>3</v>
          </cell>
          <cell r="AH544">
            <v>0</v>
          </cell>
        </row>
        <row r="545">
          <cell r="C545" t="str">
            <v>36-45</v>
          </cell>
          <cell r="D545" t="str">
            <v>No</v>
          </cell>
          <cell r="E545" t="str">
            <v>Travel_Rarely</v>
          </cell>
          <cell r="G545" t="str">
            <v>Research &amp; Development</v>
          </cell>
          <cell r="H545">
            <v>8</v>
          </cell>
          <cell r="K545">
            <v>1</v>
          </cell>
          <cell r="L545" t="str">
            <v>Male</v>
          </cell>
          <cell r="P545" t="str">
            <v>Laboratory Technician</v>
          </cell>
          <cell r="Q545">
            <v>4</v>
          </cell>
          <cell r="S545" t="str">
            <v>Married</v>
          </cell>
          <cell r="T545">
            <v>2818</v>
          </cell>
          <cell r="U545" t="str">
            <v>Low (0-5K)</v>
          </cell>
          <cell r="X545" t="str">
            <v>Yes</v>
          </cell>
          <cell r="AE545">
            <v>2</v>
          </cell>
          <cell r="AF545">
            <v>3</v>
          </cell>
          <cell r="AH545">
            <v>0</v>
          </cell>
        </row>
        <row r="546">
          <cell r="C546" t="str">
            <v>46-55</v>
          </cell>
          <cell r="D546" t="str">
            <v>No</v>
          </cell>
          <cell r="E546" t="str">
            <v>Travel_Rarely</v>
          </cell>
          <cell r="G546" t="str">
            <v>Research &amp; Development</v>
          </cell>
          <cell r="H546">
            <v>1</v>
          </cell>
          <cell r="K546">
            <v>3</v>
          </cell>
          <cell r="L546" t="str">
            <v>Female</v>
          </cell>
          <cell r="P546" t="str">
            <v>Research Scientist</v>
          </cell>
          <cell r="Q546">
            <v>1</v>
          </cell>
          <cell r="S546" t="str">
            <v>Married</v>
          </cell>
          <cell r="T546">
            <v>3580</v>
          </cell>
          <cell r="U546" t="str">
            <v>Low (0-5K)</v>
          </cell>
          <cell r="X546" t="str">
            <v>No</v>
          </cell>
          <cell r="AE546">
            <v>3</v>
          </cell>
          <cell r="AF546">
            <v>4</v>
          </cell>
          <cell r="AH546">
            <v>0</v>
          </cell>
        </row>
        <row r="547">
          <cell r="C547" t="str">
            <v>26-35</v>
          </cell>
          <cell r="D547" t="str">
            <v>Yes</v>
          </cell>
          <cell r="E547" t="str">
            <v>Travel_Rarely</v>
          </cell>
          <cell r="G547" t="str">
            <v>Sales</v>
          </cell>
          <cell r="H547">
            <v>1</v>
          </cell>
          <cell r="K547">
            <v>2</v>
          </cell>
          <cell r="L547" t="str">
            <v>Female</v>
          </cell>
          <cell r="P547" t="str">
            <v>Sales Representative</v>
          </cell>
          <cell r="Q547">
            <v>3</v>
          </cell>
          <cell r="S547" t="str">
            <v>Divorced</v>
          </cell>
          <cell r="T547">
            <v>2800</v>
          </cell>
          <cell r="U547" t="str">
            <v>Low (0-5K)</v>
          </cell>
          <cell r="X547" t="str">
            <v>Yes</v>
          </cell>
          <cell r="AE547">
            <v>3</v>
          </cell>
          <cell r="AF547">
            <v>3</v>
          </cell>
          <cell r="AH547">
            <v>0</v>
          </cell>
        </row>
        <row r="548">
          <cell r="C548" t="str">
            <v>26-35</v>
          </cell>
          <cell r="D548" t="str">
            <v>No</v>
          </cell>
          <cell r="E548" t="str">
            <v>Travel_Rarely</v>
          </cell>
          <cell r="G548" t="str">
            <v>Sales</v>
          </cell>
          <cell r="H548">
            <v>5</v>
          </cell>
          <cell r="K548">
            <v>1</v>
          </cell>
          <cell r="L548" t="str">
            <v>Male</v>
          </cell>
          <cell r="P548" t="str">
            <v>Sales Executive</v>
          </cell>
          <cell r="Q548">
            <v>4</v>
          </cell>
          <cell r="S548" t="str">
            <v>Single</v>
          </cell>
          <cell r="T548">
            <v>4908</v>
          </cell>
          <cell r="U548" t="str">
            <v>Low (0-5K)</v>
          </cell>
          <cell r="X548" t="str">
            <v>No</v>
          </cell>
          <cell r="AE548">
            <v>3</v>
          </cell>
          <cell r="AF548">
            <v>4</v>
          </cell>
          <cell r="AH548">
            <v>0</v>
          </cell>
        </row>
        <row r="549">
          <cell r="C549" t="str">
            <v>18-25</v>
          </cell>
          <cell r="D549" t="str">
            <v>Yes</v>
          </cell>
          <cell r="E549" t="str">
            <v>Travel_Rarely</v>
          </cell>
          <cell r="G549" t="str">
            <v>Sales</v>
          </cell>
          <cell r="H549">
            <v>2</v>
          </cell>
          <cell r="K549">
            <v>3</v>
          </cell>
          <cell r="L549" t="str">
            <v>Female</v>
          </cell>
          <cell r="P549" t="str">
            <v>Sales Representative</v>
          </cell>
          <cell r="Q549">
            <v>3</v>
          </cell>
          <cell r="S549" t="str">
            <v>Single</v>
          </cell>
          <cell r="T549">
            <v>2044</v>
          </cell>
          <cell r="U549" t="str">
            <v>Low (0-5K)</v>
          </cell>
          <cell r="X549" t="str">
            <v>No</v>
          </cell>
          <cell r="AE549">
            <v>2</v>
          </cell>
          <cell r="AF549">
            <v>2</v>
          </cell>
          <cell r="AH549">
            <v>0</v>
          </cell>
        </row>
        <row r="550">
          <cell r="C550" t="str">
            <v>18-25</v>
          </cell>
          <cell r="D550" t="str">
            <v>Yes</v>
          </cell>
          <cell r="E550" t="str">
            <v>Travel_Rarely</v>
          </cell>
          <cell r="G550" t="str">
            <v>Research &amp; Development</v>
          </cell>
          <cell r="H550">
            <v>3</v>
          </cell>
          <cell r="K550">
            <v>2</v>
          </cell>
          <cell r="L550" t="str">
            <v>Female</v>
          </cell>
          <cell r="P550" t="str">
            <v>Manufacturing Director</v>
          </cell>
          <cell r="Q550">
            <v>3</v>
          </cell>
          <cell r="S550" t="str">
            <v>Married</v>
          </cell>
          <cell r="T550">
            <v>4171</v>
          </cell>
          <cell r="U550" t="str">
            <v>Low (0-5K)</v>
          </cell>
          <cell r="X550" t="str">
            <v>Yes</v>
          </cell>
          <cell r="AE550">
            <v>4</v>
          </cell>
          <cell r="AF550">
            <v>3</v>
          </cell>
          <cell r="AH550">
            <v>0</v>
          </cell>
        </row>
        <row r="551">
          <cell r="C551" t="str">
            <v>26-35</v>
          </cell>
          <cell r="D551" t="str">
            <v>No</v>
          </cell>
          <cell r="E551" t="str">
            <v>Travel_Rarely</v>
          </cell>
          <cell r="G551" t="str">
            <v>Research &amp; Development</v>
          </cell>
          <cell r="H551">
            <v>1</v>
          </cell>
          <cell r="K551">
            <v>3</v>
          </cell>
          <cell r="L551" t="str">
            <v>Male</v>
          </cell>
          <cell r="P551" t="str">
            <v>Research Scientist</v>
          </cell>
          <cell r="Q551">
            <v>1</v>
          </cell>
          <cell r="S551" t="str">
            <v>Single</v>
          </cell>
          <cell r="T551">
            <v>2799</v>
          </cell>
          <cell r="U551" t="str">
            <v>Low (0-5K)</v>
          </cell>
          <cell r="X551" t="str">
            <v>Yes</v>
          </cell>
          <cell r="AE551">
            <v>3</v>
          </cell>
          <cell r="AF551">
            <v>3</v>
          </cell>
          <cell r="AH551">
            <v>0</v>
          </cell>
        </row>
        <row r="552">
          <cell r="C552" t="str">
            <v>26-35</v>
          </cell>
          <cell r="D552" t="str">
            <v>No</v>
          </cell>
          <cell r="E552" t="str">
            <v>Travel_Rarely</v>
          </cell>
          <cell r="G552" t="str">
            <v>Research &amp; Development</v>
          </cell>
          <cell r="H552">
            <v>13</v>
          </cell>
          <cell r="K552">
            <v>2</v>
          </cell>
          <cell r="L552" t="str">
            <v>Female</v>
          </cell>
          <cell r="P552" t="str">
            <v>Research Scientist</v>
          </cell>
          <cell r="Q552">
            <v>4</v>
          </cell>
          <cell r="S552" t="str">
            <v>Single</v>
          </cell>
          <cell r="T552">
            <v>3452</v>
          </cell>
          <cell r="U552" t="str">
            <v>Low (0-5K)</v>
          </cell>
          <cell r="X552" t="str">
            <v>No</v>
          </cell>
          <cell r="AE552">
            <v>3</v>
          </cell>
          <cell r="AF552">
            <v>3</v>
          </cell>
          <cell r="AH552">
            <v>0</v>
          </cell>
        </row>
        <row r="553">
          <cell r="C553" t="str">
            <v>26-35</v>
          </cell>
          <cell r="D553" t="str">
            <v>Yes</v>
          </cell>
          <cell r="E553" t="str">
            <v>Travel_Rarely</v>
          </cell>
          <cell r="G553" t="str">
            <v>Research &amp; Development</v>
          </cell>
          <cell r="H553">
            <v>14</v>
          </cell>
          <cell r="K553">
            <v>3</v>
          </cell>
          <cell r="L553" t="str">
            <v>Male</v>
          </cell>
          <cell r="P553" t="str">
            <v>Laboratory Technician</v>
          </cell>
          <cell r="Q553">
            <v>2</v>
          </cell>
          <cell r="S553" t="str">
            <v>Divorced</v>
          </cell>
          <cell r="T553">
            <v>3743</v>
          </cell>
          <cell r="U553" t="str">
            <v>Low (0-5K)</v>
          </cell>
          <cell r="X553" t="str">
            <v>Yes</v>
          </cell>
          <cell r="AE553">
            <v>1</v>
          </cell>
          <cell r="AF553">
            <v>4</v>
          </cell>
          <cell r="AH553">
            <v>0</v>
          </cell>
        </row>
        <row r="554">
          <cell r="C554" t="str">
            <v>18-25</v>
          </cell>
          <cell r="D554" t="str">
            <v>Yes</v>
          </cell>
          <cell r="E554" t="str">
            <v>Travel_Frequently</v>
          </cell>
          <cell r="G554" t="str">
            <v>Sales</v>
          </cell>
          <cell r="H554">
            <v>9</v>
          </cell>
          <cell r="K554">
            <v>4</v>
          </cell>
          <cell r="L554" t="str">
            <v>Female</v>
          </cell>
          <cell r="P554" t="str">
            <v>Sales Representative</v>
          </cell>
          <cell r="Q554">
            <v>4</v>
          </cell>
          <cell r="S554" t="str">
            <v>Single</v>
          </cell>
          <cell r="T554">
            <v>2323</v>
          </cell>
          <cell r="U554" t="str">
            <v>Low (0-5K)</v>
          </cell>
          <cell r="X554" t="str">
            <v>Yes</v>
          </cell>
          <cell r="AE554">
            <v>3</v>
          </cell>
          <cell r="AF554">
            <v>2</v>
          </cell>
          <cell r="AH554">
            <v>0</v>
          </cell>
        </row>
        <row r="555">
          <cell r="C555" t="str">
            <v>26-35</v>
          </cell>
          <cell r="D555" t="str">
            <v>No</v>
          </cell>
          <cell r="E555" t="str">
            <v>Travel_Rarely</v>
          </cell>
          <cell r="G555" t="str">
            <v>Research &amp; Development</v>
          </cell>
          <cell r="H555">
            <v>20</v>
          </cell>
          <cell r="K555">
            <v>3</v>
          </cell>
          <cell r="L555" t="str">
            <v>Male</v>
          </cell>
          <cell r="P555" t="str">
            <v>Manufacturing Director</v>
          </cell>
          <cell r="Q555">
            <v>1</v>
          </cell>
          <cell r="S555" t="str">
            <v>Married</v>
          </cell>
          <cell r="T555">
            <v>9957</v>
          </cell>
          <cell r="U555" t="str">
            <v>Medium (5K-10K)</v>
          </cell>
          <cell r="X555" t="str">
            <v>No</v>
          </cell>
          <cell r="AE555">
            <v>2</v>
          </cell>
          <cell r="AF555">
            <v>6</v>
          </cell>
          <cell r="AH555">
            <v>0</v>
          </cell>
        </row>
        <row r="556">
          <cell r="C556" t="str">
            <v>26-35</v>
          </cell>
          <cell r="D556" t="str">
            <v>No</v>
          </cell>
          <cell r="E556" t="str">
            <v>Travel_Frequently</v>
          </cell>
          <cell r="G556" t="str">
            <v>Sales</v>
          </cell>
          <cell r="H556">
            <v>7</v>
          </cell>
          <cell r="K556">
            <v>4</v>
          </cell>
          <cell r="L556" t="str">
            <v>Female</v>
          </cell>
          <cell r="P556" t="str">
            <v>Sales Executive</v>
          </cell>
          <cell r="Q556">
            <v>2</v>
          </cell>
          <cell r="S556" t="str">
            <v>Married</v>
          </cell>
          <cell r="T556">
            <v>4302</v>
          </cell>
          <cell r="U556" t="str">
            <v>Low (0-5K)</v>
          </cell>
          <cell r="X556" t="str">
            <v>No</v>
          </cell>
          <cell r="AE556">
            <v>3</v>
          </cell>
          <cell r="AF556">
            <v>3</v>
          </cell>
          <cell r="AH556">
            <v>0</v>
          </cell>
        </row>
        <row r="557">
          <cell r="C557" t="str">
            <v>26-35</v>
          </cell>
          <cell r="D557" t="str">
            <v>No</v>
          </cell>
          <cell r="E557" t="str">
            <v>Travel_Frequently</v>
          </cell>
          <cell r="G557" t="str">
            <v>Sales</v>
          </cell>
          <cell r="H557">
            <v>11</v>
          </cell>
          <cell r="K557">
            <v>4</v>
          </cell>
          <cell r="L557" t="str">
            <v>Male</v>
          </cell>
          <cell r="P557" t="str">
            <v>Sales Executive</v>
          </cell>
          <cell r="Q557">
            <v>4</v>
          </cell>
          <cell r="S557" t="str">
            <v>Divorced</v>
          </cell>
          <cell r="T557">
            <v>4968</v>
          </cell>
          <cell r="U557" t="str">
            <v>Low (0-5K)</v>
          </cell>
          <cell r="X557" t="str">
            <v>No</v>
          </cell>
          <cell r="AE557">
            <v>3</v>
          </cell>
          <cell r="AF557">
            <v>5</v>
          </cell>
          <cell r="AH557">
            <v>0</v>
          </cell>
        </row>
        <row r="558">
          <cell r="C558" t="str">
            <v>26-35</v>
          </cell>
          <cell r="D558" t="str">
            <v>No</v>
          </cell>
          <cell r="E558" t="str">
            <v>Travel_Frequently</v>
          </cell>
          <cell r="G558" t="str">
            <v>Research &amp; Development</v>
          </cell>
          <cell r="H558">
            <v>2</v>
          </cell>
          <cell r="K558">
            <v>4</v>
          </cell>
          <cell r="L558" t="str">
            <v>Male</v>
          </cell>
          <cell r="P558" t="str">
            <v>Manufacturing Director</v>
          </cell>
          <cell r="Q558">
            <v>3</v>
          </cell>
          <cell r="S558" t="str">
            <v>Single</v>
          </cell>
          <cell r="T558">
            <v>4033</v>
          </cell>
          <cell r="U558" t="str">
            <v>Low (0-5K)</v>
          </cell>
          <cell r="X558" t="str">
            <v>No</v>
          </cell>
          <cell r="AE558">
            <v>2</v>
          </cell>
          <cell r="AF558">
            <v>3</v>
          </cell>
          <cell r="AH558">
            <v>0</v>
          </cell>
        </row>
        <row r="559">
          <cell r="C559" t="str">
            <v>36-45</v>
          </cell>
          <cell r="D559" t="str">
            <v>No</v>
          </cell>
          <cell r="E559" t="str">
            <v>Travel_Rarely</v>
          </cell>
          <cell r="G559" t="str">
            <v>Research &amp; Development</v>
          </cell>
          <cell r="H559">
            <v>7</v>
          </cell>
          <cell r="K559">
            <v>1</v>
          </cell>
          <cell r="L559" t="str">
            <v>Female</v>
          </cell>
          <cell r="P559" t="str">
            <v>Research Scientist</v>
          </cell>
          <cell r="Q559">
            <v>3</v>
          </cell>
          <cell r="S559" t="str">
            <v>Married</v>
          </cell>
          <cell r="T559">
            <v>4477</v>
          </cell>
          <cell r="U559" t="str">
            <v>Low (0-5K)</v>
          </cell>
          <cell r="X559" t="str">
            <v>Yes</v>
          </cell>
          <cell r="AE559">
            <v>2</v>
          </cell>
          <cell r="AF559">
            <v>3</v>
          </cell>
          <cell r="AH559">
            <v>0</v>
          </cell>
        </row>
        <row r="560">
          <cell r="C560" t="str">
            <v>26-35</v>
          </cell>
          <cell r="D560" t="str">
            <v>No</v>
          </cell>
          <cell r="E560" t="str">
            <v>Travel_Rarely</v>
          </cell>
          <cell r="G560" t="str">
            <v>Sales</v>
          </cell>
          <cell r="H560">
            <v>2</v>
          </cell>
          <cell r="K560">
            <v>3</v>
          </cell>
          <cell r="L560" t="str">
            <v>Female</v>
          </cell>
          <cell r="P560" t="str">
            <v>Sales Executive</v>
          </cell>
          <cell r="Q560">
            <v>1</v>
          </cell>
          <cell r="S560" t="str">
            <v>Single</v>
          </cell>
          <cell r="T560">
            <v>4538</v>
          </cell>
          <cell r="U560" t="str">
            <v>Low (0-5K)</v>
          </cell>
          <cell r="X560" t="str">
            <v>Yes</v>
          </cell>
          <cell r="AE560">
            <v>3</v>
          </cell>
          <cell r="AF560">
            <v>3</v>
          </cell>
          <cell r="AH560">
            <v>0</v>
          </cell>
        </row>
        <row r="561">
          <cell r="C561" t="str">
            <v>26-35</v>
          </cell>
          <cell r="D561" t="str">
            <v>No</v>
          </cell>
          <cell r="E561" t="str">
            <v>Travel_Frequently</v>
          </cell>
          <cell r="G561" t="str">
            <v>Research &amp; Development</v>
          </cell>
          <cell r="H561">
            <v>1</v>
          </cell>
          <cell r="K561">
            <v>4</v>
          </cell>
          <cell r="L561" t="str">
            <v>Male</v>
          </cell>
          <cell r="P561" t="str">
            <v>Laboratory Technician</v>
          </cell>
          <cell r="Q561">
            <v>3</v>
          </cell>
          <cell r="S561" t="str">
            <v>Single</v>
          </cell>
          <cell r="T561">
            <v>2154</v>
          </cell>
          <cell r="U561" t="str">
            <v>Low (0-5K)</v>
          </cell>
          <cell r="X561" t="str">
            <v>Yes</v>
          </cell>
          <cell r="AE561">
            <v>2</v>
          </cell>
          <cell r="AF561">
            <v>4</v>
          </cell>
          <cell r="AH561">
            <v>0</v>
          </cell>
        </row>
        <row r="562">
          <cell r="C562" t="str">
            <v>36-45</v>
          </cell>
          <cell r="D562" t="str">
            <v>No</v>
          </cell>
          <cell r="E562" t="str">
            <v>Travel_Rarely</v>
          </cell>
          <cell r="G562" t="str">
            <v>Research &amp; Development</v>
          </cell>
          <cell r="H562">
            <v>11</v>
          </cell>
          <cell r="K562">
            <v>1</v>
          </cell>
          <cell r="L562" t="str">
            <v>Female</v>
          </cell>
          <cell r="P562" t="str">
            <v>Laboratory Technician</v>
          </cell>
          <cell r="Q562">
            <v>3</v>
          </cell>
          <cell r="S562" t="str">
            <v>Single</v>
          </cell>
          <cell r="T562">
            <v>3629</v>
          </cell>
          <cell r="U562" t="str">
            <v>Low (0-5K)</v>
          </cell>
          <cell r="X562" t="str">
            <v>No</v>
          </cell>
          <cell r="AE562">
            <v>3</v>
          </cell>
          <cell r="AF562">
            <v>3</v>
          </cell>
          <cell r="AH562">
            <v>0</v>
          </cell>
        </row>
        <row r="563">
          <cell r="C563" t="str">
            <v>18-25</v>
          </cell>
          <cell r="D563" t="str">
            <v>No</v>
          </cell>
          <cell r="E563" t="str">
            <v>Travel_Rarely</v>
          </cell>
          <cell r="G563" t="str">
            <v>Research &amp; Development</v>
          </cell>
          <cell r="H563">
            <v>1</v>
          </cell>
          <cell r="K563">
            <v>1</v>
          </cell>
          <cell r="L563" t="str">
            <v>Male</v>
          </cell>
          <cell r="P563" t="str">
            <v>Laboratory Technician</v>
          </cell>
          <cell r="Q563">
            <v>4</v>
          </cell>
          <cell r="S563" t="str">
            <v>Married</v>
          </cell>
          <cell r="T563">
            <v>3229</v>
          </cell>
          <cell r="U563" t="str">
            <v>Low (0-5K)</v>
          </cell>
          <cell r="X563" t="str">
            <v>No</v>
          </cell>
          <cell r="AE563">
            <v>2</v>
          </cell>
          <cell r="AF563">
            <v>3</v>
          </cell>
          <cell r="AH563">
            <v>0</v>
          </cell>
        </row>
        <row r="564">
          <cell r="C564" t="str">
            <v>26-35</v>
          </cell>
          <cell r="D564" t="str">
            <v>No</v>
          </cell>
          <cell r="E564" t="str">
            <v>Travel_Rarely</v>
          </cell>
          <cell r="G564" t="str">
            <v>Sales</v>
          </cell>
          <cell r="H564">
            <v>7</v>
          </cell>
          <cell r="K564">
            <v>4</v>
          </cell>
          <cell r="L564" t="str">
            <v>Female</v>
          </cell>
          <cell r="P564" t="str">
            <v>Sales Executive</v>
          </cell>
          <cell r="Q564">
            <v>1</v>
          </cell>
          <cell r="S564" t="str">
            <v>Divorced</v>
          </cell>
          <cell r="T564">
            <v>4779</v>
          </cell>
          <cell r="U564" t="str">
            <v>Low (0-5K)</v>
          </cell>
          <cell r="X564" t="str">
            <v>No</v>
          </cell>
          <cell r="AE564">
            <v>3</v>
          </cell>
          <cell r="AF564">
            <v>3</v>
          </cell>
          <cell r="AH564">
            <v>0</v>
          </cell>
        </row>
        <row r="565">
          <cell r="C565" t="str">
            <v>36-45</v>
          </cell>
          <cell r="D565" t="str">
            <v>No</v>
          </cell>
          <cell r="E565" t="str">
            <v>Travel_Rarely</v>
          </cell>
          <cell r="G565" t="str">
            <v>Sales</v>
          </cell>
          <cell r="H565">
            <v>16</v>
          </cell>
          <cell r="K565">
            <v>3</v>
          </cell>
          <cell r="L565" t="str">
            <v>Female</v>
          </cell>
          <cell r="P565" t="str">
            <v>Sales Executive</v>
          </cell>
          <cell r="Q565">
            <v>1</v>
          </cell>
          <cell r="S565" t="str">
            <v>Married</v>
          </cell>
          <cell r="T565">
            <v>5647</v>
          </cell>
          <cell r="U565" t="str">
            <v>Medium (5K-10K)</v>
          </cell>
          <cell r="X565" t="str">
            <v>No</v>
          </cell>
          <cell r="AE565">
            <v>2</v>
          </cell>
          <cell r="AF565">
            <v>3</v>
          </cell>
          <cell r="AH565">
            <v>0</v>
          </cell>
        </row>
        <row r="566">
          <cell r="C566" t="str">
            <v>26-35</v>
          </cell>
          <cell r="D566" t="str">
            <v>No</v>
          </cell>
          <cell r="E566" t="str">
            <v>Travel_Rarely</v>
          </cell>
          <cell r="G566" t="str">
            <v>Human Resources</v>
          </cell>
          <cell r="H566">
            <v>8</v>
          </cell>
          <cell r="K566">
            <v>4</v>
          </cell>
          <cell r="L566" t="str">
            <v>Female</v>
          </cell>
          <cell r="P566" t="str">
            <v>Human Resources</v>
          </cell>
          <cell r="Q566">
            <v>2</v>
          </cell>
          <cell r="S566" t="str">
            <v>Single</v>
          </cell>
          <cell r="T566">
            <v>2109</v>
          </cell>
          <cell r="U566" t="str">
            <v>Low (0-5K)</v>
          </cell>
          <cell r="X566" t="str">
            <v>No</v>
          </cell>
          <cell r="AE566">
            <v>3</v>
          </cell>
          <cell r="AF566">
            <v>3</v>
          </cell>
          <cell r="AH566">
            <v>0</v>
          </cell>
        </row>
        <row r="567">
          <cell r="C567" t="str">
            <v>26-35</v>
          </cell>
          <cell r="D567" t="str">
            <v>No</v>
          </cell>
          <cell r="E567" t="str">
            <v>Travel_Frequently</v>
          </cell>
          <cell r="G567" t="str">
            <v>Research &amp; Development</v>
          </cell>
          <cell r="H567">
            <v>2</v>
          </cell>
          <cell r="K567">
            <v>4</v>
          </cell>
          <cell r="L567" t="str">
            <v>Female</v>
          </cell>
          <cell r="P567" t="str">
            <v>Laboratory Technician</v>
          </cell>
          <cell r="Q567">
            <v>2</v>
          </cell>
          <cell r="S567" t="str">
            <v>Married</v>
          </cell>
          <cell r="T567">
            <v>3180</v>
          </cell>
          <cell r="U567" t="str">
            <v>Low (0-5K)</v>
          </cell>
          <cell r="X567" t="str">
            <v>No</v>
          </cell>
          <cell r="AE567">
            <v>3</v>
          </cell>
          <cell r="AF567">
            <v>3</v>
          </cell>
          <cell r="AH567">
            <v>0</v>
          </cell>
        </row>
        <row r="568">
          <cell r="C568" t="str">
            <v>36-45</v>
          </cell>
          <cell r="D568" t="str">
            <v>No</v>
          </cell>
          <cell r="E568" t="str">
            <v>Travel_Frequently</v>
          </cell>
          <cell r="G568" t="str">
            <v>Research &amp; Development</v>
          </cell>
          <cell r="H568">
            <v>6</v>
          </cell>
          <cell r="K568">
            <v>1</v>
          </cell>
          <cell r="L568" t="str">
            <v>Male</v>
          </cell>
          <cell r="P568" t="str">
            <v>Laboratory Technician</v>
          </cell>
          <cell r="Q568">
            <v>1</v>
          </cell>
          <cell r="S568" t="str">
            <v>Married</v>
          </cell>
          <cell r="T568">
            <v>5562</v>
          </cell>
          <cell r="U568" t="str">
            <v>Medium (5K-10K)</v>
          </cell>
          <cell r="X568" t="str">
            <v>Yes</v>
          </cell>
          <cell r="AE568">
            <v>3</v>
          </cell>
          <cell r="AF568">
            <v>3</v>
          </cell>
          <cell r="AH568">
            <v>0</v>
          </cell>
        </row>
        <row r="569">
          <cell r="C569" t="str">
            <v>26-35</v>
          </cell>
          <cell r="D569" t="str">
            <v>No</v>
          </cell>
          <cell r="E569" t="str">
            <v>Travel_Rarely</v>
          </cell>
          <cell r="G569" t="str">
            <v>Research &amp; Development</v>
          </cell>
          <cell r="H569">
            <v>5</v>
          </cell>
          <cell r="K569">
            <v>2</v>
          </cell>
          <cell r="L569" t="str">
            <v>Female</v>
          </cell>
          <cell r="P569" t="str">
            <v>Research Scientist</v>
          </cell>
          <cell r="Q569">
            <v>4</v>
          </cell>
          <cell r="S569" t="str">
            <v>Married</v>
          </cell>
          <cell r="T569">
            <v>3312</v>
          </cell>
          <cell r="U569" t="str">
            <v>Low (0-5K)</v>
          </cell>
          <cell r="X569" t="str">
            <v>No</v>
          </cell>
          <cell r="AE569">
            <v>3</v>
          </cell>
          <cell r="AF569">
            <v>3</v>
          </cell>
          <cell r="AH569">
            <v>0</v>
          </cell>
        </row>
        <row r="570">
          <cell r="C570" t="str">
            <v>26-35</v>
          </cell>
          <cell r="D570" t="str">
            <v>No</v>
          </cell>
          <cell r="E570" t="str">
            <v>Travel_Rarely</v>
          </cell>
          <cell r="G570" t="str">
            <v>Research &amp; Development</v>
          </cell>
          <cell r="H570">
            <v>8</v>
          </cell>
          <cell r="K570">
            <v>2</v>
          </cell>
          <cell r="L570" t="str">
            <v>Female</v>
          </cell>
          <cell r="P570" t="str">
            <v>Research Scientist</v>
          </cell>
          <cell r="Q570">
            <v>3</v>
          </cell>
          <cell r="S570" t="str">
            <v>Married</v>
          </cell>
          <cell r="T570">
            <v>3517</v>
          </cell>
          <cell r="U570" t="str">
            <v>Low (0-5K)</v>
          </cell>
          <cell r="X570" t="str">
            <v>No</v>
          </cell>
          <cell r="AE570">
            <v>3</v>
          </cell>
          <cell r="AF570">
            <v>3</v>
          </cell>
          <cell r="AH570">
            <v>0</v>
          </cell>
        </row>
        <row r="571">
          <cell r="C571" t="str">
            <v>36-45</v>
          </cell>
          <cell r="D571" t="str">
            <v>No</v>
          </cell>
          <cell r="E571" t="str">
            <v>Travel_Rarely</v>
          </cell>
          <cell r="G571" t="str">
            <v>Research &amp; Development</v>
          </cell>
          <cell r="H571">
            <v>5</v>
          </cell>
          <cell r="K571">
            <v>2</v>
          </cell>
          <cell r="L571" t="str">
            <v>Female</v>
          </cell>
          <cell r="P571" t="str">
            <v>Healthcare Representative</v>
          </cell>
          <cell r="Q571">
            <v>1</v>
          </cell>
          <cell r="S571" t="str">
            <v>Married</v>
          </cell>
          <cell r="T571">
            <v>8008</v>
          </cell>
          <cell r="U571" t="str">
            <v>Medium (5K-10K)</v>
          </cell>
          <cell r="X571" t="str">
            <v>No</v>
          </cell>
          <cell r="AE571">
            <v>3</v>
          </cell>
          <cell r="AF571">
            <v>3</v>
          </cell>
          <cell r="AH571">
            <v>0</v>
          </cell>
        </row>
        <row r="572">
          <cell r="C572" t="str">
            <v>18-25</v>
          </cell>
          <cell r="D572" t="str">
            <v>No</v>
          </cell>
          <cell r="E572" t="str">
            <v>Travel_Rarely</v>
          </cell>
          <cell r="G572" t="str">
            <v>Sales</v>
          </cell>
          <cell r="H572">
            <v>9</v>
          </cell>
          <cell r="K572">
            <v>4</v>
          </cell>
          <cell r="L572" t="str">
            <v>Male</v>
          </cell>
          <cell r="P572" t="str">
            <v>Sales Representative</v>
          </cell>
          <cell r="Q572">
            <v>1</v>
          </cell>
          <cell r="S572" t="str">
            <v>Single</v>
          </cell>
          <cell r="T572">
            <v>2728</v>
          </cell>
          <cell r="U572" t="str">
            <v>Low (0-5K)</v>
          </cell>
          <cell r="X572" t="str">
            <v>No</v>
          </cell>
          <cell r="AE572">
            <v>3</v>
          </cell>
          <cell r="AF572">
            <v>2</v>
          </cell>
          <cell r="AH572">
            <v>0</v>
          </cell>
        </row>
        <row r="573">
          <cell r="C573" t="str">
            <v>36-45</v>
          </cell>
          <cell r="D573" t="str">
            <v>No</v>
          </cell>
          <cell r="E573" t="str">
            <v>Travel_Rarely</v>
          </cell>
          <cell r="G573" t="str">
            <v>Research &amp; Development</v>
          </cell>
          <cell r="H573">
            <v>26</v>
          </cell>
          <cell r="K573">
            <v>1</v>
          </cell>
          <cell r="L573" t="str">
            <v>Male</v>
          </cell>
          <cell r="P573" t="str">
            <v>Healthcare Representative</v>
          </cell>
          <cell r="Q573">
            <v>3</v>
          </cell>
          <cell r="S573" t="str">
            <v>Married</v>
          </cell>
          <cell r="T573">
            <v>5347</v>
          </cell>
          <cell r="U573" t="str">
            <v>Medium (5K-10K)</v>
          </cell>
          <cell r="X573" t="str">
            <v>No</v>
          </cell>
          <cell r="AE573">
            <v>2</v>
          </cell>
          <cell r="AF573">
            <v>3</v>
          </cell>
          <cell r="AH573">
            <v>0</v>
          </cell>
        </row>
        <row r="574">
          <cell r="C574" t="str">
            <v>18-25</v>
          </cell>
          <cell r="D574" t="str">
            <v>Yes</v>
          </cell>
          <cell r="E574" t="str">
            <v>Travel_Rarely</v>
          </cell>
          <cell r="G574" t="str">
            <v>Sales</v>
          </cell>
          <cell r="H574">
            <v>7</v>
          </cell>
          <cell r="K574">
            <v>3</v>
          </cell>
          <cell r="L574" t="str">
            <v>Male</v>
          </cell>
          <cell r="P574" t="str">
            <v>Sales Representative</v>
          </cell>
          <cell r="Q574">
            <v>4</v>
          </cell>
          <cell r="S574" t="str">
            <v>Divorced</v>
          </cell>
          <cell r="T574">
            <v>2275</v>
          </cell>
          <cell r="U574" t="str">
            <v>Low (0-5K)</v>
          </cell>
          <cell r="X574" t="str">
            <v>Yes</v>
          </cell>
          <cell r="AE574">
            <v>3</v>
          </cell>
          <cell r="AF574">
            <v>3</v>
          </cell>
          <cell r="AH574">
            <v>0</v>
          </cell>
        </row>
        <row r="575">
          <cell r="C575" t="str">
            <v>26-35</v>
          </cell>
          <cell r="D575" t="str">
            <v>No</v>
          </cell>
          <cell r="E575" t="str">
            <v>Travel_Rarely</v>
          </cell>
          <cell r="G575" t="str">
            <v>Research &amp; Development</v>
          </cell>
          <cell r="H575">
            <v>17</v>
          </cell>
          <cell r="K575">
            <v>4</v>
          </cell>
          <cell r="L575" t="str">
            <v>Male</v>
          </cell>
          <cell r="P575" t="str">
            <v>Laboratory Technician</v>
          </cell>
          <cell r="Q575">
            <v>3</v>
          </cell>
          <cell r="S575" t="str">
            <v>Married</v>
          </cell>
          <cell r="T575">
            <v>2305</v>
          </cell>
          <cell r="U575" t="str">
            <v>Low (0-5K)</v>
          </cell>
          <cell r="X575" t="str">
            <v>No</v>
          </cell>
          <cell r="AE575">
            <v>4</v>
          </cell>
          <cell r="AF575">
            <v>3</v>
          </cell>
          <cell r="AH575">
            <v>0</v>
          </cell>
        </row>
        <row r="576">
          <cell r="C576" t="str">
            <v>26-35</v>
          </cell>
          <cell r="D576" t="str">
            <v>No</v>
          </cell>
          <cell r="E576" t="str">
            <v>Travel_Rarely</v>
          </cell>
          <cell r="G576" t="str">
            <v>Sales</v>
          </cell>
          <cell r="H576">
            <v>5</v>
          </cell>
          <cell r="K576">
            <v>1</v>
          </cell>
          <cell r="L576" t="str">
            <v>Male</v>
          </cell>
          <cell r="P576" t="str">
            <v>Sales Executive</v>
          </cell>
          <cell r="Q576">
            <v>3</v>
          </cell>
          <cell r="S576" t="str">
            <v>Married</v>
          </cell>
          <cell r="T576">
            <v>8346</v>
          </cell>
          <cell r="U576" t="str">
            <v>Medium (5K-10K)</v>
          </cell>
          <cell r="X576" t="str">
            <v>No</v>
          </cell>
          <cell r="AE576">
            <v>3</v>
          </cell>
          <cell r="AF576">
            <v>5</v>
          </cell>
          <cell r="AH576">
            <v>0</v>
          </cell>
        </row>
        <row r="577">
          <cell r="C577" t="str">
            <v>26-35</v>
          </cell>
          <cell r="D577" t="str">
            <v>No</v>
          </cell>
          <cell r="E577" t="str">
            <v>Travel_Frequently</v>
          </cell>
          <cell r="G577" t="str">
            <v>Research &amp; Development</v>
          </cell>
          <cell r="H577">
            <v>1</v>
          </cell>
          <cell r="K577">
            <v>4</v>
          </cell>
          <cell r="L577" t="str">
            <v>Male</v>
          </cell>
          <cell r="P577" t="str">
            <v>Healthcare Representative</v>
          </cell>
          <cell r="Q577">
            <v>3</v>
          </cell>
          <cell r="S577" t="str">
            <v>Single</v>
          </cell>
          <cell r="T577">
            <v>6294</v>
          </cell>
          <cell r="U577" t="str">
            <v>Medium (5K-10K)</v>
          </cell>
          <cell r="X577" t="str">
            <v>Yes</v>
          </cell>
          <cell r="AE577">
            <v>4</v>
          </cell>
          <cell r="AF577">
            <v>3</v>
          </cell>
          <cell r="AH577">
            <v>0</v>
          </cell>
        </row>
        <row r="578">
          <cell r="C578" t="str">
            <v>46-55</v>
          </cell>
          <cell r="D578" t="str">
            <v>No</v>
          </cell>
          <cell r="E578" t="str">
            <v>Non-Travel</v>
          </cell>
          <cell r="G578" t="str">
            <v>Research &amp; Development</v>
          </cell>
          <cell r="H578">
            <v>1</v>
          </cell>
          <cell r="K578">
            <v>1</v>
          </cell>
          <cell r="L578" t="str">
            <v>Female</v>
          </cell>
          <cell r="P578" t="str">
            <v>Manufacturing Director</v>
          </cell>
          <cell r="Q578">
            <v>3</v>
          </cell>
          <cell r="S578" t="str">
            <v>Married</v>
          </cell>
          <cell r="T578">
            <v>12965</v>
          </cell>
          <cell r="U578" t="str">
            <v>High (10K-15K)</v>
          </cell>
          <cell r="X578" t="str">
            <v>Yes</v>
          </cell>
          <cell r="AE578">
            <v>2</v>
          </cell>
          <cell r="AF578">
            <v>3</v>
          </cell>
          <cell r="AH578">
            <v>0</v>
          </cell>
        </row>
        <row r="579">
          <cell r="C579" t="str">
            <v>26-35</v>
          </cell>
          <cell r="D579" t="str">
            <v>No</v>
          </cell>
          <cell r="E579" t="str">
            <v>Travel_Rarely</v>
          </cell>
          <cell r="G579" t="str">
            <v>Research &amp; Development</v>
          </cell>
          <cell r="H579">
            <v>16</v>
          </cell>
          <cell r="K579">
            <v>4</v>
          </cell>
          <cell r="L579" t="str">
            <v>Female</v>
          </cell>
          <cell r="P579" t="str">
            <v>Manufacturing Director</v>
          </cell>
          <cell r="Q579">
            <v>2</v>
          </cell>
          <cell r="S579" t="str">
            <v>Married</v>
          </cell>
          <cell r="T579">
            <v>4788</v>
          </cell>
          <cell r="U579" t="str">
            <v>Low (0-5K)</v>
          </cell>
          <cell r="X579" t="str">
            <v>Yes</v>
          </cell>
          <cell r="AE579">
            <v>3</v>
          </cell>
          <cell r="AF579">
            <v>3</v>
          </cell>
          <cell r="AH579">
            <v>0</v>
          </cell>
        </row>
        <row r="580">
          <cell r="C580" t="str">
            <v>18-25</v>
          </cell>
          <cell r="D580" t="str">
            <v>No</v>
          </cell>
          <cell r="E580" t="str">
            <v>Travel_Rarely</v>
          </cell>
          <cell r="G580" t="str">
            <v>Research &amp; Development</v>
          </cell>
          <cell r="H580">
            <v>2</v>
          </cell>
          <cell r="K580">
            <v>4</v>
          </cell>
          <cell r="L580" t="str">
            <v>Male</v>
          </cell>
          <cell r="P580" t="str">
            <v>Laboratory Technician</v>
          </cell>
          <cell r="Q580">
            <v>3</v>
          </cell>
          <cell r="S580" t="str">
            <v>Divorced</v>
          </cell>
          <cell r="T580">
            <v>3977</v>
          </cell>
          <cell r="U580" t="str">
            <v>Low (0-5K)</v>
          </cell>
          <cell r="X580" t="str">
            <v>Yes</v>
          </cell>
          <cell r="AE580">
            <v>2</v>
          </cell>
          <cell r="AF580">
            <v>2</v>
          </cell>
          <cell r="AH580">
            <v>0</v>
          </cell>
        </row>
        <row r="581">
          <cell r="C581" t="str">
            <v>36-45</v>
          </cell>
          <cell r="D581" t="str">
            <v>No</v>
          </cell>
          <cell r="E581" t="str">
            <v>Travel_Frequently</v>
          </cell>
          <cell r="G581" t="str">
            <v>Research &amp; Development</v>
          </cell>
          <cell r="H581">
            <v>4</v>
          </cell>
          <cell r="K581">
            <v>4</v>
          </cell>
          <cell r="L581" t="str">
            <v>Female</v>
          </cell>
          <cell r="P581" t="str">
            <v>Manufacturing Director</v>
          </cell>
          <cell r="Q581">
            <v>2</v>
          </cell>
          <cell r="S581" t="str">
            <v>Divorced</v>
          </cell>
          <cell r="T581">
            <v>5131</v>
          </cell>
          <cell r="U581" t="str">
            <v>Medium (5K-10K)</v>
          </cell>
          <cell r="X581" t="str">
            <v>No</v>
          </cell>
          <cell r="AE581">
            <v>3</v>
          </cell>
          <cell r="AF581">
            <v>4</v>
          </cell>
          <cell r="AH581">
            <v>0</v>
          </cell>
        </row>
        <row r="582">
          <cell r="C582" t="str">
            <v>26-35</v>
          </cell>
          <cell r="D582" t="str">
            <v>No</v>
          </cell>
          <cell r="E582" t="str">
            <v>Travel_Frequently</v>
          </cell>
          <cell r="G582" t="str">
            <v>Research &amp; Development</v>
          </cell>
          <cell r="H582">
            <v>18</v>
          </cell>
          <cell r="K582">
            <v>3</v>
          </cell>
          <cell r="L582" t="str">
            <v>Male</v>
          </cell>
          <cell r="P582" t="str">
            <v>Healthcare Representative</v>
          </cell>
          <cell r="Q582">
            <v>3</v>
          </cell>
          <cell r="S582" t="str">
            <v>Married</v>
          </cell>
          <cell r="T582">
            <v>5689</v>
          </cell>
          <cell r="U582" t="str">
            <v>Medium (5K-10K)</v>
          </cell>
          <cell r="X582" t="str">
            <v>Yes</v>
          </cell>
          <cell r="AE582">
            <v>4</v>
          </cell>
          <cell r="AF582">
            <v>10</v>
          </cell>
          <cell r="AH582">
            <v>0</v>
          </cell>
        </row>
        <row r="583">
          <cell r="C583" t="str">
            <v>46-55</v>
          </cell>
          <cell r="D583" t="str">
            <v>No</v>
          </cell>
          <cell r="E583" t="str">
            <v>Travel_Frequently</v>
          </cell>
          <cell r="G583" t="str">
            <v>Research &amp; Development</v>
          </cell>
          <cell r="H583">
            <v>8</v>
          </cell>
          <cell r="K583">
            <v>3</v>
          </cell>
          <cell r="L583" t="str">
            <v>Male</v>
          </cell>
          <cell r="P583" t="str">
            <v>Research Scientist</v>
          </cell>
          <cell r="Q583">
            <v>2</v>
          </cell>
          <cell r="S583" t="str">
            <v>Married</v>
          </cell>
          <cell r="T583">
            <v>5130</v>
          </cell>
          <cell r="U583" t="str">
            <v>Medium (5K-10K)</v>
          </cell>
          <cell r="X583" t="str">
            <v>No</v>
          </cell>
          <cell r="AE583">
            <v>3</v>
          </cell>
          <cell r="AF583">
            <v>10</v>
          </cell>
          <cell r="AH583">
            <v>1</v>
          </cell>
        </row>
        <row r="584">
          <cell r="C584" t="str">
            <v>36-45</v>
          </cell>
          <cell r="D584" t="str">
            <v>No</v>
          </cell>
          <cell r="E584" t="str">
            <v>Travel_Frequently</v>
          </cell>
          <cell r="G584" t="str">
            <v>Research &amp; Development</v>
          </cell>
          <cell r="H584">
            <v>23</v>
          </cell>
          <cell r="K584">
            <v>4</v>
          </cell>
          <cell r="L584" t="str">
            <v>Male</v>
          </cell>
          <cell r="P584" t="str">
            <v>Manufacturing Director</v>
          </cell>
          <cell r="Q584">
            <v>3</v>
          </cell>
          <cell r="S584" t="str">
            <v>Single</v>
          </cell>
          <cell r="T584">
            <v>9526</v>
          </cell>
          <cell r="U584" t="str">
            <v>Medium (5K-10K)</v>
          </cell>
          <cell r="X584" t="str">
            <v>No</v>
          </cell>
          <cell r="AE584">
            <v>3</v>
          </cell>
          <cell r="AF584">
            <v>9</v>
          </cell>
          <cell r="AH584">
            <v>1</v>
          </cell>
        </row>
        <row r="585">
          <cell r="C585" t="str">
            <v>18-25</v>
          </cell>
          <cell r="D585" t="str">
            <v>No</v>
          </cell>
          <cell r="E585" t="str">
            <v>Non-Travel</v>
          </cell>
          <cell r="G585" t="str">
            <v>Research &amp; Development</v>
          </cell>
          <cell r="H585">
            <v>11</v>
          </cell>
          <cell r="K585">
            <v>1</v>
          </cell>
          <cell r="L585" t="str">
            <v>Female</v>
          </cell>
          <cell r="P585" t="str">
            <v>Manufacturing Director</v>
          </cell>
          <cell r="Q585">
            <v>3</v>
          </cell>
          <cell r="S585" t="str">
            <v>Divorced</v>
          </cell>
          <cell r="T585">
            <v>4011</v>
          </cell>
          <cell r="U585" t="str">
            <v>Low (0-5K)</v>
          </cell>
          <cell r="X585" t="str">
            <v>No</v>
          </cell>
          <cell r="AE585">
            <v>2</v>
          </cell>
          <cell r="AF585">
            <v>4</v>
          </cell>
          <cell r="AH585">
            <v>1</v>
          </cell>
        </row>
        <row r="586">
          <cell r="C586" t="str">
            <v>26-35</v>
          </cell>
          <cell r="D586" t="str">
            <v>No</v>
          </cell>
          <cell r="E586" t="str">
            <v>Travel_Frequently</v>
          </cell>
          <cell r="G586" t="str">
            <v>Sales</v>
          </cell>
          <cell r="H586">
            <v>1</v>
          </cell>
          <cell r="K586">
            <v>3</v>
          </cell>
          <cell r="L586" t="str">
            <v>Female</v>
          </cell>
          <cell r="P586" t="str">
            <v>Sales Executive</v>
          </cell>
          <cell r="Q586">
            <v>1</v>
          </cell>
          <cell r="S586" t="str">
            <v>Married</v>
          </cell>
          <cell r="T586">
            <v>5376</v>
          </cell>
          <cell r="U586" t="str">
            <v>Medium (5K-10K)</v>
          </cell>
          <cell r="X586" t="str">
            <v>No</v>
          </cell>
          <cell r="AE586">
            <v>3</v>
          </cell>
          <cell r="AF586">
            <v>5</v>
          </cell>
          <cell r="AH586">
            <v>1</v>
          </cell>
        </row>
        <row r="587">
          <cell r="C587" t="str">
            <v>26-35</v>
          </cell>
          <cell r="D587" t="str">
            <v>No</v>
          </cell>
          <cell r="E587" t="str">
            <v>Travel_Frequently</v>
          </cell>
          <cell r="G587" t="str">
            <v>Sales</v>
          </cell>
          <cell r="H587">
            <v>8</v>
          </cell>
          <cell r="K587">
            <v>4</v>
          </cell>
          <cell r="L587" t="str">
            <v>Male</v>
          </cell>
          <cell r="P587" t="str">
            <v>Sales Executive</v>
          </cell>
          <cell r="Q587">
            <v>3</v>
          </cell>
          <cell r="S587" t="str">
            <v>Single</v>
          </cell>
          <cell r="T587">
            <v>8726</v>
          </cell>
          <cell r="U587" t="str">
            <v>Medium (5K-10K)</v>
          </cell>
          <cell r="X587" t="str">
            <v>No</v>
          </cell>
          <cell r="AE587">
            <v>3</v>
          </cell>
          <cell r="AF587">
            <v>9</v>
          </cell>
          <cell r="AH587">
            <v>1</v>
          </cell>
        </row>
        <row r="588">
          <cell r="C588" t="str">
            <v>26-35</v>
          </cell>
          <cell r="D588" t="str">
            <v>No</v>
          </cell>
          <cell r="E588" t="str">
            <v>Travel_Frequently</v>
          </cell>
          <cell r="G588" t="str">
            <v>Sales</v>
          </cell>
          <cell r="H588">
            <v>18</v>
          </cell>
          <cell r="K588">
            <v>2</v>
          </cell>
          <cell r="L588" t="str">
            <v>Male</v>
          </cell>
          <cell r="P588" t="str">
            <v>Sales Executive</v>
          </cell>
          <cell r="Q588">
            <v>1</v>
          </cell>
          <cell r="S588" t="str">
            <v>Married</v>
          </cell>
          <cell r="T588">
            <v>9069</v>
          </cell>
          <cell r="U588" t="str">
            <v>Medium (5K-10K)</v>
          </cell>
          <cell r="X588" t="str">
            <v>No</v>
          </cell>
          <cell r="AE588">
            <v>2</v>
          </cell>
          <cell r="AF588">
            <v>9</v>
          </cell>
          <cell r="AH588">
            <v>1</v>
          </cell>
        </row>
        <row r="589">
          <cell r="C589" t="str">
            <v>56+</v>
          </cell>
          <cell r="D589" t="str">
            <v>No</v>
          </cell>
          <cell r="E589" t="str">
            <v>Travel_Frequently</v>
          </cell>
          <cell r="G589" t="str">
            <v>Sales</v>
          </cell>
          <cell r="H589">
            <v>1</v>
          </cell>
          <cell r="K589">
            <v>1</v>
          </cell>
          <cell r="L589" t="str">
            <v>Female</v>
          </cell>
          <cell r="P589" t="str">
            <v>Sales Executive</v>
          </cell>
          <cell r="Q589">
            <v>3</v>
          </cell>
          <cell r="S589" t="str">
            <v>Single</v>
          </cell>
          <cell r="T589">
            <v>5473</v>
          </cell>
          <cell r="U589" t="str">
            <v>Medium (5K-10K)</v>
          </cell>
          <cell r="X589" t="str">
            <v>No</v>
          </cell>
          <cell r="AE589">
            <v>2</v>
          </cell>
          <cell r="AF589">
            <v>4</v>
          </cell>
          <cell r="AH589">
            <v>1</v>
          </cell>
        </row>
        <row r="590">
          <cell r="C590" t="str">
            <v>36-45</v>
          </cell>
          <cell r="D590" t="str">
            <v>No</v>
          </cell>
          <cell r="E590" t="str">
            <v>Non-Travel</v>
          </cell>
          <cell r="G590" t="str">
            <v>Research &amp; Development</v>
          </cell>
          <cell r="H590">
            <v>6</v>
          </cell>
          <cell r="K590">
            <v>2</v>
          </cell>
          <cell r="L590" t="str">
            <v>Female</v>
          </cell>
          <cell r="P590" t="str">
            <v>Research Scientist</v>
          </cell>
          <cell r="Q590">
            <v>4</v>
          </cell>
          <cell r="S590" t="str">
            <v>Divorced</v>
          </cell>
          <cell r="T590">
            <v>5329</v>
          </cell>
          <cell r="U590" t="str">
            <v>Medium (5K-10K)</v>
          </cell>
          <cell r="X590" t="str">
            <v>Yes</v>
          </cell>
          <cell r="AE590">
            <v>3</v>
          </cell>
          <cell r="AF590">
            <v>13</v>
          </cell>
          <cell r="AH590">
            <v>1</v>
          </cell>
        </row>
        <row r="591">
          <cell r="C591" t="str">
            <v>18-25</v>
          </cell>
          <cell r="D591" t="str">
            <v>Yes</v>
          </cell>
          <cell r="E591" t="str">
            <v>Travel_Frequently</v>
          </cell>
          <cell r="G591" t="str">
            <v>Research &amp; Development</v>
          </cell>
          <cell r="H591">
            <v>6</v>
          </cell>
          <cell r="K591">
            <v>4</v>
          </cell>
          <cell r="L591" t="str">
            <v>Female</v>
          </cell>
          <cell r="P591" t="str">
            <v>Laboratory Technician</v>
          </cell>
          <cell r="Q591">
            <v>4</v>
          </cell>
          <cell r="S591" t="str">
            <v>Single</v>
          </cell>
          <cell r="T591">
            <v>2926</v>
          </cell>
          <cell r="U591" t="str">
            <v>Low (0-5K)</v>
          </cell>
          <cell r="X591" t="str">
            <v>Yes</v>
          </cell>
          <cell r="AE591">
            <v>3</v>
          </cell>
          <cell r="AF591">
            <v>1</v>
          </cell>
          <cell r="AH591">
            <v>1</v>
          </cell>
        </row>
        <row r="592">
          <cell r="C592" t="str">
            <v>26-35</v>
          </cell>
          <cell r="D592" t="str">
            <v>No</v>
          </cell>
          <cell r="E592" t="str">
            <v>Travel_Frequently</v>
          </cell>
          <cell r="G592" t="str">
            <v>Research &amp; Development</v>
          </cell>
          <cell r="H592">
            <v>2</v>
          </cell>
          <cell r="K592">
            <v>4</v>
          </cell>
          <cell r="L592" t="str">
            <v>Male</v>
          </cell>
          <cell r="P592" t="str">
            <v>Manufacturing Director</v>
          </cell>
          <cell r="Q592">
            <v>3</v>
          </cell>
          <cell r="S592" t="str">
            <v>Married</v>
          </cell>
          <cell r="T592">
            <v>9547</v>
          </cell>
          <cell r="U592" t="str">
            <v>Medium (5K-10K)</v>
          </cell>
          <cell r="X592" t="str">
            <v>No</v>
          </cell>
          <cell r="AE592">
            <v>2</v>
          </cell>
          <cell r="AF592">
            <v>10</v>
          </cell>
          <cell r="AH592">
            <v>1</v>
          </cell>
        </row>
        <row r="593">
          <cell r="C593" t="str">
            <v>46-55</v>
          </cell>
          <cell r="D593" t="str">
            <v>No</v>
          </cell>
          <cell r="E593" t="str">
            <v>Non-Travel</v>
          </cell>
          <cell r="G593" t="str">
            <v>Research &amp; Development</v>
          </cell>
          <cell r="H593">
            <v>18</v>
          </cell>
          <cell r="K593">
            <v>4</v>
          </cell>
          <cell r="L593" t="str">
            <v>Male</v>
          </cell>
          <cell r="P593" t="str">
            <v>Manufacturing Director</v>
          </cell>
          <cell r="Q593">
            <v>4</v>
          </cell>
          <cell r="S593" t="str">
            <v>Divorced</v>
          </cell>
          <cell r="T593">
            <v>6804</v>
          </cell>
          <cell r="U593" t="str">
            <v>Medium (5K-10K)</v>
          </cell>
          <cell r="X593" t="str">
            <v>Yes</v>
          </cell>
          <cell r="AE593">
            <v>3</v>
          </cell>
          <cell r="AF593">
            <v>7</v>
          </cell>
          <cell r="AH593">
            <v>1</v>
          </cell>
        </row>
        <row r="594">
          <cell r="C594" t="str">
            <v>36-45</v>
          </cell>
          <cell r="D594" t="str">
            <v>No</v>
          </cell>
          <cell r="E594" t="str">
            <v>Travel_Frequently</v>
          </cell>
          <cell r="G594" t="str">
            <v>Research &amp; Development</v>
          </cell>
          <cell r="H594">
            <v>18</v>
          </cell>
          <cell r="K594">
            <v>2</v>
          </cell>
          <cell r="L594" t="str">
            <v>Female</v>
          </cell>
          <cell r="P594" t="str">
            <v>Laboratory Technician</v>
          </cell>
          <cell r="Q594">
            <v>4</v>
          </cell>
          <cell r="S594" t="str">
            <v>Single</v>
          </cell>
          <cell r="T594">
            <v>2153</v>
          </cell>
          <cell r="U594" t="str">
            <v>Low (0-5K)</v>
          </cell>
          <cell r="X594" t="str">
            <v>No</v>
          </cell>
          <cell r="AE594">
            <v>3</v>
          </cell>
          <cell r="AF594">
            <v>8</v>
          </cell>
          <cell r="AH594">
            <v>1</v>
          </cell>
        </row>
        <row r="595">
          <cell r="C595" t="str">
            <v>26-35</v>
          </cell>
          <cell r="D595" t="str">
            <v>No</v>
          </cell>
          <cell r="E595" t="str">
            <v>Non-Travel</v>
          </cell>
          <cell r="G595" t="str">
            <v>Research &amp; Development</v>
          </cell>
          <cell r="H595">
            <v>1</v>
          </cell>
          <cell r="K595">
            <v>3</v>
          </cell>
          <cell r="L595" t="str">
            <v>Male</v>
          </cell>
          <cell r="P595" t="str">
            <v>Manufacturing Director</v>
          </cell>
          <cell r="Q595">
            <v>3</v>
          </cell>
          <cell r="S595" t="str">
            <v>Married</v>
          </cell>
          <cell r="T595">
            <v>4345</v>
          </cell>
          <cell r="U595" t="str">
            <v>Low (0-5K)</v>
          </cell>
          <cell r="X595" t="str">
            <v>No</v>
          </cell>
          <cell r="AE595">
            <v>3</v>
          </cell>
          <cell r="AF595">
            <v>5</v>
          </cell>
          <cell r="AH595">
            <v>1</v>
          </cell>
        </row>
        <row r="596">
          <cell r="C596" t="str">
            <v>26-35</v>
          </cell>
          <cell r="D596" t="str">
            <v>Yes</v>
          </cell>
          <cell r="E596" t="str">
            <v>Travel_Frequently</v>
          </cell>
          <cell r="G596" t="str">
            <v>Research &amp; Development</v>
          </cell>
          <cell r="H596">
            <v>29</v>
          </cell>
          <cell r="K596">
            <v>3</v>
          </cell>
          <cell r="L596" t="str">
            <v>Male</v>
          </cell>
          <cell r="P596" t="str">
            <v>Laboratory Technician</v>
          </cell>
          <cell r="Q596">
            <v>2</v>
          </cell>
          <cell r="S596" t="str">
            <v>Single</v>
          </cell>
          <cell r="T596">
            <v>3479</v>
          </cell>
          <cell r="U596" t="str">
            <v>Low (0-5K)</v>
          </cell>
          <cell r="X596" t="str">
            <v>No</v>
          </cell>
          <cell r="AE596">
            <v>4</v>
          </cell>
          <cell r="AF596">
            <v>5</v>
          </cell>
          <cell r="AH596">
            <v>1</v>
          </cell>
        </row>
        <row r="597">
          <cell r="C597" t="str">
            <v>18-25</v>
          </cell>
          <cell r="D597" t="str">
            <v>No</v>
          </cell>
          <cell r="E597" t="str">
            <v>Non-Travel</v>
          </cell>
          <cell r="G597" t="str">
            <v>Research &amp; Development</v>
          </cell>
          <cell r="H597">
            <v>5</v>
          </cell>
          <cell r="K597">
            <v>2</v>
          </cell>
          <cell r="L597" t="str">
            <v>Male</v>
          </cell>
          <cell r="P597" t="str">
            <v>Healthcare Representative</v>
          </cell>
          <cell r="Q597">
            <v>1</v>
          </cell>
          <cell r="S597" t="str">
            <v>Divorced</v>
          </cell>
          <cell r="T597">
            <v>4000</v>
          </cell>
          <cell r="U597" t="str">
            <v>Low (0-5K)</v>
          </cell>
          <cell r="X597" t="str">
            <v>No</v>
          </cell>
          <cell r="AE597">
            <v>3</v>
          </cell>
          <cell r="AF597">
            <v>6</v>
          </cell>
          <cell r="AH597">
            <v>1</v>
          </cell>
        </row>
        <row r="598">
          <cell r="C598" t="str">
            <v>26-35</v>
          </cell>
          <cell r="D598" t="str">
            <v>No</v>
          </cell>
          <cell r="E598" t="str">
            <v>Travel_Frequently</v>
          </cell>
          <cell r="G598" t="str">
            <v>Research &amp; Development</v>
          </cell>
          <cell r="H598">
            <v>1</v>
          </cell>
          <cell r="K598">
            <v>3</v>
          </cell>
          <cell r="L598" t="str">
            <v>Female</v>
          </cell>
          <cell r="P598" t="str">
            <v>Manufacturing Director</v>
          </cell>
          <cell r="Q598">
            <v>2</v>
          </cell>
          <cell r="S598" t="str">
            <v>Divorced</v>
          </cell>
          <cell r="T598">
            <v>6397</v>
          </cell>
          <cell r="U598" t="str">
            <v>Medium (5K-10K)</v>
          </cell>
          <cell r="X598" t="str">
            <v>No</v>
          </cell>
          <cell r="AE598">
            <v>1</v>
          </cell>
          <cell r="AF598">
            <v>6</v>
          </cell>
          <cell r="AH598">
            <v>1</v>
          </cell>
        </row>
        <row r="599">
          <cell r="C599" t="str">
            <v>36-45</v>
          </cell>
          <cell r="D599" t="str">
            <v>No</v>
          </cell>
          <cell r="E599" t="str">
            <v>Travel_Frequently</v>
          </cell>
          <cell r="G599" t="str">
            <v>Research &amp; Development</v>
          </cell>
          <cell r="H599">
            <v>10</v>
          </cell>
          <cell r="K599">
            <v>3</v>
          </cell>
          <cell r="L599" t="str">
            <v>Female</v>
          </cell>
          <cell r="P599" t="str">
            <v>Laboratory Technician</v>
          </cell>
          <cell r="Q599">
            <v>4</v>
          </cell>
          <cell r="S599" t="str">
            <v>Single</v>
          </cell>
          <cell r="T599">
            <v>2455</v>
          </cell>
          <cell r="U599" t="str">
            <v>Low (0-5K)</v>
          </cell>
          <cell r="X599" t="str">
            <v>No</v>
          </cell>
          <cell r="AE599">
            <v>3</v>
          </cell>
          <cell r="AF599">
            <v>8</v>
          </cell>
          <cell r="AH599">
            <v>1</v>
          </cell>
        </row>
        <row r="600">
          <cell r="C600" t="str">
            <v>26-35</v>
          </cell>
          <cell r="D600" t="str">
            <v>No</v>
          </cell>
          <cell r="E600" t="str">
            <v>Non-Travel</v>
          </cell>
          <cell r="G600" t="str">
            <v>Sales</v>
          </cell>
          <cell r="H600">
            <v>1</v>
          </cell>
          <cell r="K600">
            <v>3</v>
          </cell>
          <cell r="L600" t="str">
            <v>Male</v>
          </cell>
          <cell r="P600" t="str">
            <v>Sales Executive</v>
          </cell>
          <cell r="Q600">
            <v>2</v>
          </cell>
          <cell r="S600" t="str">
            <v>Married</v>
          </cell>
          <cell r="T600">
            <v>6349</v>
          </cell>
          <cell r="U600" t="str">
            <v>Medium (5K-10K)</v>
          </cell>
          <cell r="X600" t="str">
            <v>Yes</v>
          </cell>
          <cell r="AE600">
            <v>3</v>
          </cell>
          <cell r="AF600">
            <v>5</v>
          </cell>
          <cell r="AH600">
            <v>1</v>
          </cell>
        </row>
        <row r="601">
          <cell r="C601" t="str">
            <v>36-45</v>
          </cell>
          <cell r="D601" t="str">
            <v>No</v>
          </cell>
          <cell r="E601" t="str">
            <v>Travel_Frequently</v>
          </cell>
          <cell r="G601" t="str">
            <v>Sales</v>
          </cell>
          <cell r="H601">
            <v>3</v>
          </cell>
          <cell r="K601">
            <v>1</v>
          </cell>
          <cell r="L601" t="str">
            <v>Male</v>
          </cell>
          <cell r="P601" t="str">
            <v>Sales Executive</v>
          </cell>
          <cell r="Q601">
            <v>4</v>
          </cell>
          <cell r="S601" t="str">
            <v>Married</v>
          </cell>
          <cell r="T601">
            <v>9699</v>
          </cell>
          <cell r="U601" t="str">
            <v>Medium (5K-10K)</v>
          </cell>
          <cell r="X601" t="str">
            <v>No</v>
          </cell>
          <cell r="AE601">
            <v>3</v>
          </cell>
          <cell r="AF601">
            <v>13</v>
          </cell>
          <cell r="AH601">
            <v>1</v>
          </cell>
        </row>
        <row r="602">
          <cell r="C602" t="str">
            <v>36-45</v>
          </cell>
          <cell r="D602" t="str">
            <v>No</v>
          </cell>
          <cell r="E602" t="str">
            <v>Travel_Frequently</v>
          </cell>
          <cell r="G602" t="str">
            <v>Research &amp; Development</v>
          </cell>
          <cell r="H602">
            <v>1</v>
          </cell>
          <cell r="K602">
            <v>2</v>
          </cell>
          <cell r="L602" t="str">
            <v>Male</v>
          </cell>
          <cell r="P602" t="str">
            <v>Manager</v>
          </cell>
          <cell r="Q602">
            <v>3</v>
          </cell>
          <cell r="S602" t="str">
            <v>Divorced</v>
          </cell>
          <cell r="T602">
            <v>19197</v>
          </cell>
          <cell r="U602" t="str">
            <v>Very High (15K+)</v>
          </cell>
          <cell r="X602" t="str">
            <v>Yes</v>
          </cell>
          <cell r="AE602">
            <v>3</v>
          </cell>
          <cell r="AF602">
            <v>21</v>
          </cell>
          <cell r="AH602">
            <v>1</v>
          </cell>
        </row>
        <row r="603">
          <cell r="C603" t="str">
            <v>26-35</v>
          </cell>
          <cell r="D603" t="str">
            <v>Yes</v>
          </cell>
          <cell r="E603" t="str">
            <v>Travel_Frequently</v>
          </cell>
          <cell r="G603" t="str">
            <v>Sales</v>
          </cell>
          <cell r="H603">
            <v>6</v>
          </cell>
          <cell r="K603">
            <v>4</v>
          </cell>
          <cell r="L603" t="str">
            <v>Female</v>
          </cell>
          <cell r="P603" t="str">
            <v>Sales Representative</v>
          </cell>
          <cell r="Q603">
            <v>3</v>
          </cell>
          <cell r="S603" t="str">
            <v>Divorced</v>
          </cell>
          <cell r="T603">
            <v>2351</v>
          </cell>
          <cell r="U603" t="str">
            <v>Low (0-5K)</v>
          </cell>
          <cell r="X603" t="str">
            <v>No</v>
          </cell>
          <cell r="AE603">
            <v>2</v>
          </cell>
          <cell r="AF603">
            <v>2</v>
          </cell>
          <cell r="AH603">
            <v>1</v>
          </cell>
        </row>
        <row r="604">
          <cell r="C604" t="str">
            <v>26-35</v>
          </cell>
          <cell r="D604" t="str">
            <v>No</v>
          </cell>
          <cell r="E604" t="str">
            <v>Non-Travel</v>
          </cell>
          <cell r="G604" t="str">
            <v>Research &amp; Development</v>
          </cell>
          <cell r="H604">
            <v>3</v>
          </cell>
          <cell r="K604">
            <v>3</v>
          </cell>
          <cell r="L604" t="str">
            <v>Male</v>
          </cell>
          <cell r="P604" t="str">
            <v>Laboratory Technician</v>
          </cell>
          <cell r="Q604">
            <v>4</v>
          </cell>
          <cell r="S604" t="str">
            <v>Married</v>
          </cell>
          <cell r="T604">
            <v>2097</v>
          </cell>
          <cell r="U604" t="str">
            <v>Low (0-5K)</v>
          </cell>
          <cell r="X604" t="str">
            <v>No</v>
          </cell>
          <cell r="AE604">
            <v>1</v>
          </cell>
          <cell r="AF604">
            <v>5</v>
          </cell>
          <cell r="AH604">
            <v>1</v>
          </cell>
        </row>
        <row r="605">
          <cell r="C605" t="str">
            <v>36-45</v>
          </cell>
          <cell r="D605" t="str">
            <v>No</v>
          </cell>
          <cell r="E605" t="str">
            <v>Non-Travel</v>
          </cell>
          <cell r="G605" t="str">
            <v>Sales</v>
          </cell>
          <cell r="H605">
            <v>10</v>
          </cell>
          <cell r="K605">
            <v>4</v>
          </cell>
          <cell r="L605" t="str">
            <v>Male</v>
          </cell>
          <cell r="P605" t="str">
            <v>Sales Executive</v>
          </cell>
          <cell r="Q605">
            <v>4</v>
          </cell>
          <cell r="S605" t="str">
            <v>Single</v>
          </cell>
          <cell r="T605">
            <v>6230</v>
          </cell>
          <cell r="U605" t="str">
            <v>Medium (5K-10K)</v>
          </cell>
          <cell r="X605" t="str">
            <v>No</v>
          </cell>
          <cell r="AE605">
            <v>3</v>
          </cell>
          <cell r="AF605">
            <v>14</v>
          </cell>
          <cell r="AH605">
            <v>1</v>
          </cell>
        </row>
        <row r="606">
          <cell r="C606" t="str">
            <v>26-35</v>
          </cell>
          <cell r="D606" t="str">
            <v>Yes</v>
          </cell>
          <cell r="E606" t="str">
            <v>Travel_Frequently</v>
          </cell>
          <cell r="G606" t="str">
            <v>Human Resources</v>
          </cell>
          <cell r="H606">
            <v>17</v>
          </cell>
          <cell r="K606">
            <v>2</v>
          </cell>
          <cell r="L606" t="str">
            <v>Female</v>
          </cell>
          <cell r="P606" t="str">
            <v>Human Resources</v>
          </cell>
          <cell r="Q606">
            <v>3</v>
          </cell>
          <cell r="S606" t="str">
            <v>Divorced</v>
          </cell>
          <cell r="T606">
            <v>2741</v>
          </cell>
          <cell r="U606" t="str">
            <v>Low (0-5K)</v>
          </cell>
          <cell r="X606" t="str">
            <v>Yes</v>
          </cell>
          <cell r="AE606">
            <v>2</v>
          </cell>
          <cell r="AF606">
            <v>7</v>
          </cell>
          <cell r="AH606">
            <v>1</v>
          </cell>
        </row>
        <row r="607">
          <cell r="C607" t="str">
            <v>46-55</v>
          </cell>
          <cell r="D607" t="str">
            <v>Yes</v>
          </cell>
          <cell r="E607" t="str">
            <v>Travel_Frequently</v>
          </cell>
          <cell r="G607" t="str">
            <v>Sales</v>
          </cell>
          <cell r="H607">
            <v>8</v>
          </cell>
          <cell r="K607">
            <v>2</v>
          </cell>
          <cell r="L607" t="str">
            <v>Male</v>
          </cell>
          <cell r="P607" t="str">
            <v>Sales Executive</v>
          </cell>
          <cell r="Q607">
            <v>3</v>
          </cell>
          <cell r="S607" t="str">
            <v>Married</v>
          </cell>
          <cell r="T607">
            <v>6796</v>
          </cell>
          <cell r="U607" t="str">
            <v>Medium (5K-10K)</v>
          </cell>
          <cell r="X607" t="str">
            <v>Yes</v>
          </cell>
          <cell r="AE607">
            <v>3</v>
          </cell>
          <cell r="AF607">
            <v>4</v>
          </cell>
          <cell r="AH607">
            <v>1</v>
          </cell>
        </row>
        <row r="608">
          <cell r="C608" t="str">
            <v>36-45</v>
          </cell>
          <cell r="D608" t="str">
            <v>No</v>
          </cell>
          <cell r="E608" t="str">
            <v>Travel_Frequently</v>
          </cell>
          <cell r="G608" t="str">
            <v>Sales</v>
          </cell>
          <cell r="H608">
            <v>5</v>
          </cell>
          <cell r="K608">
            <v>4</v>
          </cell>
          <cell r="L608" t="str">
            <v>Male</v>
          </cell>
          <cell r="P608" t="str">
            <v>Sales Executive</v>
          </cell>
          <cell r="Q608">
            <v>1</v>
          </cell>
          <cell r="S608" t="str">
            <v>Married</v>
          </cell>
          <cell r="T608">
            <v>10475</v>
          </cell>
          <cell r="U608" t="str">
            <v>High (10K-15K)</v>
          </cell>
          <cell r="X608" t="str">
            <v>Yes</v>
          </cell>
          <cell r="AE608">
            <v>3</v>
          </cell>
          <cell r="AF608">
            <v>18</v>
          </cell>
          <cell r="AH608">
            <v>1</v>
          </cell>
        </row>
        <row r="609">
          <cell r="C609" t="str">
            <v>26-35</v>
          </cell>
          <cell r="D609" t="str">
            <v>No</v>
          </cell>
          <cell r="E609" t="str">
            <v>Travel_Frequently</v>
          </cell>
          <cell r="G609" t="str">
            <v>Research &amp; Development</v>
          </cell>
          <cell r="H609">
            <v>10</v>
          </cell>
          <cell r="K609">
            <v>4</v>
          </cell>
          <cell r="L609" t="str">
            <v>Male</v>
          </cell>
          <cell r="P609" t="str">
            <v>Manufacturing Director</v>
          </cell>
          <cell r="Q609">
            <v>1</v>
          </cell>
          <cell r="S609" t="str">
            <v>Divorced</v>
          </cell>
          <cell r="T609">
            <v>8793</v>
          </cell>
          <cell r="U609" t="str">
            <v>Medium (5K-10K)</v>
          </cell>
          <cell r="X609" t="str">
            <v>No</v>
          </cell>
          <cell r="AE609">
            <v>2</v>
          </cell>
          <cell r="AF609">
            <v>9</v>
          </cell>
          <cell r="AH609">
            <v>1</v>
          </cell>
        </row>
        <row r="610">
          <cell r="C610" t="str">
            <v>36-45</v>
          </cell>
          <cell r="D610" t="str">
            <v>No</v>
          </cell>
          <cell r="E610" t="str">
            <v>Non-Travel</v>
          </cell>
          <cell r="G610" t="str">
            <v>Research &amp; Development</v>
          </cell>
          <cell r="H610">
            <v>24</v>
          </cell>
          <cell r="K610">
            <v>1</v>
          </cell>
          <cell r="L610" t="str">
            <v>Male</v>
          </cell>
          <cell r="P610" t="str">
            <v>Laboratory Technician</v>
          </cell>
          <cell r="Q610">
            <v>3</v>
          </cell>
          <cell r="S610" t="str">
            <v>Single</v>
          </cell>
          <cell r="T610">
            <v>3708</v>
          </cell>
          <cell r="U610" t="str">
            <v>Low (0-5K)</v>
          </cell>
          <cell r="X610" t="str">
            <v>No</v>
          </cell>
          <cell r="AE610">
            <v>3</v>
          </cell>
          <cell r="AF610">
            <v>5</v>
          </cell>
          <cell r="AH610">
            <v>1</v>
          </cell>
        </row>
        <row r="611">
          <cell r="C611" t="str">
            <v>46-55</v>
          </cell>
          <cell r="D611" t="str">
            <v>Yes</v>
          </cell>
          <cell r="E611" t="str">
            <v>Travel_Frequently</v>
          </cell>
          <cell r="G611" t="str">
            <v>Sales</v>
          </cell>
          <cell r="H611">
            <v>27</v>
          </cell>
          <cell r="K611">
            <v>2</v>
          </cell>
          <cell r="L611" t="str">
            <v>Female</v>
          </cell>
          <cell r="P611" t="str">
            <v>Sales Executive</v>
          </cell>
          <cell r="Q611">
            <v>3</v>
          </cell>
          <cell r="S611" t="str">
            <v>Single</v>
          </cell>
          <cell r="T611">
            <v>6397</v>
          </cell>
          <cell r="U611" t="str">
            <v>Medium (5K-10K)</v>
          </cell>
          <cell r="X611" t="str">
            <v>Yes</v>
          </cell>
          <cell r="AE611">
            <v>3</v>
          </cell>
          <cell r="AF611">
            <v>5</v>
          </cell>
          <cell r="AH611">
            <v>1</v>
          </cell>
        </row>
        <row r="612">
          <cell r="C612" t="str">
            <v>26-35</v>
          </cell>
          <cell r="D612" t="str">
            <v>No</v>
          </cell>
          <cell r="E612" t="str">
            <v>Travel_Frequently</v>
          </cell>
          <cell r="G612" t="str">
            <v>Sales</v>
          </cell>
          <cell r="H612">
            <v>8</v>
          </cell>
          <cell r="K612">
            <v>3</v>
          </cell>
          <cell r="L612" t="str">
            <v>Male</v>
          </cell>
          <cell r="P612" t="str">
            <v>Sales Executive</v>
          </cell>
          <cell r="Q612">
            <v>4</v>
          </cell>
          <cell r="S612" t="str">
            <v>Married</v>
          </cell>
          <cell r="T612">
            <v>4342</v>
          </cell>
          <cell r="U612" t="str">
            <v>Low (0-5K)</v>
          </cell>
          <cell r="X612" t="str">
            <v>No</v>
          </cell>
          <cell r="AE612">
            <v>3</v>
          </cell>
          <cell r="AF612">
            <v>4</v>
          </cell>
          <cell r="AH612">
            <v>1</v>
          </cell>
        </row>
        <row r="613">
          <cell r="C613" t="str">
            <v>26-35</v>
          </cell>
          <cell r="D613" t="str">
            <v>No</v>
          </cell>
          <cell r="E613" t="str">
            <v>Travel_Frequently</v>
          </cell>
          <cell r="G613" t="str">
            <v>Research &amp; Development</v>
          </cell>
          <cell r="H613">
            <v>16</v>
          </cell>
          <cell r="K613">
            <v>3</v>
          </cell>
          <cell r="L613" t="str">
            <v>Female</v>
          </cell>
          <cell r="P613" t="str">
            <v>Research Scientist</v>
          </cell>
          <cell r="Q613">
            <v>4</v>
          </cell>
          <cell r="S613" t="str">
            <v>Single</v>
          </cell>
          <cell r="T613">
            <v>2553</v>
          </cell>
          <cell r="U613" t="str">
            <v>Low (0-5K)</v>
          </cell>
          <cell r="X613" t="str">
            <v>No</v>
          </cell>
          <cell r="AE613">
            <v>3</v>
          </cell>
          <cell r="AF613">
            <v>5</v>
          </cell>
          <cell r="AH613">
            <v>1</v>
          </cell>
        </row>
        <row r="614">
          <cell r="C614" t="str">
            <v>26-35</v>
          </cell>
          <cell r="D614" t="str">
            <v>Yes</v>
          </cell>
          <cell r="E614" t="str">
            <v>Travel_Frequently</v>
          </cell>
          <cell r="G614" t="str">
            <v>Research &amp; Development</v>
          </cell>
          <cell r="H614">
            <v>5</v>
          </cell>
          <cell r="K614">
            <v>3</v>
          </cell>
          <cell r="L614" t="str">
            <v>Female</v>
          </cell>
          <cell r="P614" t="str">
            <v>Research Scientist</v>
          </cell>
          <cell r="Q614">
            <v>3</v>
          </cell>
          <cell r="S614" t="str">
            <v>Married</v>
          </cell>
          <cell r="T614">
            <v>2366</v>
          </cell>
          <cell r="U614" t="str">
            <v>Low (0-5K)</v>
          </cell>
          <cell r="X614" t="str">
            <v>Yes</v>
          </cell>
          <cell r="AE614">
            <v>3</v>
          </cell>
          <cell r="AF614">
            <v>8</v>
          </cell>
          <cell r="AH614">
            <v>1</v>
          </cell>
        </row>
        <row r="615">
          <cell r="C615" t="str">
            <v>36-45</v>
          </cell>
          <cell r="D615" t="str">
            <v>No</v>
          </cell>
          <cell r="E615" t="str">
            <v>Non-Travel</v>
          </cell>
          <cell r="G615" t="str">
            <v>Sales</v>
          </cell>
          <cell r="H615">
            <v>10</v>
          </cell>
          <cell r="K615">
            <v>3</v>
          </cell>
          <cell r="L615" t="str">
            <v>Female</v>
          </cell>
          <cell r="P615" t="str">
            <v>Sales Executive</v>
          </cell>
          <cell r="Q615">
            <v>4</v>
          </cell>
          <cell r="S615" t="str">
            <v>Single</v>
          </cell>
          <cell r="T615">
            <v>5666</v>
          </cell>
          <cell r="U615" t="str">
            <v>Medium (5K-10K)</v>
          </cell>
          <cell r="X615" t="str">
            <v>Yes</v>
          </cell>
          <cell r="AE615">
            <v>3</v>
          </cell>
          <cell r="AF615">
            <v>5</v>
          </cell>
          <cell r="AH615">
            <v>1</v>
          </cell>
        </row>
        <row r="616">
          <cell r="C616" t="str">
            <v>26-35</v>
          </cell>
          <cell r="D616" t="str">
            <v>No</v>
          </cell>
          <cell r="E616" t="str">
            <v>Travel_Frequently</v>
          </cell>
          <cell r="G616" t="str">
            <v>Research &amp; Development</v>
          </cell>
          <cell r="H616">
            <v>1</v>
          </cell>
          <cell r="K616">
            <v>1</v>
          </cell>
          <cell r="L616" t="str">
            <v>Female</v>
          </cell>
          <cell r="P616" t="str">
            <v>Research Scientist</v>
          </cell>
          <cell r="Q616">
            <v>3</v>
          </cell>
          <cell r="S616" t="str">
            <v>Divorced</v>
          </cell>
          <cell r="T616">
            <v>2007</v>
          </cell>
          <cell r="U616" t="str">
            <v>Low (0-5K)</v>
          </cell>
          <cell r="X616" t="str">
            <v>No</v>
          </cell>
          <cell r="AE616">
            <v>3</v>
          </cell>
          <cell r="AF616">
            <v>5</v>
          </cell>
          <cell r="AH616">
            <v>1</v>
          </cell>
        </row>
        <row r="617">
          <cell r="C617" t="str">
            <v>26-35</v>
          </cell>
          <cell r="D617" t="str">
            <v>Yes</v>
          </cell>
          <cell r="E617" t="str">
            <v>Non-Travel</v>
          </cell>
          <cell r="G617" t="str">
            <v>Research &amp; Development</v>
          </cell>
          <cell r="H617">
            <v>24</v>
          </cell>
          <cell r="K617">
            <v>2</v>
          </cell>
          <cell r="L617" t="str">
            <v>Male</v>
          </cell>
          <cell r="P617" t="str">
            <v>Healthcare Representative</v>
          </cell>
          <cell r="Q617">
            <v>1</v>
          </cell>
          <cell r="S617" t="str">
            <v>Single</v>
          </cell>
          <cell r="T617">
            <v>8722</v>
          </cell>
          <cell r="U617" t="str">
            <v>Medium (5K-10K)</v>
          </cell>
          <cell r="X617" t="str">
            <v>No</v>
          </cell>
          <cell r="AE617">
            <v>2</v>
          </cell>
          <cell r="AF617">
            <v>10</v>
          </cell>
          <cell r="AH617">
            <v>1</v>
          </cell>
        </row>
        <row r="618">
          <cell r="C618" t="str">
            <v>26-35</v>
          </cell>
          <cell r="D618" t="str">
            <v>No</v>
          </cell>
          <cell r="E618" t="str">
            <v>Travel_Frequently</v>
          </cell>
          <cell r="G618" t="str">
            <v>Research &amp; Development</v>
          </cell>
          <cell r="H618">
            <v>10</v>
          </cell>
          <cell r="K618">
            <v>4</v>
          </cell>
          <cell r="L618" t="str">
            <v>Female</v>
          </cell>
          <cell r="P618" t="str">
            <v>Research Scientist</v>
          </cell>
          <cell r="Q618">
            <v>2</v>
          </cell>
          <cell r="S618" t="str">
            <v>Divorced</v>
          </cell>
          <cell r="T618">
            <v>3291</v>
          </cell>
          <cell r="U618" t="str">
            <v>Low (0-5K)</v>
          </cell>
          <cell r="X618" t="str">
            <v>No</v>
          </cell>
          <cell r="AE618">
            <v>2</v>
          </cell>
          <cell r="AF618">
            <v>7</v>
          </cell>
          <cell r="AH618">
            <v>1</v>
          </cell>
        </row>
        <row r="619">
          <cell r="C619" t="str">
            <v>46-55</v>
          </cell>
          <cell r="D619" t="str">
            <v>No</v>
          </cell>
          <cell r="E619" t="str">
            <v>Travel_Frequently</v>
          </cell>
          <cell r="G619" t="str">
            <v>Research &amp; Development</v>
          </cell>
          <cell r="H619">
            <v>1</v>
          </cell>
          <cell r="K619">
            <v>4</v>
          </cell>
          <cell r="L619" t="str">
            <v>Female</v>
          </cell>
          <cell r="P619" t="str">
            <v>Manufacturing Director</v>
          </cell>
          <cell r="Q619">
            <v>3</v>
          </cell>
          <cell r="S619" t="str">
            <v>Divorced</v>
          </cell>
          <cell r="T619">
            <v>10502</v>
          </cell>
          <cell r="U619" t="str">
            <v>High (10K-15K)</v>
          </cell>
          <cell r="X619" t="str">
            <v>No</v>
          </cell>
          <cell r="AE619">
            <v>1</v>
          </cell>
          <cell r="AF619">
            <v>5</v>
          </cell>
          <cell r="AH619">
            <v>1</v>
          </cell>
        </row>
        <row r="620">
          <cell r="C620" t="str">
            <v>18-25</v>
          </cell>
          <cell r="D620" t="str">
            <v>Yes</v>
          </cell>
          <cell r="E620" t="str">
            <v>Travel_Frequently</v>
          </cell>
          <cell r="G620" t="str">
            <v>Sales</v>
          </cell>
          <cell r="H620">
            <v>24</v>
          </cell>
          <cell r="K620">
            <v>3</v>
          </cell>
          <cell r="L620" t="str">
            <v>Male</v>
          </cell>
          <cell r="P620" t="str">
            <v>Sales Representative</v>
          </cell>
          <cell r="Q620">
            <v>4</v>
          </cell>
          <cell r="S620" t="str">
            <v>Single</v>
          </cell>
          <cell r="T620">
            <v>1118</v>
          </cell>
          <cell r="U620" t="str">
            <v>Low (0-5K)</v>
          </cell>
          <cell r="X620" t="str">
            <v>Yes</v>
          </cell>
          <cell r="AE620">
            <v>3</v>
          </cell>
          <cell r="AF620">
            <v>1</v>
          </cell>
          <cell r="AH620">
            <v>1</v>
          </cell>
        </row>
        <row r="621">
          <cell r="C621" t="str">
            <v>26-35</v>
          </cell>
          <cell r="D621" t="str">
            <v>No</v>
          </cell>
          <cell r="E621" t="str">
            <v>Travel_Frequently</v>
          </cell>
          <cell r="G621" t="str">
            <v>Human Resources</v>
          </cell>
          <cell r="H621">
            <v>11</v>
          </cell>
          <cell r="K621">
            <v>3</v>
          </cell>
          <cell r="L621" t="str">
            <v>Male</v>
          </cell>
          <cell r="P621" t="str">
            <v>Human Resources</v>
          </cell>
          <cell r="Q621">
            <v>2</v>
          </cell>
          <cell r="S621" t="str">
            <v>Married</v>
          </cell>
          <cell r="T621">
            <v>4490</v>
          </cell>
          <cell r="U621" t="str">
            <v>Low (0-5K)</v>
          </cell>
          <cell r="X621" t="str">
            <v>No</v>
          </cell>
          <cell r="AE621">
            <v>4</v>
          </cell>
          <cell r="AF621">
            <v>10</v>
          </cell>
          <cell r="AH621">
            <v>1</v>
          </cell>
        </row>
        <row r="622">
          <cell r="C622" t="str">
            <v>26-35</v>
          </cell>
          <cell r="D622" t="str">
            <v>No</v>
          </cell>
          <cell r="E622" t="str">
            <v>Non-Travel</v>
          </cell>
          <cell r="G622" t="str">
            <v>Research &amp; Development</v>
          </cell>
          <cell r="H622">
            <v>9</v>
          </cell>
          <cell r="K622">
            <v>3</v>
          </cell>
          <cell r="L622" t="str">
            <v>Female</v>
          </cell>
          <cell r="P622" t="str">
            <v>Manufacturing Director</v>
          </cell>
          <cell r="Q622">
            <v>3</v>
          </cell>
          <cell r="S622" t="str">
            <v>Single</v>
          </cell>
          <cell r="T622">
            <v>4695</v>
          </cell>
          <cell r="U622" t="str">
            <v>Low (0-5K)</v>
          </cell>
          <cell r="X622" t="str">
            <v>Yes</v>
          </cell>
          <cell r="AE622">
            <v>3</v>
          </cell>
          <cell r="AF622">
            <v>8</v>
          </cell>
          <cell r="AH622">
            <v>1</v>
          </cell>
        </row>
        <row r="623">
          <cell r="C623" t="str">
            <v>36-45</v>
          </cell>
          <cell r="D623" t="str">
            <v>No</v>
          </cell>
          <cell r="E623" t="str">
            <v>Travel_Frequently</v>
          </cell>
          <cell r="G623" t="str">
            <v>Sales</v>
          </cell>
          <cell r="H623">
            <v>1</v>
          </cell>
          <cell r="K623">
            <v>3</v>
          </cell>
          <cell r="L623" t="str">
            <v>Female</v>
          </cell>
          <cell r="P623" t="str">
            <v>Sales Executive</v>
          </cell>
          <cell r="Q623">
            <v>1</v>
          </cell>
          <cell r="S623" t="str">
            <v>Divorced</v>
          </cell>
          <cell r="T623">
            <v>4103</v>
          </cell>
          <cell r="U623" t="str">
            <v>Low (0-5K)</v>
          </cell>
          <cell r="X623" t="str">
            <v>No</v>
          </cell>
          <cell r="AE623">
            <v>3</v>
          </cell>
          <cell r="AF623">
            <v>9</v>
          </cell>
          <cell r="AH623">
            <v>1</v>
          </cell>
        </row>
        <row r="624">
          <cell r="C624" t="str">
            <v>26-35</v>
          </cell>
          <cell r="D624" t="str">
            <v>No</v>
          </cell>
          <cell r="E624" t="str">
            <v>Travel_Frequently</v>
          </cell>
          <cell r="G624" t="str">
            <v>Research &amp; Development</v>
          </cell>
          <cell r="H624">
            <v>4</v>
          </cell>
          <cell r="K624">
            <v>3</v>
          </cell>
          <cell r="L624" t="str">
            <v>Male</v>
          </cell>
          <cell r="P624" t="str">
            <v>Research Scientist</v>
          </cell>
          <cell r="Q624">
            <v>3</v>
          </cell>
          <cell r="S624" t="str">
            <v>Single</v>
          </cell>
          <cell r="T624">
            <v>4249</v>
          </cell>
          <cell r="U624" t="str">
            <v>Low (0-5K)</v>
          </cell>
          <cell r="X624" t="str">
            <v>Yes</v>
          </cell>
          <cell r="AE624">
            <v>3</v>
          </cell>
          <cell r="AF624">
            <v>9</v>
          </cell>
          <cell r="AH624">
            <v>1</v>
          </cell>
        </row>
        <row r="625">
          <cell r="C625" t="str">
            <v>46-55</v>
          </cell>
          <cell r="D625" t="str">
            <v>Yes</v>
          </cell>
          <cell r="E625" t="str">
            <v>Travel_Frequently</v>
          </cell>
          <cell r="G625" t="str">
            <v>Research &amp; Development</v>
          </cell>
          <cell r="H625">
            <v>28</v>
          </cell>
          <cell r="K625">
            <v>1</v>
          </cell>
          <cell r="L625" t="str">
            <v>Male</v>
          </cell>
          <cell r="P625" t="str">
            <v>Laboratory Technician</v>
          </cell>
          <cell r="Q625">
            <v>1</v>
          </cell>
          <cell r="S625" t="str">
            <v>Single</v>
          </cell>
          <cell r="T625">
            <v>4284</v>
          </cell>
          <cell r="U625" t="str">
            <v>Low (0-5K)</v>
          </cell>
          <cell r="X625" t="str">
            <v>No</v>
          </cell>
          <cell r="AE625">
            <v>3</v>
          </cell>
          <cell r="AF625">
            <v>4</v>
          </cell>
          <cell r="AH625">
            <v>1</v>
          </cell>
        </row>
        <row r="626">
          <cell r="C626" t="str">
            <v>26-35</v>
          </cell>
          <cell r="D626" t="str">
            <v>No</v>
          </cell>
          <cell r="E626" t="str">
            <v>Travel_Frequently</v>
          </cell>
          <cell r="G626" t="str">
            <v>Research &amp; Development</v>
          </cell>
          <cell r="H626">
            <v>1</v>
          </cell>
          <cell r="K626">
            <v>4</v>
          </cell>
          <cell r="L626" t="str">
            <v>Male</v>
          </cell>
          <cell r="P626" t="str">
            <v>Research Scientist</v>
          </cell>
          <cell r="Q626">
            <v>1</v>
          </cell>
          <cell r="S626" t="str">
            <v>Divorced</v>
          </cell>
          <cell r="T626">
            <v>2996</v>
          </cell>
          <cell r="U626" t="str">
            <v>Low (0-5K)</v>
          </cell>
          <cell r="X626" t="str">
            <v>No</v>
          </cell>
          <cell r="AE626">
            <v>3</v>
          </cell>
          <cell r="AF626">
            <v>4</v>
          </cell>
          <cell r="AH626">
            <v>1</v>
          </cell>
        </row>
        <row r="627">
          <cell r="C627" t="str">
            <v>36-45</v>
          </cell>
          <cell r="D627" t="str">
            <v>No</v>
          </cell>
          <cell r="E627" t="str">
            <v>Non-Travel</v>
          </cell>
          <cell r="G627" t="str">
            <v>Research &amp; Development</v>
          </cell>
          <cell r="H627">
            <v>5</v>
          </cell>
          <cell r="K627">
            <v>3</v>
          </cell>
          <cell r="L627" t="str">
            <v>Male</v>
          </cell>
          <cell r="P627" t="str">
            <v>Laboratory Technician</v>
          </cell>
          <cell r="Q627">
            <v>3</v>
          </cell>
          <cell r="S627" t="str">
            <v>Single</v>
          </cell>
          <cell r="T627">
            <v>3500</v>
          </cell>
          <cell r="U627" t="str">
            <v>Low (0-5K)</v>
          </cell>
          <cell r="X627" t="str">
            <v>No</v>
          </cell>
          <cell r="AE627">
            <v>1</v>
          </cell>
          <cell r="AF627">
            <v>6</v>
          </cell>
          <cell r="AH627">
            <v>1</v>
          </cell>
        </row>
        <row r="628">
          <cell r="C628" t="str">
            <v>26-35</v>
          </cell>
          <cell r="D628" t="str">
            <v>No</v>
          </cell>
          <cell r="E628" t="str">
            <v>Travel_Frequently</v>
          </cell>
          <cell r="G628" t="str">
            <v>Sales</v>
          </cell>
          <cell r="H628">
            <v>7</v>
          </cell>
          <cell r="K628">
            <v>3</v>
          </cell>
          <cell r="L628" t="str">
            <v>Male</v>
          </cell>
          <cell r="P628" t="str">
            <v>Sales Executive</v>
          </cell>
          <cell r="Q628">
            <v>1</v>
          </cell>
          <cell r="S628" t="str">
            <v>Single</v>
          </cell>
          <cell r="T628">
            <v>4898</v>
          </cell>
          <cell r="U628" t="str">
            <v>Low (0-5K)</v>
          </cell>
          <cell r="X628" t="str">
            <v>No</v>
          </cell>
          <cell r="AE628">
            <v>3</v>
          </cell>
          <cell r="AF628">
            <v>4</v>
          </cell>
          <cell r="AH628">
            <v>1</v>
          </cell>
        </row>
        <row r="629">
          <cell r="C629" t="str">
            <v>46-55</v>
          </cell>
          <cell r="D629" t="str">
            <v>No</v>
          </cell>
          <cell r="E629" t="str">
            <v>Travel_Frequently</v>
          </cell>
          <cell r="G629" t="str">
            <v>Research &amp; Development</v>
          </cell>
          <cell r="H629">
            <v>11</v>
          </cell>
          <cell r="K629">
            <v>2</v>
          </cell>
          <cell r="L629" t="str">
            <v>Female</v>
          </cell>
          <cell r="P629" t="str">
            <v>Manager</v>
          </cell>
          <cell r="Q629">
            <v>4</v>
          </cell>
          <cell r="S629" t="str">
            <v>Divorced</v>
          </cell>
          <cell r="T629">
            <v>16032</v>
          </cell>
          <cell r="U629" t="str">
            <v>Very High (15K+)</v>
          </cell>
          <cell r="X629" t="str">
            <v>No</v>
          </cell>
          <cell r="AE629">
            <v>3</v>
          </cell>
          <cell r="AF629">
            <v>14</v>
          </cell>
          <cell r="AH629">
            <v>1</v>
          </cell>
        </row>
        <row r="630">
          <cell r="C630" t="str">
            <v>26-35</v>
          </cell>
          <cell r="D630" t="str">
            <v>No</v>
          </cell>
          <cell r="E630" t="str">
            <v>Travel_Frequently</v>
          </cell>
          <cell r="G630" t="str">
            <v>Research &amp; Development</v>
          </cell>
          <cell r="H630">
            <v>2</v>
          </cell>
          <cell r="K630">
            <v>1</v>
          </cell>
          <cell r="L630" t="str">
            <v>Male</v>
          </cell>
          <cell r="P630" t="str">
            <v>Healthcare Representative</v>
          </cell>
          <cell r="Q630">
            <v>4</v>
          </cell>
          <cell r="S630" t="str">
            <v>Divorced</v>
          </cell>
          <cell r="T630">
            <v>8853</v>
          </cell>
          <cell r="U630" t="str">
            <v>Medium (5K-10K)</v>
          </cell>
          <cell r="X630" t="str">
            <v>No</v>
          </cell>
          <cell r="AE630">
            <v>4</v>
          </cell>
          <cell r="AF630">
            <v>6</v>
          </cell>
          <cell r="AH630">
            <v>1</v>
          </cell>
        </row>
        <row r="631">
          <cell r="C631" t="str">
            <v>18-25</v>
          </cell>
          <cell r="D631" t="str">
            <v>No</v>
          </cell>
          <cell r="E631" t="str">
            <v>Non-Travel</v>
          </cell>
          <cell r="G631" t="str">
            <v>Research &amp; Development</v>
          </cell>
          <cell r="H631">
            <v>26</v>
          </cell>
          <cell r="K631">
            <v>2</v>
          </cell>
          <cell r="L631" t="str">
            <v>Female</v>
          </cell>
          <cell r="P631" t="str">
            <v>Research Scientist</v>
          </cell>
          <cell r="Q631">
            <v>3</v>
          </cell>
          <cell r="S631" t="str">
            <v>Married</v>
          </cell>
          <cell r="T631">
            <v>2814</v>
          </cell>
          <cell r="U631" t="str">
            <v>Low (0-5K)</v>
          </cell>
          <cell r="X631" t="str">
            <v>Yes</v>
          </cell>
          <cell r="AE631">
            <v>2</v>
          </cell>
          <cell r="AF631">
            <v>4</v>
          </cell>
          <cell r="AH631">
            <v>1</v>
          </cell>
        </row>
        <row r="632">
          <cell r="C632" t="str">
            <v>18-25</v>
          </cell>
          <cell r="D632" t="str">
            <v>No</v>
          </cell>
          <cell r="E632" t="str">
            <v>Travel_Frequently</v>
          </cell>
          <cell r="G632" t="str">
            <v>Research &amp; Development</v>
          </cell>
          <cell r="H632">
            <v>2</v>
          </cell>
          <cell r="K632">
            <v>1</v>
          </cell>
          <cell r="L632" t="str">
            <v>Female</v>
          </cell>
          <cell r="P632" t="str">
            <v>Research Scientist</v>
          </cell>
          <cell r="Q632">
            <v>4</v>
          </cell>
          <cell r="S632" t="str">
            <v>Single</v>
          </cell>
          <cell r="T632">
            <v>3760</v>
          </cell>
          <cell r="U632" t="str">
            <v>Low (0-5K)</v>
          </cell>
          <cell r="X632" t="str">
            <v>Yes</v>
          </cell>
          <cell r="AE632">
            <v>3</v>
          </cell>
          <cell r="AF632">
            <v>6</v>
          </cell>
          <cell r="AH632">
            <v>1</v>
          </cell>
        </row>
        <row r="633">
          <cell r="C633" t="str">
            <v>36-45</v>
          </cell>
          <cell r="D633" t="str">
            <v>No</v>
          </cell>
          <cell r="E633" t="str">
            <v>Travel_Frequently</v>
          </cell>
          <cell r="G633" t="str">
            <v>Sales</v>
          </cell>
          <cell r="H633">
            <v>1</v>
          </cell>
          <cell r="K633">
            <v>3</v>
          </cell>
          <cell r="L633" t="str">
            <v>Male</v>
          </cell>
          <cell r="P633" t="str">
            <v>Sales Executive</v>
          </cell>
          <cell r="Q633">
            <v>4</v>
          </cell>
          <cell r="S633" t="str">
            <v>Divorced</v>
          </cell>
          <cell r="T633">
            <v>9525</v>
          </cell>
          <cell r="U633" t="str">
            <v>Medium (5K-10K)</v>
          </cell>
          <cell r="X633" t="str">
            <v>No</v>
          </cell>
          <cell r="AE633">
            <v>2</v>
          </cell>
          <cell r="AF633">
            <v>6</v>
          </cell>
          <cell r="AH633">
            <v>1</v>
          </cell>
        </row>
        <row r="634">
          <cell r="C634" t="str">
            <v>26-35</v>
          </cell>
          <cell r="D634" t="str">
            <v>No</v>
          </cell>
          <cell r="E634" t="str">
            <v>Travel_Frequently</v>
          </cell>
          <cell r="G634" t="str">
            <v>Research &amp; Development</v>
          </cell>
          <cell r="H634">
            <v>2</v>
          </cell>
          <cell r="K634">
            <v>1</v>
          </cell>
          <cell r="L634" t="str">
            <v>Male</v>
          </cell>
          <cell r="P634" t="str">
            <v>Research Scientist</v>
          </cell>
          <cell r="Q634">
            <v>4</v>
          </cell>
          <cell r="S634" t="str">
            <v>Single</v>
          </cell>
          <cell r="T634">
            <v>4930</v>
          </cell>
          <cell r="U634" t="str">
            <v>Low (0-5K)</v>
          </cell>
          <cell r="X634" t="str">
            <v>Yes</v>
          </cell>
          <cell r="AE634">
            <v>4</v>
          </cell>
          <cell r="AF634">
            <v>5</v>
          </cell>
          <cell r="AH634">
            <v>1</v>
          </cell>
        </row>
        <row r="635">
          <cell r="C635" t="str">
            <v>26-35</v>
          </cell>
          <cell r="D635" t="str">
            <v>No</v>
          </cell>
          <cell r="E635" t="str">
            <v>Travel_Frequently</v>
          </cell>
          <cell r="G635" t="str">
            <v>Research &amp; Development</v>
          </cell>
          <cell r="H635">
            <v>10</v>
          </cell>
          <cell r="K635">
            <v>1</v>
          </cell>
          <cell r="L635" t="str">
            <v>Male</v>
          </cell>
          <cell r="P635" t="str">
            <v>Research Scientist</v>
          </cell>
          <cell r="Q635">
            <v>3</v>
          </cell>
          <cell r="S635" t="str">
            <v>Married</v>
          </cell>
          <cell r="T635">
            <v>3433</v>
          </cell>
          <cell r="U635" t="str">
            <v>Low (0-5K)</v>
          </cell>
          <cell r="X635" t="str">
            <v>No</v>
          </cell>
          <cell r="AE635">
            <v>2</v>
          </cell>
          <cell r="AF635">
            <v>5</v>
          </cell>
          <cell r="AH635">
            <v>1</v>
          </cell>
        </row>
        <row r="636">
          <cell r="C636" t="str">
            <v>26-35</v>
          </cell>
          <cell r="D636" t="str">
            <v>No</v>
          </cell>
          <cell r="E636" t="str">
            <v>Travel_Frequently</v>
          </cell>
          <cell r="G636" t="str">
            <v>Research &amp; Development</v>
          </cell>
          <cell r="H636">
            <v>24</v>
          </cell>
          <cell r="K636">
            <v>4</v>
          </cell>
          <cell r="L636" t="str">
            <v>Female</v>
          </cell>
          <cell r="P636" t="str">
            <v>Manufacturing Director</v>
          </cell>
          <cell r="Q636">
            <v>4</v>
          </cell>
          <cell r="S636" t="str">
            <v>Single</v>
          </cell>
          <cell r="T636">
            <v>5238</v>
          </cell>
          <cell r="U636" t="str">
            <v>Medium (5K-10K)</v>
          </cell>
          <cell r="X636" t="str">
            <v>No</v>
          </cell>
          <cell r="AE636">
            <v>2</v>
          </cell>
          <cell r="AF636">
            <v>5</v>
          </cell>
          <cell r="AH636">
            <v>1</v>
          </cell>
        </row>
        <row r="637">
          <cell r="C637" t="str">
            <v>26-35</v>
          </cell>
          <cell r="D637" t="str">
            <v>No</v>
          </cell>
          <cell r="E637" t="str">
            <v>Non-Travel</v>
          </cell>
          <cell r="G637" t="str">
            <v>Sales</v>
          </cell>
          <cell r="H637">
            <v>2</v>
          </cell>
          <cell r="K637">
            <v>4</v>
          </cell>
          <cell r="L637" t="str">
            <v>Female</v>
          </cell>
          <cell r="P637" t="str">
            <v>Sales Executive</v>
          </cell>
          <cell r="Q637">
            <v>2</v>
          </cell>
          <cell r="S637" t="str">
            <v>Single</v>
          </cell>
          <cell r="T637">
            <v>5147</v>
          </cell>
          <cell r="U637" t="str">
            <v>Medium (5K-10K)</v>
          </cell>
          <cell r="X637" t="str">
            <v>No</v>
          </cell>
          <cell r="AE637">
            <v>2</v>
          </cell>
          <cell r="AF637">
            <v>11</v>
          </cell>
          <cell r="AH637">
            <v>1</v>
          </cell>
        </row>
        <row r="638">
          <cell r="C638" t="str">
            <v>26-35</v>
          </cell>
          <cell r="D638" t="str">
            <v>No</v>
          </cell>
          <cell r="E638" t="str">
            <v>Non-Travel</v>
          </cell>
          <cell r="G638" t="str">
            <v>Research &amp; Development</v>
          </cell>
          <cell r="H638">
            <v>4</v>
          </cell>
          <cell r="K638">
            <v>4</v>
          </cell>
          <cell r="L638" t="str">
            <v>Male</v>
          </cell>
          <cell r="P638" t="str">
            <v>Research Scientist</v>
          </cell>
          <cell r="Q638">
            <v>2</v>
          </cell>
          <cell r="S638" t="str">
            <v>Divorced</v>
          </cell>
          <cell r="T638">
            <v>3055</v>
          </cell>
          <cell r="U638" t="str">
            <v>Low (0-5K)</v>
          </cell>
          <cell r="X638" t="str">
            <v>No</v>
          </cell>
          <cell r="AE638">
            <v>2</v>
          </cell>
          <cell r="AF638">
            <v>9</v>
          </cell>
          <cell r="AH638">
            <v>1</v>
          </cell>
        </row>
        <row r="639">
          <cell r="C639" t="str">
            <v>26-35</v>
          </cell>
          <cell r="D639" t="str">
            <v>No</v>
          </cell>
          <cell r="E639" t="str">
            <v>Non-Travel</v>
          </cell>
          <cell r="G639" t="str">
            <v>Research &amp; Development</v>
          </cell>
          <cell r="H639">
            <v>2</v>
          </cell>
          <cell r="K639">
            <v>2</v>
          </cell>
          <cell r="L639" t="str">
            <v>Male</v>
          </cell>
          <cell r="P639" t="str">
            <v>Manufacturing Director</v>
          </cell>
          <cell r="Q639">
            <v>4</v>
          </cell>
          <cell r="S639" t="str">
            <v>Divorced</v>
          </cell>
          <cell r="T639">
            <v>5762</v>
          </cell>
          <cell r="U639" t="str">
            <v>Medium (5K-10K)</v>
          </cell>
          <cell r="X639" t="str">
            <v>No</v>
          </cell>
          <cell r="AE639">
            <v>3</v>
          </cell>
          <cell r="AF639">
            <v>7</v>
          </cell>
          <cell r="AH639">
            <v>1</v>
          </cell>
        </row>
        <row r="640">
          <cell r="C640" t="str">
            <v>26-35</v>
          </cell>
          <cell r="D640" t="str">
            <v>Yes</v>
          </cell>
          <cell r="E640" t="str">
            <v>Travel_Frequently</v>
          </cell>
          <cell r="G640" t="str">
            <v>Research &amp; Development</v>
          </cell>
          <cell r="H640">
            <v>24</v>
          </cell>
          <cell r="K640">
            <v>4</v>
          </cell>
          <cell r="L640" t="str">
            <v>Male</v>
          </cell>
          <cell r="P640" t="str">
            <v>Research Scientist</v>
          </cell>
          <cell r="Q640">
            <v>4</v>
          </cell>
          <cell r="S640" t="str">
            <v>Single</v>
          </cell>
          <cell r="T640">
            <v>2439</v>
          </cell>
          <cell r="U640" t="str">
            <v>Low (0-5K)</v>
          </cell>
          <cell r="X640" t="str">
            <v>Yes</v>
          </cell>
          <cell r="AE640">
            <v>2</v>
          </cell>
          <cell r="AF640">
            <v>1</v>
          </cell>
          <cell r="AH640">
            <v>1</v>
          </cell>
        </row>
        <row r="641">
          <cell r="C641" t="str">
            <v>46-55</v>
          </cell>
          <cell r="D641" t="str">
            <v>No</v>
          </cell>
          <cell r="E641" t="str">
            <v>Non-Travel</v>
          </cell>
          <cell r="G641" t="str">
            <v>Research &amp; Development</v>
          </cell>
          <cell r="H641">
            <v>14</v>
          </cell>
          <cell r="K641">
            <v>3</v>
          </cell>
          <cell r="L641" t="str">
            <v>Male</v>
          </cell>
          <cell r="P641" t="str">
            <v>Research Scientist</v>
          </cell>
          <cell r="Q641">
            <v>2</v>
          </cell>
          <cell r="S641" t="str">
            <v>Married</v>
          </cell>
          <cell r="T641">
            <v>5467</v>
          </cell>
          <cell r="U641" t="str">
            <v>Medium (5K-10K)</v>
          </cell>
          <cell r="X641" t="str">
            <v>No</v>
          </cell>
          <cell r="AE641">
            <v>4</v>
          </cell>
          <cell r="AF641">
            <v>8</v>
          </cell>
          <cell r="AH641">
            <v>1</v>
          </cell>
        </row>
        <row r="642">
          <cell r="C642" t="str">
            <v>26-35</v>
          </cell>
          <cell r="D642" t="str">
            <v>No</v>
          </cell>
          <cell r="E642" t="str">
            <v>Non-Travel</v>
          </cell>
          <cell r="G642" t="str">
            <v>Research &amp; Development</v>
          </cell>
          <cell r="H642">
            <v>16</v>
          </cell>
          <cell r="K642">
            <v>3</v>
          </cell>
          <cell r="L642" t="str">
            <v>Male</v>
          </cell>
          <cell r="P642" t="str">
            <v>Research Scientist</v>
          </cell>
          <cell r="Q642">
            <v>3</v>
          </cell>
          <cell r="S642" t="str">
            <v>Single</v>
          </cell>
          <cell r="T642">
            <v>2144</v>
          </cell>
          <cell r="U642" t="str">
            <v>Low (0-5K)</v>
          </cell>
          <cell r="X642" t="str">
            <v>No</v>
          </cell>
          <cell r="AE642">
            <v>2</v>
          </cell>
          <cell r="AF642">
            <v>5</v>
          </cell>
          <cell r="AH642">
            <v>1</v>
          </cell>
        </row>
        <row r="643">
          <cell r="C643" t="str">
            <v>36-45</v>
          </cell>
          <cell r="D643" t="str">
            <v>No</v>
          </cell>
          <cell r="E643" t="str">
            <v>Non-Travel</v>
          </cell>
          <cell r="G643" t="str">
            <v>Research &amp; Development</v>
          </cell>
          <cell r="H643">
            <v>9</v>
          </cell>
          <cell r="K643">
            <v>4</v>
          </cell>
          <cell r="L643" t="str">
            <v>Male</v>
          </cell>
          <cell r="P643" t="str">
            <v>Manager</v>
          </cell>
          <cell r="Q643">
            <v>4</v>
          </cell>
          <cell r="S643" t="str">
            <v>Single</v>
          </cell>
          <cell r="T643">
            <v>19431</v>
          </cell>
          <cell r="U643" t="str">
            <v>Very High (15K+)</v>
          </cell>
          <cell r="X643" t="str">
            <v>No</v>
          </cell>
          <cell r="AE643">
            <v>2</v>
          </cell>
          <cell r="AF643">
            <v>6</v>
          </cell>
          <cell r="AH643">
            <v>1</v>
          </cell>
        </row>
        <row r="644">
          <cell r="C644" t="str">
            <v>18-25</v>
          </cell>
          <cell r="D644" t="str">
            <v>Yes</v>
          </cell>
          <cell r="E644" t="str">
            <v>Travel_Frequently</v>
          </cell>
          <cell r="G644" t="str">
            <v>Sales</v>
          </cell>
          <cell r="H644">
            <v>9</v>
          </cell>
          <cell r="K644">
            <v>4</v>
          </cell>
          <cell r="L644" t="str">
            <v>Male</v>
          </cell>
          <cell r="P644" t="str">
            <v>Sales Representative</v>
          </cell>
          <cell r="Q644">
            <v>1</v>
          </cell>
          <cell r="S644" t="str">
            <v>Married</v>
          </cell>
          <cell r="T644">
            <v>1790</v>
          </cell>
          <cell r="U644" t="str">
            <v>Low (0-5K)</v>
          </cell>
          <cell r="X644" t="str">
            <v>No</v>
          </cell>
          <cell r="AE644">
            <v>2</v>
          </cell>
          <cell r="AF644">
            <v>1</v>
          </cell>
          <cell r="AH644">
            <v>1</v>
          </cell>
        </row>
        <row r="645">
          <cell r="C645" t="str">
            <v>56+</v>
          </cell>
          <cell r="D645" t="str">
            <v>No</v>
          </cell>
          <cell r="E645" t="str">
            <v>Non-Travel</v>
          </cell>
          <cell r="G645" t="str">
            <v>Research &amp; Development</v>
          </cell>
          <cell r="H645">
            <v>1</v>
          </cell>
          <cell r="K645">
            <v>3</v>
          </cell>
          <cell r="L645" t="str">
            <v>Male</v>
          </cell>
          <cell r="P645" t="str">
            <v>Healthcare Representative</v>
          </cell>
          <cell r="Q645">
            <v>3</v>
          </cell>
          <cell r="S645" t="str">
            <v>Divorced</v>
          </cell>
          <cell r="T645">
            <v>6306</v>
          </cell>
          <cell r="U645" t="str">
            <v>Medium (5K-10K)</v>
          </cell>
          <cell r="X645" t="str">
            <v>No</v>
          </cell>
          <cell r="AE645">
            <v>2</v>
          </cell>
          <cell r="AF645">
            <v>13</v>
          </cell>
          <cell r="AH645">
            <v>1</v>
          </cell>
        </row>
        <row r="646">
          <cell r="C646" t="str">
            <v>26-35</v>
          </cell>
          <cell r="D646" t="str">
            <v>No</v>
          </cell>
          <cell r="E646" t="str">
            <v>Non-Travel</v>
          </cell>
          <cell r="G646" t="str">
            <v>Research &amp; Development</v>
          </cell>
          <cell r="H646">
            <v>5</v>
          </cell>
          <cell r="K646">
            <v>2</v>
          </cell>
          <cell r="L646" t="str">
            <v>Male</v>
          </cell>
          <cell r="P646" t="str">
            <v>Manufacturing Director</v>
          </cell>
          <cell r="Q646">
            <v>1</v>
          </cell>
          <cell r="S646" t="str">
            <v>Single</v>
          </cell>
          <cell r="T646">
            <v>9936</v>
          </cell>
          <cell r="U646" t="str">
            <v>Medium (5K-10K)</v>
          </cell>
          <cell r="X646" t="str">
            <v>No</v>
          </cell>
          <cell r="AE646">
            <v>3</v>
          </cell>
          <cell r="AF646">
            <v>9</v>
          </cell>
          <cell r="AH646">
            <v>1</v>
          </cell>
        </row>
        <row r="647">
          <cell r="C647" t="str">
            <v>36-45</v>
          </cell>
          <cell r="D647" t="str">
            <v>No</v>
          </cell>
          <cell r="E647" t="str">
            <v>Travel_Rarely</v>
          </cell>
          <cell r="G647" t="str">
            <v>Sales</v>
          </cell>
          <cell r="H647">
            <v>1</v>
          </cell>
          <cell r="K647">
            <v>2</v>
          </cell>
          <cell r="L647" t="str">
            <v>Female</v>
          </cell>
          <cell r="P647" t="str">
            <v>Sales Executive</v>
          </cell>
          <cell r="Q647">
            <v>1</v>
          </cell>
          <cell r="S647" t="str">
            <v>Divorced</v>
          </cell>
          <cell r="T647">
            <v>5454</v>
          </cell>
          <cell r="U647" t="str">
            <v>Medium (5K-10K)</v>
          </cell>
          <cell r="X647" t="str">
            <v>Yes</v>
          </cell>
          <cell r="AE647">
            <v>2</v>
          </cell>
          <cell r="AF647">
            <v>4</v>
          </cell>
          <cell r="AH647">
            <v>1</v>
          </cell>
        </row>
        <row r="648">
          <cell r="C648" t="str">
            <v>46-55</v>
          </cell>
          <cell r="D648" t="str">
            <v>No</v>
          </cell>
          <cell r="E648" t="str">
            <v>Travel_Rarely</v>
          </cell>
          <cell r="G648" t="str">
            <v>Sales</v>
          </cell>
          <cell r="H648">
            <v>1</v>
          </cell>
          <cell r="K648">
            <v>1</v>
          </cell>
          <cell r="L648" t="str">
            <v>Male</v>
          </cell>
          <cell r="P648" t="str">
            <v>Sales Executive</v>
          </cell>
          <cell r="Q648">
            <v>4</v>
          </cell>
          <cell r="S648" t="str">
            <v>Married</v>
          </cell>
          <cell r="T648">
            <v>10239</v>
          </cell>
          <cell r="U648" t="str">
            <v>High (10K-15K)</v>
          </cell>
          <cell r="X648" t="str">
            <v>No</v>
          </cell>
          <cell r="AE648">
            <v>3</v>
          </cell>
          <cell r="AF648">
            <v>1</v>
          </cell>
          <cell r="AH648">
            <v>1</v>
          </cell>
        </row>
        <row r="649">
          <cell r="C649" t="str">
            <v>46-55</v>
          </cell>
          <cell r="D649" t="str">
            <v>No</v>
          </cell>
          <cell r="E649" t="str">
            <v>Travel_Rarely</v>
          </cell>
          <cell r="G649" t="str">
            <v>Sales</v>
          </cell>
          <cell r="H649">
            <v>21</v>
          </cell>
          <cell r="K649">
            <v>3</v>
          </cell>
          <cell r="L649" t="str">
            <v>Male</v>
          </cell>
          <cell r="P649" t="str">
            <v>Sales Executive</v>
          </cell>
          <cell r="Q649">
            <v>4</v>
          </cell>
          <cell r="S649" t="str">
            <v>Single</v>
          </cell>
          <cell r="T649">
            <v>5441</v>
          </cell>
          <cell r="U649" t="str">
            <v>Medium (5K-10K)</v>
          </cell>
          <cell r="X649" t="str">
            <v>Yes</v>
          </cell>
          <cell r="AE649">
            <v>1</v>
          </cell>
          <cell r="AF649">
            <v>10</v>
          </cell>
          <cell r="AH649">
            <v>1</v>
          </cell>
        </row>
        <row r="650">
          <cell r="C650" t="str">
            <v>56+</v>
          </cell>
          <cell r="D650" t="str">
            <v>No</v>
          </cell>
          <cell r="E650" t="str">
            <v>Travel_Rarely</v>
          </cell>
          <cell r="G650" t="str">
            <v>Sales</v>
          </cell>
          <cell r="H650">
            <v>10</v>
          </cell>
          <cell r="K650">
            <v>4</v>
          </cell>
          <cell r="L650" t="str">
            <v>Male</v>
          </cell>
          <cell r="P650" t="str">
            <v>Sales Executive</v>
          </cell>
          <cell r="Q650">
            <v>3</v>
          </cell>
          <cell r="S650" t="str">
            <v>Single</v>
          </cell>
          <cell r="T650">
            <v>13872</v>
          </cell>
          <cell r="U650" t="str">
            <v>High (10K-15K)</v>
          </cell>
          <cell r="X650" t="str">
            <v>No</v>
          </cell>
          <cell r="AE650">
            <v>2</v>
          </cell>
          <cell r="AF650">
            <v>37</v>
          </cell>
          <cell r="AH650">
            <v>1</v>
          </cell>
        </row>
        <row r="651">
          <cell r="C651" t="str">
            <v>36-45</v>
          </cell>
          <cell r="D651" t="str">
            <v>No</v>
          </cell>
          <cell r="E651" t="str">
            <v>Travel_Rarely</v>
          </cell>
          <cell r="G651" t="str">
            <v>Sales</v>
          </cell>
          <cell r="H651">
            <v>3</v>
          </cell>
          <cell r="K651">
            <v>3</v>
          </cell>
          <cell r="L651" t="str">
            <v>Male</v>
          </cell>
          <cell r="P651" t="str">
            <v>Sales Executive</v>
          </cell>
          <cell r="Q651">
            <v>4</v>
          </cell>
          <cell r="S651" t="str">
            <v>Single</v>
          </cell>
          <cell r="T651">
            <v>7428</v>
          </cell>
          <cell r="U651" t="str">
            <v>Medium (5K-10K)</v>
          </cell>
          <cell r="X651" t="str">
            <v>No</v>
          </cell>
          <cell r="AE651">
            <v>3</v>
          </cell>
          <cell r="AF651">
            <v>5</v>
          </cell>
          <cell r="AH651">
            <v>1</v>
          </cell>
        </row>
        <row r="652">
          <cell r="C652" t="str">
            <v>26-35</v>
          </cell>
          <cell r="D652" t="str">
            <v>Yes</v>
          </cell>
          <cell r="E652" t="str">
            <v>Travel_Rarely</v>
          </cell>
          <cell r="G652" t="str">
            <v>Sales</v>
          </cell>
          <cell r="H652">
            <v>27</v>
          </cell>
          <cell r="K652">
            <v>2</v>
          </cell>
          <cell r="L652" t="str">
            <v>Female</v>
          </cell>
          <cell r="P652" t="str">
            <v>Sales Executive</v>
          </cell>
          <cell r="Q652">
            <v>4</v>
          </cell>
          <cell r="S652" t="str">
            <v>Married</v>
          </cell>
          <cell r="T652">
            <v>7639</v>
          </cell>
          <cell r="U652" t="str">
            <v>Medium (5K-10K)</v>
          </cell>
          <cell r="X652" t="str">
            <v>No</v>
          </cell>
          <cell r="AE652">
            <v>2</v>
          </cell>
          <cell r="AF652">
            <v>10</v>
          </cell>
          <cell r="AH652">
            <v>1</v>
          </cell>
        </row>
        <row r="653">
          <cell r="C653" t="str">
            <v>36-45</v>
          </cell>
          <cell r="D653" t="str">
            <v>No</v>
          </cell>
          <cell r="E653" t="str">
            <v>Travel_Rarely</v>
          </cell>
          <cell r="G653" t="str">
            <v>Sales</v>
          </cell>
          <cell r="H653">
            <v>16</v>
          </cell>
          <cell r="K653">
            <v>4</v>
          </cell>
          <cell r="L653" t="str">
            <v>Female</v>
          </cell>
          <cell r="P653" t="str">
            <v>Manager</v>
          </cell>
          <cell r="Q653">
            <v>4</v>
          </cell>
          <cell r="S653" t="str">
            <v>Married</v>
          </cell>
          <cell r="T653">
            <v>16064</v>
          </cell>
          <cell r="U653" t="str">
            <v>Very High (15K+)</v>
          </cell>
          <cell r="X653" t="str">
            <v>Yes</v>
          </cell>
          <cell r="AE653">
            <v>3</v>
          </cell>
          <cell r="AF653">
            <v>17</v>
          </cell>
          <cell r="AH653">
            <v>1</v>
          </cell>
        </row>
        <row r="654">
          <cell r="C654" t="str">
            <v>26-35</v>
          </cell>
          <cell r="D654" t="str">
            <v>No</v>
          </cell>
          <cell r="E654" t="str">
            <v>Travel_Rarely</v>
          </cell>
          <cell r="G654" t="str">
            <v>Human Resources</v>
          </cell>
          <cell r="H654">
            <v>2</v>
          </cell>
          <cell r="K654">
            <v>1</v>
          </cell>
          <cell r="L654" t="str">
            <v>Male</v>
          </cell>
          <cell r="P654" t="str">
            <v>Human Resources</v>
          </cell>
          <cell r="Q654">
            <v>1</v>
          </cell>
          <cell r="S654" t="str">
            <v>Married</v>
          </cell>
          <cell r="T654">
            <v>6410</v>
          </cell>
          <cell r="U654" t="str">
            <v>Medium (5K-10K)</v>
          </cell>
          <cell r="X654" t="str">
            <v>No</v>
          </cell>
          <cell r="AE654">
            <v>3</v>
          </cell>
          <cell r="AF654">
            <v>2</v>
          </cell>
          <cell r="AH654">
            <v>1</v>
          </cell>
        </row>
        <row r="655">
          <cell r="C655" t="str">
            <v>26-35</v>
          </cell>
          <cell r="D655" t="str">
            <v>No</v>
          </cell>
          <cell r="E655" t="str">
            <v>Travel_Rarely</v>
          </cell>
          <cell r="G655" t="str">
            <v>Sales</v>
          </cell>
          <cell r="H655">
            <v>7</v>
          </cell>
          <cell r="K655">
            <v>4</v>
          </cell>
          <cell r="L655" t="str">
            <v>Male</v>
          </cell>
          <cell r="P655" t="str">
            <v>Sales Executive</v>
          </cell>
          <cell r="Q655">
            <v>4</v>
          </cell>
          <cell r="S655" t="str">
            <v>Divorced</v>
          </cell>
          <cell r="T655">
            <v>7547</v>
          </cell>
          <cell r="U655" t="str">
            <v>Medium (5K-10K)</v>
          </cell>
          <cell r="X655" t="str">
            <v>No</v>
          </cell>
          <cell r="AE655">
            <v>3</v>
          </cell>
          <cell r="AF655">
            <v>7</v>
          </cell>
          <cell r="AH655">
            <v>1</v>
          </cell>
        </row>
        <row r="656">
          <cell r="C656" t="str">
            <v>26-35</v>
          </cell>
          <cell r="D656" t="str">
            <v>No</v>
          </cell>
          <cell r="E656" t="str">
            <v>Travel_Rarely</v>
          </cell>
          <cell r="G656" t="str">
            <v>Sales</v>
          </cell>
          <cell r="H656">
            <v>10</v>
          </cell>
          <cell r="K656">
            <v>4</v>
          </cell>
          <cell r="L656" t="str">
            <v>Female</v>
          </cell>
          <cell r="P656" t="str">
            <v>Sales Executive</v>
          </cell>
          <cell r="Q656">
            <v>2</v>
          </cell>
          <cell r="S656" t="str">
            <v>Divorced</v>
          </cell>
          <cell r="T656">
            <v>8268</v>
          </cell>
          <cell r="U656" t="str">
            <v>Medium (5K-10K)</v>
          </cell>
          <cell r="X656" t="str">
            <v>Yes</v>
          </cell>
          <cell r="AE656">
            <v>3</v>
          </cell>
          <cell r="AF656">
            <v>7</v>
          </cell>
          <cell r="AH656">
            <v>1</v>
          </cell>
        </row>
        <row r="657">
          <cell r="C657" t="str">
            <v>36-45</v>
          </cell>
          <cell r="D657" t="str">
            <v>No</v>
          </cell>
          <cell r="E657" t="str">
            <v>Travel_Rarely</v>
          </cell>
          <cell r="G657" t="str">
            <v>Human Resources</v>
          </cell>
          <cell r="H657">
            <v>2</v>
          </cell>
          <cell r="K657">
            <v>3</v>
          </cell>
          <cell r="L657" t="str">
            <v>Male</v>
          </cell>
          <cell r="P657" t="str">
            <v>Human Resources</v>
          </cell>
          <cell r="Q657">
            <v>3</v>
          </cell>
          <cell r="S657" t="str">
            <v>Divorced</v>
          </cell>
          <cell r="T657">
            <v>2696</v>
          </cell>
          <cell r="U657" t="str">
            <v>Low (0-5K)</v>
          </cell>
          <cell r="X657" t="str">
            <v>Yes</v>
          </cell>
          <cell r="AE657">
            <v>3</v>
          </cell>
          <cell r="AF657">
            <v>3</v>
          </cell>
          <cell r="AH657">
            <v>1</v>
          </cell>
        </row>
        <row r="658">
          <cell r="C658" t="str">
            <v>36-45</v>
          </cell>
          <cell r="D658" t="str">
            <v>Yes</v>
          </cell>
          <cell r="E658" t="str">
            <v>Travel_Rarely</v>
          </cell>
          <cell r="G658" t="str">
            <v>Sales</v>
          </cell>
          <cell r="H658">
            <v>22</v>
          </cell>
          <cell r="K658">
            <v>3</v>
          </cell>
          <cell r="L658" t="str">
            <v>Male</v>
          </cell>
          <cell r="P658" t="str">
            <v>Sales Executive</v>
          </cell>
          <cell r="Q658">
            <v>3</v>
          </cell>
          <cell r="S658" t="str">
            <v>Married</v>
          </cell>
          <cell r="T658">
            <v>6380</v>
          </cell>
          <cell r="U658" t="str">
            <v>Medium (5K-10K)</v>
          </cell>
          <cell r="X658" t="str">
            <v>Yes</v>
          </cell>
          <cell r="AE658">
            <v>3</v>
          </cell>
          <cell r="AF658">
            <v>6</v>
          </cell>
          <cell r="AH658">
            <v>1</v>
          </cell>
        </row>
        <row r="659">
          <cell r="C659" t="str">
            <v>36-45</v>
          </cell>
          <cell r="D659" t="str">
            <v>No</v>
          </cell>
          <cell r="E659" t="str">
            <v>Travel_Rarely</v>
          </cell>
          <cell r="G659" t="str">
            <v>Sales</v>
          </cell>
          <cell r="H659">
            <v>2</v>
          </cell>
          <cell r="K659">
            <v>4</v>
          </cell>
          <cell r="L659" t="str">
            <v>Female</v>
          </cell>
          <cell r="P659" t="str">
            <v>Sales Executive</v>
          </cell>
          <cell r="Q659">
            <v>2</v>
          </cell>
          <cell r="S659" t="str">
            <v>Divorced</v>
          </cell>
          <cell r="T659">
            <v>5715</v>
          </cell>
          <cell r="U659" t="str">
            <v>Medium (5K-10K)</v>
          </cell>
          <cell r="X659" t="str">
            <v>No</v>
          </cell>
          <cell r="AE659">
            <v>3</v>
          </cell>
          <cell r="AF659">
            <v>5</v>
          </cell>
          <cell r="AH659">
            <v>1</v>
          </cell>
        </row>
        <row r="660">
          <cell r="C660" t="str">
            <v>18-25</v>
          </cell>
          <cell r="D660" t="str">
            <v>No</v>
          </cell>
          <cell r="E660" t="str">
            <v>Travel_Rarely</v>
          </cell>
          <cell r="G660" t="str">
            <v>Sales</v>
          </cell>
          <cell r="H660">
            <v>4</v>
          </cell>
          <cell r="K660">
            <v>2</v>
          </cell>
          <cell r="L660" t="str">
            <v>Female</v>
          </cell>
          <cell r="P660" t="str">
            <v>Sales Executive</v>
          </cell>
          <cell r="Q660">
            <v>4</v>
          </cell>
          <cell r="S660" t="str">
            <v>Single</v>
          </cell>
          <cell r="T660">
            <v>4487</v>
          </cell>
          <cell r="U660" t="str">
            <v>Low (0-5K)</v>
          </cell>
          <cell r="X660" t="str">
            <v>Yes</v>
          </cell>
          <cell r="AE660">
            <v>3</v>
          </cell>
          <cell r="AF660">
            <v>5</v>
          </cell>
          <cell r="AH660">
            <v>1</v>
          </cell>
        </row>
        <row r="661">
          <cell r="C661" t="str">
            <v>18-25</v>
          </cell>
          <cell r="D661" t="str">
            <v>Yes</v>
          </cell>
          <cell r="E661" t="str">
            <v>Travel_Rarely</v>
          </cell>
          <cell r="G661" t="str">
            <v>Sales</v>
          </cell>
          <cell r="H661">
            <v>1</v>
          </cell>
          <cell r="K661">
            <v>1</v>
          </cell>
          <cell r="L661" t="str">
            <v>Female</v>
          </cell>
          <cell r="P661" t="str">
            <v>Sales Representative</v>
          </cell>
          <cell r="Q661">
            <v>2</v>
          </cell>
          <cell r="S661" t="str">
            <v>Single</v>
          </cell>
          <cell r="T661">
            <v>3202</v>
          </cell>
          <cell r="U661" t="str">
            <v>Low (0-5K)</v>
          </cell>
          <cell r="X661" t="str">
            <v>Yes</v>
          </cell>
          <cell r="AE661">
            <v>3</v>
          </cell>
          <cell r="AF661">
            <v>5</v>
          </cell>
          <cell r="AH661">
            <v>1</v>
          </cell>
        </row>
        <row r="662">
          <cell r="C662" t="str">
            <v>36-45</v>
          </cell>
          <cell r="D662" t="str">
            <v>No</v>
          </cell>
          <cell r="E662" t="str">
            <v>Travel_Rarely</v>
          </cell>
          <cell r="G662" t="str">
            <v>Sales</v>
          </cell>
          <cell r="H662">
            <v>2</v>
          </cell>
          <cell r="K662">
            <v>3</v>
          </cell>
          <cell r="L662" t="str">
            <v>Female</v>
          </cell>
          <cell r="P662" t="str">
            <v>Manager</v>
          </cell>
          <cell r="Q662">
            <v>3</v>
          </cell>
          <cell r="S662" t="str">
            <v>Married</v>
          </cell>
          <cell r="T662">
            <v>18041</v>
          </cell>
          <cell r="U662" t="str">
            <v>Very High (15K+)</v>
          </cell>
          <cell r="X662" t="str">
            <v>No</v>
          </cell>
          <cell r="AE662">
            <v>3</v>
          </cell>
          <cell r="AF662">
            <v>20</v>
          </cell>
          <cell r="AH662">
            <v>1</v>
          </cell>
        </row>
        <row r="663">
          <cell r="C663" t="str">
            <v>26-35</v>
          </cell>
          <cell r="D663" t="str">
            <v>No</v>
          </cell>
          <cell r="E663" t="str">
            <v>Travel_Rarely</v>
          </cell>
          <cell r="G663" t="str">
            <v>Sales</v>
          </cell>
          <cell r="H663">
            <v>28</v>
          </cell>
          <cell r="K663">
            <v>1</v>
          </cell>
          <cell r="L663" t="str">
            <v>Male</v>
          </cell>
          <cell r="P663" t="str">
            <v>Sales Executive</v>
          </cell>
          <cell r="Q663">
            <v>2</v>
          </cell>
          <cell r="S663" t="str">
            <v>Married</v>
          </cell>
          <cell r="T663">
            <v>6272</v>
          </cell>
          <cell r="U663" t="str">
            <v>Medium (5K-10K)</v>
          </cell>
          <cell r="X663" t="str">
            <v>No</v>
          </cell>
          <cell r="AE663">
            <v>4</v>
          </cell>
          <cell r="AF663">
            <v>5</v>
          </cell>
          <cell r="AH663">
            <v>1</v>
          </cell>
        </row>
        <row r="664">
          <cell r="C664" t="str">
            <v>36-45</v>
          </cell>
          <cell r="D664" t="str">
            <v>No</v>
          </cell>
          <cell r="E664" t="str">
            <v>Travel_Rarely</v>
          </cell>
          <cell r="G664" t="str">
            <v>Sales</v>
          </cell>
          <cell r="H664">
            <v>2</v>
          </cell>
          <cell r="K664">
            <v>4</v>
          </cell>
          <cell r="L664" t="str">
            <v>Male</v>
          </cell>
          <cell r="P664" t="str">
            <v>Sales Executive</v>
          </cell>
          <cell r="Q664">
            <v>3</v>
          </cell>
          <cell r="S664" t="str">
            <v>Married</v>
          </cell>
          <cell r="T664">
            <v>9602</v>
          </cell>
          <cell r="U664" t="str">
            <v>Medium (5K-10K)</v>
          </cell>
          <cell r="X664" t="str">
            <v>Yes</v>
          </cell>
          <cell r="AE664">
            <v>2</v>
          </cell>
          <cell r="AF664">
            <v>3</v>
          </cell>
          <cell r="AH664">
            <v>1</v>
          </cell>
        </row>
        <row r="665">
          <cell r="C665" t="str">
            <v>46-55</v>
          </cell>
          <cell r="D665" t="str">
            <v>No</v>
          </cell>
          <cell r="E665" t="str">
            <v>Travel_Rarely</v>
          </cell>
          <cell r="G665" t="str">
            <v>Sales</v>
          </cell>
          <cell r="H665">
            <v>14</v>
          </cell>
          <cell r="K665">
            <v>4</v>
          </cell>
          <cell r="L665" t="str">
            <v>Male</v>
          </cell>
          <cell r="P665" t="str">
            <v>Sales Executive</v>
          </cell>
          <cell r="Q665">
            <v>1</v>
          </cell>
          <cell r="S665" t="str">
            <v>Single</v>
          </cell>
          <cell r="T665">
            <v>4960</v>
          </cell>
          <cell r="U665" t="str">
            <v>Low (0-5K)</v>
          </cell>
          <cell r="X665" t="str">
            <v>No</v>
          </cell>
          <cell r="AE665">
            <v>3</v>
          </cell>
          <cell r="AF665">
            <v>7</v>
          </cell>
          <cell r="AH665">
            <v>1</v>
          </cell>
        </row>
        <row r="666">
          <cell r="C666" t="str">
            <v>46-55</v>
          </cell>
          <cell r="D666" t="str">
            <v>No</v>
          </cell>
          <cell r="E666" t="str">
            <v>Travel_Rarely</v>
          </cell>
          <cell r="G666" t="str">
            <v>Sales</v>
          </cell>
          <cell r="H666">
            <v>3</v>
          </cell>
          <cell r="K666">
            <v>3</v>
          </cell>
          <cell r="L666" t="str">
            <v>Male</v>
          </cell>
          <cell r="P666" t="str">
            <v>Manager</v>
          </cell>
          <cell r="Q666">
            <v>1</v>
          </cell>
          <cell r="S666" t="str">
            <v>Married</v>
          </cell>
          <cell r="T666">
            <v>16856</v>
          </cell>
          <cell r="U666" t="str">
            <v>Very High (15K+)</v>
          </cell>
          <cell r="X666" t="str">
            <v>No</v>
          </cell>
          <cell r="AE666">
            <v>4</v>
          </cell>
          <cell r="AF666">
            <v>34</v>
          </cell>
          <cell r="AH666">
            <v>1</v>
          </cell>
        </row>
        <row r="667">
          <cell r="C667" t="str">
            <v>18-25</v>
          </cell>
          <cell r="D667" t="str">
            <v>No</v>
          </cell>
          <cell r="E667" t="str">
            <v>Travel_Rarely</v>
          </cell>
          <cell r="G667" t="str">
            <v>Sales</v>
          </cell>
          <cell r="H667">
            <v>26</v>
          </cell>
          <cell r="K667">
            <v>3</v>
          </cell>
          <cell r="L667" t="str">
            <v>Female</v>
          </cell>
          <cell r="P667" t="str">
            <v>Sales Executive</v>
          </cell>
          <cell r="Q667">
            <v>4</v>
          </cell>
          <cell r="S667" t="str">
            <v>Single</v>
          </cell>
          <cell r="T667">
            <v>6180</v>
          </cell>
          <cell r="U667" t="str">
            <v>Medium (5K-10K)</v>
          </cell>
          <cell r="X667" t="str">
            <v>No</v>
          </cell>
          <cell r="AE667">
            <v>2</v>
          </cell>
          <cell r="AF667">
            <v>6</v>
          </cell>
          <cell r="AH667">
            <v>1</v>
          </cell>
        </row>
        <row r="668">
          <cell r="C668" t="str">
            <v>26-35</v>
          </cell>
          <cell r="D668" t="str">
            <v>No</v>
          </cell>
          <cell r="E668" t="str">
            <v>Travel_Rarely</v>
          </cell>
          <cell r="G668" t="str">
            <v>Sales</v>
          </cell>
          <cell r="H668">
            <v>2</v>
          </cell>
          <cell r="K668">
            <v>4</v>
          </cell>
          <cell r="L668" t="str">
            <v>Male</v>
          </cell>
          <cell r="P668" t="str">
            <v>Sales Executive</v>
          </cell>
          <cell r="Q668">
            <v>4</v>
          </cell>
          <cell r="S668" t="str">
            <v>Single</v>
          </cell>
          <cell r="T668">
            <v>6274</v>
          </cell>
          <cell r="U668" t="str">
            <v>Medium (5K-10K)</v>
          </cell>
          <cell r="X668" t="str">
            <v>No</v>
          </cell>
          <cell r="AE668">
            <v>3</v>
          </cell>
          <cell r="AF668">
            <v>6</v>
          </cell>
          <cell r="AH668">
            <v>1</v>
          </cell>
        </row>
        <row r="669">
          <cell r="C669" t="str">
            <v>26-35</v>
          </cell>
          <cell r="D669" t="str">
            <v>No</v>
          </cell>
          <cell r="E669" t="str">
            <v>Travel_Rarely</v>
          </cell>
          <cell r="G669" t="str">
            <v>Sales</v>
          </cell>
          <cell r="H669">
            <v>18</v>
          </cell>
          <cell r="K669">
            <v>3</v>
          </cell>
          <cell r="L669" t="str">
            <v>Female</v>
          </cell>
          <cell r="P669" t="str">
            <v>Sales Executive</v>
          </cell>
          <cell r="Q669">
            <v>3</v>
          </cell>
          <cell r="S669" t="str">
            <v>Married</v>
          </cell>
          <cell r="T669">
            <v>4601</v>
          </cell>
          <cell r="U669" t="str">
            <v>Low (0-5K)</v>
          </cell>
          <cell r="X669" t="str">
            <v>No</v>
          </cell>
          <cell r="AE669">
            <v>3</v>
          </cell>
          <cell r="AF669">
            <v>5</v>
          </cell>
          <cell r="AH669">
            <v>1</v>
          </cell>
        </row>
        <row r="670">
          <cell r="C670" t="str">
            <v>36-45</v>
          </cell>
          <cell r="D670" t="str">
            <v>No</v>
          </cell>
          <cell r="E670" t="str">
            <v>Travel_Rarely</v>
          </cell>
          <cell r="G670" t="str">
            <v>Sales</v>
          </cell>
          <cell r="H670">
            <v>11</v>
          </cell>
          <cell r="K670">
            <v>4</v>
          </cell>
          <cell r="L670" t="str">
            <v>Female</v>
          </cell>
          <cell r="P670" t="str">
            <v>Manager</v>
          </cell>
          <cell r="Q670">
            <v>4</v>
          </cell>
          <cell r="S670" t="str">
            <v>Married</v>
          </cell>
          <cell r="T670">
            <v>17650</v>
          </cell>
          <cell r="U670" t="str">
            <v>Very High (15K+)</v>
          </cell>
          <cell r="X670" t="str">
            <v>No</v>
          </cell>
          <cell r="AE670">
            <v>4</v>
          </cell>
          <cell r="AF670">
            <v>9</v>
          </cell>
          <cell r="AH670">
            <v>1</v>
          </cell>
        </row>
        <row r="671">
          <cell r="C671" t="str">
            <v>26-35</v>
          </cell>
          <cell r="D671" t="str">
            <v>No</v>
          </cell>
          <cell r="E671" t="str">
            <v>Travel_Rarely</v>
          </cell>
          <cell r="G671" t="str">
            <v>Sales</v>
          </cell>
          <cell r="H671">
            <v>9</v>
          </cell>
          <cell r="K671">
            <v>2</v>
          </cell>
          <cell r="L671" t="str">
            <v>Female</v>
          </cell>
          <cell r="P671" t="str">
            <v>Sales Executive</v>
          </cell>
          <cell r="Q671">
            <v>3</v>
          </cell>
          <cell r="S671" t="str">
            <v>Married</v>
          </cell>
          <cell r="T671">
            <v>5714</v>
          </cell>
          <cell r="U671" t="str">
            <v>Medium (5K-10K)</v>
          </cell>
          <cell r="X671" t="str">
            <v>No</v>
          </cell>
          <cell r="AE671">
            <v>2</v>
          </cell>
          <cell r="AF671">
            <v>6</v>
          </cell>
          <cell r="AH671">
            <v>1</v>
          </cell>
        </row>
        <row r="672">
          <cell r="C672" t="str">
            <v>26-35</v>
          </cell>
          <cell r="D672" t="str">
            <v>No</v>
          </cell>
          <cell r="E672" t="str">
            <v>Travel_Rarely</v>
          </cell>
          <cell r="G672" t="str">
            <v>Human Resources</v>
          </cell>
          <cell r="H672">
            <v>8</v>
          </cell>
          <cell r="K672">
            <v>3</v>
          </cell>
          <cell r="L672" t="str">
            <v>Male</v>
          </cell>
          <cell r="P672" t="str">
            <v>Human Resources</v>
          </cell>
          <cell r="Q672">
            <v>3</v>
          </cell>
          <cell r="S672" t="str">
            <v>Single</v>
          </cell>
          <cell r="T672">
            <v>4323</v>
          </cell>
          <cell r="U672" t="str">
            <v>Low (0-5K)</v>
          </cell>
          <cell r="X672" t="str">
            <v>No</v>
          </cell>
          <cell r="AE672">
            <v>1</v>
          </cell>
          <cell r="AF672">
            <v>5</v>
          </cell>
          <cell r="AH672">
            <v>1</v>
          </cell>
        </row>
        <row r="673">
          <cell r="C673" t="str">
            <v>36-45</v>
          </cell>
          <cell r="D673" t="str">
            <v>No</v>
          </cell>
          <cell r="E673" t="str">
            <v>Travel_Rarely</v>
          </cell>
          <cell r="G673" t="str">
            <v>Sales</v>
          </cell>
          <cell r="H673">
            <v>4</v>
          </cell>
          <cell r="K673">
            <v>2</v>
          </cell>
          <cell r="L673" t="str">
            <v>Male</v>
          </cell>
          <cell r="P673" t="str">
            <v>Sales Executive</v>
          </cell>
          <cell r="Q673">
            <v>1</v>
          </cell>
          <cell r="S673" t="str">
            <v>Single</v>
          </cell>
          <cell r="T673">
            <v>5155</v>
          </cell>
          <cell r="U673" t="str">
            <v>Medium (5K-10K)</v>
          </cell>
          <cell r="X673" t="str">
            <v>No</v>
          </cell>
          <cell r="AE673">
            <v>4</v>
          </cell>
          <cell r="AF673">
            <v>6</v>
          </cell>
          <cell r="AH673">
            <v>1</v>
          </cell>
        </row>
        <row r="674">
          <cell r="C674" t="str">
            <v>26-35</v>
          </cell>
          <cell r="D674" t="str">
            <v>No</v>
          </cell>
          <cell r="E674" t="str">
            <v>Travel_Rarely</v>
          </cell>
          <cell r="G674" t="str">
            <v>Sales</v>
          </cell>
          <cell r="H674">
            <v>10</v>
          </cell>
          <cell r="K674">
            <v>3</v>
          </cell>
          <cell r="L674" t="str">
            <v>Male</v>
          </cell>
          <cell r="P674" t="str">
            <v>Sales Executive</v>
          </cell>
          <cell r="Q674">
            <v>3</v>
          </cell>
          <cell r="S674" t="str">
            <v>Married</v>
          </cell>
          <cell r="T674">
            <v>6578</v>
          </cell>
          <cell r="U674" t="str">
            <v>Medium (5K-10K)</v>
          </cell>
          <cell r="X674" t="str">
            <v>No</v>
          </cell>
          <cell r="AE674">
            <v>3</v>
          </cell>
          <cell r="AF674">
            <v>10</v>
          </cell>
          <cell r="AH674">
            <v>1</v>
          </cell>
        </row>
        <row r="675">
          <cell r="C675" t="str">
            <v>36-45</v>
          </cell>
          <cell r="D675" t="str">
            <v>Yes</v>
          </cell>
          <cell r="E675" t="str">
            <v>Travel_Rarely</v>
          </cell>
          <cell r="G675" t="str">
            <v>Sales</v>
          </cell>
          <cell r="H675">
            <v>9</v>
          </cell>
          <cell r="K675">
            <v>1</v>
          </cell>
          <cell r="L675" t="str">
            <v>Female</v>
          </cell>
          <cell r="P675" t="str">
            <v>Sales Executive</v>
          </cell>
          <cell r="Q675">
            <v>3</v>
          </cell>
          <cell r="S675" t="str">
            <v>Single</v>
          </cell>
          <cell r="T675">
            <v>5346</v>
          </cell>
          <cell r="U675" t="str">
            <v>Medium (5K-10K)</v>
          </cell>
          <cell r="X675" t="str">
            <v>No</v>
          </cell>
          <cell r="AE675">
            <v>2</v>
          </cell>
          <cell r="AF675">
            <v>4</v>
          </cell>
          <cell r="AH675">
            <v>1</v>
          </cell>
        </row>
        <row r="676">
          <cell r="C676" t="str">
            <v>26-35</v>
          </cell>
          <cell r="D676" t="str">
            <v>No</v>
          </cell>
          <cell r="E676" t="str">
            <v>Travel_Rarely</v>
          </cell>
          <cell r="G676" t="str">
            <v>Human Resources</v>
          </cell>
          <cell r="H676">
            <v>2</v>
          </cell>
          <cell r="K676">
            <v>2</v>
          </cell>
          <cell r="L676" t="str">
            <v>Male</v>
          </cell>
          <cell r="P676" t="str">
            <v>Human Resources</v>
          </cell>
          <cell r="Q676">
            <v>3</v>
          </cell>
          <cell r="S676" t="str">
            <v>Married</v>
          </cell>
          <cell r="T676">
            <v>3600</v>
          </cell>
          <cell r="U676" t="str">
            <v>Low (0-5K)</v>
          </cell>
          <cell r="X676" t="str">
            <v>No</v>
          </cell>
          <cell r="AE676">
            <v>3</v>
          </cell>
          <cell r="AF676">
            <v>5</v>
          </cell>
          <cell r="AH676">
            <v>1</v>
          </cell>
        </row>
        <row r="677">
          <cell r="C677" t="str">
            <v>26-35</v>
          </cell>
          <cell r="D677" t="str">
            <v>No</v>
          </cell>
          <cell r="E677" t="str">
            <v>Travel_Rarely</v>
          </cell>
          <cell r="G677" t="str">
            <v>Sales</v>
          </cell>
          <cell r="H677">
            <v>17</v>
          </cell>
          <cell r="K677">
            <v>3</v>
          </cell>
          <cell r="L677" t="str">
            <v>Male</v>
          </cell>
          <cell r="P677" t="str">
            <v>Sales Executive</v>
          </cell>
          <cell r="Q677">
            <v>1</v>
          </cell>
          <cell r="S677" t="str">
            <v>Married</v>
          </cell>
          <cell r="T677">
            <v>8966</v>
          </cell>
          <cell r="U677" t="str">
            <v>Medium (5K-10K)</v>
          </cell>
          <cell r="X677" t="str">
            <v>Yes</v>
          </cell>
          <cell r="AE677">
            <v>3</v>
          </cell>
          <cell r="AF677">
            <v>7</v>
          </cell>
          <cell r="AH677">
            <v>1</v>
          </cell>
        </row>
        <row r="678">
          <cell r="C678" t="str">
            <v>56+</v>
          </cell>
          <cell r="D678" t="str">
            <v>No</v>
          </cell>
          <cell r="E678" t="str">
            <v>Travel_Rarely</v>
          </cell>
          <cell r="G678" t="str">
            <v>Sales</v>
          </cell>
          <cell r="H678">
            <v>7</v>
          </cell>
          <cell r="K678">
            <v>2</v>
          </cell>
          <cell r="L678" t="str">
            <v>Male</v>
          </cell>
          <cell r="P678" t="str">
            <v>Sales Executive</v>
          </cell>
          <cell r="Q678">
            <v>4</v>
          </cell>
          <cell r="S678" t="str">
            <v>Divorced</v>
          </cell>
          <cell r="T678">
            <v>5220</v>
          </cell>
          <cell r="U678" t="str">
            <v>Medium (5K-10K)</v>
          </cell>
          <cell r="X678" t="str">
            <v>Yes</v>
          </cell>
          <cell r="AE678">
            <v>3</v>
          </cell>
          <cell r="AF678">
            <v>11</v>
          </cell>
          <cell r="AH678">
            <v>1</v>
          </cell>
        </row>
        <row r="679">
          <cell r="C679" t="str">
            <v>36-45</v>
          </cell>
          <cell r="D679" t="str">
            <v>No</v>
          </cell>
          <cell r="E679" t="str">
            <v>Travel_Rarely</v>
          </cell>
          <cell r="G679" t="str">
            <v>Sales</v>
          </cell>
          <cell r="H679">
            <v>10</v>
          </cell>
          <cell r="K679">
            <v>2</v>
          </cell>
          <cell r="L679" t="str">
            <v>Female</v>
          </cell>
          <cell r="P679" t="str">
            <v>Sales Executive</v>
          </cell>
          <cell r="Q679">
            <v>2</v>
          </cell>
          <cell r="S679" t="str">
            <v>Divorced</v>
          </cell>
          <cell r="T679">
            <v>6852</v>
          </cell>
          <cell r="U679" t="str">
            <v>Medium (5K-10K)</v>
          </cell>
          <cell r="X679" t="str">
            <v>No</v>
          </cell>
          <cell r="AE679">
            <v>4</v>
          </cell>
          <cell r="AF679">
            <v>5</v>
          </cell>
          <cell r="AH679">
            <v>1</v>
          </cell>
        </row>
        <row r="680">
          <cell r="C680" t="str">
            <v>18-25</v>
          </cell>
          <cell r="D680" t="str">
            <v>No</v>
          </cell>
          <cell r="E680" t="str">
            <v>Travel_Rarely</v>
          </cell>
          <cell r="G680" t="str">
            <v>Sales</v>
          </cell>
          <cell r="H680">
            <v>10</v>
          </cell>
          <cell r="K680">
            <v>3</v>
          </cell>
          <cell r="L680" t="str">
            <v>Male</v>
          </cell>
          <cell r="P680" t="str">
            <v>Sales Executive</v>
          </cell>
          <cell r="Q680">
            <v>4</v>
          </cell>
          <cell r="S680" t="str">
            <v>Single</v>
          </cell>
          <cell r="T680">
            <v>4950</v>
          </cell>
          <cell r="U680" t="str">
            <v>Low (0-5K)</v>
          </cell>
          <cell r="X680" t="str">
            <v>No</v>
          </cell>
          <cell r="AE680">
            <v>3</v>
          </cell>
          <cell r="AF680">
            <v>4</v>
          </cell>
          <cell r="AH680">
            <v>1</v>
          </cell>
        </row>
        <row r="681">
          <cell r="C681" t="str">
            <v>36-45</v>
          </cell>
          <cell r="D681" t="str">
            <v>Yes</v>
          </cell>
          <cell r="E681" t="str">
            <v>Travel_Rarely</v>
          </cell>
          <cell r="G681" t="str">
            <v>Sales</v>
          </cell>
          <cell r="H681">
            <v>2</v>
          </cell>
          <cell r="K681">
            <v>1</v>
          </cell>
          <cell r="L681" t="str">
            <v>Female</v>
          </cell>
          <cell r="P681" t="str">
            <v>Manager</v>
          </cell>
          <cell r="Q681">
            <v>2</v>
          </cell>
          <cell r="S681" t="str">
            <v>Single</v>
          </cell>
          <cell r="T681">
            <v>18824</v>
          </cell>
          <cell r="U681" t="str">
            <v>Very High (15K+)</v>
          </cell>
          <cell r="X681" t="str">
            <v>Yes</v>
          </cell>
          <cell r="AE681">
            <v>3</v>
          </cell>
          <cell r="AF681">
            <v>24</v>
          </cell>
          <cell r="AH681">
            <v>1</v>
          </cell>
        </row>
        <row r="682">
          <cell r="C682" t="str">
            <v>36-45</v>
          </cell>
          <cell r="D682" t="str">
            <v>Yes</v>
          </cell>
          <cell r="E682" t="str">
            <v>Travel_Rarely</v>
          </cell>
          <cell r="G682" t="str">
            <v>Sales</v>
          </cell>
          <cell r="H682">
            <v>25</v>
          </cell>
          <cell r="K682">
            <v>4</v>
          </cell>
          <cell r="L682" t="str">
            <v>Male</v>
          </cell>
          <cell r="P682" t="str">
            <v>Sales Executive</v>
          </cell>
          <cell r="Q682">
            <v>2</v>
          </cell>
          <cell r="S682" t="str">
            <v>Single</v>
          </cell>
          <cell r="T682">
            <v>9094</v>
          </cell>
          <cell r="U682" t="str">
            <v>Medium (5K-10K)</v>
          </cell>
          <cell r="X682" t="str">
            <v>Yes</v>
          </cell>
          <cell r="AE682">
            <v>3</v>
          </cell>
          <cell r="AF682">
            <v>5</v>
          </cell>
          <cell r="AH682">
            <v>1</v>
          </cell>
        </row>
        <row r="683">
          <cell r="C683" t="str">
            <v>36-45</v>
          </cell>
          <cell r="D683" t="str">
            <v>No</v>
          </cell>
          <cell r="E683" t="str">
            <v>Travel_Rarely</v>
          </cell>
          <cell r="G683" t="str">
            <v>Sales</v>
          </cell>
          <cell r="H683">
            <v>2</v>
          </cell>
          <cell r="K683">
            <v>2</v>
          </cell>
          <cell r="L683" t="str">
            <v>Female</v>
          </cell>
          <cell r="P683" t="str">
            <v>Sales Executive</v>
          </cell>
          <cell r="Q683">
            <v>1</v>
          </cell>
          <cell r="S683" t="str">
            <v>Divorced</v>
          </cell>
          <cell r="T683">
            <v>6893</v>
          </cell>
          <cell r="U683" t="str">
            <v>Medium (5K-10K)</v>
          </cell>
          <cell r="X683" t="str">
            <v>No</v>
          </cell>
          <cell r="AE683">
            <v>3</v>
          </cell>
          <cell r="AF683">
            <v>7</v>
          </cell>
          <cell r="AH683">
            <v>1</v>
          </cell>
        </row>
        <row r="684">
          <cell r="C684" t="str">
            <v>36-45</v>
          </cell>
          <cell r="D684" t="str">
            <v>No</v>
          </cell>
          <cell r="E684" t="str">
            <v>Travel_Rarely</v>
          </cell>
          <cell r="G684" t="str">
            <v>Sales</v>
          </cell>
          <cell r="H684">
            <v>21</v>
          </cell>
          <cell r="K684">
            <v>1</v>
          </cell>
          <cell r="L684" t="str">
            <v>Male</v>
          </cell>
          <cell r="P684" t="str">
            <v>Sales Executive</v>
          </cell>
          <cell r="Q684">
            <v>4</v>
          </cell>
          <cell r="S684" t="str">
            <v>Married</v>
          </cell>
          <cell r="T684">
            <v>6120</v>
          </cell>
          <cell r="U684" t="str">
            <v>Medium (5K-10K)</v>
          </cell>
          <cell r="X684" t="str">
            <v>Yes</v>
          </cell>
          <cell r="AE684">
            <v>4</v>
          </cell>
          <cell r="AF684">
            <v>5</v>
          </cell>
          <cell r="AH684">
            <v>1</v>
          </cell>
        </row>
        <row r="685">
          <cell r="C685" t="str">
            <v>26-35</v>
          </cell>
          <cell r="D685" t="str">
            <v>No</v>
          </cell>
          <cell r="E685" t="str">
            <v>Travel_Rarely</v>
          </cell>
          <cell r="G685" t="str">
            <v>Sales</v>
          </cell>
          <cell r="H685">
            <v>5</v>
          </cell>
          <cell r="K685">
            <v>4</v>
          </cell>
          <cell r="L685" t="str">
            <v>Male</v>
          </cell>
          <cell r="P685" t="str">
            <v>Sales Executive</v>
          </cell>
          <cell r="Q685">
            <v>1</v>
          </cell>
          <cell r="S685" t="str">
            <v>Single</v>
          </cell>
          <cell r="T685">
            <v>8463</v>
          </cell>
          <cell r="U685" t="str">
            <v>Medium (5K-10K)</v>
          </cell>
          <cell r="X685" t="str">
            <v>No</v>
          </cell>
          <cell r="AE685">
            <v>3</v>
          </cell>
          <cell r="AF685">
            <v>5</v>
          </cell>
          <cell r="AH685">
            <v>1</v>
          </cell>
        </row>
        <row r="686">
          <cell r="C686" t="str">
            <v>26-35</v>
          </cell>
          <cell r="D686" t="str">
            <v>No</v>
          </cell>
          <cell r="E686" t="str">
            <v>Travel_Rarely</v>
          </cell>
          <cell r="G686" t="str">
            <v>Human Resources</v>
          </cell>
          <cell r="H686">
            <v>1</v>
          </cell>
          <cell r="K686">
            <v>3</v>
          </cell>
          <cell r="L686" t="str">
            <v>Male</v>
          </cell>
          <cell r="P686" t="str">
            <v>Human Resources</v>
          </cell>
          <cell r="Q686">
            <v>3</v>
          </cell>
          <cell r="S686" t="str">
            <v>Divorced</v>
          </cell>
          <cell r="T686">
            <v>2064</v>
          </cell>
          <cell r="U686" t="str">
            <v>Low (0-5K)</v>
          </cell>
          <cell r="X686" t="str">
            <v>No</v>
          </cell>
          <cell r="AE686">
            <v>4</v>
          </cell>
          <cell r="AF686">
            <v>5</v>
          </cell>
          <cell r="AH686">
            <v>1</v>
          </cell>
        </row>
        <row r="687">
          <cell r="C687" t="str">
            <v>26-35</v>
          </cell>
          <cell r="D687" t="str">
            <v>No</v>
          </cell>
          <cell r="E687" t="str">
            <v>Travel_Rarely</v>
          </cell>
          <cell r="G687" t="str">
            <v>Sales</v>
          </cell>
          <cell r="H687">
            <v>29</v>
          </cell>
          <cell r="K687">
            <v>3</v>
          </cell>
          <cell r="L687" t="str">
            <v>Male</v>
          </cell>
          <cell r="P687" t="str">
            <v>Sales Executive</v>
          </cell>
          <cell r="Q687">
            <v>2</v>
          </cell>
          <cell r="S687" t="str">
            <v>Married</v>
          </cell>
          <cell r="T687">
            <v>9250</v>
          </cell>
          <cell r="U687" t="str">
            <v>Medium (5K-10K)</v>
          </cell>
          <cell r="X687" t="str">
            <v>No</v>
          </cell>
          <cell r="AE687">
            <v>3</v>
          </cell>
          <cell r="AF687">
            <v>4</v>
          </cell>
          <cell r="AH687">
            <v>1</v>
          </cell>
        </row>
        <row r="688">
          <cell r="C688" t="str">
            <v>46-55</v>
          </cell>
          <cell r="D688" t="str">
            <v>No</v>
          </cell>
          <cell r="E688" t="str">
            <v>Travel_Rarely</v>
          </cell>
          <cell r="G688" t="str">
            <v>Human Resources</v>
          </cell>
          <cell r="H688">
            <v>26</v>
          </cell>
          <cell r="K688">
            <v>4</v>
          </cell>
          <cell r="L688" t="str">
            <v>Female</v>
          </cell>
          <cell r="P688" t="str">
            <v>Manager</v>
          </cell>
          <cell r="Q688">
            <v>3</v>
          </cell>
          <cell r="S688" t="str">
            <v>Married</v>
          </cell>
          <cell r="T688">
            <v>19658</v>
          </cell>
          <cell r="U688" t="str">
            <v>Very High (15K+)</v>
          </cell>
          <cell r="X688" t="str">
            <v>No</v>
          </cell>
          <cell r="AE688">
            <v>3</v>
          </cell>
          <cell r="AF688">
            <v>5</v>
          </cell>
          <cell r="AH688">
            <v>1</v>
          </cell>
        </row>
        <row r="689">
          <cell r="C689" t="str">
            <v>26-35</v>
          </cell>
          <cell r="D689" t="str">
            <v>No</v>
          </cell>
          <cell r="E689" t="str">
            <v>Travel_Rarely</v>
          </cell>
          <cell r="G689" t="str">
            <v>Sales</v>
          </cell>
          <cell r="H689">
            <v>10</v>
          </cell>
          <cell r="K689">
            <v>3</v>
          </cell>
          <cell r="L689" t="str">
            <v>Male</v>
          </cell>
          <cell r="P689" t="str">
            <v>Sales Executive</v>
          </cell>
          <cell r="Q689">
            <v>3</v>
          </cell>
          <cell r="S689" t="str">
            <v>Single</v>
          </cell>
          <cell r="T689">
            <v>5869</v>
          </cell>
          <cell r="U689" t="str">
            <v>Medium (5K-10K)</v>
          </cell>
          <cell r="X689" t="str">
            <v>No</v>
          </cell>
          <cell r="AE689">
            <v>3</v>
          </cell>
          <cell r="AF689">
            <v>5</v>
          </cell>
          <cell r="AH689">
            <v>1</v>
          </cell>
        </row>
        <row r="690">
          <cell r="C690" t="str">
            <v>26-35</v>
          </cell>
          <cell r="D690" t="str">
            <v>No</v>
          </cell>
          <cell r="E690" t="str">
            <v>Travel_Rarely</v>
          </cell>
          <cell r="G690" t="str">
            <v>Sales</v>
          </cell>
          <cell r="H690">
            <v>15</v>
          </cell>
          <cell r="K690">
            <v>3</v>
          </cell>
          <cell r="L690" t="str">
            <v>Male</v>
          </cell>
          <cell r="P690" t="str">
            <v>Sales Executive</v>
          </cell>
          <cell r="Q690">
            <v>1</v>
          </cell>
          <cell r="S690" t="str">
            <v>Divorced</v>
          </cell>
          <cell r="T690">
            <v>7140</v>
          </cell>
          <cell r="U690" t="str">
            <v>Medium (5K-10K)</v>
          </cell>
          <cell r="X690" t="str">
            <v>No</v>
          </cell>
          <cell r="AE690">
            <v>3</v>
          </cell>
          <cell r="AF690">
            <v>7</v>
          </cell>
          <cell r="AH690">
            <v>1</v>
          </cell>
        </row>
        <row r="691">
          <cell r="C691" t="str">
            <v>36-45</v>
          </cell>
          <cell r="D691" t="str">
            <v>No</v>
          </cell>
          <cell r="E691" t="str">
            <v>Travel_Rarely</v>
          </cell>
          <cell r="G691" t="str">
            <v>Human Resources</v>
          </cell>
          <cell r="H691">
            <v>2</v>
          </cell>
          <cell r="K691">
            <v>2</v>
          </cell>
          <cell r="L691" t="str">
            <v>Male</v>
          </cell>
          <cell r="P691" t="str">
            <v>Human Resources</v>
          </cell>
          <cell r="Q691">
            <v>4</v>
          </cell>
          <cell r="S691" t="str">
            <v>Single</v>
          </cell>
          <cell r="T691">
            <v>3539</v>
          </cell>
          <cell r="U691" t="str">
            <v>Low (0-5K)</v>
          </cell>
          <cell r="X691" t="str">
            <v>No</v>
          </cell>
          <cell r="AE691">
            <v>3</v>
          </cell>
          <cell r="AF691">
            <v>9</v>
          </cell>
          <cell r="AH691">
            <v>1</v>
          </cell>
        </row>
        <row r="692">
          <cell r="C692" t="str">
            <v>18-25</v>
          </cell>
          <cell r="D692" t="str">
            <v>Yes</v>
          </cell>
          <cell r="E692" t="str">
            <v>Travel_Rarely</v>
          </cell>
          <cell r="G692" t="str">
            <v>Sales</v>
          </cell>
          <cell r="H692">
            <v>7</v>
          </cell>
          <cell r="K692">
            <v>2</v>
          </cell>
          <cell r="L692" t="str">
            <v>Male</v>
          </cell>
          <cell r="P692" t="str">
            <v>Sales Representative</v>
          </cell>
          <cell r="Q692">
            <v>2</v>
          </cell>
          <cell r="S692" t="str">
            <v>Single</v>
          </cell>
          <cell r="T692">
            <v>2679</v>
          </cell>
          <cell r="U692" t="str">
            <v>Low (0-5K)</v>
          </cell>
          <cell r="X692" t="str">
            <v>No</v>
          </cell>
          <cell r="AE692">
            <v>3</v>
          </cell>
          <cell r="AF692">
            <v>1</v>
          </cell>
          <cell r="AH692">
            <v>1</v>
          </cell>
        </row>
        <row r="693">
          <cell r="C693" t="str">
            <v>26-35</v>
          </cell>
          <cell r="D693" t="str">
            <v>Yes</v>
          </cell>
          <cell r="E693" t="str">
            <v>Travel_Rarely</v>
          </cell>
          <cell r="G693" t="str">
            <v>Human Resources</v>
          </cell>
          <cell r="H693">
            <v>20</v>
          </cell>
          <cell r="K693">
            <v>4</v>
          </cell>
          <cell r="L693" t="str">
            <v>Female</v>
          </cell>
          <cell r="P693" t="str">
            <v>Human Resources</v>
          </cell>
          <cell r="Q693">
            <v>2</v>
          </cell>
          <cell r="S693" t="str">
            <v>Married</v>
          </cell>
          <cell r="T693">
            <v>2148</v>
          </cell>
          <cell r="U693" t="str">
            <v>Low (0-5K)</v>
          </cell>
          <cell r="X693" t="str">
            <v>Yes</v>
          </cell>
          <cell r="AE693">
            <v>3</v>
          </cell>
          <cell r="AF693">
            <v>5</v>
          </cell>
          <cell r="AH693">
            <v>1</v>
          </cell>
        </row>
        <row r="694">
          <cell r="C694" t="str">
            <v>36-45</v>
          </cell>
          <cell r="D694" t="str">
            <v>No</v>
          </cell>
          <cell r="E694" t="str">
            <v>Travel_Rarely</v>
          </cell>
          <cell r="G694" t="str">
            <v>Sales</v>
          </cell>
          <cell r="H694">
            <v>10</v>
          </cell>
          <cell r="K694">
            <v>2</v>
          </cell>
          <cell r="L694" t="str">
            <v>Female</v>
          </cell>
          <cell r="P694" t="str">
            <v>Sales Executive</v>
          </cell>
          <cell r="Q694">
            <v>3</v>
          </cell>
          <cell r="S694" t="str">
            <v>Married</v>
          </cell>
          <cell r="T694">
            <v>5673</v>
          </cell>
          <cell r="U694" t="str">
            <v>Medium (5K-10K)</v>
          </cell>
          <cell r="X694" t="str">
            <v>Yes</v>
          </cell>
          <cell r="AE694">
            <v>3</v>
          </cell>
          <cell r="AF694">
            <v>10</v>
          </cell>
          <cell r="AH694">
            <v>1</v>
          </cell>
        </row>
        <row r="695">
          <cell r="C695" t="str">
            <v>26-35</v>
          </cell>
          <cell r="D695" t="str">
            <v>No</v>
          </cell>
          <cell r="E695" t="str">
            <v>Travel_Rarely</v>
          </cell>
          <cell r="G695" t="str">
            <v>Sales</v>
          </cell>
          <cell r="H695">
            <v>4</v>
          </cell>
          <cell r="K695">
            <v>3</v>
          </cell>
          <cell r="L695" t="str">
            <v>Male</v>
          </cell>
          <cell r="P695" t="str">
            <v>Sales Executive</v>
          </cell>
          <cell r="Q695">
            <v>4</v>
          </cell>
          <cell r="S695" t="str">
            <v>Married</v>
          </cell>
          <cell r="T695">
            <v>9713</v>
          </cell>
          <cell r="U695" t="str">
            <v>Medium (5K-10K)</v>
          </cell>
          <cell r="X695" t="str">
            <v>Yes</v>
          </cell>
          <cell r="AE695">
            <v>3</v>
          </cell>
          <cell r="AF695">
            <v>5</v>
          </cell>
          <cell r="AH695">
            <v>1</v>
          </cell>
        </row>
        <row r="696">
          <cell r="C696" t="str">
            <v>36-45</v>
          </cell>
          <cell r="D696" t="str">
            <v>No</v>
          </cell>
          <cell r="E696" t="str">
            <v>Travel_Rarely</v>
          </cell>
          <cell r="G696" t="str">
            <v>Sales</v>
          </cell>
          <cell r="H696">
            <v>17</v>
          </cell>
          <cell r="K696">
            <v>3</v>
          </cell>
          <cell r="L696" t="str">
            <v>Male</v>
          </cell>
          <cell r="P696" t="str">
            <v>Sales Executive</v>
          </cell>
          <cell r="Q696">
            <v>2</v>
          </cell>
          <cell r="S696" t="str">
            <v>Married</v>
          </cell>
          <cell r="T696">
            <v>5507</v>
          </cell>
          <cell r="U696" t="str">
            <v>Medium (5K-10K)</v>
          </cell>
          <cell r="X696" t="str">
            <v>No</v>
          </cell>
          <cell r="AE696">
            <v>1</v>
          </cell>
          <cell r="AF696">
            <v>4</v>
          </cell>
          <cell r="AH696">
            <v>1</v>
          </cell>
        </row>
        <row r="697">
          <cell r="C697" t="str">
            <v>36-45</v>
          </cell>
          <cell r="D697" t="str">
            <v>No</v>
          </cell>
          <cell r="E697" t="str">
            <v>Travel_Rarely</v>
          </cell>
          <cell r="G697" t="str">
            <v>Sales</v>
          </cell>
          <cell r="H697">
            <v>8</v>
          </cell>
          <cell r="K697">
            <v>3</v>
          </cell>
          <cell r="L697" t="str">
            <v>Female</v>
          </cell>
          <cell r="P697" t="str">
            <v>Sales Executive</v>
          </cell>
          <cell r="Q697">
            <v>2</v>
          </cell>
          <cell r="S697" t="str">
            <v>Married</v>
          </cell>
          <cell r="T697">
            <v>4393</v>
          </cell>
          <cell r="U697" t="str">
            <v>Low (0-5K)</v>
          </cell>
          <cell r="X697" t="str">
            <v>No</v>
          </cell>
          <cell r="AE697">
            <v>3</v>
          </cell>
          <cell r="AF697">
            <v>5</v>
          </cell>
          <cell r="AH697">
            <v>1</v>
          </cell>
        </row>
        <row r="698">
          <cell r="C698" t="str">
            <v>26-35</v>
          </cell>
          <cell r="D698" t="str">
            <v>No</v>
          </cell>
          <cell r="E698" t="str">
            <v>Travel_Rarely</v>
          </cell>
          <cell r="G698" t="str">
            <v>Sales</v>
          </cell>
          <cell r="H698">
            <v>10</v>
          </cell>
          <cell r="K698">
            <v>3</v>
          </cell>
          <cell r="L698" t="str">
            <v>Female</v>
          </cell>
          <cell r="P698" t="str">
            <v>Sales Executive</v>
          </cell>
          <cell r="Q698">
            <v>4</v>
          </cell>
          <cell r="S698" t="str">
            <v>Divorced</v>
          </cell>
          <cell r="T698">
            <v>6583</v>
          </cell>
          <cell r="U698" t="str">
            <v>Medium (5K-10K)</v>
          </cell>
          <cell r="X698" t="str">
            <v>Yes</v>
          </cell>
          <cell r="AE698">
            <v>3</v>
          </cell>
          <cell r="AF698">
            <v>5</v>
          </cell>
          <cell r="AH698">
            <v>1</v>
          </cell>
        </row>
        <row r="699">
          <cell r="C699" t="str">
            <v>26-35</v>
          </cell>
          <cell r="D699" t="str">
            <v>No</v>
          </cell>
          <cell r="E699" t="str">
            <v>Travel_Rarely</v>
          </cell>
          <cell r="G699" t="str">
            <v>Sales</v>
          </cell>
          <cell r="H699">
            <v>13</v>
          </cell>
          <cell r="K699">
            <v>4</v>
          </cell>
          <cell r="L699" t="str">
            <v>Male</v>
          </cell>
          <cell r="P699" t="str">
            <v>Sales Executive</v>
          </cell>
          <cell r="Q699">
            <v>3</v>
          </cell>
          <cell r="S699" t="str">
            <v>Divorced</v>
          </cell>
          <cell r="T699">
            <v>8628</v>
          </cell>
          <cell r="U699" t="str">
            <v>Medium (5K-10K)</v>
          </cell>
          <cell r="X699" t="str">
            <v>No</v>
          </cell>
          <cell r="AE699">
            <v>2</v>
          </cell>
          <cell r="AF699">
            <v>8</v>
          </cell>
          <cell r="AH699">
            <v>1</v>
          </cell>
        </row>
        <row r="700">
          <cell r="C700" t="str">
            <v>46-55</v>
          </cell>
          <cell r="D700" t="str">
            <v>No</v>
          </cell>
          <cell r="E700" t="str">
            <v>Travel_Rarely</v>
          </cell>
          <cell r="G700" t="str">
            <v>Human Resources</v>
          </cell>
          <cell r="H700">
            <v>26</v>
          </cell>
          <cell r="K700">
            <v>3</v>
          </cell>
          <cell r="L700" t="str">
            <v>Male</v>
          </cell>
          <cell r="P700" t="str">
            <v>Manager</v>
          </cell>
          <cell r="Q700">
            <v>2</v>
          </cell>
          <cell r="S700" t="str">
            <v>Married</v>
          </cell>
          <cell r="T700">
            <v>19636</v>
          </cell>
          <cell r="U700" t="str">
            <v>Very High (15K+)</v>
          </cell>
          <cell r="X700" t="str">
            <v>Yes</v>
          </cell>
          <cell r="AE700">
            <v>3</v>
          </cell>
          <cell r="AF700">
            <v>10</v>
          </cell>
          <cell r="AH700">
            <v>1</v>
          </cell>
        </row>
        <row r="701">
          <cell r="C701" t="str">
            <v>26-35</v>
          </cell>
          <cell r="D701" t="str">
            <v>No</v>
          </cell>
          <cell r="E701" t="str">
            <v>Travel_Rarely</v>
          </cell>
          <cell r="G701" t="str">
            <v>Sales</v>
          </cell>
          <cell r="H701">
            <v>28</v>
          </cell>
          <cell r="K701">
            <v>4</v>
          </cell>
          <cell r="L701" t="str">
            <v>Female</v>
          </cell>
          <cell r="P701" t="str">
            <v>Sales Executive</v>
          </cell>
          <cell r="Q701">
            <v>3</v>
          </cell>
          <cell r="S701" t="str">
            <v>Married</v>
          </cell>
          <cell r="T701">
            <v>6712</v>
          </cell>
          <cell r="U701" t="str">
            <v>Medium (5K-10K)</v>
          </cell>
          <cell r="X701" t="str">
            <v>No</v>
          </cell>
          <cell r="AE701">
            <v>3</v>
          </cell>
          <cell r="AF701">
            <v>8</v>
          </cell>
          <cell r="AH701">
            <v>1</v>
          </cell>
        </row>
        <row r="702">
          <cell r="C702" t="str">
            <v>26-35</v>
          </cell>
          <cell r="D702" t="str">
            <v>No</v>
          </cell>
          <cell r="E702" t="str">
            <v>Travel_Rarely</v>
          </cell>
          <cell r="G702" t="str">
            <v>Human Resources</v>
          </cell>
          <cell r="H702">
            <v>26</v>
          </cell>
          <cell r="K702">
            <v>3</v>
          </cell>
          <cell r="L702" t="str">
            <v>Female</v>
          </cell>
          <cell r="P702" t="str">
            <v>Human Resources</v>
          </cell>
          <cell r="Q702">
            <v>4</v>
          </cell>
          <cell r="S702" t="str">
            <v>Single</v>
          </cell>
          <cell r="T702">
            <v>8837</v>
          </cell>
          <cell r="U702" t="str">
            <v>Medium (5K-10K)</v>
          </cell>
          <cell r="X702" t="str">
            <v>Yes</v>
          </cell>
          <cell r="AE702">
            <v>3</v>
          </cell>
          <cell r="AF702">
            <v>9</v>
          </cell>
          <cell r="AH702">
            <v>1</v>
          </cell>
        </row>
        <row r="703">
          <cell r="C703" t="str">
            <v>36-45</v>
          </cell>
          <cell r="D703" t="str">
            <v>No</v>
          </cell>
          <cell r="E703" t="str">
            <v>Travel_Rarely</v>
          </cell>
          <cell r="G703" t="str">
            <v>Sales</v>
          </cell>
          <cell r="H703">
            <v>10</v>
          </cell>
          <cell r="K703">
            <v>1</v>
          </cell>
          <cell r="L703" t="str">
            <v>Female</v>
          </cell>
          <cell r="P703" t="str">
            <v>Sales Executive</v>
          </cell>
          <cell r="Q703">
            <v>4</v>
          </cell>
          <cell r="S703" t="str">
            <v>Married</v>
          </cell>
          <cell r="T703">
            <v>5343</v>
          </cell>
          <cell r="U703" t="str">
            <v>Medium (5K-10K)</v>
          </cell>
          <cell r="X703" t="str">
            <v>No</v>
          </cell>
          <cell r="AE703">
            <v>3</v>
          </cell>
          <cell r="AF703">
            <v>10</v>
          </cell>
          <cell r="AH703">
            <v>1</v>
          </cell>
        </row>
        <row r="704">
          <cell r="C704" t="str">
            <v>26-35</v>
          </cell>
          <cell r="D704" t="str">
            <v>Yes</v>
          </cell>
          <cell r="E704" t="str">
            <v>Travel_Rarely</v>
          </cell>
          <cell r="G704" t="str">
            <v>Research &amp; Development</v>
          </cell>
          <cell r="H704">
            <v>6</v>
          </cell>
          <cell r="K704">
            <v>2</v>
          </cell>
          <cell r="L704" t="str">
            <v>Male</v>
          </cell>
          <cell r="P704" t="str">
            <v>Research Scientist</v>
          </cell>
          <cell r="Q704">
            <v>1</v>
          </cell>
          <cell r="S704" t="str">
            <v>Single</v>
          </cell>
          <cell r="T704">
            <v>2960</v>
          </cell>
          <cell r="U704" t="str">
            <v>Low (0-5K)</v>
          </cell>
          <cell r="X704" t="str">
            <v>No</v>
          </cell>
          <cell r="AE704">
            <v>3</v>
          </cell>
          <cell r="AF704">
            <v>4</v>
          </cell>
          <cell r="AH704">
            <v>1</v>
          </cell>
        </row>
        <row r="705">
          <cell r="C705" t="str">
            <v>18-25</v>
          </cell>
          <cell r="D705" t="str">
            <v>Yes</v>
          </cell>
          <cell r="E705" t="str">
            <v>Travel_Rarely</v>
          </cell>
          <cell r="G705" t="str">
            <v>Research &amp; Development</v>
          </cell>
          <cell r="H705">
            <v>2</v>
          </cell>
          <cell r="K705">
            <v>2</v>
          </cell>
          <cell r="L705" t="str">
            <v>Male</v>
          </cell>
          <cell r="P705" t="str">
            <v>Laboratory Technician</v>
          </cell>
          <cell r="Q705">
            <v>4</v>
          </cell>
          <cell r="S705" t="str">
            <v>Single</v>
          </cell>
          <cell r="T705">
            <v>1102</v>
          </cell>
          <cell r="U705" t="str">
            <v>Low (0-5K)</v>
          </cell>
          <cell r="X705" t="str">
            <v>No</v>
          </cell>
          <cell r="AE705">
            <v>2</v>
          </cell>
          <cell r="AF705">
            <v>1</v>
          </cell>
          <cell r="AH705">
            <v>1</v>
          </cell>
        </row>
        <row r="706">
          <cell r="C706" t="str">
            <v>26-35</v>
          </cell>
          <cell r="D706" t="str">
            <v>Yes</v>
          </cell>
          <cell r="E706" t="str">
            <v>Travel_Rarely</v>
          </cell>
          <cell r="G706" t="str">
            <v>Research &amp; Development</v>
          </cell>
          <cell r="H706">
            <v>1</v>
          </cell>
          <cell r="K706">
            <v>3</v>
          </cell>
          <cell r="L706" t="str">
            <v>Male</v>
          </cell>
          <cell r="P706" t="str">
            <v>Research Scientist</v>
          </cell>
          <cell r="Q706">
            <v>3</v>
          </cell>
          <cell r="S706" t="str">
            <v>Single</v>
          </cell>
          <cell r="T706">
            <v>2058</v>
          </cell>
          <cell r="U706" t="str">
            <v>Low (0-5K)</v>
          </cell>
          <cell r="X706" t="str">
            <v>No</v>
          </cell>
          <cell r="AE706">
            <v>2</v>
          </cell>
          <cell r="AF706">
            <v>6</v>
          </cell>
          <cell r="AH706">
            <v>1</v>
          </cell>
        </row>
        <row r="707">
          <cell r="C707" t="str">
            <v>26-35</v>
          </cell>
          <cell r="D707" t="str">
            <v>Yes</v>
          </cell>
          <cell r="E707" t="str">
            <v>Travel_Rarely</v>
          </cell>
          <cell r="G707" t="str">
            <v>Research &amp; Development</v>
          </cell>
          <cell r="H707">
            <v>2</v>
          </cell>
          <cell r="K707">
            <v>1</v>
          </cell>
          <cell r="L707" t="str">
            <v>Female</v>
          </cell>
          <cell r="P707" t="str">
            <v>Laboratory Technician</v>
          </cell>
          <cell r="Q707">
            <v>1</v>
          </cell>
          <cell r="S707" t="str">
            <v>Married</v>
          </cell>
          <cell r="T707">
            <v>2707</v>
          </cell>
          <cell r="U707" t="str">
            <v>Low (0-5K)</v>
          </cell>
          <cell r="X707" t="str">
            <v>No</v>
          </cell>
          <cell r="AE707">
            <v>4</v>
          </cell>
          <cell r="AF707">
            <v>9</v>
          </cell>
          <cell r="AH707">
            <v>1</v>
          </cell>
        </row>
        <row r="708">
          <cell r="C708" t="str">
            <v>26-35</v>
          </cell>
          <cell r="D708" t="str">
            <v>Yes</v>
          </cell>
          <cell r="E708" t="str">
            <v>Travel_Rarely</v>
          </cell>
          <cell r="G708" t="str">
            <v>Research &amp; Development</v>
          </cell>
          <cell r="H708">
            <v>25</v>
          </cell>
          <cell r="K708">
            <v>3</v>
          </cell>
          <cell r="L708" t="str">
            <v>Female</v>
          </cell>
          <cell r="P708" t="str">
            <v>Research Scientist</v>
          </cell>
          <cell r="Q708">
            <v>2</v>
          </cell>
          <cell r="S708" t="str">
            <v>Married</v>
          </cell>
          <cell r="T708">
            <v>2546</v>
          </cell>
          <cell r="U708" t="str">
            <v>Low (0-5K)</v>
          </cell>
          <cell r="X708" t="str">
            <v>No</v>
          </cell>
          <cell r="AE708">
            <v>4</v>
          </cell>
          <cell r="AF708">
            <v>2</v>
          </cell>
          <cell r="AH708">
            <v>1</v>
          </cell>
        </row>
        <row r="709">
          <cell r="C709" t="str">
            <v>26-35</v>
          </cell>
          <cell r="D709" t="str">
            <v>Yes</v>
          </cell>
          <cell r="E709" t="str">
            <v>Travel_Rarely</v>
          </cell>
          <cell r="G709" t="str">
            <v>Research &amp; Development</v>
          </cell>
          <cell r="H709">
            <v>10</v>
          </cell>
          <cell r="K709">
            <v>1</v>
          </cell>
          <cell r="L709" t="str">
            <v>Male</v>
          </cell>
          <cell r="P709" t="str">
            <v>Laboratory Technician</v>
          </cell>
          <cell r="Q709">
            <v>4</v>
          </cell>
          <cell r="S709" t="str">
            <v>Divorced</v>
          </cell>
          <cell r="T709">
            <v>3408</v>
          </cell>
          <cell r="U709" t="str">
            <v>Low (0-5K)</v>
          </cell>
          <cell r="X709" t="str">
            <v>No</v>
          </cell>
          <cell r="AE709">
            <v>3</v>
          </cell>
          <cell r="AF709">
            <v>4</v>
          </cell>
          <cell r="AH709">
            <v>1</v>
          </cell>
        </row>
        <row r="710">
          <cell r="C710" t="str">
            <v>18-25</v>
          </cell>
          <cell r="D710" t="str">
            <v>Yes</v>
          </cell>
          <cell r="E710" t="str">
            <v>Travel_Rarely</v>
          </cell>
          <cell r="G710" t="str">
            <v>Research &amp; Development</v>
          </cell>
          <cell r="H710">
            <v>10</v>
          </cell>
          <cell r="K710">
            <v>4</v>
          </cell>
          <cell r="L710" t="str">
            <v>Male</v>
          </cell>
          <cell r="P710" t="str">
            <v>Research Scientist</v>
          </cell>
          <cell r="Q710">
            <v>3</v>
          </cell>
          <cell r="S710" t="str">
            <v>Single</v>
          </cell>
          <cell r="T710">
            <v>1009</v>
          </cell>
          <cell r="U710" t="str">
            <v>Low (0-5K)</v>
          </cell>
          <cell r="X710" t="str">
            <v>Yes</v>
          </cell>
          <cell r="AE710">
            <v>3</v>
          </cell>
          <cell r="AF710">
            <v>1</v>
          </cell>
          <cell r="AH710">
            <v>1</v>
          </cell>
        </row>
        <row r="711">
          <cell r="C711" t="str">
            <v>46-55</v>
          </cell>
          <cell r="D711" t="str">
            <v>Yes</v>
          </cell>
          <cell r="E711" t="str">
            <v>Travel_Rarely</v>
          </cell>
          <cell r="G711" t="str">
            <v>Research &amp; Development</v>
          </cell>
          <cell r="H711">
            <v>2</v>
          </cell>
          <cell r="K711">
            <v>4</v>
          </cell>
          <cell r="L711" t="str">
            <v>Male</v>
          </cell>
          <cell r="P711" t="str">
            <v>Manager</v>
          </cell>
          <cell r="Q711">
            <v>1</v>
          </cell>
          <cell r="S711" t="str">
            <v>Married</v>
          </cell>
          <cell r="T711">
            <v>19859</v>
          </cell>
          <cell r="U711" t="str">
            <v>Very High (15K+)</v>
          </cell>
          <cell r="X711" t="str">
            <v>Yes</v>
          </cell>
          <cell r="AE711">
            <v>3</v>
          </cell>
          <cell r="AF711">
            <v>5</v>
          </cell>
          <cell r="AH711">
            <v>1</v>
          </cell>
        </row>
        <row r="712">
          <cell r="C712" t="str">
            <v>36-45</v>
          </cell>
          <cell r="D712" t="str">
            <v>Yes</v>
          </cell>
          <cell r="E712" t="str">
            <v>Travel_Rarely</v>
          </cell>
          <cell r="G712" t="str">
            <v>Research &amp; Development</v>
          </cell>
          <cell r="H712">
            <v>2</v>
          </cell>
          <cell r="K712">
            <v>2</v>
          </cell>
          <cell r="L712" t="str">
            <v>Female</v>
          </cell>
          <cell r="P712" t="str">
            <v>Laboratory Technician</v>
          </cell>
          <cell r="Q712">
            <v>4</v>
          </cell>
          <cell r="S712" t="str">
            <v>Divorced</v>
          </cell>
          <cell r="T712">
            <v>2778</v>
          </cell>
          <cell r="U712" t="str">
            <v>Low (0-5K)</v>
          </cell>
          <cell r="X712" t="str">
            <v>Yes</v>
          </cell>
          <cell r="AE712">
            <v>2</v>
          </cell>
          <cell r="AF712">
            <v>7</v>
          </cell>
          <cell r="AH712">
            <v>1</v>
          </cell>
        </row>
        <row r="713">
          <cell r="C713" t="str">
            <v>18-25</v>
          </cell>
          <cell r="D713" t="str">
            <v>Yes</v>
          </cell>
          <cell r="E713" t="str">
            <v>Travel_Rarely</v>
          </cell>
          <cell r="G713" t="str">
            <v>Research &amp; Development</v>
          </cell>
          <cell r="H713">
            <v>10</v>
          </cell>
          <cell r="K713">
            <v>3</v>
          </cell>
          <cell r="L713" t="str">
            <v>Female</v>
          </cell>
          <cell r="P713" t="str">
            <v>Laboratory Technician</v>
          </cell>
          <cell r="Q713">
            <v>1</v>
          </cell>
          <cell r="S713" t="str">
            <v>Single</v>
          </cell>
          <cell r="T713">
            <v>1416</v>
          </cell>
          <cell r="U713" t="str">
            <v>Low (0-5K)</v>
          </cell>
          <cell r="X713" t="str">
            <v>No</v>
          </cell>
          <cell r="AE713">
            <v>2</v>
          </cell>
          <cell r="AF713">
            <v>1</v>
          </cell>
          <cell r="AH713">
            <v>1</v>
          </cell>
        </row>
        <row r="714">
          <cell r="C714" t="str">
            <v>26-35</v>
          </cell>
          <cell r="D714" t="str">
            <v>Yes</v>
          </cell>
          <cell r="E714" t="str">
            <v>Travel_Rarely</v>
          </cell>
          <cell r="G714" t="str">
            <v>Research &amp; Development</v>
          </cell>
          <cell r="H714">
            <v>7</v>
          </cell>
          <cell r="K714">
            <v>4</v>
          </cell>
          <cell r="L714" t="str">
            <v>Male</v>
          </cell>
          <cell r="P714" t="str">
            <v>Laboratory Technician</v>
          </cell>
          <cell r="Q714">
            <v>3</v>
          </cell>
          <cell r="S714" t="str">
            <v>Married</v>
          </cell>
          <cell r="T714">
            <v>4883</v>
          </cell>
          <cell r="U714" t="str">
            <v>Low (0-5K)</v>
          </cell>
          <cell r="X714" t="str">
            <v>No</v>
          </cell>
          <cell r="AE714">
            <v>3</v>
          </cell>
          <cell r="AF714">
            <v>10</v>
          </cell>
          <cell r="AH714">
            <v>1</v>
          </cell>
        </row>
        <row r="715">
          <cell r="C715" t="str">
            <v>36-45</v>
          </cell>
          <cell r="D715" t="str">
            <v>Yes</v>
          </cell>
          <cell r="E715" t="str">
            <v>Travel_Rarely</v>
          </cell>
          <cell r="G715" t="str">
            <v>Research &amp; Development</v>
          </cell>
          <cell r="H715">
            <v>9</v>
          </cell>
          <cell r="K715">
            <v>4</v>
          </cell>
          <cell r="L715" t="str">
            <v>Male</v>
          </cell>
          <cell r="P715" t="str">
            <v>Laboratory Technician</v>
          </cell>
          <cell r="Q715">
            <v>1</v>
          </cell>
          <cell r="S715" t="str">
            <v>Single</v>
          </cell>
          <cell r="T715">
            <v>2018</v>
          </cell>
          <cell r="U715" t="str">
            <v>Low (0-5K)</v>
          </cell>
          <cell r="X715" t="str">
            <v>No</v>
          </cell>
          <cell r="AE715">
            <v>1</v>
          </cell>
          <cell r="AF715">
            <v>5</v>
          </cell>
          <cell r="AH715">
            <v>1</v>
          </cell>
        </row>
        <row r="716">
          <cell r="C716" t="str">
            <v>46-55</v>
          </cell>
          <cell r="D716" t="str">
            <v>Yes</v>
          </cell>
          <cell r="E716" t="str">
            <v>Travel_Rarely</v>
          </cell>
          <cell r="G716" t="str">
            <v>Research &amp; Development</v>
          </cell>
          <cell r="H716">
            <v>2</v>
          </cell>
          <cell r="K716">
            <v>3</v>
          </cell>
          <cell r="L716" t="str">
            <v>Female</v>
          </cell>
          <cell r="P716" t="str">
            <v>Manufacturing Director</v>
          </cell>
          <cell r="Q716">
            <v>4</v>
          </cell>
          <cell r="S716" t="str">
            <v>Married</v>
          </cell>
          <cell r="T716">
            <v>10169</v>
          </cell>
          <cell r="U716" t="str">
            <v>High (10K-15K)</v>
          </cell>
          <cell r="X716" t="str">
            <v>No</v>
          </cell>
          <cell r="AE716">
            <v>3</v>
          </cell>
          <cell r="AF716">
            <v>33</v>
          </cell>
          <cell r="AH716">
            <v>1</v>
          </cell>
        </row>
        <row r="717">
          <cell r="C717" t="str">
            <v>36-45</v>
          </cell>
          <cell r="D717" t="str">
            <v>Yes</v>
          </cell>
          <cell r="E717" t="str">
            <v>Travel_Rarely</v>
          </cell>
          <cell r="G717" t="str">
            <v>Research &amp; Development</v>
          </cell>
          <cell r="H717">
            <v>2</v>
          </cell>
          <cell r="K717">
            <v>3</v>
          </cell>
          <cell r="L717" t="str">
            <v>Male</v>
          </cell>
          <cell r="P717" t="str">
            <v>Manufacturing Director</v>
          </cell>
          <cell r="Q717">
            <v>2</v>
          </cell>
          <cell r="S717" t="str">
            <v>Married</v>
          </cell>
          <cell r="T717">
            <v>4855</v>
          </cell>
          <cell r="U717" t="str">
            <v>Low (0-5K)</v>
          </cell>
          <cell r="X717" t="str">
            <v>No</v>
          </cell>
          <cell r="AE717">
            <v>3</v>
          </cell>
          <cell r="AF717">
            <v>5</v>
          </cell>
          <cell r="AH717">
            <v>1</v>
          </cell>
        </row>
        <row r="718">
          <cell r="C718" t="str">
            <v>56+</v>
          </cell>
          <cell r="D718" t="str">
            <v>Yes</v>
          </cell>
          <cell r="E718" t="str">
            <v>Travel_Rarely</v>
          </cell>
          <cell r="G718" t="str">
            <v>Research &amp; Development</v>
          </cell>
          <cell r="H718">
            <v>24</v>
          </cell>
          <cell r="K718">
            <v>1</v>
          </cell>
          <cell r="L718" t="str">
            <v>Male</v>
          </cell>
          <cell r="P718" t="str">
            <v>Laboratory Technician</v>
          </cell>
          <cell r="Q718">
            <v>4</v>
          </cell>
          <cell r="S718" t="str">
            <v>Single</v>
          </cell>
          <cell r="T718">
            <v>2587</v>
          </cell>
          <cell r="U718" t="str">
            <v>Low (0-5K)</v>
          </cell>
          <cell r="X718" t="str">
            <v>No</v>
          </cell>
          <cell r="AE718">
            <v>3</v>
          </cell>
          <cell r="AF718">
            <v>4</v>
          </cell>
          <cell r="AH718">
            <v>1</v>
          </cell>
        </row>
        <row r="719">
          <cell r="C719" t="str">
            <v>36-45</v>
          </cell>
          <cell r="D719" t="str">
            <v>No</v>
          </cell>
          <cell r="E719" t="str">
            <v>Travel_Rarely</v>
          </cell>
          <cell r="G719" t="str">
            <v>Research &amp; Development</v>
          </cell>
          <cell r="H719">
            <v>10</v>
          </cell>
          <cell r="K719">
            <v>4</v>
          </cell>
          <cell r="L719" t="str">
            <v>Male</v>
          </cell>
          <cell r="P719" t="str">
            <v>Healthcare Representative</v>
          </cell>
          <cell r="Q719">
            <v>4</v>
          </cell>
          <cell r="S719" t="str">
            <v>Married</v>
          </cell>
          <cell r="T719">
            <v>6465</v>
          </cell>
          <cell r="U719" t="str">
            <v>Medium (5K-10K)</v>
          </cell>
          <cell r="X719" t="str">
            <v>Yes</v>
          </cell>
          <cell r="AE719">
            <v>4</v>
          </cell>
          <cell r="AF719">
            <v>4</v>
          </cell>
          <cell r="AH719">
            <v>1</v>
          </cell>
        </row>
        <row r="720">
          <cell r="C720" t="str">
            <v>26-35</v>
          </cell>
          <cell r="D720" t="str">
            <v>No</v>
          </cell>
          <cell r="E720" t="str">
            <v>Travel_Rarely</v>
          </cell>
          <cell r="G720" t="str">
            <v>Research &amp; Development</v>
          </cell>
          <cell r="H720">
            <v>9</v>
          </cell>
          <cell r="K720">
            <v>4</v>
          </cell>
          <cell r="L720" t="str">
            <v>Male</v>
          </cell>
          <cell r="P720" t="str">
            <v>Laboratory Technician</v>
          </cell>
          <cell r="Q720">
            <v>3</v>
          </cell>
          <cell r="S720" t="str">
            <v>Single</v>
          </cell>
          <cell r="T720">
            <v>2206</v>
          </cell>
          <cell r="U720" t="str">
            <v>Low (0-5K)</v>
          </cell>
          <cell r="X720" t="str">
            <v>No</v>
          </cell>
          <cell r="AE720">
            <v>3</v>
          </cell>
          <cell r="AF720">
            <v>10</v>
          </cell>
          <cell r="AH720">
            <v>1</v>
          </cell>
        </row>
        <row r="721">
          <cell r="C721" t="str">
            <v>36-45</v>
          </cell>
          <cell r="D721" t="str">
            <v>No</v>
          </cell>
          <cell r="E721" t="str">
            <v>Travel_Rarely</v>
          </cell>
          <cell r="G721" t="str">
            <v>Research &amp; Development</v>
          </cell>
          <cell r="H721">
            <v>2</v>
          </cell>
          <cell r="K721">
            <v>4</v>
          </cell>
          <cell r="L721" t="str">
            <v>Female</v>
          </cell>
          <cell r="P721" t="str">
            <v>Research Scientist</v>
          </cell>
          <cell r="Q721">
            <v>3</v>
          </cell>
          <cell r="S721" t="str">
            <v>Divorced</v>
          </cell>
          <cell r="T721">
            <v>2645</v>
          </cell>
          <cell r="U721" t="str">
            <v>Low (0-5K)</v>
          </cell>
          <cell r="X721" t="str">
            <v>No</v>
          </cell>
          <cell r="AE721">
            <v>2</v>
          </cell>
          <cell r="AF721">
            <v>5</v>
          </cell>
          <cell r="AH721">
            <v>1</v>
          </cell>
        </row>
        <row r="722">
          <cell r="C722" t="str">
            <v>26-35</v>
          </cell>
          <cell r="D722" t="str">
            <v>No</v>
          </cell>
          <cell r="E722" t="str">
            <v>Travel_Rarely</v>
          </cell>
          <cell r="G722" t="str">
            <v>Research &amp; Development</v>
          </cell>
          <cell r="H722">
            <v>7</v>
          </cell>
          <cell r="K722">
            <v>4</v>
          </cell>
          <cell r="L722" t="str">
            <v>Male</v>
          </cell>
          <cell r="P722" t="str">
            <v>Laboratory Technician</v>
          </cell>
          <cell r="Q722">
            <v>4</v>
          </cell>
          <cell r="S722" t="str">
            <v>Divorced</v>
          </cell>
          <cell r="T722">
            <v>5915</v>
          </cell>
          <cell r="U722" t="str">
            <v>Medium (5K-10K)</v>
          </cell>
          <cell r="X722" t="str">
            <v>No</v>
          </cell>
          <cell r="AE722">
            <v>2</v>
          </cell>
          <cell r="AF722">
            <v>7</v>
          </cell>
          <cell r="AH722">
            <v>1</v>
          </cell>
        </row>
        <row r="723">
          <cell r="C723" t="str">
            <v>26-35</v>
          </cell>
          <cell r="D723" t="str">
            <v>No</v>
          </cell>
          <cell r="E723" t="str">
            <v>Travel_Rarely</v>
          </cell>
          <cell r="G723" t="str">
            <v>Research &amp; Development</v>
          </cell>
          <cell r="H723">
            <v>1</v>
          </cell>
          <cell r="K723">
            <v>3</v>
          </cell>
          <cell r="L723" t="str">
            <v>Male</v>
          </cell>
          <cell r="P723" t="str">
            <v>Research Scientist</v>
          </cell>
          <cell r="Q723">
            <v>2</v>
          </cell>
          <cell r="S723" t="str">
            <v>Single</v>
          </cell>
          <cell r="T723">
            <v>2501</v>
          </cell>
          <cell r="U723" t="str">
            <v>Low (0-5K)</v>
          </cell>
          <cell r="X723" t="str">
            <v>No</v>
          </cell>
          <cell r="AE723">
            <v>3</v>
          </cell>
          <cell r="AF723">
            <v>1</v>
          </cell>
          <cell r="AH723">
            <v>1</v>
          </cell>
        </row>
        <row r="724">
          <cell r="C724" t="str">
            <v>26-35</v>
          </cell>
          <cell r="D724" t="str">
            <v>No</v>
          </cell>
          <cell r="E724" t="str">
            <v>Travel_Rarely</v>
          </cell>
          <cell r="G724" t="str">
            <v>Research &amp; Development</v>
          </cell>
          <cell r="H724">
            <v>8</v>
          </cell>
          <cell r="K724">
            <v>3</v>
          </cell>
          <cell r="L724" t="str">
            <v>Female</v>
          </cell>
          <cell r="P724" t="str">
            <v>Manufacturing Director</v>
          </cell>
          <cell r="Q724">
            <v>4</v>
          </cell>
          <cell r="S724" t="str">
            <v>Single</v>
          </cell>
          <cell r="T724">
            <v>4424</v>
          </cell>
          <cell r="U724" t="str">
            <v>Low (0-5K)</v>
          </cell>
          <cell r="X724" t="str">
            <v>No</v>
          </cell>
          <cell r="AE724">
            <v>3</v>
          </cell>
          <cell r="AF724">
            <v>11</v>
          </cell>
          <cell r="AH724">
            <v>1</v>
          </cell>
        </row>
        <row r="725">
          <cell r="C725" t="str">
            <v>26-35</v>
          </cell>
          <cell r="D725" t="str">
            <v>No</v>
          </cell>
          <cell r="E725" t="str">
            <v>Travel_Rarely</v>
          </cell>
          <cell r="G725" t="str">
            <v>Research &amp; Development</v>
          </cell>
          <cell r="H725">
            <v>1</v>
          </cell>
          <cell r="K725">
            <v>1</v>
          </cell>
          <cell r="L725" t="str">
            <v>Male</v>
          </cell>
          <cell r="P725" t="str">
            <v>Manufacturing Director</v>
          </cell>
          <cell r="Q725">
            <v>2</v>
          </cell>
          <cell r="S725" t="str">
            <v>Married</v>
          </cell>
          <cell r="T725">
            <v>4325</v>
          </cell>
          <cell r="U725" t="str">
            <v>Low (0-5K)</v>
          </cell>
          <cell r="X725" t="str">
            <v>No</v>
          </cell>
          <cell r="AE725">
            <v>3</v>
          </cell>
          <cell r="AF725">
            <v>5</v>
          </cell>
          <cell r="AH725">
            <v>1</v>
          </cell>
        </row>
        <row r="726">
          <cell r="C726" t="str">
            <v>36-45</v>
          </cell>
          <cell r="D726" t="str">
            <v>No</v>
          </cell>
          <cell r="E726" t="str">
            <v>Travel_Rarely</v>
          </cell>
          <cell r="G726" t="str">
            <v>Research &amp; Development</v>
          </cell>
          <cell r="H726">
            <v>9</v>
          </cell>
          <cell r="K726">
            <v>3</v>
          </cell>
          <cell r="L726" t="str">
            <v>Male</v>
          </cell>
          <cell r="P726" t="str">
            <v>Laboratory Technician</v>
          </cell>
          <cell r="Q726">
            <v>1</v>
          </cell>
          <cell r="S726" t="str">
            <v>Married</v>
          </cell>
          <cell r="T726">
            <v>2238</v>
          </cell>
          <cell r="U726" t="str">
            <v>Low (0-5K)</v>
          </cell>
          <cell r="X726" t="str">
            <v>No</v>
          </cell>
          <cell r="AE726">
            <v>3</v>
          </cell>
          <cell r="AF726">
            <v>5</v>
          </cell>
          <cell r="AH726">
            <v>1</v>
          </cell>
        </row>
        <row r="727">
          <cell r="C727" t="str">
            <v>56+</v>
          </cell>
          <cell r="D727" t="str">
            <v>No</v>
          </cell>
          <cell r="E727" t="str">
            <v>Travel_Rarely</v>
          </cell>
          <cell r="G727" t="str">
            <v>Research &amp; Development</v>
          </cell>
          <cell r="H727">
            <v>24</v>
          </cell>
          <cell r="K727">
            <v>3</v>
          </cell>
          <cell r="L727" t="str">
            <v>Male</v>
          </cell>
          <cell r="P727" t="str">
            <v>Healthcare Representative</v>
          </cell>
          <cell r="Q727">
            <v>4</v>
          </cell>
          <cell r="S727" t="str">
            <v>Divorced</v>
          </cell>
          <cell r="T727">
            <v>9439</v>
          </cell>
          <cell r="U727" t="str">
            <v>Medium (5K-10K)</v>
          </cell>
          <cell r="X727" t="str">
            <v>Yes</v>
          </cell>
          <cell r="AE727">
            <v>1</v>
          </cell>
          <cell r="AF727">
            <v>5</v>
          </cell>
          <cell r="AH727">
            <v>1</v>
          </cell>
        </row>
        <row r="728">
          <cell r="C728" t="str">
            <v>36-45</v>
          </cell>
          <cell r="D728" t="str">
            <v>No</v>
          </cell>
          <cell r="E728" t="str">
            <v>Travel_Rarely</v>
          </cell>
          <cell r="G728" t="str">
            <v>Research &amp; Development</v>
          </cell>
          <cell r="H728">
            <v>14</v>
          </cell>
          <cell r="K728">
            <v>1</v>
          </cell>
          <cell r="L728" t="str">
            <v>Male</v>
          </cell>
          <cell r="P728" t="str">
            <v>Research Scientist</v>
          </cell>
          <cell r="Q728">
            <v>3</v>
          </cell>
          <cell r="S728" t="str">
            <v>Divorced</v>
          </cell>
          <cell r="T728">
            <v>2451</v>
          </cell>
          <cell r="U728" t="str">
            <v>Low (0-5K)</v>
          </cell>
          <cell r="X728" t="str">
            <v>No</v>
          </cell>
          <cell r="AE728">
            <v>3</v>
          </cell>
          <cell r="AF728">
            <v>9</v>
          </cell>
          <cell r="AH728">
            <v>1</v>
          </cell>
        </row>
        <row r="729">
          <cell r="C729" t="str">
            <v>26-35</v>
          </cell>
          <cell r="D729" t="str">
            <v>No</v>
          </cell>
          <cell r="E729" t="str">
            <v>Travel_Rarely</v>
          </cell>
          <cell r="G729" t="str">
            <v>Research &amp; Development</v>
          </cell>
          <cell r="H729">
            <v>6</v>
          </cell>
          <cell r="K729">
            <v>3</v>
          </cell>
          <cell r="L729" t="str">
            <v>Male</v>
          </cell>
          <cell r="P729" t="str">
            <v>Research Scientist</v>
          </cell>
          <cell r="Q729">
            <v>3</v>
          </cell>
          <cell r="S729" t="str">
            <v>Single</v>
          </cell>
          <cell r="T729">
            <v>3038</v>
          </cell>
          <cell r="U729" t="str">
            <v>Low (0-5K)</v>
          </cell>
          <cell r="X729" t="str">
            <v>No</v>
          </cell>
          <cell r="AE729">
            <v>3</v>
          </cell>
          <cell r="AF729">
            <v>5</v>
          </cell>
          <cell r="AH729">
            <v>1</v>
          </cell>
        </row>
        <row r="730">
          <cell r="C730" t="str">
            <v>26-35</v>
          </cell>
          <cell r="D730" t="str">
            <v>No</v>
          </cell>
          <cell r="E730" t="str">
            <v>Travel_Rarely</v>
          </cell>
          <cell r="G730" t="str">
            <v>Research &amp; Development</v>
          </cell>
          <cell r="H730">
            <v>17</v>
          </cell>
          <cell r="K730">
            <v>3</v>
          </cell>
          <cell r="L730" t="str">
            <v>Male</v>
          </cell>
          <cell r="P730" t="str">
            <v>Research Scientist</v>
          </cell>
          <cell r="Q730">
            <v>2</v>
          </cell>
          <cell r="S730" t="str">
            <v>Married</v>
          </cell>
          <cell r="T730">
            <v>3058</v>
          </cell>
          <cell r="U730" t="str">
            <v>Low (0-5K)</v>
          </cell>
          <cell r="X730" t="str">
            <v>Yes</v>
          </cell>
          <cell r="AE730">
            <v>2</v>
          </cell>
          <cell r="AF730">
            <v>5</v>
          </cell>
          <cell r="AH730">
            <v>1</v>
          </cell>
        </row>
        <row r="731">
          <cell r="C731" t="str">
            <v>46-55</v>
          </cell>
          <cell r="D731" t="str">
            <v>No</v>
          </cell>
          <cell r="E731" t="str">
            <v>Travel_Rarely</v>
          </cell>
          <cell r="G731" t="str">
            <v>Research &amp; Development</v>
          </cell>
          <cell r="H731">
            <v>13</v>
          </cell>
          <cell r="K731">
            <v>4</v>
          </cell>
          <cell r="L731" t="str">
            <v>Female</v>
          </cell>
          <cell r="P731" t="str">
            <v>Manufacturing Director</v>
          </cell>
          <cell r="Q731">
            <v>1</v>
          </cell>
          <cell r="S731" t="str">
            <v>Divorced</v>
          </cell>
          <cell r="T731">
            <v>4450</v>
          </cell>
          <cell r="U731" t="str">
            <v>Low (0-5K)</v>
          </cell>
          <cell r="X731" t="str">
            <v>No</v>
          </cell>
          <cell r="AE731">
            <v>3</v>
          </cell>
          <cell r="AF731">
            <v>4</v>
          </cell>
          <cell r="AH731">
            <v>1</v>
          </cell>
        </row>
        <row r="732">
          <cell r="C732" t="str">
            <v>26-35</v>
          </cell>
          <cell r="D732" t="str">
            <v>No</v>
          </cell>
          <cell r="E732" t="str">
            <v>Travel_Rarely</v>
          </cell>
          <cell r="G732" t="str">
            <v>Research &amp; Development</v>
          </cell>
          <cell r="H732">
            <v>14</v>
          </cell>
          <cell r="K732">
            <v>4</v>
          </cell>
          <cell r="L732" t="str">
            <v>Female</v>
          </cell>
          <cell r="P732" t="str">
            <v>Research Scientist</v>
          </cell>
          <cell r="Q732">
            <v>2</v>
          </cell>
          <cell r="S732" t="str">
            <v>Married</v>
          </cell>
          <cell r="T732">
            <v>2756</v>
          </cell>
          <cell r="U732" t="str">
            <v>Low (0-5K)</v>
          </cell>
          <cell r="X732" t="str">
            <v>No</v>
          </cell>
          <cell r="AE732">
            <v>3</v>
          </cell>
          <cell r="AF732">
            <v>8</v>
          </cell>
          <cell r="AH732">
            <v>1</v>
          </cell>
        </row>
        <row r="733">
          <cell r="C733" t="str">
            <v>46-55</v>
          </cell>
          <cell r="D733" t="str">
            <v>No</v>
          </cell>
          <cell r="E733" t="str">
            <v>Travel_Rarely</v>
          </cell>
          <cell r="G733" t="str">
            <v>Research &amp; Development</v>
          </cell>
          <cell r="H733">
            <v>3</v>
          </cell>
          <cell r="K733">
            <v>4</v>
          </cell>
          <cell r="L733" t="str">
            <v>Female</v>
          </cell>
          <cell r="P733" t="str">
            <v>Healthcare Representative</v>
          </cell>
          <cell r="Q733">
            <v>2</v>
          </cell>
          <cell r="S733" t="str">
            <v>Single</v>
          </cell>
          <cell r="T733">
            <v>13734</v>
          </cell>
          <cell r="U733" t="str">
            <v>High (10K-15K)</v>
          </cell>
          <cell r="X733" t="str">
            <v>No</v>
          </cell>
          <cell r="AE733">
            <v>3</v>
          </cell>
          <cell r="AF733">
            <v>7</v>
          </cell>
          <cell r="AH733">
            <v>1</v>
          </cell>
        </row>
        <row r="734">
          <cell r="C734" t="str">
            <v>36-45</v>
          </cell>
          <cell r="D734" t="str">
            <v>No</v>
          </cell>
          <cell r="E734" t="str">
            <v>Travel_Rarely</v>
          </cell>
          <cell r="G734" t="str">
            <v>Research &amp; Development</v>
          </cell>
          <cell r="H734">
            <v>21</v>
          </cell>
          <cell r="K734">
            <v>2</v>
          </cell>
          <cell r="L734" t="str">
            <v>Male</v>
          </cell>
          <cell r="P734" t="str">
            <v>Research Scientist</v>
          </cell>
          <cell r="Q734">
            <v>1</v>
          </cell>
          <cell r="S734" t="str">
            <v>Married</v>
          </cell>
          <cell r="T734">
            <v>3564</v>
          </cell>
          <cell r="U734" t="str">
            <v>Low (0-5K)</v>
          </cell>
          <cell r="X734" t="str">
            <v>Yes</v>
          </cell>
          <cell r="AE734">
            <v>2</v>
          </cell>
          <cell r="AF734">
            <v>8</v>
          </cell>
          <cell r="AH734">
            <v>1</v>
          </cell>
        </row>
        <row r="735">
          <cell r="C735" t="str">
            <v>36-45</v>
          </cell>
          <cell r="D735" t="str">
            <v>No</v>
          </cell>
          <cell r="E735" t="str">
            <v>Travel_Rarely</v>
          </cell>
          <cell r="G735" t="str">
            <v>Research &amp; Development</v>
          </cell>
          <cell r="H735">
            <v>29</v>
          </cell>
          <cell r="K735">
            <v>4</v>
          </cell>
          <cell r="L735" t="str">
            <v>Male</v>
          </cell>
          <cell r="P735" t="str">
            <v>Manufacturing Director</v>
          </cell>
          <cell r="Q735">
            <v>4</v>
          </cell>
          <cell r="S735" t="str">
            <v>Married</v>
          </cell>
          <cell r="T735">
            <v>6261</v>
          </cell>
          <cell r="U735" t="str">
            <v>Medium (5K-10K)</v>
          </cell>
          <cell r="X735" t="str">
            <v>No</v>
          </cell>
          <cell r="AE735">
            <v>1</v>
          </cell>
          <cell r="AF735">
            <v>7</v>
          </cell>
          <cell r="AH735">
            <v>1</v>
          </cell>
        </row>
        <row r="736">
          <cell r="C736" t="str">
            <v>26-35</v>
          </cell>
          <cell r="D736" t="str">
            <v>No</v>
          </cell>
          <cell r="E736" t="str">
            <v>Travel_Rarely</v>
          </cell>
          <cell r="G736" t="str">
            <v>Research &amp; Development</v>
          </cell>
          <cell r="H736">
            <v>4</v>
          </cell>
          <cell r="K736">
            <v>3</v>
          </cell>
          <cell r="L736" t="str">
            <v>Female</v>
          </cell>
          <cell r="P736" t="str">
            <v>Research Scientist</v>
          </cell>
          <cell r="Q736">
            <v>2</v>
          </cell>
          <cell r="S736" t="str">
            <v>Married</v>
          </cell>
          <cell r="T736">
            <v>2622</v>
          </cell>
          <cell r="U736" t="str">
            <v>Low (0-5K)</v>
          </cell>
          <cell r="X736" t="str">
            <v>No</v>
          </cell>
          <cell r="AE736">
            <v>3</v>
          </cell>
          <cell r="AF736">
            <v>3</v>
          </cell>
          <cell r="AH736">
            <v>1</v>
          </cell>
        </row>
        <row r="737">
          <cell r="C737" t="str">
            <v>36-45</v>
          </cell>
          <cell r="D737" t="str">
            <v>No</v>
          </cell>
          <cell r="E737" t="str">
            <v>Travel_Rarely</v>
          </cell>
          <cell r="G737" t="str">
            <v>Research &amp; Development</v>
          </cell>
          <cell r="H737">
            <v>1</v>
          </cell>
          <cell r="K737">
            <v>3</v>
          </cell>
          <cell r="L737" t="str">
            <v>Male</v>
          </cell>
          <cell r="P737" t="str">
            <v>Manager</v>
          </cell>
          <cell r="Q737">
            <v>4</v>
          </cell>
          <cell r="S737" t="str">
            <v>Married</v>
          </cell>
          <cell r="T737">
            <v>19202</v>
          </cell>
          <cell r="U737" t="str">
            <v>Very High (15K+)</v>
          </cell>
          <cell r="X737" t="str">
            <v>No</v>
          </cell>
          <cell r="AE737">
            <v>3</v>
          </cell>
          <cell r="AF737">
            <v>24</v>
          </cell>
          <cell r="AH737">
            <v>1</v>
          </cell>
        </row>
        <row r="738">
          <cell r="C738" t="str">
            <v>26-35</v>
          </cell>
          <cell r="D738" t="str">
            <v>No</v>
          </cell>
          <cell r="E738" t="str">
            <v>Travel_Rarely</v>
          </cell>
          <cell r="G738" t="str">
            <v>Research &amp; Development</v>
          </cell>
          <cell r="H738">
            <v>15</v>
          </cell>
          <cell r="K738">
            <v>3</v>
          </cell>
          <cell r="L738" t="str">
            <v>Male</v>
          </cell>
          <cell r="P738" t="str">
            <v>Research Scientist</v>
          </cell>
          <cell r="Q738">
            <v>4</v>
          </cell>
          <cell r="S738" t="str">
            <v>Single</v>
          </cell>
          <cell r="T738">
            <v>2340</v>
          </cell>
          <cell r="U738" t="str">
            <v>Low (0-5K)</v>
          </cell>
          <cell r="X738" t="str">
            <v>No</v>
          </cell>
          <cell r="AE738">
            <v>3</v>
          </cell>
          <cell r="AF738">
            <v>6</v>
          </cell>
          <cell r="AH738">
            <v>1</v>
          </cell>
        </row>
        <row r="739">
          <cell r="C739" t="str">
            <v>18-25</v>
          </cell>
          <cell r="D739" t="str">
            <v>No</v>
          </cell>
          <cell r="E739" t="str">
            <v>Travel_Rarely</v>
          </cell>
          <cell r="G739" t="str">
            <v>Research &amp; Development</v>
          </cell>
          <cell r="H739">
            <v>3</v>
          </cell>
          <cell r="K739">
            <v>4</v>
          </cell>
          <cell r="L739" t="str">
            <v>Male</v>
          </cell>
          <cell r="P739" t="str">
            <v>Research Scientist</v>
          </cell>
          <cell r="Q739">
            <v>3</v>
          </cell>
          <cell r="S739" t="str">
            <v>Single</v>
          </cell>
          <cell r="T739">
            <v>3230</v>
          </cell>
          <cell r="U739" t="str">
            <v>Low (0-5K)</v>
          </cell>
          <cell r="X739" t="str">
            <v>No</v>
          </cell>
          <cell r="AE739">
            <v>4</v>
          </cell>
          <cell r="AF739">
            <v>3</v>
          </cell>
          <cell r="AH739">
            <v>1</v>
          </cell>
        </row>
        <row r="740">
          <cell r="C740" t="str">
            <v>46-55</v>
          </cell>
          <cell r="D740" t="str">
            <v>No</v>
          </cell>
          <cell r="E740" t="str">
            <v>Travel_Rarely</v>
          </cell>
          <cell r="G740" t="str">
            <v>Research &amp; Development</v>
          </cell>
          <cell r="H740">
            <v>4</v>
          </cell>
          <cell r="K740">
            <v>1</v>
          </cell>
          <cell r="L740" t="str">
            <v>Male</v>
          </cell>
          <cell r="P740" t="str">
            <v>Research Director</v>
          </cell>
          <cell r="Q740">
            <v>2</v>
          </cell>
          <cell r="S740" t="str">
            <v>Divorced</v>
          </cell>
          <cell r="T740">
            <v>19144</v>
          </cell>
          <cell r="U740" t="str">
            <v>Very High (15K+)</v>
          </cell>
          <cell r="X740" t="str">
            <v>No</v>
          </cell>
          <cell r="AE740">
            <v>2</v>
          </cell>
          <cell r="AF740">
            <v>10</v>
          </cell>
          <cell r="AH740">
            <v>1</v>
          </cell>
        </row>
        <row r="741">
          <cell r="C741" t="str">
            <v>46-55</v>
          </cell>
          <cell r="D741" t="str">
            <v>No</v>
          </cell>
          <cell r="E741" t="str">
            <v>Travel_Rarely</v>
          </cell>
          <cell r="G741" t="str">
            <v>Research &amp; Development</v>
          </cell>
          <cell r="H741">
            <v>3</v>
          </cell>
          <cell r="K741">
            <v>3</v>
          </cell>
          <cell r="L741" t="str">
            <v>Male</v>
          </cell>
          <cell r="P741" t="str">
            <v>Research Director</v>
          </cell>
          <cell r="Q741">
            <v>3</v>
          </cell>
          <cell r="S741" t="str">
            <v>Married</v>
          </cell>
          <cell r="T741">
            <v>17584</v>
          </cell>
          <cell r="U741" t="str">
            <v>Very High (15K+)</v>
          </cell>
          <cell r="X741" t="str">
            <v>Yes</v>
          </cell>
          <cell r="AE741">
            <v>2</v>
          </cell>
          <cell r="AF741">
            <v>5</v>
          </cell>
          <cell r="AH741">
            <v>1</v>
          </cell>
        </row>
        <row r="742">
          <cell r="C742" t="str">
            <v>26-35</v>
          </cell>
          <cell r="D742" t="str">
            <v>No</v>
          </cell>
          <cell r="E742" t="str">
            <v>Travel_Rarely</v>
          </cell>
          <cell r="G742" t="str">
            <v>Research &amp; Development</v>
          </cell>
          <cell r="H742">
            <v>28</v>
          </cell>
          <cell r="K742">
            <v>4</v>
          </cell>
          <cell r="L742" t="str">
            <v>Female</v>
          </cell>
          <cell r="P742" t="str">
            <v>Research Scientist</v>
          </cell>
          <cell r="Q742">
            <v>4</v>
          </cell>
          <cell r="S742" t="str">
            <v>Married</v>
          </cell>
          <cell r="T742">
            <v>5775</v>
          </cell>
          <cell r="U742" t="str">
            <v>Medium (5K-10K)</v>
          </cell>
          <cell r="X742" t="str">
            <v>No</v>
          </cell>
          <cell r="AE742">
            <v>3</v>
          </cell>
          <cell r="AF742">
            <v>10</v>
          </cell>
          <cell r="AH742">
            <v>1</v>
          </cell>
        </row>
        <row r="743">
          <cell r="C743" t="str">
            <v>46-55</v>
          </cell>
          <cell r="D743" t="str">
            <v>No</v>
          </cell>
          <cell r="E743" t="str">
            <v>Travel_Rarely</v>
          </cell>
          <cell r="G743" t="str">
            <v>Research &amp; Development</v>
          </cell>
          <cell r="H743">
            <v>5</v>
          </cell>
          <cell r="K743">
            <v>4</v>
          </cell>
          <cell r="L743" t="str">
            <v>Male</v>
          </cell>
          <cell r="P743" t="str">
            <v>Research Director</v>
          </cell>
          <cell r="Q743">
            <v>3</v>
          </cell>
          <cell r="S743" t="str">
            <v>Married</v>
          </cell>
          <cell r="T743">
            <v>18300</v>
          </cell>
          <cell r="U743" t="str">
            <v>Very High (15K+)</v>
          </cell>
          <cell r="X743" t="str">
            <v>No</v>
          </cell>
          <cell r="AE743">
            <v>3</v>
          </cell>
          <cell r="AF743">
            <v>3</v>
          </cell>
          <cell r="AH743">
            <v>1</v>
          </cell>
        </row>
        <row r="744">
          <cell r="C744" t="str">
            <v>36-45</v>
          </cell>
          <cell r="D744" t="str">
            <v>No</v>
          </cell>
          <cell r="E744" t="str">
            <v>Travel_Rarely</v>
          </cell>
          <cell r="G744" t="str">
            <v>Research &amp; Development</v>
          </cell>
          <cell r="H744">
            <v>10</v>
          </cell>
          <cell r="K744">
            <v>4</v>
          </cell>
          <cell r="L744" t="str">
            <v>Female</v>
          </cell>
          <cell r="P744" t="str">
            <v>Laboratory Technician</v>
          </cell>
          <cell r="Q744">
            <v>3</v>
          </cell>
          <cell r="S744" t="str">
            <v>Married</v>
          </cell>
          <cell r="T744">
            <v>2213</v>
          </cell>
          <cell r="U744" t="str">
            <v>Low (0-5K)</v>
          </cell>
          <cell r="X744" t="str">
            <v>Yes</v>
          </cell>
          <cell r="AE744">
            <v>3</v>
          </cell>
          <cell r="AF744">
            <v>7</v>
          </cell>
          <cell r="AH744">
            <v>1</v>
          </cell>
        </row>
        <row r="745">
          <cell r="C745" t="str">
            <v>46-55</v>
          </cell>
          <cell r="D745" t="str">
            <v>No</v>
          </cell>
          <cell r="E745" t="str">
            <v>Travel_Rarely</v>
          </cell>
          <cell r="G745" t="str">
            <v>Research &amp; Development</v>
          </cell>
          <cell r="H745">
            <v>10</v>
          </cell>
          <cell r="K745">
            <v>4</v>
          </cell>
          <cell r="L745" t="str">
            <v>Male</v>
          </cell>
          <cell r="P745" t="str">
            <v>Healthcare Representative</v>
          </cell>
          <cell r="Q745">
            <v>4</v>
          </cell>
          <cell r="S745" t="str">
            <v>Single</v>
          </cell>
          <cell r="T745">
            <v>10496</v>
          </cell>
          <cell r="U745" t="str">
            <v>High (10K-15K)</v>
          </cell>
          <cell r="X745" t="str">
            <v>No</v>
          </cell>
          <cell r="AE745">
            <v>3</v>
          </cell>
          <cell r="AF745">
            <v>4</v>
          </cell>
          <cell r="AH745">
            <v>1</v>
          </cell>
        </row>
        <row r="746">
          <cell r="C746" t="str">
            <v>26-35</v>
          </cell>
          <cell r="D746" t="str">
            <v>No</v>
          </cell>
          <cell r="E746" t="str">
            <v>Travel_Rarely</v>
          </cell>
          <cell r="G746" t="str">
            <v>Research &amp; Development</v>
          </cell>
          <cell r="H746">
            <v>17</v>
          </cell>
          <cell r="K746">
            <v>3</v>
          </cell>
          <cell r="L746" t="str">
            <v>Male</v>
          </cell>
          <cell r="P746" t="str">
            <v>Laboratory Technician</v>
          </cell>
          <cell r="Q746">
            <v>1</v>
          </cell>
          <cell r="S746" t="str">
            <v>Divorced</v>
          </cell>
          <cell r="T746">
            <v>4558</v>
          </cell>
          <cell r="U746" t="str">
            <v>Low (0-5K)</v>
          </cell>
          <cell r="X746" t="str">
            <v>No</v>
          </cell>
          <cell r="AE746">
            <v>3</v>
          </cell>
          <cell r="AF746">
            <v>10</v>
          </cell>
          <cell r="AH746">
            <v>1</v>
          </cell>
        </row>
        <row r="747">
          <cell r="C747" t="str">
            <v>46-55</v>
          </cell>
          <cell r="D747" t="str">
            <v>No</v>
          </cell>
          <cell r="E747" t="str">
            <v>Travel_Rarely</v>
          </cell>
          <cell r="G747" t="str">
            <v>Research &amp; Development</v>
          </cell>
          <cell r="H747">
            <v>4</v>
          </cell>
          <cell r="K747">
            <v>4</v>
          </cell>
          <cell r="L747" t="str">
            <v>Female</v>
          </cell>
          <cell r="P747" t="str">
            <v>Manager</v>
          </cell>
          <cell r="Q747">
            <v>4</v>
          </cell>
          <cell r="S747" t="str">
            <v>Married</v>
          </cell>
          <cell r="T747">
            <v>16555</v>
          </cell>
          <cell r="U747" t="str">
            <v>Very High (15K+)</v>
          </cell>
          <cell r="X747" t="str">
            <v>No</v>
          </cell>
          <cell r="AE747">
            <v>1</v>
          </cell>
          <cell r="AF747">
            <v>5</v>
          </cell>
          <cell r="AH747">
            <v>1</v>
          </cell>
        </row>
        <row r="748">
          <cell r="C748" t="str">
            <v>18-25</v>
          </cell>
          <cell r="D748" t="str">
            <v>No</v>
          </cell>
          <cell r="E748" t="str">
            <v>Travel_Rarely</v>
          </cell>
          <cell r="G748" t="str">
            <v>Research &amp; Development</v>
          </cell>
          <cell r="H748">
            <v>23</v>
          </cell>
          <cell r="K748">
            <v>2</v>
          </cell>
          <cell r="L748" t="str">
            <v>Male</v>
          </cell>
          <cell r="P748" t="str">
            <v>Research Scientist</v>
          </cell>
          <cell r="Q748">
            <v>4</v>
          </cell>
          <cell r="S748" t="str">
            <v>Married</v>
          </cell>
          <cell r="T748">
            <v>2725</v>
          </cell>
          <cell r="U748" t="str">
            <v>Low (0-5K)</v>
          </cell>
          <cell r="X748" t="str">
            <v>Yes</v>
          </cell>
          <cell r="AE748">
            <v>3</v>
          </cell>
          <cell r="AF748">
            <v>6</v>
          </cell>
          <cell r="AH748">
            <v>1</v>
          </cell>
        </row>
        <row r="749">
          <cell r="C749" t="str">
            <v>26-35</v>
          </cell>
          <cell r="D749" t="str">
            <v>No</v>
          </cell>
          <cell r="E749" t="str">
            <v>Travel_Rarely</v>
          </cell>
          <cell r="G749" t="str">
            <v>Research &amp; Development</v>
          </cell>
          <cell r="H749">
            <v>1</v>
          </cell>
          <cell r="K749">
            <v>2</v>
          </cell>
          <cell r="L749" t="str">
            <v>Male</v>
          </cell>
          <cell r="P749" t="str">
            <v>Research Scientist</v>
          </cell>
          <cell r="Q749">
            <v>4</v>
          </cell>
          <cell r="S749" t="str">
            <v>Married</v>
          </cell>
          <cell r="T749">
            <v>3622</v>
          </cell>
          <cell r="U749" t="str">
            <v>Low (0-5K)</v>
          </cell>
          <cell r="X749" t="str">
            <v>Yes</v>
          </cell>
          <cell r="AE749">
            <v>3</v>
          </cell>
          <cell r="AF749">
            <v>6</v>
          </cell>
          <cell r="AH749">
            <v>1</v>
          </cell>
        </row>
        <row r="750">
          <cell r="C750" t="str">
            <v>26-35</v>
          </cell>
          <cell r="D750" t="str">
            <v>No</v>
          </cell>
          <cell r="E750" t="str">
            <v>Travel_Rarely</v>
          </cell>
          <cell r="G750" t="str">
            <v>Research &amp; Development</v>
          </cell>
          <cell r="H750">
            <v>3</v>
          </cell>
          <cell r="K750">
            <v>1</v>
          </cell>
          <cell r="L750" t="str">
            <v>Male</v>
          </cell>
          <cell r="P750" t="str">
            <v>Research Scientist</v>
          </cell>
          <cell r="Q750">
            <v>4</v>
          </cell>
          <cell r="S750" t="str">
            <v>Single</v>
          </cell>
          <cell r="T750">
            <v>2045</v>
          </cell>
          <cell r="U750" t="str">
            <v>Low (0-5K)</v>
          </cell>
          <cell r="X750" t="str">
            <v>No</v>
          </cell>
          <cell r="AE750">
            <v>3</v>
          </cell>
          <cell r="AF750">
            <v>4</v>
          </cell>
          <cell r="AH750">
            <v>1</v>
          </cell>
        </row>
        <row r="751">
          <cell r="C751" t="str">
            <v>36-45</v>
          </cell>
          <cell r="D751" t="str">
            <v>No</v>
          </cell>
          <cell r="E751" t="str">
            <v>Travel_Rarely</v>
          </cell>
          <cell r="G751" t="str">
            <v>Research &amp; Development</v>
          </cell>
          <cell r="H751">
            <v>1</v>
          </cell>
          <cell r="K751">
            <v>2</v>
          </cell>
          <cell r="L751" t="str">
            <v>Female</v>
          </cell>
          <cell r="P751" t="str">
            <v>Healthcare Representative</v>
          </cell>
          <cell r="Q751">
            <v>4</v>
          </cell>
          <cell r="S751" t="str">
            <v>Single</v>
          </cell>
          <cell r="T751">
            <v>7625</v>
          </cell>
          <cell r="U751" t="str">
            <v>Medium (5K-10K)</v>
          </cell>
          <cell r="X751" t="str">
            <v>No</v>
          </cell>
          <cell r="AE751">
            <v>2</v>
          </cell>
          <cell r="AF751">
            <v>9</v>
          </cell>
          <cell r="AH751">
            <v>1</v>
          </cell>
        </row>
        <row r="752">
          <cell r="C752" t="str">
            <v>46-55</v>
          </cell>
          <cell r="D752" t="str">
            <v>No</v>
          </cell>
          <cell r="E752" t="str">
            <v>Travel_Rarely</v>
          </cell>
          <cell r="G752" t="str">
            <v>Research &amp; Development</v>
          </cell>
          <cell r="H752">
            <v>7</v>
          </cell>
          <cell r="K752">
            <v>3</v>
          </cell>
          <cell r="L752" t="str">
            <v>Male</v>
          </cell>
          <cell r="P752" t="str">
            <v>Research Director</v>
          </cell>
          <cell r="Q752">
            <v>3</v>
          </cell>
          <cell r="S752" t="str">
            <v>Married</v>
          </cell>
          <cell r="T752">
            <v>14814</v>
          </cell>
          <cell r="U752" t="str">
            <v>High (10K-15K)</v>
          </cell>
          <cell r="X752" t="str">
            <v>No</v>
          </cell>
          <cell r="AE752">
            <v>3</v>
          </cell>
          <cell r="AF752">
            <v>5</v>
          </cell>
          <cell r="AH752">
            <v>1</v>
          </cell>
        </row>
        <row r="753">
          <cell r="C753" t="str">
            <v>56+</v>
          </cell>
          <cell r="D753" t="str">
            <v>No</v>
          </cell>
          <cell r="E753" t="str">
            <v>Travel_Rarely</v>
          </cell>
          <cell r="G753" t="str">
            <v>Research &amp; Development</v>
          </cell>
          <cell r="H753">
            <v>9</v>
          </cell>
          <cell r="K753">
            <v>3</v>
          </cell>
          <cell r="L753" t="str">
            <v>Male</v>
          </cell>
          <cell r="P753" t="str">
            <v>Healthcare Representative</v>
          </cell>
          <cell r="Q753">
            <v>4</v>
          </cell>
          <cell r="S753" t="str">
            <v>Married</v>
          </cell>
          <cell r="T753">
            <v>11103</v>
          </cell>
          <cell r="U753" t="str">
            <v>High (10K-15K)</v>
          </cell>
          <cell r="X753" t="str">
            <v>No</v>
          </cell>
          <cell r="AE753">
            <v>2</v>
          </cell>
          <cell r="AF753">
            <v>10</v>
          </cell>
          <cell r="AH753">
            <v>1</v>
          </cell>
        </row>
        <row r="754">
          <cell r="C754" t="str">
            <v>26-35</v>
          </cell>
          <cell r="D754" t="str">
            <v>No</v>
          </cell>
          <cell r="E754" t="str">
            <v>Travel_Rarely</v>
          </cell>
          <cell r="G754" t="str">
            <v>Research &amp; Development</v>
          </cell>
          <cell r="H754">
            <v>27</v>
          </cell>
          <cell r="K754">
            <v>2</v>
          </cell>
          <cell r="L754" t="str">
            <v>Female</v>
          </cell>
          <cell r="P754" t="str">
            <v>Healthcare Representative</v>
          </cell>
          <cell r="Q754">
            <v>3</v>
          </cell>
          <cell r="S754" t="str">
            <v>Married</v>
          </cell>
          <cell r="T754">
            <v>4335</v>
          </cell>
          <cell r="U754" t="str">
            <v>Low (0-5K)</v>
          </cell>
          <cell r="X754" t="str">
            <v>No</v>
          </cell>
          <cell r="AE754">
            <v>2</v>
          </cell>
          <cell r="AF754">
            <v>8</v>
          </cell>
          <cell r="AH754">
            <v>1</v>
          </cell>
        </row>
        <row r="755">
          <cell r="C755" t="str">
            <v>26-35</v>
          </cell>
          <cell r="D755" t="str">
            <v>No</v>
          </cell>
          <cell r="E755" t="str">
            <v>Travel_Rarely</v>
          </cell>
          <cell r="G755" t="str">
            <v>Research &amp; Development</v>
          </cell>
          <cell r="H755">
            <v>1</v>
          </cell>
          <cell r="K755">
            <v>2</v>
          </cell>
          <cell r="L755" t="str">
            <v>Female</v>
          </cell>
          <cell r="P755" t="str">
            <v>Research Scientist</v>
          </cell>
          <cell r="Q755">
            <v>4</v>
          </cell>
          <cell r="S755" t="str">
            <v>Single</v>
          </cell>
          <cell r="T755">
            <v>3280</v>
          </cell>
          <cell r="U755" t="str">
            <v>Low (0-5K)</v>
          </cell>
          <cell r="X755" t="str">
            <v>No</v>
          </cell>
          <cell r="AE755">
            <v>3</v>
          </cell>
          <cell r="AF755">
            <v>4</v>
          </cell>
          <cell r="AH755">
            <v>1</v>
          </cell>
        </row>
        <row r="756">
          <cell r="C756" t="str">
            <v>46-55</v>
          </cell>
          <cell r="D756" t="str">
            <v>No</v>
          </cell>
          <cell r="E756" t="str">
            <v>Travel_Rarely</v>
          </cell>
          <cell r="G756" t="str">
            <v>Research &amp; Development</v>
          </cell>
          <cell r="H756">
            <v>19</v>
          </cell>
          <cell r="K756">
            <v>4</v>
          </cell>
          <cell r="L756" t="str">
            <v>Female</v>
          </cell>
          <cell r="P756" t="str">
            <v>Manufacturing Director</v>
          </cell>
          <cell r="Q756">
            <v>1</v>
          </cell>
          <cell r="S756" t="str">
            <v>Divorced</v>
          </cell>
          <cell r="T756">
            <v>5485</v>
          </cell>
          <cell r="U756" t="str">
            <v>Medium (5K-10K)</v>
          </cell>
          <cell r="X756" t="str">
            <v>Yes</v>
          </cell>
          <cell r="AE756">
            <v>3</v>
          </cell>
          <cell r="AF756">
            <v>5</v>
          </cell>
          <cell r="AH756">
            <v>1</v>
          </cell>
        </row>
        <row r="757">
          <cell r="C757" t="str">
            <v>26-35</v>
          </cell>
          <cell r="D757" t="str">
            <v>No</v>
          </cell>
          <cell r="E757" t="str">
            <v>Travel_Rarely</v>
          </cell>
          <cell r="G757" t="str">
            <v>Research &amp; Development</v>
          </cell>
          <cell r="H757">
            <v>2</v>
          </cell>
          <cell r="K757">
            <v>3</v>
          </cell>
          <cell r="L757" t="str">
            <v>Female</v>
          </cell>
          <cell r="P757" t="str">
            <v>Research Scientist</v>
          </cell>
          <cell r="Q757">
            <v>1</v>
          </cell>
          <cell r="S757" t="str">
            <v>Single</v>
          </cell>
          <cell r="T757">
            <v>4381</v>
          </cell>
          <cell r="U757" t="str">
            <v>Low (0-5K)</v>
          </cell>
          <cell r="X757" t="str">
            <v>No</v>
          </cell>
          <cell r="AE757">
            <v>3</v>
          </cell>
          <cell r="AF757">
            <v>6</v>
          </cell>
          <cell r="AH757">
            <v>1</v>
          </cell>
        </row>
        <row r="758">
          <cell r="C758" t="str">
            <v>46-55</v>
          </cell>
          <cell r="D758" t="str">
            <v>No</v>
          </cell>
          <cell r="E758" t="str">
            <v>Travel_Rarely</v>
          </cell>
          <cell r="G758" t="str">
            <v>Research &amp; Development</v>
          </cell>
          <cell r="H758">
            <v>11</v>
          </cell>
          <cell r="K758">
            <v>4</v>
          </cell>
          <cell r="L758" t="str">
            <v>Female</v>
          </cell>
          <cell r="P758" t="str">
            <v>Laboratory Technician</v>
          </cell>
          <cell r="Q758">
            <v>3</v>
          </cell>
          <cell r="S758" t="str">
            <v>Married</v>
          </cell>
          <cell r="T758">
            <v>3149</v>
          </cell>
          <cell r="U758" t="str">
            <v>Low (0-5K)</v>
          </cell>
          <cell r="X758" t="str">
            <v>No</v>
          </cell>
          <cell r="AE758">
            <v>3</v>
          </cell>
          <cell r="AF758">
            <v>5</v>
          </cell>
          <cell r="AH758">
            <v>1</v>
          </cell>
        </row>
        <row r="759">
          <cell r="C759" t="str">
            <v>36-45</v>
          </cell>
          <cell r="D759" t="str">
            <v>No</v>
          </cell>
          <cell r="E759" t="str">
            <v>Travel_Rarely</v>
          </cell>
          <cell r="G759" t="str">
            <v>Research &amp; Development</v>
          </cell>
          <cell r="H759">
            <v>14</v>
          </cell>
          <cell r="K759">
            <v>2</v>
          </cell>
          <cell r="L759" t="str">
            <v>Male</v>
          </cell>
          <cell r="P759" t="str">
            <v>Research Director</v>
          </cell>
          <cell r="Q759">
            <v>1</v>
          </cell>
          <cell r="S759" t="str">
            <v>Married</v>
          </cell>
          <cell r="T759">
            <v>17159</v>
          </cell>
          <cell r="U759" t="str">
            <v>Very High (15K+)</v>
          </cell>
          <cell r="X759" t="str">
            <v>No</v>
          </cell>
          <cell r="AE759">
            <v>3</v>
          </cell>
          <cell r="AF759">
            <v>4</v>
          </cell>
          <cell r="AH759">
            <v>1</v>
          </cell>
        </row>
        <row r="760">
          <cell r="C760" t="str">
            <v>26-35</v>
          </cell>
          <cell r="D760" t="str">
            <v>No</v>
          </cell>
          <cell r="E760" t="str">
            <v>Travel_Rarely</v>
          </cell>
          <cell r="G760" t="str">
            <v>Research &amp; Development</v>
          </cell>
          <cell r="H760">
            <v>7</v>
          </cell>
          <cell r="K760">
            <v>3</v>
          </cell>
          <cell r="L760" t="str">
            <v>Male</v>
          </cell>
          <cell r="P760" t="str">
            <v>Manufacturing Director</v>
          </cell>
          <cell r="Q760">
            <v>3</v>
          </cell>
          <cell r="S760" t="str">
            <v>Single</v>
          </cell>
          <cell r="T760">
            <v>10221</v>
          </cell>
          <cell r="U760" t="str">
            <v>High (10K-15K)</v>
          </cell>
          <cell r="X760" t="str">
            <v>No</v>
          </cell>
          <cell r="AE760">
            <v>4</v>
          </cell>
          <cell r="AF760">
            <v>8</v>
          </cell>
          <cell r="AH760">
            <v>1</v>
          </cell>
        </row>
        <row r="761">
          <cell r="C761" t="str">
            <v>26-35</v>
          </cell>
          <cell r="D761" t="str">
            <v>No</v>
          </cell>
          <cell r="E761" t="str">
            <v>Travel_Rarely</v>
          </cell>
          <cell r="G761" t="str">
            <v>Research &amp; Development</v>
          </cell>
          <cell r="H761">
            <v>27</v>
          </cell>
          <cell r="K761">
            <v>3</v>
          </cell>
          <cell r="L761" t="str">
            <v>Female</v>
          </cell>
          <cell r="P761" t="str">
            <v>Research Scientist</v>
          </cell>
          <cell r="Q761">
            <v>1</v>
          </cell>
          <cell r="S761" t="str">
            <v>Single</v>
          </cell>
          <cell r="T761">
            <v>2559</v>
          </cell>
          <cell r="U761" t="str">
            <v>Low (0-5K)</v>
          </cell>
          <cell r="X761" t="str">
            <v>No</v>
          </cell>
          <cell r="AE761">
            <v>2</v>
          </cell>
          <cell r="AF761">
            <v>6</v>
          </cell>
          <cell r="AH761">
            <v>1</v>
          </cell>
        </row>
        <row r="762">
          <cell r="C762" t="str">
            <v>26-35</v>
          </cell>
          <cell r="D762" t="str">
            <v>No</v>
          </cell>
          <cell r="E762" t="str">
            <v>Travel_Rarely</v>
          </cell>
          <cell r="G762" t="str">
            <v>Research &amp; Development</v>
          </cell>
          <cell r="H762">
            <v>8</v>
          </cell>
          <cell r="K762">
            <v>3</v>
          </cell>
          <cell r="L762" t="str">
            <v>Female</v>
          </cell>
          <cell r="P762" t="str">
            <v>Research Scientist</v>
          </cell>
          <cell r="Q762">
            <v>3</v>
          </cell>
          <cell r="S762" t="str">
            <v>Married</v>
          </cell>
          <cell r="T762">
            <v>5175</v>
          </cell>
          <cell r="U762" t="str">
            <v>Medium (5K-10K)</v>
          </cell>
          <cell r="X762" t="str">
            <v>No</v>
          </cell>
          <cell r="AE762">
            <v>2</v>
          </cell>
          <cell r="AF762">
            <v>5</v>
          </cell>
          <cell r="AH762">
            <v>1</v>
          </cell>
        </row>
        <row r="763">
          <cell r="C763" t="str">
            <v>36-45</v>
          </cell>
          <cell r="D763" t="str">
            <v>No</v>
          </cell>
          <cell r="E763" t="str">
            <v>Travel_Rarely</v>
          </cell>
          <cell r="G763" t="str">
            <v>Research &amp; Development</v>
          </cell>
          <cell r="H763">
            <v>3</v>
          </cell>
          <cell r="K763">
            <v>3</v>
          </cell>
          <cell r="L763" t="str">
            <v>Female</v>
          </cell>
          <cell r="P763" t="str">
            <v>Laboratory Technician</v>
          </cell>
          <cell r="Q763">
            <v>4</v>
          </cell>
          <cell r="S763" t="str">
            <v>Married</v>
          </cell>
          <cell r="T763">
            <v>5231</v>
          </cell>
          <cell r="U763" t="str">
            <v>Medium (5K-10K)</v>
          </cell>
          <cell r="X763" t="str">
            <v>Yes</v>
          </cell>
          <cell r="AE763">
            <v>2</v>
          </cell>
          <cell r="AF763">
            <v>5</v>
          </cell>
          <cell r="AH763">
            <v>1</v>
          </cell>
        </row>
        <row r="764">
          <cell r="C764" t="str">
            <v>26-35</v>
          </cell>
          <cell r="D764" t="str">
            <v>No</v>
          </cell>
          <cell r="E764" t="str">
            <v>Travel_Rarely</v>
          </cell>
          <cell r="G764" t="str">
            <v>Research &amp; Development</v>
          </cell>
          <cell r="H764">
            <v>10</v>
          </cell>
          <cell r="K764">
            <v>2</v>
          </cell>
          <cell r="L764" t="str">
            <v>Male</v>
          </cell>
          <cell r="P764" t="str">
            <v>Laboratory Technician</v>
          </cell>
          <cell r="Q764">
            <v>2</v>
          </cell>
          <cell r="S764" t="str">
            <v>Divorced</v>
          </cell>
          <cell r="T764">
            <v>2008</v>
          </cell>
          <cell r="U764" t="str">
            <v>Low (0-5K)</v>
          </cell>
          <cell r="X764" t="str">
            <v>No</v>
          </cell>
          <cell r="AE764">
            <v>3</v>
          </cell>
          <cell r="AF764">
            <v>1</v>
          </cell>
          <cell r="AH764">
            <v>1</v>
          </cell>
        </row>
        <row r="765">
          <cell r="C765" t="str">
            <v>46-55</v>
          </cell>
          <cell r="D765" t="str">
            <v>No</v>
          </cell>
          <cell r="E765" t="str">
            <v>Travel_Rarely</v>
          </cell>
          <cell r="G765" t="str">
            <v>Research &amp; Development</v>
          </cell>
          <cell r="H765">
            <v>8</v>
          </cell>
          <cell r="K765">
            <v>1</v>
          </cell>
          <cell r="L765" t="str">
            <v>Female</v>
          </cell>
          <cell r="P765" t="str">
            <v>Laboratory Technician</v>
          </cell>
          <cell r="Q765">
            <v>2</v>
          </cell>
          <cell r="S765" t="str">
            <v>Married</v>
          </cell>
          <cell r="T765">
            <v>7403</v>
          </cell>
          <cell r="U765" t="str">
            <v>Medium (5K-10K)</v>
          </cell>
          <cell r="X765" t="str">
            <v>No</v>
          </cell>
          <cell r="AE765">
            <v>2</v>
          </cell>
          <cell r="AF765">
            <v>26</v>
          </cell>
          <cell r="AH765">
            <v>1</v>
          </cell>
        </row>
        <row r="766">
          <cell r="C766" t="str">
            <v>26-35</v>
          </cell>
          <cell r="D766" t="str">
            <v>No</v>
          </cell>
          <cell r="E766" t="str">
            <v>Travel_Rarely</v>
          </cell>
          <cell r="G766" t="str">
            <v>Research &amp; Development</v>
          </cell>
          <cell r="H766">
            <v>1</v>
          </cell>
          <cell r="K766">
            <v>2</v>
          </cell>
          <cell r="L766" t="str">
            <v>Female</v>
          </cell>
          <cell r="P766" t="str">
            <v>Healthcare Representative</v>
          </cell>
          <cell r="Q766">
            <v>4</v>
          </cell>
          <cell r="S766" t="str">
            <v>Single</v>
          </cell>
          <cell r="T766">
            <v>6949</v>
          </cell>
          <cell r="U766" t="str">
            <v>Medium (5K-10K)</v>
          </cell>
          <cell r="X766" t="str">
            <v>No</v>
          </cell>
          <cell r="AE766">
            <v>3</v>
          </cell>
          <cell r="AF766">
            <v>5</v>
          </cell>
          <cell r="AH766">
            <v>1</v>
          </cell>
        </row>
        <row r="767">
          <cell r="C767" t="str">
            <v>46-55</v>
          </cell>
          <cell r="D767" t="str">
            <v>No</v>
          </cell>
          <cell r="E767" t="str">
            <v>Travel_Rarely</v>
          </cell>
          <cell r="G767" t="str">
            <v>Research &amp; Development</v>
          </cell>
          <cell r="H767">
            <v>1</v>
          </cell>
          <cell r="K767">
            <v>4</v>
          </cell>
          <cell r="L767" t="str">
            <v>Male</v>
          </cell>
          <cell r="P767" t="str">
            <v>Research Director</v>
          </cell>
          <cell r="Q767">
            <v>4</v>
          </cell>
          <cell r="S767" t="str">
            <v>Divorced</v>
          </cell>
          <cell r="T767">
            <v>17399</v>
          </cell>
          <cell r="U767" t="str">
            <v>Very High (15K+)</v>
          </cell>
          <cell r="X767" t="str">
            <v>No</v>
          </cell>
          <cell r="AE767">
            <v>2</v>
          </cell>
          <cell r="AF767">
            <v>5</v>
          </cell>
          <cell r="AH767">
            <v>1</v>
          </cell>
        </row>
        <row r="768">
          <cell r="C768" t="str">
            <v>46-55</v>
          </cell>
          <cell r="D768" t="str">
            <v>No</v>
          </cell>
          <cell r="E768" t="str">
            <v>Travel_Rarely</v>
          </cell>
          <cell r="G768" t="str">
            <v>Research &amp; Development</v>
          </cell>
          <cell r="H768">
            <v>24</v>
          </cell>
          <cell r="K768">
            <v>4</v>
          </cell>
          <cell r="L768" t="str">
            <v>Male</v>
          </cell>
          <cell r="P768" t="str">
            <v>Manufacturing Director</v>
          </cell>
          <cell r="Q768">
            <v>3</v>
          </cell>
          <cell r="S768" t="str">
            <v>Married</v>
          </cell>
          <cell r="T768">
            <v>13973</v>
          </cell>
          <cell r="U768" t="str">
            <v>High (10K-15K)</v>
          </cell>
          <cell r="X768" t="str">
            <v>Yes</v>
          </cell>
          <cell r="AE768">
            <v>3</v>
          </cell>
          <cell r="AF768">
            <v>12</v>
          </cell>
          <cell r="AH768">
            <v>1</v>
          </cell>
        </row>
        <row r="769">
          <cell r="C769" t="str">
            <v>26-35</v>
          </cell>
          <cell r="D769" t="str">
            <v>No</v>
          </cell>
          <cell r="E769" t="str">
            <v>Travel_Rarely</v>
          </cell>
          <cell r="G769" t="str">
            <v>Research &amp; Development</v>
          </cell>
          <cell r="H769">
            <v>8</v>
          </cell>
          <cell r="K769">
            <v>2</v>
          </cell>
          <cell r="L769" t="str">
            <v>Female</v>
          </cell>
          <cell r="P769" t="str">
            <v>Research Director</v>
          </cell>
          <cell r="Q769">
            <v>1</v>
          </cell>
          <cell r="S769" t="str">
            <v>Married</v>
          </cell>
          <cell r="T769">
            <v>11416</v>
          </cell>
          <cell r="U769" t="str">
            <v>High (10K-15K)</v>
          </cell>
          <cell r="X769" t="str">
            <v>Yes</v>
          </cell>
          <cell r="AE769">
            <v>2</v>
          </cell>
          <cell r="AF769">
            <v>8</v>
          </cell>
          <cell r="AH769">
            <v>1</v>
          </cell>
        </row>
        <row r="770">
          <cell r="C770" t="str">
            <v>26-35</v>
          </cell>
          <cell r="D770" t="str">
            <v>No</v>
          </cell>
          <cell r="E770" t="str">
            <v>Travel_Rarely</v>
          </cell>
          <cell r="G770" t="str">
            <v>Research &amp; Development</v>
          </cell>
          <cell r="H770">
            <v>2</v>
          </cell>
          <cell r="K770">
            <v>4</v>
          </cell>
          <cell r="L770" t="str">
            <v>Male</v>
          </cell>
          <cell r="P770" t="str">
            <v>Manufacturing Director</v>
          </cell>
          <cell r="Q770">
            <v>4</v>
          </cell>
          <cell r="S770" t="str">
            <v>Married</v>
          </cell>
          <cell r="T770">
            <v>5472</v>
          </cell>
          <cell r="U770" t="str">
            <v>Medium (5K-10K)</v>
          </cell>
          <cell r="X770" t="str">
            <v>No</v>
          </cell>
          <cell r="AE770">
            <v>3</v>
          </cell>
          <cell r="AF770">
            <v>8</v>
          </cell>
          <cell r="AH770">
            <v>1</v>
          </cell>
        </row>
        <row r="771">
          <cell r="C771" t="str">
            <v>18-25</v>
          </cell>
          <cell r="D771" t="str">
            <v>No</v>
          </cell>
          <cell r="E771" t="str">
            <v>Travel_Rarely</v>
          </cell>
          <cell r="G771" t="str">
            <v>Research &amp; Development</v>
          </cell>
          <cell r="H771">
            <v>8</v>
          </cell>
          <cell r="K771">
            <v>2</v>
          </cell>
          <cell r="L771" t="str">
            <v>Male</v>
          </cell>
          <cell r="P771" t="str">
            <v>Laboratory Technician</v>
          </cell>
          <cell r="Q771">
            <v>1</v>
          </cell>
          <cell r="S771" t="str">
            <v>Married</v>
          </cell>
          <cell r="T771">
            <v>2451</v>
          </cell>
          <cell r="U771" t="str">
            <v>Low (0-5K)</v>
          </cell>
          <cell r="X771" t="str">
            <v>No</v>
          </cell>
          <cell r="AE771">
            <v>2</v>
          </cell>
          <cell r="AF771">
            <v>4</v>
          </cell>
          <cell r="AH771">
            <v>1</v>
          </cell>
        </row>
        <row r="772">
          <cell r="C772" t="str">
            <v>46-55</v>
          </cell>
          <cell r="D772" t="str">
            <v>No</v>
          </cell>
          <cell r="E772" t="str">
            <v>Travel_Rarely</v>
          </cell>
          <cell r="G772" t="str">
            <v>Research &amp; Development</v>
          </cell>
          <cell r="H772">
            <v>8</v>
          </cell>
          <cell r="K772">
            <v>4</v>
          </cell>
          <cell r="L772" t="str">
            <v>Female</v>
          </cell>
          <cell r="P772" t="str">
            <v>Research Scientist</v>
          </cell>
          <cell r="Q772">
            <v>1</v>
          </cell>
          <cell r="S772" t="str">
            <v>Divorced</v>
          </cell>
          <cell r="T772">
            <v>4615</v>
          </cell>
          <cell r="U772" t="str">
            <v>Low (0-5K)</v>
          </cell>
          <cell r="X772" t="str">
            <v>Yes</v>
          </cell>
          <cell r="AE772">
            <v>3</v>
          </cell>
          <cell r="AF772">
            <v>16</v>
          </cell>
          <cell r="AH772">
            <v>1</v>
          </cell>
        </row>
        <row r="773">
          <cell r="C773" t="str">
            <v>26-35</v>
          </cell>
          <cell r="D773" t="str">
            <v>No</v>
          </cell>
          <cell r="E773" t="str">
            <v>Travel_Rarely</v>
          </cell>
          <cell r="G773" t="str">
            <v>Research &amp; Development</v>
          </cell>
          <cell r="H773">
            <v>1</v>
          </cell>
          <cell r="K773">
            <v>1</v>
          </cell>
          <cell r="L773" t="str">
            <v>Male</v>
          </cell>
          <cell r="P773" t="str">
            <v>Laboratory Technician</v>
          </cell>
          <cell r="Q773">
            <v>1</v>
          </cell>
          <cell r="S773" t="str">
            <v>Married</v>
          </cell>
          <cell r="T773">
            <v>3955</v>
          </cell>
          <cell r="U773" t="str">
            <v>Low (0-5K)</v>
          </cell>
          <cell r="X773" t="str">
            <v>No</v>
          </cell>
          <cell r="AE773">
            <v>3</v>
          </cell>
          <cell r="AF773">
            <v>5</v>
          </cell>
          <cell r="AH773">
            <v>1</v>
          </cell>
        </row>
        <row r="774">
          <cell r="C774" t="str">
            <v>36-45</v>
          </cell>
          <cell r="D774" t="str">
            <v>No</v>
          </cell>
          <cell r="E774" t="str">
            <v>Travel_Rarely</v>
          </cell>
          <cell r="G774" t="str">
            <v>Research &amp; Development</v>
          </cell>
          <cell r="H774">
            <v>17</v>
          </cell>
          <cell r="K774">
            <v>3</v>
          </cell>
          <cell r="L774" t="str">
            <v>Female</v>
          </cell>
          <cell r="P774" t="str">
            <v>Healthcare Representative</v>
          </cell>
          <cell r="Q774">
            <v>3</v>
          </cell>
          <cell r="S774" t="str">
            <v>Married</v>
          </cell>
          <cell r="T774">
            <v>8823</v>
          </cell>
          <cell r="U774" t="str">
            <v>Medium (5K-10K)</v>
          </cell>
          <cell r="X774" t="str">
            <v>No</v>
          </cell>
          <cell r="AE774">
            <v>2</v>
          </cell>
          <cell r="AF774">
            <v>19</v>
          </cell>
          <cell r="AH774">
            <v>1</v>
          </cell>
        </row>
        <row r="775">
          <cell r="C775" t="str">
            <v>26-35</v>
          </cell>
          <cell r="D775" t="str">
            <v>No</v>
          </cell>
          <cell r="E775" t="str">
            <v>Travel_Rarely</v>
          </cell>
          <cell r="G775" t="str">
            <v>Research &amp; Development</v>
          </cell>
          <cell r="H775">
            <v>10</v>
          </cell>
          <cell r="K775">
            <v>3</v>
          </cell>
          <cell r="L775" t="str">
            <v>Female</v>
          </cell>
          <cell r="P775" t="str">
            <v>Research Scientist</v>
          </cell>
          <cell r="Q775">
            <v>3</v>
          </cell>
          <cell r="S775" t="str">
            <v>Single</v>
          </cell>
          <cell r="T775">
            <v>3660</v>
          </cell>
          <cell r="U775" t="str">
            <v>Low (0-5K)</v>
          </cell>
          <cell r="X775" t="str">
            <v>No</v>
          </cell>
          <cell r="AE775">
            <v>4</v>
          </cell>
          <cell r="AF775">
            <v>8</v>
          </cell>
          <cell r="AH775">
            <v>1</v>
          </cell>
        </row>
        <row r="776">
          <cell r="C776" t="str">
            <v>26-35</v>
          </cell>
          <cell r="D776" t="str">
            <v>No</v>
          </cell>
          <cell r="E776" t="str">
            <v>Travel_Rarely</v>
          </cell>
          <cell r="G776" t="str">
            <v>Research &amp; Development</v>
          </cell>
          <cell r="H776">
            <v>28</v>
          </cell>
          <cell r="K776">
            <v>3</v>
          </cell>
          <cell r="L776" t="str">
            <v>Female</v>
          </cell>
          <cell r="P776" t="str">
            <v>Research Scientist</v>
          </cell>
          <cell r="Q776">
            <v>4</v>
          </cell>
          <cell r="S776" t="str">
            <v>Divorced</v>
          </cell>
          <cell r="T776">
            <v>2514</v>
          </cell>
          <cell r="U776" t="str">
            <v>Low (0-5K)</v>
          </cell>
          <cell r="X776" t="str">
            <v>No</v>
          </cell>
          <cell r="AE776">
            <v>3</v>
          </cell>
          <cell r="AF776">
            <v>7</v>
          </cell>
          <cell r="AH776">
            <v>1</v>
          </cell>
        </row>
        <row r="777">
          <cell r="C777" t="str">
            <v>26-35</v>
          </cell>
          <cell r="D777" t="str">
            <v>No</v>
          </cell>
          <cell r="E777" t="str">
            <v>Travel_Rarely</v>
          </cell>
          <cell r="G777" t="str">
            <v>Research &amp; Development</v>
          </cell>
          <cell r="H777">
            <v>3</v>
          </cell>
          <cell r="K777">
            <v>4</v>
          </cell>
          <cell r="L777" t="str">
            <v>Female</v>
          </cell>
          <cell r="P777" t="str">
            <v>Manufacturing Director</v>
          </cell>
          <cell r="Q777">
            <v>2</v>
          </cell>
          <cell r="S777" t="str">
            <v>Divorced</v>
          </cell>
          <cell r="T777">
            <v>7655</v>
          </cell>
          <cell r="U777" t="str">
            <v>Medium (5K-10K)</v>
          </cell>
          <cell r="X777" t="str">
            <v>No</v>
          </cell>
          <cell r="AE777">
            <v>2</v>
          </cell>
          <cell r="AF777">
            <v>9</v>
          </cell>
          <cell r="AH777">
            <v>1</v>
          </cell>
        </row>
        <row r="778">
          <cell r="C778" t="str">
            <v>36-45</v>
          </cell>
          <cell r="D778" t="str">
            <v>No</v>
          </cell>
          <cell r="E778" t="str">
            <v>Travel_Rarely</v>
          </cell>
          <cell r="G778" t="str">
            <v>Research &amp; Development</v>
          </cell>
          <cell r="H778">
            <v>25</v>
          </cell>
          <cell r="K778">
            <v>3</v>
          </cell>
          <cell r="L778" t="str">
            <v>Female</v>
          </cell>
          <cell r="P778" t="str">
            <v>Healthcare Representative</v>
          </cell>
          <cell r="Q778">
            <v>4</v>
          </cell>
          <cell r="S778" t="str">
            <v>Divorced</v>
          </cell>
          <cell r="T778">
            <v>5731</v>
          </cell>
          <cell r="U778" t="str">
            <v>Medium (5K-10K)</v>
          </cell>
          <cell r="X778" t="str">
            <v>No</v>
          </cell>
          <cell r="AE778">
            <v>3</v>
          </cell>
          <cell r="AF778">
            <v>6</v>
          </cell>
          <cell r="AH778">
            <v>1</v>
          </cell>
        </row>
        <row r="779">
          <cell r="C779" t="str">
            <v>26-35</v>
          </cell>
          <cell r="D779" t="str">
            <v>No</v>
          </cell>
          <cell r="E779" t="str">
            <v>Travel_Rarely</v>
          </cell>
          <cell r="G779" t="str">
            <v>Research &amp; Development</v>
          </cell>
          <cell r="H779">
            <v>1</v>
          </cell>
          <cell r="K779">
            <v>4</v>
          </cell>
          <cell r="L779" t="str">
            <v>Male</v>
          </cell>
          <cell r="P779" t="str">
            <v>Laboratory Technician</v>
          </cell>
          <cell r="Q779">
            <v>3</v>
          </cell>
          <cell r="S779" t="str">
            <v>Married</v>
          </cell>
          <cell r="T779">
            <v>2258</v>
          </cell>
          <cell r="U779" t="str">
            <v>Low (0-5K)</v>
          </cell>
          <cell r="X779" t="str">
            <v>No</v>
          </cell>
          <cell r="AE779">
            <v>3</v>
          </cell>
          <cell r="AF779">
            <v>8</v>
          </cell>
          <cell r="AH779">
            <v>1</v>
          </cell>
        </row>
        <row r="780">
          <cell r="C780" t="str">
            <v>26-35</v>
          </cell>
          <cell r="D780" t="str">
            <v>No</v>
          </cell>
          <cell r="E780" t="str">
            <v>Travel_Rarely</v>
          </cell>
          <cell r="G780" t="str">
            <v>Research &amp; Development</v>
          </cell>
          <cell r="H780">
            <v>15</v>
          </cell>
          <cell r="K780">
            <v>2</v>
          </cell>
          <cell r="L780" t="str">
            <v>Female</v>
          </cell>
          <cell r="P780" t="str">
            <v>Research Scientist</v>
          </cell>
          <cell r="Q780">
            <v>4</v>
          </cell>
          <cell r="S780" t="str">
            <v>Married</v>
          </cell>
          <cell r="T780">
            <v>2168</v>
          </cell>
          <cell r="U780" t="str">
            <v>Low (0-5K)</v>
          </cell>
          <cell r="X780" t="str">
            <v>Yes</v>
          </cell>
          <cell r="AE780">
            <v>2</v>
          </cell>
          <cell r="AF780">
            <v>5</v>
          </cell>
          <cell r="AH780">
            <v>1</v>
          </cell>
        </row>
        <row r="781">
          <cell r="C781" t="str">
            <v>36-45</v>
          </cell>
          <cell r="D781" t="str">
            <v>No</v>
          </cell>
          <cell r="E781" t="str">
            <v>Travel_Rarely</v>
          </cell>
          <cell r="G781" t="str">
            <v>Research &amp; Development</v>
          </cell>
          <cell r="H781">
            <v>6</v>
          </cell>
          <cell r="K781">
            <v>3</v>
          </cell>
          <cell r="L781" t="str">
            <v>Male</v>
          </cell>
          <cell r="P781" t="str">
            <v>Laboratory Technician</v>
          </cell>
          <cell r="Q781">
            <v>3</v>
          </cell>
          <cell r="S781" t="str">
            <v>Divorced</v>
          </cell>
          <cell r="T781">
            <v>2741</v>
          </cell>
          <cell r="U781" t="str">
            <v>Low (0-5K)</v>
          </cell>
          <cell r="X781" t="str">
            <v>No</v>
          </cell>
          <cell r="AE781">
            <v>3</v>
          </cell>
          <cell r="AF781">
            <v>7</v>
          </cell>
          <cell r="AH781">
            <v>1</v>
          </cell>
        </row>
        <row r="782">
          <cell r="C782" t="str">
            <v>46-55</v>
          </cell>
          <cell r="D782" t="str">
            <v>No</v>
          </cell>
          <cell r="E782" t="str">
            <v>Travel_Rarely</v>
          </cell>
          <cell r="G782" t="str">
            <v>Research &amp; Development</v>
          </cell>
          <cell r="H782">
            <v>2</v>
          </cell>
          <cell r="K782">
            <v>4</v>
          </cell>
          <cell r="L782" t="str">
            <v>Male</v>
          </cell>
          <cell r="P782" t="str">
            <v>Manufacturing Director</v>
          </cell>
          <cell r="Q782">
            <v>4</v>
          </cell>
          <cell r="S782" t="str">
            <v>Divorced</v>
          </cell>
          <cell r="T782">
            <v>7379</v>
          </cell>
          <cell r="U782" t="str">
            <v>Medium (5K-10K)</v>
          </cell>
          <cell r="X782" t="str">
            <v>No</v>
          </cell>
          <cell r="AE782">
            <v>2</v>
          </cell>
          <cell r="AF782">
            <v>6</v>
          </cell>
          <cell r="AH782">
            <v>1</v>
          </cell>
        </row>
        <row r="783">
          <cell r="C783" t="str">
            <v>26-35</v>
          </cell>
          <cell r="D783" t="str">
            <v>No</v>
          </cell>
          <cell r="E783" t="str">
            <v>Travel_Rarely</v>
          </cell>
          <cell r="G783" t="str">
            <v>Research &amp; Development</v>
          </cell>
          <cell r="H783">
            <v>24</v>
          </cell>
          <cell r="K783">
            <v>3</v>
          </cell>
          <cell r="L783" t="str">
            <v>Female</v>
          </cell>
          <cell r="P783" t="str">
            <v>Healthcare Representative</v>
          </cell>
          <cell r="Q783">
            <v>1</v>
          </cell>
          <cell r="S783" t="str">
            <v>Single</v>
          </cell>
          <cell r="T783">
            <v>6812</v>
          </cell>
          <cell r="U783" t="str">
            <v>Medium (5K-10K)</v>
          </cell>
          <cell r="X783" t="str">
            <v>No</v>
          </cell>
          <cell r="AE783">
            <v>3</v>
          </cell>
          <cell r="AF783">
            <v>10</v>
          </cell>
          <cell r="AH783">
            <v>1</v>
          </cell>
        </row>
        <row r="784">
          <cell r="C784" t="str">
            <v>26-35</v>
          </cell>
          <cell r="D784" t="str">
            <v>No</v>
          </cell>
          <cell r="E784" t="str">
            <v>Travel_Rarely</v>
          </cell>
          <cell r="G784" t="str">
            <v>Research &amp; Development</v>
          </cell>
          <cell r="H784">
            <v>7</v>
          </cell>
          <cell r="K784">
            <v>3</v>
          </cell>
          <cell r="L784" t="str">
            <v>Male</v>
          </cell>
          <cell r="P784" t="str">
            <v>Healthcare Representative</v>
          </cell>
          <cell r="Q784">
            <v>4</v>
          </cell>
          <cell r="S784" t="str">
            <v>Divorced</v>
          </cell>
          <cell r="T784">
            <v>6623</v>
          </cell>
          <cell r="U784" t="str">
            <v>Medium (5K-10K)</v>
          </cell>
          <cell r="X784" t="str">
            <v>Yes</v>
          </cell>
          <cell r="AE784">
            <v>3</v>
          </cell>
          <cell r="AF784">
            <v>6</v>
          </cell>
          <cell r="AH784">
            <v>1</v>
          </cell>
        </row>
        <row r="785">
          <cell r="C785" t="str">
            <v>26-35</v>
          </cell>
          <cell r="D785" t="str">
            <v>No</v>
          </cell>
          <cell r="E785" t="str">
            <v>Travel_Rarely</v>
          </cell>
          <cell r="G785" t="str">
            <v>Research &amp; Development</v>
          </cell>
          <cell r="H785">
            <v>1</v>
          </cell>
          <cell r="K785">
            <v>4</v>
          </cell>
          <cell r="L785" t="str">
            <v>Female</v>
          </cell>
          <cell r="P785" t="str">
            <v>Research Director</v>
          </cell>
          <cell r="Q785">
            <v>4</v>
          </cell>
          <cell r="S785" t="str">
            <v>Divorced</v>
          </cell>
          <cell r="T785">
            <v>16124</v>
          </cell>
          <cell r="U785" t="str">
            <v>Very High (15K+)</v>
          </cell>
          <cell r="X785" t="str">
            <v>No</v>
          </cell>
          <cell r="AE785">
            <v>2</v>
          </cell>
          <cell r="AF785">
            <v>7</v>
          </cell>
          <cell r="AH785">
            <v>1</v>
          </cell>
        </row>
        <row r="786">
          <cell r="C786" t="str">
            <v>36-45</v>
          </cell>
          <cell r="D786" t="str">
            <v>No</v>
          </cell>
          <cell r="E786" t="str">
            <v>Travel_Rarely</v>
          </cell>
          <cell r="G786" t="str">
            <v>Research &amp; Development</v>
          </cell>
          <cell r="H786">
            <v>10</v>
          </cell>
          <cell r="K786">
            <v>4</v>
          </cell>
          <cell r="L786" t="str">
            <v>Female</v>
          </cell>
          <cell r="P786" t="str">
            <v>Healthcare Representative</v>
          </cell>
          <cell r="Q786">
            <v>3</v>
          </cell>
          <cell r="S786" t="str">
            <v>Married</v>
          </cell>
          <cell r="T786">
            <v>7094</v>
          </cell>
          <cell r="U786" t="str">
            <v>Medium (5K-10K)</v>
          </cell>
          <cell r="X786" t="str">
            <v>No</v>
          </cell>
          <cell r="AE786">
            <v>3</v>
          </cell>
          <cell r="AF786">
            <v>7</v>
          </cell>
          <cell r="AH786">
            <v>1</v>
          </cell>
        </row>
        <row r="787">
          <cell r="C787" t="str">
            <v>36-45</v>
          </cell>
          <cell r="D787" t="str">
            <v>No</v>
          </cell>
          <cell r="E787" t="str">
            <v>Travel_Rarely</v>
          </cell>
          <cell r="G787" t="str">
            <v>Research &amp; Development</v>
          </cell>
          <cell r="H787">
            <v>18</v>
          </cell>
          <cell r="K787">
            <v>1</v>
          </cell>
          <cell r="L787" t="str">
            <v>Male</v>
          </cell>
          <cell r="P787" t="str">
            <v>Manufacturing Director</v>
          </cell>
          <cell r="Q787">
            <v>3</v>
          </cell>
          <cell r="S787" t="str">
            <v>Single</v>
          </cell>
          <cell r="T787">
            <v>4534</v>
          </cell>
          <cell r="U787" t="str">
            <v>Low (0-5K)</v>
          </cell>
          <cell r="X787" t="str">
            <v>No</v>
          </cell>
          <cell r="AE787">
            <v>3</v>
          </cell>
          <cell r="AF787">
            <v>8</v>
          </cell>
          <cell r="AH787">
            <v>1</v>
          </cell>
        </row>
        <row r="788">
          <cell r="C788" t="str">
            <v>26-35</v>
          </cell>
          <cell r="D788" t="str">
            <v>No</v>
          </cell>
          <cell r="E788" t="str">
            <v>Travel_Rarely</v>
          </cell>
          <cell r="G788" t="str">
            <v>Research &amp; Development</v>
          </cell>
          <cell r="H788">
            <v>9</v>
          </cell>
          <cell r="K788">
            <v>4</v>
          </cell>
          <cell r="L788" t="str">
            <v>Male</v>
          </cell>
          <cell r="P788" t="str">
            <v>Healthcare Representative</v>
          </cell>
          <cell r="Q788">
            <v>4</v>
          </cell>
          <cell r="S788" t="str">
            <v>Divorced</v>
          </cell>
          <cell r="T788">
            <v>8500</v>
          </cell>
          <cell r="U788" t="str">
            <v>Medium (5K-10K)</v>
          </cell>
          <cell r="X788" t="str">
            <v>No</v>
          </cell>
          <cell r="AE788">
            <v>2</v>
          </cell>
          <cell r="AF788">
            <v>9</v>
          </cell>
          <cell r="AH788">
            <v>1</v>
          </cell>
        </row>
        <row r="789">
          <cell r="C789" t="str">
            <v>36-45</v>
          </cell>
          <cell r="D789" t="str">
            <v>No</v>
          </cell>
          <cell r="E789" t="str">
            <v>Travel_Rarely</v>
          </cell>
          <cell r="G789" t="str">
            <v>Research &amp; Development</v>
          </cell>
          <cell r="H789">
            <v>4</v>
          </cell>
          <cell r="K789">
            <v>3</v>
          </cell>
          <cell r="L789" t="str">
            <v>Male</v>
          </cell>
          <cell r="P789" t="str">
            <v>Research Scientist</v>
          </cell>
          <cell r="Q789">
            <v>3</v>
          </cell>
          <cell r="S789" t="str">
            <v>Married</v>
          </cell>
          <cell r="T789">
            <v>2996</v>
          </cell>
          <cell r="U789" t="str">
            <v>Low (0-5K)</v>
          </cell>
          <cell r="X789" t="str">
            <v>Yes</v>
          </cell>
          <cell r="AE789">
            <v>3</v>
          </cell>
          <cell r="AF789">
            <v>6</v>
          </cell>
          <cell r="AH789">
            <v>1</v>
          </cell>
        </row>
        <row r="790">
          <cell r="C790" t="str">
            <v>36-45</v>
          </cell>
          <cell r="D790" t="str">
            <v>No</v>
          </cell>
          <cell r="E790" t="str">
            <v>Travel_Rarely</v>
          </cell>
          <cell r="G790" t="str">
            <v>Research &amp; Development</v>
          </cell>
          <cell r="H790">
            <v>6</v>
          </cell>
          <cell r="K790">
            <v>1</v>
          </cell>
          <cell r="L790" t="str">
            <v>Female</v>
          </cell>
          <cell r="P790" t="str">
            <v>Research Scientist</v>
          </cell>
          <cell r="Q790">
            <v>3</v>
          </cell>
          <cell r="S790" t="str">
            <v>Single</v>
          </cell>
          <cell r="T790">
            <v>4081</v>
          </cell>
          <cell r="U790" t="str">
            <v>Low (0-5K)</v>
          </cell>
          <cell r="X790" t="str">
            <v>Yes</v>
          </cell>
          <cell r="AE790">
            <v>1</v>
          </cell>
          <cell r="AF790">
            <v>20</v>
          </cell>
          <cell r="AH790">
            <v>1</v>
          </cell>
        </row>
        <row r="791">
          <cell r="C791" t="str">
            <v>26-35</v>
          </cell>
          <cell r="D791" t="str">
            <v>No</v>
          </cell>
          <cell r="E791" t="str">
            <v>Travel_Rarely</v>
          </cell>
          <cell r="G791" t="str">
            <v>Research &amp; Development</v>
          </cell>
          <cell r="H791">
            <v>2</v>
          </cell>
          <cell r="K791">
            <v>1</v>
          </cell>
          <cell r="L791" t="str">
            <v>Male</v>
          </cell>
          <cell r="P791" t="str">
            <v>Research Scientist</v>
          </cell>
          <cell r="Q791">
            <v>4</v>
          </cell>
          <cell r="S791" t="str">
            <v>Single</v>
          </cell>
          <cell r="T791">
            <v>3904</v>
          </cell>
          <cell r="U791" t="str">
            <v>Low (0-5K)</v>
          </cell>
          <cell r="X791" t="str">
            <v>No</v>
          </cell>
          <cell r="AE791">
            <v>3</v>
          </cell>
          <cell r="AF791">
            <v>4</v>
          </cell>
          <cell r="AH791">
            <v>1</v>
          </cell>
        </row>
        <row r="792">
          <cell r="C792" t="str">
            <v>56+</v>
          </cell>
          <cell r="D792" t="str">
            <v>No</v>
          </cell>
          <cell r="E792" t="str">
            <v>Travel_Rarely</v>
          </cell>
          <cell r="G792" t="str">
            <v>Research &amp; Development</v>
          </cell>
          <cell r="H792">
            <v>1</v>
          </cell>
          <cell r="K792">
            <v>4</v>
          </cell>
          <cell r="L792" t="str">
            <v>Female</v>
          </cell>
          <cell r="P792" t="str">
            <v>Research Director</v>
          </cell>
          <cell r="Q792">
            <v>1</v>
          </cell>
          <cell r="S792" t="str">
            <v>Married</v>
          </cell>
          <cell r="T792">
            <v>19701</v>
          </cell>
          <cell r="U792" t="str">
            <v>Very High (15K+)</v>
          </cell>
          <cell r="X792" t="str">
            <v>Yes</v>
          </cell>
          <cell r="AE792">
            <v>3</v>
          </cell>
          <cell r="AF792">
            <v>9</v>
          </cell>
          <cell r="AH792">
            <v>1</v>
          </cell>
        </row>
        <row r="793">
          <cell r="C793" t="str">
            <v>26-35</v>
          </cell>
          <cell r="D793" t="str">
            <v>No</v>
          </cell>
          <cell r="E793" t="str">
            <v>Travel_Rarely</v>
          </cell>
          <cell r="G793" t="str">
            <v>Research &amp; Development</v>
          </cell>
          <cell r="H793">
            <v>8</v>
          </cell>
          <cell r="K793">
            <v>1</v>
          </cell>
          <cell r="L793" t="str">
            <v>Female</v>
          </cell>
          <cell r="P793" t="str">
            <v>Research Director</v>
          </cell>
          <cell r="Q793">
            <v>2</v>
          </cell>
          <cell r="S793" t="str">
            <v>Single</v>
          </cell>
          <cell r="T793">
            <v>16422</v>
          </cell>
          <cell r="U793" t="str">
            <v>Very High (15K+)</v>
          </cell>
          <cell r="X793" t="str">
            <v>No</v>
          </cell>
          <cell r="AE793">
            <v>4</v>
          </cell>
          <cell r="AF793">
            <v>3</v>
          </cell>
          <cell r="AH793">
            <v>1</v>
          </cell>
        </row>
        <row r="794">
          <cell r="C794" t="str">
            <v>26-35</v>
          </cell>
          <cell r="D794" t="str">
            <v>No</v>
          </cell>
          <cell r="E794" t="str">
            <v>Travel_Rarely</v>
          </cell>
          <cell r="G794" t="str">
            <v>Research &amp; Development</v>
          </cell>
          <cell r="H794">
            <v>11</v>
          </cell>
          <cell r="K794">
            <v>2</v>
          </cell>
          <cell r="L794" t="str">
            <v>Male</v>
          </cell>
          <cell r="P794" t="str">
            <v>Laboratory Technician</v>
          </cell>
          <cell r="Q794">
            <v>1</v>
          </cell>
          <cell r="S794" t="str">
            <v>Married</v>
          </cell>
          <cell r="T794">
            <v>2099</v>
          </cell>
          <cell r="U794" t="str">
            <v>Low (0-5K)</v>
          </cell>
          <cell r="X794" t="str">
            <v>No</v>
          </cell>
          <cell r="AE794">
            <v>4</v>
          </cell>
          <cell r="AF794">
            <v>5</v>
          </cell>
          <cell r="AH794">
            <v>1</v>
          </cell>
        </row>
        <row r="795">
          <cell r="C795" t="str">
            <v>36-45</v>
          </cell>
          <cell r="D795" t="str">
            <v>No</v>
          </cell>
          <cell r="E795" t="str">
            <v>Travel_Rarely</v>
          </cell>
          <cell r="G795" t="str">
            <v>Research &amp; Development</v>
          </cell>
          <cell r="H795">
            <v>4</v>
          </cell>
          <cell r="K795">
            <v>1</v>
          </cell>
          <cell r="L795" t="str">
            <v>Male</v>
          </cell>
          <cell r="P795" t="str">
            <v>Laboratory Technician</v>
          </cell>
          <cell r="Q795">
            <v>4</v>
          </cell>
          <cell r="S795" t="str">
            <v>Single</v>
          </cell>
          <cell r="T795">
            <v>5810</v>
          </cell>
          <cell r="U795" t="str">
            <v>Medium (5K-10K)</v>
          </cell>
          <cell r="X795" t="str">
            <v>No</v>
          </cell>
          <cell r="AE795">
            <v>2</v>
          </cell>
          <cell r="AF795">
            <v>10</v>
          </cell>
          <cell r="AH795">
            <v>1</v>
          </cell>
        </row>
        <row r="796">
          <cell r="C796" t="str">
            <v>56+</v>
          </cell>
          <cell r="D796" t="str">
            <v>No</v>
          </cell>
          <cell r="E796" t="str">
            <v>Travel_Rarely</v>
          </cell>
          <cell r="G796" t="str">
            <v>Research &amp; Development</v>
          </cell>
          <cell r="H796">
            <v>1</v>
          </cell>
          <cell r="K796">
            <v>1</v>
          </cell>
          <cell r="L796" t="str">
            <v>Female</v>
          </cell>
          <cell r="P796" t="str">
            <v>Research Scientist</v>
          </cell>
          <cell r="Q796">
            <v>1</v>
          </cell>
          <cell r="S796" t="str">
            <v>Married</v>
          </cell>
          <cell r="T796">
            <v>2066</v>
          </cell>
          <cell r="U796" t="str">
            <v>Low (0-5K)</v>
          </cell>
          <cell r="X796" t="str">
            <v>No</v>
          </cell>
          <cell r="AE796">
            <v>4</v>
          </cell>
          <cell r="AF796">
            <v>3</v>
          </cell>
          <cell r="AH796">
            <v>1</v>
          </cell>
        </row>
        <row r="797">
          <cell r="C797" t="str">
            <v>36-45</v>
          </cell>
          <cell r="D797" t="str">
            <v>No</v>
          </cell>
          <cell r="E797" t="str">
            <v>Travel_Rarely</v>
          </cell>
          <cell r="G797" t="str">
            <v>Research &amp; Development</v>
          </cell>
          <cell r="H797">
            <v>20</v>
          </cell>
          <cell r="K797">
            <v>4</v>
          </cell>
          <cell r="L797" t="str">
            <v>Male</v>
          </cell>
          <cell r="P797" t="str">
            <v>Research Scientist</v>
          </cell>
          <cell r="Q797">
            <v>2</v>
          </cell>
          <cell r="S797" t="str">
            <v>Single</v>
          </cell>
          <cell r="T797">
            <v>3420</v>
          </cell>
          <cell r="U797" t="str">
            <v>Low (0-5K)</v>
          </cell>
          <cell r="X797" t="str">
            <v>No</v>
          </cell>
          <cell r="AE797">
            <v>2</v>
          </cell>
          <cell r="AF797">
            <v>5</v>
          </cell>
          <cell r="AH797">
            <v>1</v>
          </cell>
        </row>
        <row r="798">
          <cell r="C798" t="str">
            <v>26-35</v>
          </cell>
          <cell r="D798" t="str">
            <v>No</v>
          </cell>
          <cell r="E798" t="str">
            <v>Travel_Rarely</v>
          </cell>
          <cell r="G798" t="str">
            <v>Research &amp; Development</v>
          </cell>
          <cell r="H798">
            <v>29</v>
          </cell>
          <cell r="K798">
            <v>3</v>
          </cell>
          <cell r="L798" t="str">
            <v>Male</v>
          </cell>
          <cell r="P798" t="str">
            <v>Manufacturing Director</v>
          </cell>
          <cell r="Q798">
            <v>2</v>
          </cell>
          <cell r="S798" t="str">
            <v>Married</v>
          </cell>
          <cell r="T798">
            <v>6549</v>
          </cell>
          <cell r="U798" t="str">
            <v>Medium (5K-10K)</v>
          </cell>
          <cell r="X798" t="str">
            <v>No</v>
          </cell>
          <cell r="AE798">
            <v>2</v>
          </cell>
          <cell r="AF798">
            <v>8</v>
          </cell>
          <cell r="AH798">
            <v>1</v>
          </cell>
        </row>
        <row r="799">
          <cell r="C799" t="str">
            <v>26-35</v>
          </cell>
          <cell r="D799" t="str">
            <v>No</v>
          </cell>
          <cell r="E799" t="str">
            <v>Travel_Rarely</v>
          </cell>
          <cell r="G799" t="str">
            <v>Research &amp; Development</v>
          </cell>
          <cell r="H799">
            <v>3</v>
          </cell>
          <cell r="K799">
            <v>2</v>
          </cell>
          <cell r="L799" t="str">
            <v>Male</v>
          </cell>
          <cell r="P799" t="str">
            <v>Laboratory Technician</v>
          </cell>
          <cell r="Q799">
            <v>1</v>
          </cell>
          <cell r="S799" t="str">
            <v>Single</v>
          </cell>
          <cell r="T799">
            <v>4723</v>
          </cell>
          <cell r="U799" t="str">
            <v>Low (0-5K)</v>
          </cell>
          <cell r="X799" t="str">
            <v>Yes</v>
          </cell>
          <cell r="AE799">
            <v>3</v>
          </cell>
          <cell r="AF799">
            <v>10</v>
          </cell>
          <cell r="AH799">
            <v>1</v>
          </cell>
        </row>
        <row r="800">
          <cell r="C800" t="str">
            <v>36-45</v>
          </cell>
          <cell r="D800" t="str">
            <v>No</v>
          </cell>
          <cell r="E800" t="str">
            <v>Travel_Rarely</v>
          </cell>
          <cell r="G800" t="str">
            <v>Research &amp; Development</v>
          </cell>
          <cell r="H800">
            <v>7</v>
          </cell>
          <cell r="K800">
            <v>2</v>
          </cell>
          <cell r="L800" t="str">
            <v>Female</v>
          </cell>
          <cell r="P800" t="str">
            <v>Research Director</v>
          </cell>
          <cell r="Q800">
            <v>4</v>
          </cell>
          <cell r="S800" t="str">
            <v>Divorced</v>
          </cell>
          <cell r="T800">
            <v>19049</v>
          </cell>
          <cell r="U800" t="str">
            <v>Very High (15K+)</v>
          </cell>
          <cell r="X800" t="str">
            <v>Yes</v>
          </cell>
          <cell r="AE800">
            <v>2</v>
          </cell>
          <cell r="AF800">
            <v>22</v>
          </cell>
          <cell r="AH800">
            <v>1</v>
          </cell>
        </row>
        <row r="801">
          <cell r="C801" t="str">
            <v>26-35</v>
          </cell>
          <cell r="D801" t="str">
            <v>No</v>
          </cell>
          <cell r="E801" t="str">
            <v>Travel_Rarely</v>
          </cell>
          <cell r="G801" t="str">
            <v>Research &amp; Development</v>
          </cell>
          <cell r="H801">
            <v>7</v>
          </cell>
          <cell r="K801">
            <v>2</v>
          </cell>
          <cell r="L801" t="str">
            <v>Male</v>
          </cell>
          <cell r="P801" t="str">
            <v>Research Scientist</v>
          </cell>
          <cell r="Q801">
            <v>2</v>
          </cell>
          <cell r="S801" t="str">
            <v>Married</v>
          </cell>
          <cell r="T801">
            <v>2141</v>
          </cell>
          <cell r="U801" t="str">
            <v>Low (0-5K)</v>
          </cell>
          <cell r="X801" t="str">
            <v>No</v>
          </cell>
          <cell r="AE801">
            <v>2</v>
          </cell>
          <cell r="AF801">
            <v>6</v>
          </cell>
          <cell r="AH801">
            <v>1</v>
          </cell>
        </row>
        <row r="802">
          <cell r="C802" t="str">
            <v>36-45</v>
          </cell>
          <cell r="D802" t="str">
            <v>No</v>
          </cell>
          <cell r="E802" t="str">
            <v>Travel_Rarely</v>
          </cell>
          <cell r="G802" t="str">
            <v>Research &amp; Development</v>
          </cell>
          <cell r="H802">
            <v>5</v>
          </cell>
          <cell r="K802">
            <v>3</v>
          </cell>
          <cell r="L802" t="str">
            <v>Female</v>
          </cell>
          <cell r="P802" t="str">
            <v>Laboratory Technician</v>
          </cell>
          <cell r="Q802">
            <v>1</v>
          </cell>
          <cell r="S802" t="str">
            <v>Single</v>
          </cell>
          <cell r="T802">
            <v>5769</v>
          </cell>
          <cell r="U802" t="str">
            <v>Medium (5K-10K)</v>
          </cell>
          <cell r="X802" t="str">
            <v>Yes</v>
          </cell>
          <cell r="AE802">
            <v>3</v>
          </cell>
          <cell r="AF802">
            <v>10</v>
          </cell>
          <cell r="AH802">
            <v>1</v>
          </cell>
        </row>
        <row r="803">
          <cell r="C803" t="str">
            <v>36-45</v>
          </cell>
          <cell r="D803" t="str">
            <v>No</v>
          </cell>
          <cell r="E803" t="str">
            <v>Travel_Rarely</v>
          </cell>
          <cell r="G803" t="str">
            <v>Research &amp; Development</v>
          </cell>
          <cell r="H803">
            <v>12</v>
          </cell>
          <cell r="K803">
            <v>3</v>
          </cell>
          <cell r="L803" t="str">
            <v>Female</v>
          </cell>
          <cell r="P803" t="str">
            <v>Manufacturing Director</v>
          </cell>
          <cell r="Q803">
            <v>3</v>
          </cell>
          <cell r="S803" t="str">
            <v>Married</v>
          </cell>
          <cell r="T803">
            <v>4663</v>
          </cell>
          <cell r="U803" t="str">
            <v>Low (0-5K)</v>
          </cell>
          <cell r="X803" t="str">
            <v>Yes</v>
          </cell>
          <cell r="AE803">
            <v>3</v>
          </cell>
          <cell r="AF803">
            <v>3</v>
          </cell>
          <cell r="AH803">
            <v>1</v>
          </cell>
        </row>
        <row r="804">
          <cell r="C804" t="str">
            <v>46-55</v>
          </cell>
          <cell r="D804" t="str">
            <v>No</v>
          </cell>
          <cell r="E804" t="str">
            <v>Travel_Rarely</v>
          </cell>
          <cell r="G804" t="str">
            <v>Research &amp; Development</v>
          </cell>
          <cell r="H804">
            <v>25</v>
          </cell>
          <cell r="K804">
            <v>3</v>
          </cell>
          <cell r="L804" t="str">
            <v>Female</v>
          </cell>
          <cell r="P804" t="str">
            <v>Laboratory Technician</v>
          </cell>
          <cell r="Q804">
            <v>1</v>
          </cell>
          <cell r="S804" t="str">
            <v>Married</v>
          </cell>
          <cell r="T804">
            <v>3211</v>
          </cell>
          <cell r="U804" t="str">
            <v>Low (0-5K)</v>
          </cell>
          <cell r="X804" t="str">
            <v>No</v>
          </cell>
          <cell r="AE804">
            <v>2</v>
          </cell>
          <cell r="AF804">
            <v>9</v>
          </cell>
          <cell r="AH804">
            <v>1</v>
          </cell>
        </row>
        <row r="805">
          <cell r="C805" t="str">
            <v>26-35</v>
          </cell>
          <cell r="D805" t="str">
            <v>No</v>
          </cell>
          <cell r="E805" t="str">
            <v>Travel_Rarely</v>
          </cell>
          <cell r="G805" t="str">
            <v>Research &amp; Development</v>
          </cell>
          <cell r="H805">
            <v>18</v>
          </cell>
          <cell r="K805">
            <v>2</v>
          </cell>
          <cell r="L805" t="str">
            <v>Male</v>
          </cell>
          <cell r="P805" t="str">
            <v>Research Scientist</v>
          </cell>
          <cell r="Q805">
            <v>1</v>
          </cell>
          <cell r="S805" t="str">
            <v>Married</v>
          </cell>
          <cell r="T805">
            <v>5208</v>
          </cell>
          <cell r="U805" t="str">
            <v>Medium (5K-10K)</v>
          </cell>
          <cell r="X805" t="str">
            <v>No</v>
          </cell>
          <cell r="AE805">
            <v>3</v>
          </cell>
          <cell r="AF805">
            <v>16</v>
          </cell>
          <cell r="AH805">
            <v>1</v>
          </cell>
        </row>
        <row r="806">
          <cell r="C806" t="str">
            <v>36-45</v>
          </cell>
          <cell r="D806" t="str">
            <v>No</v>
          </cell>
          <cell r="E806" t="str">
            <v>Travel_Rarely</v>
          </cell>
          <cell r="G806" t="str">
            <v>Research &amp; Development</v>
          </cell>
          <cell r="H806">
            <v>12</v>
          </cell>
          <cell r="K806">
            <v>4</v>
          </cell>
          <cell r="L806" t="str">
            <v>Male</v>
          </cell>
          <cell r="P806" t="str">
            <v>Manufacturing Director</v>
          </cell>
          <cell r="Q806">
            <v>2</v>
          </cell>
          <cell r="S806" t="str">
            <v>Married</v>
          </cell>
          <cell r="T806">
            <v>5295</v>
          </cell>
          <cell r="U806" t="str">
            <v>Medium (5K-10K)</v>
          </cell>
          <cell r="X806" t="str">
            <v>No</v>
          </cell>
          <cell r="AE806">
            <v>3</v>
          </cell>
          <cell r="AF806">
            <v>5</v>
          </cell>
          <cell r="AH806">
            <v>1</v>
          </cell>
        </row>
        <row r="807">
          <cell r="C807" t="str">
            <v>46-55</v>
          </cell>
          <cell r="D807" t="str">
            <v>No</v>
          </cell>
          <cell r="E807" t="str">
            <v>Travel_Rarely</v>
          </cell>
          <cell r="G807" t="str">
            <v>Research &amp; Development</v>
          </cell>
          <cell r="H807">
            <v>17</v>
          </cell>
          <cell r="K807">
            <v>4</v>
          </cell>
          <cell r="L807" t="str">
            <v>Female</v>
          </cell>
          <cell r="P807" t="str">
            <v>Research Director</v>
          </cell>
          <cell r="Q807">
            <v>1</v>
          </cell>
          <cell r="S807" t="str">
            <v>Divorced</v>
          </cell>
          <cell r="T807">
            <v>13269</v>
          </cell>
          <cell r="U807" t="str">
            <v>High (10K-15K)</v>
          </cell>
          <cell r="X807" t="str">
            <v>No</v>
          </cell>
          <cell r="AE807">
            <v>3</v>
          </cell>
          <cell r="AF807">
            <v>14</v>
          </cell>
          <cell r="AH807">
            <v>1</v>
          </cell>
        </row>
        <row r="808">
          <cell r="C808" t="str">
            <v>36-45</v>
          </cell>
          <cell r="D808" t="str">
            <v>No</v>
          </cell>
          <cell r="E808" t="str">
            <v>Travel_Rarely</v>
          </cell>
          <cell r="G808" t="str">
            <v>Research &amp; Development</v>
          </cell>
          <cell r="H808">
            <v>7</v>
          </cell>
          <cell r="K808">
            <v>1</v>
          </cell>
          <cell r="L808" t="str">
            <v>Male</v>
          </cell>
          <cell r="P808" t="str">
            <v>Laboratory Technician</v>
          </cell>
          <cell r="Q808">
            <v>2</v>
          </cell>
          <cell r="S808" t="str">
            <v>Single</v>
          </cell>
          <cell r="T808">
            <v>2013</v>
          </cell>
          <cell r="U808" t="str">
            <v>Low (0-5K)</v>
          </cell>
          <cell r="X808" t="str">
            <v>No</v>
          </cell>
          <cell r="AE808">
            <v>3</v>
          </cell>
          <cell r="AF808">
            <v>4</v>
          </cell>
          <cell r="AH808">
            <v>1</v>
          </cell>
        </row>
        <row r="809">
          <cell r="C809" t="str">
            <v>26-35</v>
          </cell>
          <cell r="D809" t="str">
            <v>No</v>
          </cell>
          <cell r="E809" t="str">
            <v>Travel_Rarely</v>
          </cell>
          <cell r="G809" t="str">
            <v>Research &amp; Development</v>
          </cell>
          <cell r="H809">
            <v>2</v>
          </cell>
          <cell r="K809">
            <v>4</v>
          </cell>
          <cell r="L809" t="str">
            <v>Male</v>
          </cell>
          <cell r="P809" t="str">
            <v>Research Scientist</v>
          </cell>
          <cell r="Q809">
            <v>2</v>
          </cell>
          <cell r="S809" t="str">
            <v>Divorced</v>
          </cell>
          <cell r="T809">
            <v>5470</v>
          </cell>
          <cell r="U809" t="str">
            <v>Medium (5K-10K)</v>
          </cell>
          <cell r="X809" t="str">
            <v>No</v>
          </cell>
          <cell r="AE809">
            <v>2</v>
          </cell>
          <cell r="AF809">
            <v>9</v>
          </cell>
          <cell r="AH809">
            <v>1</v>
          </cell>
        </row>
        <row r="810">
          <cell r="C810" t="str">
            <v>26-35</v>
          </cell>
          <cell r="D810" t="str">
            <v>No</v>
          </cell>
          <cell r="E810" t="str">
            <v>Travel_Rarely</v>
          </cell>
          <cell r="G810" t="str">
            <v>Research &amp; Development</v>
          </cell>
          <cell r="H810">
            <v>8</v>
          </cell>
          <cell r="K810">
            <v>3</v>
          </cell>
          <cell r="L810" t="str">
            <v>Female</v>
          </cell>
          <cell r="P810" t="str">
            <v>Research Scientist</v>
          </cell>
          <cell r="Q810">
            <v>4</v>
          </cell>
          <cell r="S810" t="str">
            <v>Single</v>
          </cell>
          <cell r="T810">
            <v>3445</v>
          </cell>
          <cell r="U810" t="str">
            <v>Low (0-5K)</v>
          </cell>
          <cell r="X810" t="str">
            <v>No</v>
          </cell>
          <cell r="AE810">
            <v>2</v>
          </cell>
          <cell r="AF810">
            <v>6</v>
          </cell>
          <cell r="AH810">
            <v>1</v>
          </cell>
        </row>
        <row r="811">
          <cell r="C811" t="str">
            <v>26-35</v>
          </cell>
          <cell r="D811" t="str">
            <v>No</v>
          </cell>
          <cell r="E811" t="str">
            <v>Travel_Rarely</v>
          </cell>
          <cell r="G811" t="str">
            <v>Research &amp; Development</v>
          </cell>
          <cell r="H811">
            <v>16</v>
          </cell>
          <cell r="K811">
            <v>3</v>
          </cell>
          <cell r="L811" t="str">
            <v>Male</v>
          </cell>
          <cell r="P811" t="str">
            <v>Healthcare Representative</v>
          </cell>
          <cell r="Q811">
            <v>3</v>
          </cell>
          <cell r="S811" t="str">
            <v>Married</v>
          </cell>
          <cell r="T811">
            <v>5294</v>
          </cell>
          <cell r="U811" t="str">
            <v>Medium (5K-10K)</v>
          </cell>
          <cell r="X811" t="str">
            <v>No</v>
          </cell>
          <cell r="AE811">
            <v>3</v>
          </cell>
          <cell r="AF811">
            <v>7</v>
          </cell>
          <cell r="AH811">
            <v>1</v>
          </cell>
        </row>
        <row r="812">
          <cell r="C812" t="str">
            <v>36-45</v>
          </cell>
          <cell r="D812" t="str">
            <v>No</v>
          </cell>
          <cell r="E812" t="str">
            <v>Travel_Rarely</v>
          </cell>
          <cell r="G812" t="str">
            <v>Research &amp; Development</v>
          </cell>
          <cell r="H812">
            <v>18</v>
          </cell>
          <cell r="K812">
            <v>2</v>
          </cell>
          <cell r="L812" t="str">
            <v>Male</v>
          </cell>
          <cell r="P812" t="str">
            <v>Healthcare Representative</v>
          </cell>
          <cell r="Q812">
            <v>4</v>
          </cell>
          <cell r="S812" t="str">
            <v>Married</v>
          </cell>
          <cell r="T812">
            <v>5811</v>
          </cell>
          <cell r="U812" t="str">
            <v>Medium (5K-10K)</v>
          </cell>
          <cell r="X812" t="str">
            <v>Yes</v>
          </cell>
          <cell r="AE812">
            <v>3</v>
          </cell>
          <cell r="AF812">
            <v>1</v>
          </cell>
          <cell r="AH812">
            <v>1</v>
          </cell>
        </row>
        <row r="813">
          <cell r="C813" t="str">
            <v>46-55</v>
          </cell>
          <cell r="D813" t="str">
            <v>No</v>
          </cell>
          <cell r="E813" t="str">
            <v>Travel_Rarely</v>
          </cell>
          <cell r="G813" t="str">
            <v>Research &amp; Development</v>
          </cell>
          <cell r="H813">
            <v>7</v>
          </cell>
          <cell r="K813">
            <v>4</v>
          </cell>
          <cell r="L813" t="str">
            <v>Female</v>
          </cell>
          <cell r="P813" t="str">
            <v>Research Scientist</v>
          </cell>
          <cell r="Q813">
            <v>4</v>
          </cell>
          <cell r="S813" t="str">
            <v>Married</v>
          </cell>
          <cell r="T813">
            <v>6854</v>
          </cell>
          <cell r="U813" t="str">
            <v>Medium (5K-10K)</v>
          </cell>
          <cell r="X813" t="str">
            <v>No</v>
          </cell>
          <cell r="AE813">
            <v>2</v>
          </cell>
          <cell r="AF813">
            <v>7</v>
          </cell>
          <cell r="AH813">
            <v>1</v>
          </cell>
        </row>
        <row r="814">
          <cell r="C814" t="str">
            <v>26-35</v>
          </cell>
          <cell r="D814" t="str">
            <v>No</v>
          </cell>
          <cell r="E814" t="str">
            <v>Travel_Rarely</v>
          </cell>
          <cell r="G814" t="str">
            <v>Research &amp; Development</v>
          </cell>
          <cell r="H814">
            <v>29</v>
          </cell>
          <cell r="K814">
            <v>4</v>
          </cell>
          <cell r="L814" t="str">
            <v>Male</v>
          </cell>
          <cell r="P814" t="str">
            <v>Healthcare Representative</v>
          </cell>
          <cell r="Q814">
            <v>3</v>
          </cell>
          <cell r="S814" t="str">
            <v>Divorced</v>
          </cell>
          <cell r="T814">
            <v>6384</v>
          </cell>
          <cell r="U814" t="str">
            <v>Medium (5K-10K)</v>
          </cell>
          <cell r="X814" t="str">
            <v>No</v>
          </cell>
          <cell r="AE814">
            <v>3</v>
          </cell>
          <cell r="AF814">
            <v>7</v>
          </cell>
          <cell r="AH814">
            <v>1</v>
          </cell>
        </row>
        <row r="815">
          <cell r="C815" t="str">
            <v>26-35</v>
          </cell>
          <cell r="D815" t="str">
            <v>No</v>
          </cell>
          <cell r="E815" t="str">
            <v>Travel_Rarely</v>
          </cell>
          <cell r="G815" t="str">
            <v>Research &amp; Development</v>
          </cell>
          <cell r="H815">
            <v>1</v>
          </cell>
          <cell r="K815">
            <v>2</v>
          </cell>
          <cell r="L815" t="str">
            <v>Female</v>
          </cell>
          <cell r="P815" t="str">
            <v>Research Scientist</v>
          </cell>
          <cell r="Q815">
            <v>3</v>
          </cell>
          <cell r="S815" t="str">
            <v>Married</v>
          </cell>
          <cell r="T815">
            <v>2933</v>
          </cell>
          <cell r="U815" t="str">
            <v>Low (0-5K)</v>
          </cell>
          <cell r="X815" t="str">
            <v>Yes</v>
          </cell>
          <cell r="AE815">
            <v>2</v>
          </cell>
          <cell r="AF815">
            <v>1</v>
          </cell>
          <cell r="AH815">
            <v>1</v>
          </cell>
        </row>
        <row r="816">
          <cell r="C816" t="str">
            <v>46-55</v>
          </cell>
          <cell r="D816" t="str">
            <v>No</v>
          </cell>
          <cell r="E816" t="str">
            <v>Travel_Rarely</v>
          </cell>
          <cell r="G816" t="str">
            <v>Research &amp; Development</v>
          </cell>
          <cell r="H816">
            <v>10</v>
          </cell>
          <cell r="K816">
            <v>3</v>
          </cell>
          <cell r="L816" t="str">
            <v>Female</v>
          </cell>
          <cell r="P816" t="str">
            <v>Manufacturing Director</v>
          </cell>
          <cell r="Q816">
            <v>1</v>
          </cell>
          <cell r="S816" t="str">
            <v>Single</v>
          </cell>
          <cell r="T816">
            <v>4440</v>
          </cell>
          <cell r="U816" t="str">
            <v>Low (0-5K)</v>
          </cell>
          <cell r="X816" t="str">
            <v>Yes</v>
          </cell>
          <cell r="AE816">
            <v>3</v>
          </cell>
          <cell r="AF816">
            <v>5</v>
          </cell>
          <cell r="AH816">
            <v>1</v>
          </cell>
        </row>
        <row r="817">
          <cell r="C817" t="str">
            <v>18-25</v>
          </cell>
          <cell r="D817" t="str">
            <v>No</v>
          </cell>
          <cell r="E817" t="str">
            <v>Travel_Rarely</v>
          </cell>
          <cell r="G817" t="str">
            <v>Research &amp; Development</v>
          </cell>
          <cell r="H817">
            <v>12</v>
          </cell>
          <cell r="K817">
            <v>4</v>
          </cell>
          <cell r="L817" t="str">
            <v>Male</v>
          </cell>
          <cell r="P817" t="str">
            <v>Laboratory Technician</v>
          </cell>
          <cell r="Q817">
            <v>4</v>
          </cell>
          <cell r="S817" t="str">
            <v>Single</v>
          </cell>
          <cell r="T817">
            <v>2647</v>
          </cell>
          <cell r="U817" t="str">
            <v>Low (0-5K)</v>
          </cell>
          <cell r="X817" t="str">
            <v>No</v>
          </cell>
          <cell r="AE817">
            <v>4</v>
          </cell>
          <cell r="AF817">
            <v>5</v>
          </cell>
          <cell r="AH817">
            <v>1</v>
          </cell>
        </row>
        <row r="818">
          <cell r="C818" t="str">
            <v>26-35</v>
          </cell>
          <cell r="D818" t="str">
            <v>No</v>
          </cell>
          <cell r="E818" t="str">
            <v>Travel_Rarely</v>
          </cell>
          <cell r="G818" t="str">
            <v>Research &amp; Development</v>
          </cell>
          <cell r="H818">
            <v>1</v>
          </cell>
          <cell r="K818">
            <v>4</v>
          </cell>
          <cell r="L818" t="str">
            <v>Male</v>
          </cell>
          <cell r="P818" t="str">
            <v>Laboratory Technician</v>
          </cell>
          <cell r="Q818">
            <v>2</v>
          </cell>
          <cell r="S818" t="str">
            <v>Married</v>
          </cell>
          <cell r="T818">
            <v>3748</v>
          </cell>
          <cell r="U818" t="str">
            <v>Low (0-5K)</v>
          </cell>
          <cell r="X818" t="str">
            <v>No</v>
          </cell>
          <cell r="AE818">
            <v>2</v>
          </cell>
          <cell r="AF818">
            <v>12</v>
          </cell>
          <cell r="AH818">
            <v>1</v>
          </cell>
        </row>
        <row r="819">
          <cell r="C819" t="str">
            <v>36-45</v>
          </cell>
          <cell r="D819" t="str">
            <v>No</v>
          </cell>
          <cell r="E819" t="str">
            <v>Travel_Rarely</v>
          </cell>
          <cell r="G819" t="str">
            <v>Research &amp; Development</v>
          </cell>
          <cell r="H819">
            <v>1</v>
          </cell>
          <cell r="K819">
            <v>4</v>
          </cell>
          <cell r="L819" t="str">
            <v>Male</v>
          </cell>
          <cell r="P819" t="str">
            <v>Research Scientist</v>
          </cell>
          <cell r="Q819">
            <v>4</v>
          </cell>
          <cell r="S819" t="str">
            <v>Married</v>
          </cell>
          <cell r="T819">
            <v>2782</v>
          </cell>
          <cell r="U819" t="str">
            <v>Low (0-5K)</v>
          </cell>
          <cell r="X819" t="str">
            <v>No</v>
          </cell>
          <cell r="AE819">
            <v>3</v>
          </cell>
          <cell r="AF819">
            <v>5</v>
          </cell>
          <cell r="AH819">
            <v>1</v>
          </cell>
        </row>
        <row r="820">
          <cell r="C820" t="str">
            <v>36-45</v>
          </cell>
          <cell r="D820" t="str">
            <v>No</v>
          </cell>
          <cell r="E820" t="str">
            <v>Travel_Rarely</v>
          </cell>
          <cell r="G820" t="str">
            <v>Research &amp; Development</v>
          </cell>
          <cell r="H820">
            <v>24</v>
          </cell>
          <cell r="K820">
            <v>1</v>
          </cell>
          <cell r="L820" t="str">
            <v>Male</v>
          </cell>
          <cell r="P820" t="str">
            <v>Research Scientist</v>
          </cell>
          <cell r="Q820">
            <v>4</v>
          </cell>
          <cell r="S820" t="str">
            <v>Single</v>
          </cell>
          <cell r="T820">
            <v>4108</v>
          </cell>
          <cell r="U820" t="str">
            <v>Low (0-5K)</v>
          </cell>
          <cell r="X820" t="str">
            <v>No</v>
          </cell>
          <cell r="AE820">
            <v>3</v>
          </cell>
          <cell r="AF820">
            <v>7</v>
          </cell>
          <cell r="AH820">
            <v>1</v>
          </cell>
        </row>
        <row r="821">
          <cell r="C821" t="str">
            <v>36-45</v>
          </cell>
          <cell r="D821" t="str">
            <v>No</v>
          </cell>
          <cell r="E821" t="str">
            <v>Travel_Rarely</v>
          </cell>
          <cell r="G821" t="str">
            <v>Research &amp; Development</v>
          </cell>
          <cell r="H821">
            <v>10</v>
          </cell>
          <cell r="K821">
            <v>2</v>
          </cell>
          <cell r="L821" t="str">
            <v>Female</v>
          </cell>
          <cell r="P821" t="str">
            <v>Research Director</v>
          </cell>
          <cell r="Q821">
            <v>3</v>
          </cell>
          <cell r="S821" t="str">
            <v>Married</v>
          </cell>
          <cell r="T821">
            <v>13206</v>
          </cell>
          <cell r="U821" t="str">
            <v>High (10K-15K)</v>
          </cell>
          <cell r="X821" t="str">
            <v>No</v>
          </cell>
          <cell r="AE821">
            <v>3</v>
          </cell>
          <cell r="AF821">
            <v>18</v>
          </cell>
          <cell r="AH821">
            <v>1</v>
          </cell>
        </row>
        <row r="822">
          <cell r="C822" t="str">
            <v>26-35</v>
          </cell>
          <cell r="D822" t="str">
            <v>No</v>
          </cell>
          <cell r="E822" t="str">
            <v>Travel_Rarely</v>
          </cell>
          <cell r="G822" t="str">
            <v>Research &amp; Development</v>
          </cell>
          <cell r="H822">
            <v>1</v>
          </cell>
          <cell r="K822">
            <v>3</v>
          </cell>
          <cell r="L822" t="str">
            <v>Female</v>
          </cell>
          <cell r="P822" t="str">
            <v>Research Scientist</v>
          </cell>
          <cell r="Q822">
            <v>4</v>
          </cell>
          <cell r="S822" t="str">
            <v>Married</v>
          </cell>
          <cell r="T822">
            <v>2977</v>
          </cell>
          <cell r="U822" t="str">
            <v>Low (0-5K)</v>
          </cell>
          <cell r="X822" t="str">
            <v>No</v>
          </cell>
          <cell r="AE822">
            <v>3</v>
          </cell>
          <cell r="AF822">
            <v>4</v>
          </cell>
          <cell r="AH822">
            <v>1</v>
          </cell>
        </row>
        <row r="823">
          <cell r="C823" t="str">
            <v>36-45</v>
          </cell>
          <cell r="D823" t="str">
            <v>No</v>
          </cell>
          <cell r="E823" t="str">
            <v>Travel_Rarely</v>
          </cell>
          <cell r="G823" t="str">
            <v>Research &amp; Development</v>
          </cell>
          <cell r="H823">
            <v>6</v>
          </cell>
          <cell r="K823">
            <v>4</v>
          </cell>
          <cell r="L823" t="str">
            <v>Male</v>
          </cell>
          <cell r="P823" t="str">
            <v>Healthcare Representative</v>
          </cell>
          <cell r="Q823">
            <v>1</v>
          </cell>
          <cell r="S823" t="str">
            <v>Married</v>
          </cell>
          <cell r="T823">
            <v>9991</v>
          </cell>
          <cell r="U823" t="str">
            <v>Medium (5K-10K)</v>
          </cell>
          <cell r="X823" t="str">
            <v>No</v>
          </cell>
          <cell r="AE823">
            <v>3</v>
          </cell>
          <cell r="AF823">
            <v>7</v>
          </cell>
          <cell r="AH823">
            <v>1</v>
          </cell>
        </row>
        <row r="824">
          <cell r="C824" t="str">
            <v>18-25</v>
          </cell>
          <cell r="D824" t="str">
            <v>No</v>
          </cell>
          <cell r="E824" t="str">
            <v>Travel_Rarely</v>
          </cell>
          <cell r="G824" t="str">
            <v>Research &amp; Development</v>
          </cell>
          <cell r="H824">
            <v>18</v>
          </cell>
          <cell r="K824">
            <v>2</v>
          </cell>
          <cell r="L824" t="str">
            <v>Male</v>
          </cell>
          <cell r="P824" t="str">
            <v>Laboratory Technician</v>
          </cell>
          <cell r="Q824">
            <v>3</v>
          </cell>
          <cell r="S824" t="str">
            <v>Married</v>
          </cell>
          <cell r="T824">
            <v>2774</v>
          </cell>
          <cell r="U824" t="str">
            <v>Low (0-5K)</v>
          </cell>
          <cell r="X824" t="str">
            <v>No</v>
          </cell>
          <cell r="AE824">
            <v>3</v>
          </cell>
          <cell r="AF824">
            <v>5</v>
          </cell>
          <cell r="AH824">
            <v>1</v>
          </cell>
        </row>
        <row r="825">
          <cell r="C825" t="str">
            <v>26-35</v>
          </cell>
          <cell r="D825" t="str">
            <v>No</v>
          </cell>
          <cell r="E825" t="str">
            <v>Travel_Rarely</v>
          </cell>
          <cell r="G825" t="str">
            <v>Research &amp; Development</v>
          </cell>
          <cell r="H825">
            <v>2</v>
          </cell>
          <cell r="K825">
            <v>2</v>
          </cell>
          <cell r="L825" t="str">
            <v>Male</v>
          </cell>
          <cell r="P825" t="str">
            <v>Laboratory Technician</v>
          </cell>
          <cell r="Q825">
            <v>4</v>
          </cell>
          <cell r="S825" t="str">
            <v>Single</v>
          </cell>
          <cell r="T825">
            <v>2720</v>
          </cell>
          <cell r="U825" t="str">
            <v>Low (0-5K)</v>
          </cell>
          <cell r="X825" t="str">
            <v>No</v>
          </cell>
          <cell r="AE825">
            <v>3</v>
          </cell>
          <cell r="AF825">
            <v>5</v>
          </cell>
          <cell r="AH825">
            <v>1</v>
          </cell>
        </row>
        <row r="826">
          <cell r="C826" t="str">
            <v>26-35</v>
          </cell>
          <cell r="D826" t="str">
            <v>No</v>
          </cell>
          <cell r="E826" t="str">
            <v>Travel_Frequently</v>
          </cell>
          <cell r="G826" t="str">
            <v>Sales</v>
          </cell>
          <cell r="H826">
            <v>2</v>
          </cell>
          <cell r="K826">
            <v>3</v>
          </cell>
          <cell r="L826" t="str">
            <v>Female</v>
          </cell>
          <cell r="P826" t="str">
            <v>Sales Representative</v>
          </cell>
          <cell r="Q826">
            <v>3</v>
          </cell>
          <cell r="S826" t="str">
            <v>Married</v>
          </cell>
          <cell r="T826">
            <v>2231</v>
          </cell>
          <cell r="U826" t="str">
            <v>Low (0-5K)</v>
          </cell>
          <cell r="X826" t="str">
            <v>No</v>
          </cell>
          <cell r="AE826">
            <v>3</v>
          </cell>
          <cell r="AF826">
            <v>4</v>
          </cell>
          <cell r="AH826">
            <v>1</v>
          </cell>
        </row>
        <row r="827">
          <cell r="C827" t="str">
            <v>26-35</v>
          </cell>
          <cell r="D827" t="str">
            <v>No</v>
          </cell>
          <cell r="E827" t="str">
            <v>Travel_Rarely</v>
          </cell>
          <cell r="G827" t="str">
            <v>Sales</v>
          </cell>
          <cell r="H827">
            <v>4</v>
          </cell>
          <cell r="K827">
            <v>3</v>
          </cell>
          <cell r="L827" t="str">
            <v>Female</v>
          </cell>
          <cell r="P827" t="str">
            <v>Sales Representative</v>
          </cell>
          <cell r="Q827">
            <v>2</v>
          </cell>
          <cell r="S827" t="str">
            <v>Married</v>
          </cell>
          <cell r="T827">
            <v>3931</v>
          </cell>
          <cell r="U827" t="str">
            <v>Low (0-5K)</v>
          </cell>
          <cell r="X827" t="str">
            <v>No</v>
          </cell>
          <cell r="AE827">
            <v>3</v>
          </cell>
          <cell r="AF827">
            <v>4</v>
          </cell>
          <cell r="AH827">
            <v>1</v>
          </cell>
        </row>
        <row r="828">
          <cell r="C828" t="str">
            <v>46-55</v>
          </cell>
          <cell r="D828" t="str">
            <v>No</v>
          </cell>
          <cell r="E828" t="str">
            <v>Travel_Rarely</v>
          </cell>
          <cell r="G828" t="str">
            <v>Research &amp; Development</v>
          </cell>
          <cell r="H828">
            <v>2</v>
          </cell>
          <cell r="K828">
            <v>4</v>
          </cell>
          <cell r="L828" t="str">
            <v>Male</v>
          </cell>
          <cell r="P828" t="str">
            <v>Manufacturing Director</v>
          </cell>
          <cell r="Q828">
            <v>2</v>
          </cell>
          <cell r="S828" t="str">
            <v>Divorced</v>
          </cell>
          <cell r="T828">
            <v>5482</v>
          </cell>
          <cell r="U828" t="str">
            <v>Medium (5K-10K)</v>
          </cell>
          <cell r="X828" t="str">
            <v>No</v>
          </cell>
          <cell r="AE828">
            <v>3</v>
          </cell>
          <cell r="AF828">
            <v>4</v>
          </cell>
          <cell r="AH828">
            <v>1</v>
          </cell>
        </row>
        <row r="829">
          <cell r="C829" t="str">
            <v>56+</v>
          </cell>
          <cell r="D829" t="str">
            <v>No</v>
          </cell>
          <cell r="E829" t="str">
            <v>Non-Travel</v>
          </cell>
          <cell r="G829" t="str">
            <v>Research &amp; Development</v>
          </cell>
          <cell r="H829">
            <v>1</v>
          </cell>
          <cell r="K829">
            <v>4</v>
          </cell>
          <cell r="L829" t="str">
            <v>Male</v>
          </cell>
          <cell r="P829" t="str">
            <v>Healthcare Representative</v>
          </cell>
          <cell r="Q829">
            <v>3</v>
          </cell>
          <cell r="S829" t="str">
            <v>Divorced</v>
          </cell>
          <cell r="T829">
            <v>5660</v>
          </cell>
          <cell r="U829" t="str">
            <v>Medium (5K-10K)</v>
          </cell>
          <cell r="X829" t="str">
            <v>Yes</v>
          </cell>
          <cell r="AE829">
            <v>3</v>
          </cell>
          <cell r="AF829">
            <v>5</v>
          </cell>
          <cell r="AH829">
            <v>1</v>
          </cell>
        </row>
        <row r="830">
          <cell r="C830" t="str">
            <v>26-35</v>
          </cell>
          <cell r="D830" t="str">
            <v>No</v>
          </cell>
          <cell r="E830" t="str">
            <v>Travel_Rarely</v>
          </cell>
          <cell r="G830" t="str">
            <v>Research &amp; Development</v>
          </cell>
          <cell r="H830">
            <v>5</v>
          </cell>
          <cell r="K830">
            <v>3</v>
          </cell>
          <cell r="L830" t="str">
            <v>Female</v>
          </cell>
          <cell r="P830" t="str">
            <v>Research Scientist</v>
          </cell>
          <cell r="Q830">
            <v>2</v>
          </cell>
          <cell r="S830" t="str">
            <v>Single</v>
          </cell>
          <cell r="T830">
            <v>2478</v>
          </cell>
          <cell r="U830" t="str">
            <v>Low (0-5K)</v>
          </cell>
          <cell r="X830" t="str">
            <v>Yes</v>
          </cell>
          <cell r="AE830">
            <v>2</v>
          </cell>
          <cell r="AF830">
            <v>4</v>
          </cell>
          <cell r="AH830">
            <v>1</v>
          </cell>
        </row>
        <row r="831">
          <cell r="C831" t="str">
            <v>26-35</v>
          </cell>
          <cell r="D831" t="str">
            <v>No</v>
          </cell>
          <cell r="E831" t="str">
            <v>Travel_Rarely</v>
          </cell>
          <cell r="G831" t="str">
            <v>Sales</v>
          </cell>
          <cell r="H831">
            <v>5</v>
          </cell>
          <cell r="K831">
            <v>4</v>
          </cell>
          <cell r="L831" t="str">
            <v>Female</v>
          </cell>
          <cell r="P831" t="str">
            <v>Sales Executive</v>
          </cell>
          <cell r="Q831">
            <v>3</v>
          </cell>
          <cell r="S831" t="str">
            <v>Divorced</v>
          </cell>
          <cell r="T831">
            <v>6118</v>
          </cell>
          <cell r="U831" t="str">
            <v>Medium (5K-10K)</v>
          </cell>
          <cell r="X831" t="str">
            <v>No</v>
          </cell>
          <cell r="AE831">
            <v>3</v>
          </cell>
          <cell r="AF831">
            <v>10</v>
          </cell>
          <cell r="AH831">
            <v>1</v>
          </cell>
        </row>
        <row r="832">
          <cell r="C832" t="str">
            <v>36-45</v>
          </cell>
          <cell r="D832" t="str">
            <v>No</v>
          </cell>
          <cell r="E832" t="str">
            <v>Travel_Rarely</v>
          </cell>
          <cell r="G832" t="str">
            <v>Research &amp; Development</v>
          </cell>
          <cell r="H832">
            <v>6</v>
          </cell>
          <cell r="K832">
            <v>4</v>
          </cell>
          <cell r="L832" t="str">
            <v>Male</v>
          </cell>
          <cell r="P832" t="str">
            <v>Manufacturing Director</v>
          </cell>
          <cell r="Q832">
            <v>2</v>
          </cell>
          <cell r="S832" t="str">
            <v>Single</v>
          </cell>
          <cell r="T832">
            <v>6032</v>
          </cell>
          <cell r="U832" t="str">
            <v>Medium (5K-10K)</v>
          </cell>
          <cell r="X832" t="str">
            <v>Yes</v>
          </cell>
          <cell r="AE832">
            <v>3</v>
          </cell>
          <cell r="AF832">
            <v>5</v>
          </cell>
          <cell r="AH832">
            <v>1</v>
          </cell>
        </row>
        <row r="833">
          <cell r="C833" t="str">
            <v>46-55</v>
          </cell>
          <cell r="D833" t="str">
            <v>No</v>
          </cell>
          <cell r="E833" t="str">
            <v>Travel_Rarely</v>
          </cell>
          <cell r="G833" t="str">
            <v>Research &amp; Development</v>
          </cell>
          <cell r="H833">
            <v>2</v>
          </cell>
          <cell r="K833">
            <v>3</v>
          </cell>
          <cell r="L833" t="str">
            <v>Female</v>
          </cell>
          <cell r="P833" t="str">
            <v>Manager</v>
          </cell>
          <cell r="Q833">
            <v>4</v>
          </cell>
          <cell r="S833" t="str">
            <v>Single</v>
          </cell>
          <cell r="T833">
            <v>16659</v>
          </cell>
          <cell r="U833" t="str">
            <v>Very High (15K+)</v>
          </cell>
          <cell r="X833" t="str">
            <v>Yes</v>
          </cell>
          <cell r="AE833">
            <v>3</v>
          </cell>
          <cell r="AF833">
            <v>5</v>
          </cell>
          <cell r="AH833">
            <v>1</v>
          </cell>
        </row>
        <row r="834">
          <cell r="C834" t="str">
            <v>18-25</v>
          </cell>
          <cell r="D834" t="str">
            <v>No</v>
          </cell>
          <cell r="E834" t="str">
            <v>Travel_Rarely</v>
          </cell>
          <cell r="G834" t="str">
            <v>Research &amp; Development</v>
          </cell>
          <cell r="H834">
            <v>11</v>
          </cell>
          <cell r="K834">
            <v>1</v>
          </cell>
          <cell r="L834" t="str">
            <v>Female</v>
          </cell>
          <cell r="P834" t="str">
            <v>Research Scientist</v>
          </cell>
          <cell r="Q834">
            <v>2</v>
          </cell>
          <cell r="S834" t="str">
            <v>Married</v>
          </cell>
          <cell r="T834">
            <v>2244</v>
          </cell>
          <cell r="U834" t="str">
            <v>Low (0-5K)</v>
          </cell>
          <cell r="X834" t="str">
            <v>No</v>
          </cell>
          <cell r="AE834">
            <v>3</v>
          </cell>
          <cell r="AF834">
            <v>2</v>
          </cell>
          <cell r="AH834">
            <v>1</v>
          </cell>
        </row>
        <row r="835">
          <cell r="C835" t="str">
            <v>36-45</v>
          </cell>
          <cell r="D835" t="str">
            <v>No</v>
          </cell>
          <cell r="E835" t="str">
            <v>Travel_Rarely</v>
          </cell>
          <cell r="G835" t="str">
            <v>Research &amp; Development</v>
          </cell>
          <cell r="H835">
            <v>1</v>
          </cell>
          <cell r="K835">
            <v>2</v>
          </cell>
          <cell r="L835" t="str">
            <v>Female</v>
          </cell>
          <cell r="P835" t="str">
            <v>Manufacturing Director</v>
          </cell>
          <cell r="Q835">
            <v>4</v>
          </cell>
          <cell r="S835" t="str">
            <v>Single</v>
          </cell>
          <cell r="T835">
            <v>7491</v>
          </cell>
          <cell r="U835" t="str">
            <v>Medium (5K-10K)</v>
          </cell>
          <cell r="X835" t="str">
            <v>No</v>
          </cell>
          <cell r="AE835">
            <v>4</v>
          </cell>
          <cell r="AF835">
            <v>6</v>
          </cell>
          <cell r="AH835">
            <v>1</v>
          </cell>
        </row>
        <row r="836">
          <cell r="C836" t="str">
            <v>18-25</v>
          </cell>
          <cell r="D836" t="str">
            <v>Yes</v>
          </cell>
          <cell r="E836" t="str">
            <v>Travel_Frequently</v>
          </cell>
          <cell r="G836" t="str">
            <v>Research &amp; Development</v>
          </cell>
          <cell r="H836">
            <v>7</v>
          </cell>
          <cell r="K836">
            <v>1</v>
          </cell>
          <cell r="L836" t="str">
            <v>Female</v>
          </cell>
          <cell r="P836" t="str">
            <v>Laboratory Technician</v>
          </cell>
          <cell r="Q836">
            <v>3</v>
          </cell>
          <cell r="S836" t="str">
            <v>Married</v>
          </cell>
          <cell r="T836">
            <v>2886</v>
          </cell>
          <cell r="U836" t="str">
            <v>Low (0-5K)</v>
          </cell>
          <cell r="X836" t="str">
            <v>Yes</v>
          </cell>
          <cell r="AE836">
            <v>3</v>
          </cell>
          <cell r="AF836">
            <v>6</v>
          </cell>
          <cell r="AH836">
            <v>1</v>
          </cell>
        </row>
        <row r="837">
          <cell r="C837" t="str">
            <v>26-35</v>
          </cell>
          <cell r="D837" t="str">
            <v>Yes</v>
          </cell>
          <cell r="E837" t="str">
            <v>Travel_Rarely</v>
          </cell>
          <cell r="G837" t="str">
            <v>Sales</v>
          </cell>
          <cell r="H837">
            <v>13</v>
          </cell>
          <cell r="K837">
            <v>2</v>
          </cell>
          <cell r="L837" t="str">
            <v>Male</v>
          </cell>
          <cell r="P837" t="str">
            <v>Sales Executive</v>
          </cell>
          <cell r="Q837">
            <v>1</v>
          </cell>
          <cell r="S837" t="str">
            <v>Divorced</v>
          </cell>
          <cell r="T837">
            <v>4233</v>
          </cell>
          <cell r="U837" t="str">
            <v>Low (0-5K)</v>
          </cell>
          <cell r="X837" t="str">
            <v>No</v>
          </cell>
          <cell r="AE837">
            <v>1</v>
          </cell>
          <cell r="AF837">
            <v>3</v>
          </cell>
          <cell r="AH837">
            <v>1</v>
          </cell>
        </row>
        <row r="838">
          <cell r="C838" t="str">
            <v>26-35</v>
          </cell>
          <cell r="D838" t="str">
            <v>No</v>
          </cell>
          <cell r="E838" t="str">
            <v>Travel_Rarely</v>
          </cell>
          <cell r="G838" t="str">
            <v>Sales</v>
          </cell>
          <cell r="H838">
            <v>8</v>
          </cell>
          <cell r="K838">
            <v>3</v>
          </cell>
          <cell r="L838" t="str">
            <v>Male</v>
          </cell>
          <cell r="P838" t="str">
            <v>Sales Executive</v>
          </cell>
          <cell r="Q838">
            <v>3</v>
          </cell>
          <cell r="S838" t="str">
            <v>Divorced</v>
          </cell>
          <cell r="T838">
            <v>7104</v>
          </cell>
          <cell r="U838" t="str">
            <v>Medium (5K-10K)</v>
          </cell>
          <cell r="X838" t="str">
            <v>No</v>
          </cell>
          <cell r="AE838">
            <v>3</v>
          </cell>
          <cell r="AF838">
            <v>5</v>
          </cell>
          <cell r="AH838">
            <v>1</v>
          </cell>
        </row>
        <row r="839">
          <cell r="C839" t="str">
            <v>26-35</v>
          </cell>
          <cell r="D839" t="str">
            <v>No</v>
          </cell>
          <cell r="E839" t="str">
            <v>Travel_Rarely</v>
          </cell>
          <cell r="G839" t="str">
            <v>Sales</v>
          </cell>
          <cell r="H839">
            <v>3</v>
          </cell>
          <cell r="K839">
            <v>2</v>
          </cell>
          <cell r="L839" t="str">
            <v>Female</v>
          </cell>
          <cell r="P839" t="str">
            <v>Sales Executive</v>
          </cell>
          <cell r="Q839">
            <v>3</v>
          </cell>
          <cell r="S839" t="str">
            <v>Married</v>
          </cell>
          <cell r="T839">
            <v>5561</v>
          </cell>
          <cell r="U839" t="str">
            <v>Medium (5K-10K)</v>
          </cell>
          <cell r="X839" t="str">
            <v>No</v>
          </cell>
          <cell r="AE839">
            <v>2</v>
          </cell>
          <cell r="AF839">
            <v>6</v>
          </cell>
          <cell r="AH839">
            <v>1</v>
          </cell>
        </row>
        <row r="840">
          <cell r="C840" t="str">
            <v>46-55</v>
          </cell>
          <cell r="D840" t="str">
            <v>No</v>
          </cell>
          <cell r="E840" t="str">
            <v>Non-Travel</v>
          </cell>
          <cell r="G840" t="str">
            <v>Research &amp; Development</v>
          </cell>
          <cell r="H840">
            <v>19</v>
          </cell>
          <cell r="K840">
            <v>4</v>
          </cell>
          <cell r="L840" t="str">
            <v>Male</v>
          </cell>
          <cell r="P840" t="str">
            <v>Research Scientist</v>
          </cell>
          <cell r="Q840">
            <v>4</v>
          </cell>
          <cell r="S840" t="str">
            <v>Married</v>
          </cell>
          <cell r="T840">
            <v>4258</v>
          </cell>
          <cell r="U840" t="str">
            <v>Low (0-5K)</v>
          </cell>
          <cell r="X840" t="str">
            <v>No</v>
          </cell>
          <cell r="AE840">
            <v>3</v>
          </cell>
          <cell r="AF840">
            <v>4</v>
          </cell>
          <cell r="AH840">
            <v>1</v>
          </cell>
        </row>
        <row r="841">
          <cell r="C841" t="str">
            <v>26-35</v>
          </cell>
          <cell r="D841" t="str">
            <v>Yes</v>
          </cell>
          <cell r="E841" t="str">
            <v>Travel_Rarely</v>
          </cell>
          <cell r="G841" t="str">
            <v>Sales</v>
          </cell>
          <cell r="H841">
            <v>8</v>
          </cell>
          <cell r="K841">
            <v>4</v>
          </cell>
          <cell r="L841" t="str">
            <v>Male</v>
          </cell>
          <cell r="P841" t="str">
            <v>Sales Executive</v>
          </cell>
          <cell r="Q841">
            <v>1</v>
          </cell>
          <cell r="S841" t="str">
            <v>Single</v>
          </cell>
          <cell r="T841">
            <v>5326</v>
          </cell>
          <cell r="U841" t="str">
            <v>Medium (5K-10K)</v>
          </cell>
          <cell r="X841" t="str">
            <v>No</v>
          </cell>
          <cell r="AE841">
            <v>2</v>
          </cell>
          <cell r="AF841">
            <v>4</v>
          </cell>
          <cell r="AH841">
            <v>1</v>
          </cell>
        </row>
        <row r="842">
          <cell r="C842" t="str">
            <v>36-45</v>
          </cell>
          <cell r="D842" t="str">
            <v>No</v>
          </cell>
          <cell r="E842" t="str">
            <v>Travel_Frequently</v>
          </cell>
          <cell r="G842" t="str">
            <v>Research &amp; Development</v>
          </cell>
          <cell r="H842">
            <v>12</v>
          </cell>
          <cell r="K842">
            <v>1</v>
          </cell>
          <cell r="L842" t="str">
            <v>Male</v>
          </cell>
          <cell r="P842" t="str">
            <v>Healthcare Representative</v>
          </cell>
          <cell r="Q842">
            <v>1</v>
          </cell>
          <cell r="S842" t="str">
            <v>Divorced</v>
          </cell>
          <cell r="T842">
            <v>6288</v>
          </cell>
          <cell r="U842" t="str">
            <v>Medium (5K-10K)</v>
          </cell>
          <cell r="X842" t="str">
            <v>No</v>
          </cell>
          <cell r="AE842">
            <v>2</v>
          </cell>
          <cell r="AF842">
            <v>4</v>
          </cell>
          <cell r="AH842">
            <v>1</v>
          </cell>
        </row>
        <row r="843">
          <cell r="C843" t="str">
            <v>26-35</v>
          </cell>
          <cell r="D843" t="str">
            <v>No</v>
          </cell>
          <cell r="E843" t="str">
            <v>Travel_Frequently</v>
          </cell>
          <cell r="G843" t="str">
            <v>Research &amp; Development</v>
          </cell>
          <cell r="H843">
            <v>1</v>
          </cell>
          <cell r="K843">
            <v>3</v>
          </cell>
          <cell r="L843" t="str">
            <v>Female</v>
          </cell>
          <cell r="P843" t="str">
            <v>Healthcare Representative</v>
          </cell>
          <cell r="Q843">
            <v>2</v>
          </cell>
          <cell r="S843" t="str">
            <v>Married</v>
          </cell>
          <cell r="T843">
            <v>5488</v>
          </cell>
          <cell r="U843" t="str">
            <v>Medium (5K-10K)</v>
          </cell>
          <cell r="X843" t="str">
            <v>Yes</v>
          </cell>
          <cell r="AE843">
            <v>3</v>
          </cell>
          <cell r="AF843">
            <v>6</v>
          </cell>
          <cell r="AH843">
            <v>1</v>
          </cell>
        </row>
        <row r="844">
          <cell r="C844" t="str">
            <v>26-35</v>
          </cell>
          <cell r="D844" t="str">
            <v>No</v>
          </cell>
          <cell r="E844" t="str">
            <v>Travel_Rarely</v>
          </cell>
          <cell r="G844" t="str">
            <v>Research &amp; Development</v>
          </cell>
          <cell r="H844">
            <v>8</v>
          </cell>
          <cell r="K844">
            <v>2</v>
          </cell>
          <cell r="L844" t="str">
            <v>Male</v>
          </cell>
          <cell r="P844" t="str">
            <v>Manufacturing Director</v>
          </cell>
          <cell r="Q844">
            <v>4</v>
          </cell>
          <cell r="S844" t="str">
            <v>Married</v>
          </cell>
          <cell r="T844">
            <v>5056</v>
          </cell>
          <cell r="U844" t="str">
            <v>Medium (5K-10K)</v>
          </cell>
          <cell r="X844" t="str">
            <v>Yes</v>
          </cell>
          <cell r="AE844">
            <v>2</v>
          </cell>
          <cell r="AF844">
            <v>10</v>
          </cell>
          <cell r="AH844">
            <v>1</v>
          </cell>
        </row>
        <row r="845">
          <cell r="C845" t="str">
            <v>18-25</v>
          </cell>
          <cell r="D845" t="str">
            <v>No</v>
          </cell>
          <cell r="E845" t="str">
            <v>Travel_Rarely</v>
          </cell>
          <cell r="G845" t="str">
            <v>Research &amp; Development</v>
          </cell>
          <cell r="H845">
            <v>24</v>
          </cell>
          <cell r="K845">
            <v>4</v>
          </cell>
          <cell r="L845" t="str">
            <v>Male</v>
          </cell>
          <cell r="P845" t="str">
            <v>Laboratory Technician</v>
          </cell>
          <cell r="Q845">
            <v>2</v>
          </cell>
          <cell r="S845" t="str">
            <v>Single</v>
          </cell>
          <cell r="T845">
            <v>3597</v>
          </cell>
          <cell r="U845" t="str">
            <v>Low (0-5K)</v>
          </cell>
          <cell r="X845" t="str">
            <v>No</v>
          </cell>
          <cell r="AE845">
            <v>3</v>
          </cell>
          <cell r="AF845">
            <v>4</v>
          </cell>
          <cell r="AH845">
            <v>1</v>
          </cell>
        </row>
        <row r="846">
          <cell r="C846" t="str">
            <v>26-35</v>
          </cell>
          <cell r="D846" t="str">
            <v>No</v>
          </cell>
          <cell r="E846" t="str">
            <v>Travel_Frequently</v>
          </cell>
          <cell r="G846" t="str">
            <v>Sales</v>
          </cell>
          <cell r="H846">
            <v>5</v>
          </cell>
          <cell r="K846">
            <v>2</v>
          </cell>
          <cell r="L846" t="str">
            <v>Male</v>
          </cell>
          <cell r="P846" t="str">
            <v>Sales Executive</v>
          </cell>
          <cell r="Q846">
            <v>4</v>
          </cell>
          <cell r="S846" t="str">
            <v>Married</v>
          </cell>
          <cell r="T846">
            <v>9998</v>
          </cell>
          <cell r="U846" t="str">
            <v>Medium (5K-10K)</v>
          </cell>
          <cell r="X846" t="str">
            <v>No</v>
          </cell>
          <cell r="AE846">
            <v>4</v>
          </cell>
          <cell r="AF846">
            <v>5</v>
          </cell>
          <cell r="AH846">
            <v>1</v>
          </cell>
        </row>
        <row r="847">
          <cell r="C847" t="str">
            <v>46-55</v>
          </cell>
          <cell r="D847" t="str">
            <v>No</v>
          </cell>
          <cell r="E847" t="str">
            <v>Travel_Rarely</v>
          </cell>
          <cell r="G847" t="str">
            <v>Research &amp; Development</v>
          </cell>
          <cell r="H847">
            <v>1</v>
          </cell>
          <cell r="K847">
            <v>1</v>
          </cell>
          <cell r="L847" t="str">
            <v>Male</v>
          </cell>
          <cell r="P847" t="str">
            <v>Research Scientist</v>
          </cell>
          <cell r="Q847">
            <v>4</v>
          </cell>
          <cell r="S847" t="str">
            <v>Married</v>
          </cell>
          <cell r="T847">
            <v>3420</v>
          </cell>
          <cell r="U847" t="str">
            <v>Low (0-5K)</v>
          </cell>
          <cell r="X847" t="str">
            <v>No</v>
          </cell>
          <cell r="AE847">
            <v>2</v>
          </cell>
          <cell r="AF847">
            <v>6</v>
          </cell>
          <cell r="AH847">
            <v>1</v>
          </cell>
        </row>
        <row r="848">
          <cell r="C848" t="str">
            <v>36-45</v>
          </cell>
          <cell r="D848" t="str">
            <v>No</v>
          </cell>
          <cell r="E848" t="str">
            <v>Travel_Rarely</v>
          </cell>
          <cell r="G848" t="str">
            <v>Research &amp; Development</v>
          </cell>
          <cell r="H848">
            <v>29</v>
          </cell>
          <cell r="K848">
            <v>2</v>
          </cell>
          <cell r="L848" t="str">
            <v>Male</v>
          </cell>
          <cell r="P848" t="str">
            <v>Manufacturing Director</v>
          </cell>
          <cell r="Q848">
            <v>4</v>
          </cell>
          <cell r="S848" t="str">
            <v>Married</v>
          </cell>
          <cell r="T848">
            <v>9380</v>
          </cell>
          <cell r="U848" t="str">
            <v>Medium (5K-10K)</v>
          </cell>
          <cell r="X848" t="str">
            <v>Yes</v>
          </cell>
          <cell r="AE848">
            <v>4</v>
          </cell>
          <cell r="AF848">
            <v>3</v>
          </cell>
          <cell r="AH848">
            <v>1</v>
          </cell>
        </row>
        <row r="849">
          <cell r="C849" t="str">
            <v>36-45</v>
          </cell>
          <cell r="D849" t="str">
            <v>No</v>
          </cell>
          <cell r="E849" t="str">
            <v>Travel_Rarely</v>
          </cell>
          <cell r="G849" t="str">
            <v>Research &amp; Development</v>
          </cell>
          <cell r="H849">
            <v>2</v>
          </cell>
          <cell r="K849">
            <v>3</v>
          </cell>
          <cell r="L849" t="str">
            <v>Male</v>
          </cell>
          <cell r="P849" t="str">
            <v>Research Scientist</v>
          </cell>
          <cell r="Q849">
            <v>3</v>
          </cell>
          <cell r="S849" t="str">
            <v>Divorced</v>
          </cell>
          <cell r="T849">
            <v>2345</v>
          </cell>
          <cell r="U849" t="str">
            <v>Low (0-5K)</v>
          </cell>
          <cell r="X849" t="str">
            <v>No</v>
          </cell>
          <cell r="AE849">
            <v>4</v>
          </cell>
          <cell r="AF849">
            <v>3</v>
          </cell>
          <cell r="AH849">
            <v>1</v>
          </cell>
        </row>
        <row r="850">
          <cell r="C850" t="str">
            <v>46-55</v>
          </cell>
          <cell r="D850" t="str">
            <v>No</v>
          </cell>
          <cell r="E850" t="str">
            <v>Travel_Rarely</v>
          </cell>
          <cell r="G850" t="str">
            <v>Sales</v>
          </cell>
          <cell r="H850">
            <v>14</v>
          </cell>
          <cell r="K850">
            <v>3</v>
          </cell>
          <cell r="L850" t="str">
            <v>Female</v>
          </cell>
          <cell r="P850" t="str">
            <v>Sales Executive</v>
          </cell>
          <cell r="Q850">
            <v>3</v>
          </cell>
          <cell r="S850" t="str">
            <v>Married</v>
          </cell>
          <cell r="T850">
            <v>4591</v>
          </cell>
          <cell r="U850" t="str">
            <v>Low (0-5K)</v>
          </cell>
          <cell r="X850" t="str">
            <v>Yes</v>
          </cell>
          <cell r="AE850">
            <v>2</v>
          </cell>
          <cell r="AF850">
            <v>5</v>
          </cell>
          <cell r="AH850">
            <v>1</v>
          </cell>
        </row>
        <row r="851">
          <cell r="C851" t="str">
            <v>18-25</v>
          </cell>
          <cell r="D851" t="str">
            <v>No</v>
          </cell>
          <cell r="E851" t="str">
            <v>Travel_Rarely</v>
          </cell>
          <cell r="G851" t="str">
            <v>Research &amp; Development</v>
          </cell>
          <cell r="H851">
            <v>20</v>
          </cell>
          <cell r="K851">
            <v>1</v>
          </cell>
          <cell r="L851" t="str">
            <v>Male</v>
          </cell>
          <cell r="P851" t="str">
            <v>Laboratory Technician</v>
          </cell>
          <cell r="Q851">
            <v>3</v>
          </cell>
          <cell r="S851" t="str">
            <v>Single</v>
          </cell>
          <cell r="T851">
            <v>2272</v>
          </cell>
          <cell r="U851" t="str">
            <v>Low (0-5K)</v>
          </cell>
          <cell r="X851" t="str">
            <v>No</v>
          </cell>
          <cell r="AE851">
            <v>3</v>
          </cell>
          <cell r="AF851">
            <v>4</v>
          </cell>
          <cell r="AH851">
            <v>1</v>
          </cell>
        </row>
        <row r="852">
          <cell r="C852" t="str">
            <v>36-45</v>
          </cell>
          <cell r="D852" t="str">
            <v>No</v>
          </cell>
          <cell r="E852" t="str">
            <v>Travel_Frequently</v>
          </cell>
          <cell r="G852" t="str">
            <v>Human Resources</v>
          </cell>
          <cell r="H852">
            <v>10</v>
          </cell>
          <cell r="K852">
            <v>3</v>
          </cell>
          <cell r="L852" t="str">
            <v>Male</v>
          </cell>
          <cell r="P852" t="str">
            <v>Human Resources</v>
          </cell>
          <cell r="Q852">
            <v>3</v>
          </cell>
          <cell r="S852" t="str">
            <v>Married</v>
          </cell>
          <cell r="T852">
            <v>6077</v>
          </cell>
          <cell r="U852" t="str">
            <v>Medium (5K-10K)</v>
          </cell>
          <cell r="X852" t="str">
            <v>No</v>
          </cell>
          <cell r="AE852">
            <v>3</v>
          </cell>
          <cell r="AF852">
            <v>6</v>
          </cell>
          <cell r="AH852">
            <v>1</v>
          </cell>
        </row>
        <row r="853">
          <cell r="C853" t="str">
            <v>26-35</v>
          </cell>
          <cell r="D853" t="str">
            <v>No</v>
          </cell>
          <cell r="E853" t="str">
            <v>Travel_Rarely</v>
          </cell>
          <cell r="G853" t="str">
            <v>Research &amp; Development</v>
          </cell>
          <cell r="H853">
            <v>1</v>
          </cell>
          <cell r="K853">
            <v>4</v>
          </cell>
          <cell r="L853" t="str">
            <v>Male</v>
          </cell>
          <cell r="P853" t="str">
            <v>Laboratory Technician</v>
          </cell>
          <cell r="Q853">
            <v>1</v>
          </cell>
          <cell r="S853" t="str">
            <v>Single</v>
          </cell>
          <cell r="T853">
            <v>2450</v>
          </cell>
          <cell r="U853" t="str">
            <v>Low (0-5K)</v>
          </cell>
          <cell r="X853" t="str">
            <v>No</v>
          </cell>
          <cell r="AE853">
            <v>3</v>
          </cell>
          <cell r="AF853">
            <v>3</v>
          </cell>
          <cell r="AH853">
            <v>1</v>
          </cell>
        </row>
        <row r="854">
          <cell r="C854" t="str">
            <v>26-35</v>
          </cell>
          <cell r="D854" t="str">
            <v>No</v>
          </cell>
          <cell r="E854" t="str">
            <v>Non-Travel</v>
          </cell>
          <cell r="G854" t="str">
            <v>Research &amp; Development</v>
          </cell>
          <cell r="H854">
            <v>1</v>
          </cell>
          <cell r="K854">
            <v>4</v>
          </cell>
          <cell r="L854" t="str">
            <v>Male</v>
          </cell>
          <cell r="P854" t="str">
            <v>Research Scientist</v>
          </cell>
          <cell r="Q854">
            <v>1</v>
          </cell>
          <cell r="S854" t="str">
            <v>Married</v>
          </cell>
          <cell r="T854">
            <v>4087</v>
          </cell>
          <cell r="U854" t="str">
            <v>Low (0-5K)</v>
          </cell>
          <cell r="X854" t="str">
            <v>No</v>
          </cell>
          <cell r="AE854">
            <v>2</v>
          </cell>
          <cell r="AF854">
            <v>6</v>
          </cell>
          <cell r="AH854">
            <v>1</v>
          </cell>
        </row>
        <row r="855">
          <cell r="C855" t="str">
            <v>36-45</v>
          </cell>
          <cell r="D855" t="str">
            <v>No</v>
          </cell>
          <cell r="E855" t="str">
            <v>Travel_Rarely</v>
          </cell>
          <cell r="G855" t="str">
            <v>Sales</v>
          </cell>
          <cell r="H855">
            <v>14</v>
          </cell>
          <cell r="K855">
            <v>4</v>
          </cell>
          <cell r="L855" t="str">
            <v>Female</v>
          </cell>
          <cell r="P855" t="str">
            <v>Sales Executive</v>
          </cell>
          <cell r="Q855">
            <v>1</v>
          </cell>
          <cell r="S855" t="str">
            <v>Married</v>
          </cell>
          <cell r="T855">
            <v>4639</v>
          </cell>
          <cell r="U855" t="str">
            <v>Low (0-5K)</v>
          </cell>
          <cell r="X855" t="str">
            <v>No</v>
          </cell>
          <cell r="AE855">
            <v>3</v>
          </cell>
          <cell r="AF855">
            <v>5</v>
          </cell>
          <cell r="AH855">
            <v>1</v>
          </cell>
        </row>
        <row r="856">
          <cell r="C856" t="str">
            <v>26-35</v>
          </cell>
          <cell r="D856" t="str">
            <v>No</v>
          </cell>
          <cell r="E856" t="str">
            <v>Non-Travel</v>
          </cell>
          <cell r="G856" t="str">
            <v>Sales</v>
          </cell>
          <cell r="H856">
            <v>16</v>
          </cell>
          <cell r="K856">
            <v>3</v>
          </cell>
          <cell r="L856" t="str">
            <v>Female</v>
          </cell>
          <cell r="P856" t="str">
            <v>Sales Executive</v>
          </cell>
          <cell r="Q856">
            <v>4</v>
          </cell>
          <cell r="S856" t="str">
            <v>Divorced</v>
          </cell>
          <cell r="T856">
            <v>5368</v>
          </cell>
          <cell r="U856" t="str">
            <v>Medium (5K-10K)</v>
          </cell>
          <cell r="X856" t="str">
            <v>Yes</v>
          </cell>
          <cell r="AE856">
            <v>3</v>
          </cell>
          <cell r="AF856">
            <v>6</v>
          </cell>
          <cell r="AH856">
            <v>1</v>
          </cell>
        </row>
        <row r="857">
          <cell r="C857" t="str">
            <v>18-25</v>
          </cell>
          <cell r="D857" t="str">
            <v>Yes</v>
          </cell>
          <cell r="E857" t="str">
            <v>Travel_Rarely</v>
          </cell>
          <cell r="G857" t="str">
            <v>Research &amp; Development</v>
          </cell>
          <cell r="H857">
            <v>8</v>
          </cell>
          <cell r="K857">
            <v>4</v>
          </cell>
          <cell r="L857" t="str">
            <v>Male</v>
          </cell>
          <cell r="P857" t="str">
            <v>Laboratory Technician</v>
          </cell>
          <cell r="Q857">
            <v>3</v>
          </cell>
          <cell r="S857" t="str">
            <v>Single</v>
          </cell>
          <cell r="T857">
            <v>3989</v>
          </cell>
          <cell r="U857" t="str">
            <v>Low (0-5K)</v>
          </cell>
          <cell r="X857" t="str">
            <v>Yes</v>
          </cell>
          <cell r="AE857">
            <v>3</v>
          </cell>
          <cell r="AF857">
            <v>5</v>
          </cell>
          <cell r="AH857">
            <v>1</v>
          </cell>
        </row>
        <row r="858">
          <cell r="C858" t="str">
            <v>46-55</v>
          </cell>
          <cell r="D858" t="str">
            <v>No</v>
          </cell>
          <cell r="E858" t="str">
            <v>Travel_Rarely</v>
          </cell>
          <cell r="G858" t="str">
            <v>Research &amp; Development</v>
          </cell>
          <cell r="H858">
            <v>24</v>
          </cell>
          <cell r="K858">
            <v>2</v>
          </cell>
          <cell r="L858" t="str">
            <v>Male</v>
          </cell>
          <cell r="P858" t="str">
            <v>Healthcare Representative</v>
          </cell>
          <cell r="Q858">
            <v>4</v>
          </cell>
          <cell r="S858" t="str">
            <v>Married</v>
          </cell>
          <cell r="T858">
            <v>7005</v>
          </cell>
          <cell r="U858" t="str">
            <v>Medium (5K-10K)</v>
          </cell>
          <cell r="X858" t="str">
            <v>No</v>
          </cell>
          <cell r="AE858">
            <v>3</v>
          </cell>
          <cell r="AF858">
            <v>4</v>
          </cell>
          <cell r="AH858">
            <v>1</v>
          </cell>
        </row>
        <row r="859">
          <cell r="C859" t="str">
            <v>26-35</v>
          </cell>
          <cell r="D859" t="str">
            <v>No</v>
          </cell>
          <cell r="E859" t="str">
            <v>Travel_Rarely</v>
          </cell>
          <cell r="G859" t="str">
            <v>Research &amp; Development</v>
          </cell>
          <cell r="H859">
            <v>9</v>
          </cell>
          <cell r="K859">
            <v>4</v>
          </cell>
          <cell r="L859" t="str">
            <v>Female</v>
          </cell>
          <cell r="P859" t="str">
            <v>Laboratory Technician</v>
          </cell>
          <cell r="Q859">
            <v>3</v>
          </cell>
          <cell r="S859" t="str">
            <v>Married</v>
          </cell>
          <cell r="T859">
            <v>2974</v>
          </cell>
          <cell r="U859" t="str">
            <v>Low (0-5K)</v>
          </cell>
          <cell r="X859" t="str">
            <v>No</v>
          </cell>
          <cell r="AE859">
            <v>3</v>
          </cell>
          <cell r="AF859">
            <v>5</v>
          </cell>
          <cell r="AH859">
            <v>1</v>
          </cell>
        </row>
        <row r="860">
          <cell r="C860" t="str">
            <v>26-35</v>
          </cell>
          <cell r="D860" t="str">
            <v>No</v>
          </cell>
          <cell r="E860" t="str">
            <v>Travel_Rarely</v>
          </cell>
          <cell r="G860" t="str">
            <v>Research &amp; Development</v>
          </cell>
          <cell r="H860">
            <v>2</v>
          </cell>
          <cell r="K860">
            <v>4</v>
          </cell>
          <cell r="L860" t="str">
            <v>Male</v>
          </cell>
          <cell r="P860" t="str">
            <v>Research Scientist</v>
          </cell>
          <cell r="Q860">
            <v>4</v>
          </cell>
          <cell r="S860" t="str">
            <v>Married</v>
          </cell>
          <cell r="T860">
            <v>2932</v>
          </cell>
          <cell r="U860" t="str">
            <v>Low (0-5K)</v>
          </cell>
          <cell r="X860" t="str">
            <v>Yes</v>
          </cell>
          <cell r="AE860">
            <v>3</v>
          </cell>
          <cell r="AF860">
            <v>5</v>
          </cell>
          <cell r="AH860">
            <v>1</v>
          </cell>
        </row>
        <row r="861">
          <cell r="C861" t="str">
            <v>26-35</v>
          </cell>
          <cell r="D861" t="str">
            <v>No</v>
          </cell>
          <cell r="E861" t="str">
            <v>Travel_Rarely</v>
          </cell>
          <cell r="G861" t="str">
            <v>Sales</v>
          </cell>
          <cell r="H861">
            <v>10</v>
          </cell>
          <cell r="K861">
            <v>3</v>
          </cell>
          <cell r="L861" t="str">
            <v>Male</v>
          </cell>
          <cell r="P861" t="str">
            <v>Sales Executive</v>
          </cell>
          <cell r="Q861">
            <v>4</v>
          </cell>
          <cell r="S861" t="str">
            <v>Single</v>
          </cell>
          <cell r="T861">
            <v>4684</v>
          </cell>
          <cell r="U861" t="str">
            <v>Low (0-5K)</v>
          </cell>
          <cell r="X861" t="str">
            <v>No</v>
          </cell>
          <cell r="AE861">
            <v>3</v>
          </cell>
          <cell r="AF861">
            <v>5</v>
          </cell>
          <cell r="AH861">
            <v>1</v>
          </cell>
        </row>
        <row r="862">
          <cell r="C862" t="str">
            <v>26-35</v>
          </cell>
          <cell r="D862" t="str">
            <v>No</v>
          </cell>
          <cell r="E862" t="str">
            <v>Travel_Rarely</v>
          </cell>
          <cell r="G862" t="str">
            <v>Research &amp; Development</v>
          </cell>
          <cell r="H862">
            <v>2</v>
          </cell>
          <cell r="K862">
            <v>2</v>
          </cell>
          <cell r="L862" t="str">
            <v>Male</v>
          </cell>
          <cell r="P862" t="str">
            <v>Research Scientist</v>
          </cell>
          <cell r="Q862">
            <v>2</v>
          </cell>
          <cell r="S862" t="str">
            <v>Married</v>
          </cell>
          <cell r="T862">
            <v>2226</v>
          </cell>
          <cell r="U862" t="str">
            <v>Low (0-5K)</v>
          </cell>
          <cell r="X862" t="str">
            <v>No</v>
          </cell>
          <cell r="AE862">
            <v>2</v>
          </cell>
          <cell r="AF862">
            <v>5</v>
          </cell>
          <cell r="AH862">
            <v>1</v>
          </cell>
        </row>
        <row r="863">
          <cell r="C863" t="str">
            <v>26-35</v>
          </cell>
          <cell r="D863" t="str">
            <v>No</v>
          </cell>
          <cell r="E863" t="str">
            <v>Non-Travel</v>
          </cell>
          <cell r="G863" t="str">
            <v>Research &amp; Development</v>
          </cell>
          <cell r="H863">
            <v>15</v>
          </cell>
          <cell r="K863">
            <v>3</v>
          </cell>
          <cell r="L863" t="str">
            <v>Female</v>
          </cell>
          <cell r="P863" t="str">
            <v>Healthcare Representative</v>
          </cell>
          <cell r="Q863">
            <v>4</v>
          </cell>
          <cell r="S863" t="str">
            <v>Divorced</v>
          </cell>
          <cell r="T863">
            <v>6667</v>
          </cell>
          <cell r="U863" t="str">
            <v>Medium (5K-10K)</v>
          </cell>
          <cell r="X863" t="str">
            <v>No</v>
          </cell>
          <cell r="AE863">
            <v>3</v>
          </cell>
          <cell r="AF863">
            <v>5</v>
          </cell>
          <cell r="AH863">
            <v>1</v>
          </cell>
        </row>
        <row r="864">
          <cell r="C864" t="str">
            <v>18-25</v>
          </cell>
          <cell r="D864" t="str">
            <v>No</v>
          </cell>
          <cell r="E864" t="str">
            <v>Travel_Rarely</v>
          </cell>
          <cell r="G864" t="str">
            <v>Research &amp; Development</v>
          </cell>
          <cell r="H864">
            <v>1</v>
          </cell>
          <cell r="K864">
            <v>2</v>
          </cell>
          <cell r="L864" t="str">
            <v>Male</v>
          </cell>
          <cell r="P864" t="str">
            <v>Healthcare Representative</v>
          </cell>
          <cell r="Q864">
            <v>3</v>
          </cell>
          <cell r="S864" t="str">
            <v>Single</v>
          </cell>
          <cell r="T864">
            <v>4617</v>
          </cell>
          <cell r="U864" t="str">
            <v>Low (0-5K)</v>
          </cell>
          <cell r="X864" t="str">
            <v>No</v>
          </cell>
          <cell r="AE864">
            <v>2</v>
          </cell>
          <cell r="AF864">
            <v>4</v>
          </cell>
          <cell r="AH864">
            <v>1</v>
          </cell>
        </row>
        <row r="865">
          <cell r="C865" t="str">
            <v>18-25</v>
          </cell>
          <cell r="D865" t="str">
            <v>No</v>
          </cell>
          <cell r="E865" t="str">
            <v>Travel_Rarely</v>
          </cell>
          <cell r="G865" t="str">
            <v>Human Resources</v>
          </cell>
          <cell r="H865">
            <v>2</v>
          </cell>
          <cell r="K865">
            <v>3</v>
          </cell>
          <cell r="L865" t="str">
            <v>Female</v>
          </cell>
          <cell r="P865" t="str">
            <v>Human Resources</v>
          </cell>
          <cell r="Q865">
            <v>2</v>
          </cell>
          <cell r="S865" t="str">
            <v>Married</v>
          </cell>
          <cell r="T865">
            <v>2187</v>
          </cell>
          <cell r="U865" t="str">
            <v>Low (0-5K)</v>
          </cell>
          <cell r="X865" t="str">
            <v>No</v>
          </cell>
          <cell r="AE865">
            <v>3</v>
          </cell>
          <cell r="AF865">
            <v>2</v>
          </cell>
          <cell r="AH865">
            <v>1</v>
          </cell>
        </row>
        <row r="866">
          <cell r="C866" t="str">
            <v>36-45</v>
          </cell>
          <cell r="D866" t="str">
            <v>No</v>
          </cell>
          <cell r="E866" t="str">
            <v>Travel_Rarely</v>
          </cell>
          <cell r="G866" t="str">
            <v>Research &amp; Development</v>
          </cell>
          <cell r="H866">
            <v>18</v>
          </cell>
          <cell r="K866">
            <v>4</v>
          </cell>
          <cell r="L866" t="str">
            <v>Male</v>
          </cell>
          <cell r="P866" t="str">
            <v>Research Scientist</v>
          </cell>
          <cell r="Q866">
            <v>1</v>
          </cell>
          <cell r="S866" t="str">
            <v>Divorced</v>
          </cell>
          <cell r="T866">
            <v>5410</v>
          </cell>
          <cell r="U866" t="str">
            <v>Medium (5K-10K)</v>
          </cell>
          <cell r="X866" t="str">
            <v>Yes</v>
          </cell>
          <cell r="AE866">
            <v>2</v>
          </cell>
          <cell r="AF866">
            <v>4</v>
          </cell>
          <cell r="AH866">
            <v>1</v>
          </cell>
        </row>
        <row r="867">
          <cell r="C867" t="str">
            <v>36-45</v>
          </cell>
          <cell r="D867" t="str">
            <v>No</v>
          </cell>
          <cell r="E867" t="str">
            <v>Travel_Rarely</v>
          </cell>
          <cell r="G867" t="str">
            <v>Research &amp; Development</v>
          </cell>
          <cell r="H867">
            <v>1</v>
          </cell>
          <cell r="K867">
            <v>2</v>
          </cell>
          <cell r="L867" t="str">
            <v>Male</v>
          </cell>
          <cell r="P867" t="str">
            <v>Research Scientist</v>
          </cell>
          <cell r="Q867">
            <v>4</v>
          </cell>
          <cell r="S867" t="str">
            <v>Single</v>
          </cell>
          <cell r="T867">
            <v>2436</v>
          </cell>
          <cell r="U867" t="str">
            <v>Low (0-5K)</v>
          </cell>
          <cell r="X867" t="str">
            <v>Yes</v>
          </cell>
          <cell r="AE867">
            <v>3</v>
          </cell>
          <cell r="AF867">
            <v>4</v>
          </cell>
          <cell r="AH867">
            <v>1</v>
          </cell>
        </row>
        <row r="868">
          <cell r="C868" t="str">
            <v>26-35</v>
          </cell>
          <cell r="D868" t="str">
            <v>No</v>
          </cell>
          <cell r="E868" t="str">
            <v>Travel_Rarely</v>
          </cell>
          <cell r="G868" t="str">
            <v>Research &amp; Development</v>
          </cell>
          <cell r="H868">
            <v>8</v>
          </cell>
          <cell r="K868">
            <v>2</v>
          </cell>
          <cell r="L868" t="str">
            <v>Male</v>
          </cell>
          <cell r="P868" t="str">
            <v>Laboratory Technician</v>
          </cell>
          <cell r="Q868">
            <v>3</v>
          </cell>
          <cell r="S868" t="str">
            <v>Married</v>
          </cell>
          <cell r="T868">
            <v>4404</v>
          </cell>
          <cell r="U868" t="str">
            <v>Low (0-5K)</v>
          </cell>
          <cell r="X868" t="str">
            <v>No</v>
          </cell>
          <cell r="AE868">
            <v>4</v>
          </cell>
          <cell r="AF868">
            <v>4</v>
          </cell>
          <cell r="AH868">
            <v>1</v>
          </cell>
        </row>
        <row r="869">
          <cell r="C869" t="str">
            <v>26-35</v>
          </cell>
          <cell r="D869" t="str">
            <v>No</v>
          </cell>
          <cell r="E869" t="str">
            <v>Travel_Rarely</v>
          </cell>
          <cell r="G869" t="str">
            <v>Research &amp; Development</v>
          </cell>
          <cell r="H869">
            <v>19</v>
          </cell>
          <cell r="K869">
            <v>2</v>
          </cell>
          <cell r="L869" t="str">
            <v>Male</v>
          </cell>
          <cell r="P869" t="str">
            <v>Laboratory Technician</v>
          </cell>
          <cell r="Q869">
            <v>4</v>
          </cell>
          <cell r="S869" t="str">
            <v>Divorced</v>
          </cell>
          <cell r="T869">
            <v>2661</v>
          </cell>
          <cell r="U869" t="str">
            <v>Low (0-5K)</v>
          </cell>
          <cell r="X869" t="str">
            <v>No</v>
          </cell>
          <cell r="AE869">
            <v>3</v>
          </cell>
          <cell r="AF869">
            <v>2</v>
          </cell>
          <cell r="AH869">
            <v>1</v>
          </cell>
        </row>
        <row r="870">
          <cell r="C870" t="str">
            <v>36-45</v>
          </cell>
          <cell r="D870" t="str">
            <v>No</v>
          </cell>
          <cell r="E870" t="str">
            <v>Travel_Rarely</v>
          </cell>
          <cell r="G870" t="str">
            <v>Research &amp; Development</v>
          </cell>
          <cell r="H870">
            <v>2</v>
          </cell>
          <cell r="K870">
            <v>4</v>
          </cell>
          <cell r="L870" t="str">
            <v>Male</v>
          </cell>
          <cell r="P870" t="str">
            <v>Research Scientist</v>
          </cell>
          <cell r="Q870">
            <v>4</v>
          </cell>
          <cell r="S870" t="str">
            <v>Single</v>
          </cell>
          <cell r="T870">
            <v>3944</v>
          </cell>
          <cell r="U870" t="str">
            <v>Low (0-5K)</v>
          </cell>
          <cell r="X870" t="str">
            <v>Yes</v>
          </cell>
          <cell r="AE870">
            <v>3</v>
          </cell>
          <cell r="AF870">
            <v>3</v>
          </cell>
          <cell r="AH870">
            <v>1</v>
          </cell>
        </row>
        <row r="871">
          <cell r="C871" t="str">
            <v>26-35</v>
          </cell>
          <cell r="D871" t="str">
            <v>No</v>
          </cell>
          <cell r="E871" t="str">
            <v>Travel_Frequently</v>
          </cell>
          <cell r="G871" t="str">
            <v>Research &amp; Development</v>
          </cell>
          <cell r="H871">
            <v>1</v>
          </cell>
          <cell r="K871">
            <v>2</v>
          </cell>
          <cell r="L871" t="str">
            <v>Male</v>
          </cell>
          <cell r="P871" t="str">
            <v>Research Scientist</v>
          </cell>
          <cell r="Q871">
            <v>1</v>
          </cell>
          <cell r="S871" t="str">
            <v>Married</v>
          </cell>
          <cell r="T871">
            <v>2194</v>
          </cell>
          <cell r="U871" t="str">
            <v>Low (0-5K)</v>
          </cell>
          <cell r="X871" t="str">
            <v>No</v>
          </cell>
          <cell r="AE871">
            <v>2</v>
          </cell>
          <cell r="AF871">
            <v>3</v>
          </cell>
          <cell r="AH871">
            <v>1</v>
          </cell>
        </row>
        <row r="872">
          <cell r="C872" t="str">
            <v>36-45</v>
          </cell>
          <cell r="D872" t="str">
            <v>No</v>
          </cell>
          <cell r="E872" t="str">
            <v>Non-Travel</v>
          </cell>
          <cell r="G872" t="str">
            <v>Research &amp; Development</v>
          </cell>
          <cell r="H872">
            <v>23</v>
          </cell>
          <cell r="K872">
            <v>2</v>
          </cell>
          <cell r="L872" t="str">
            <v>Male</v>
          </cell>
          <cell r="P872" t="str">
            <v>Laboratory Technician</v>
          </cell>
          <cell r="Q872">
            <v>2</v>
          </cell>
          <cell r="S872" t="str">
            <v>Married</v>
          </cell>
          <cell r="T872">
            <v>2042</v>
          </cell>
          <cell r="U872" t="str">
            <v>Low (0-5K)</v>
          </cell>
          <cell r="X872" t="str">
            <v>No</v>
          </cell>
          <cell r="AE872">
            <v>4</v>
          </cell>
          <cell r="AF872">
            <v>3</v>
          </cell>
          <cell r="AH872">
            <v>1</v>
          </cell>
        </row>
        <row r="873">
          <cell r="C873" t="str">
            <v>36-45</v>
          </cell>
          <cell r="D873" t="str">
            <v>No</v>
          </cell>
          <cell r="E873" t="str">
            <v>Travel_Frequently</v>
          </cell>
          <cell r="G873" t="str">
            <v>Research &amp; Development</v>
          </cell>
          <cell r="H873">
            <v>28</v>
          </cell>
          <cell r="K873">
            <v>2</v>
          </cell>
          <cell r="L873" t="str">
            <v>Female</v>
          </cell>
          <cell r="P873" t="str">
            <v>Research Scientist</v>
          </cell>
          <cell r="Q873">
            <v>3</v>
          </cell>
          <cell r="S873" t="str">
            <v>Single</v>
          </cell>
          <cell r="T873">
            <v>4739</v>
          </cell>
          <cell r="U873" t="str">
            <v>Low (0-5K)</v>
          </cell>
          <cell r="X873" t="str">
            <v>No</v>
          </cell>
          <cell r="AE873">
            <v>3</v>
          </cell>
          <cell r="AF873">
            <v>3</v>
          </cell>
          <cell r="AH873">
            <v>1</v>
          </cell>
        </row>
        <row r="874">
          <cell r="C874" t="str">
            <v>26-35</v>
          </cell>
          <cell r="D874" t="str">
            <v>No</v>
          </cell>
          <cell r="E874" t="str">
            <v>Travel_Rarely</v>
          </cell>
          <cell r="G874" t="str">
            <v>Research &amp; Development</v>
          </cell>
          <cell r="H874">
            <v>27</v>
          </cell>
          <cell r="K874">
            <v>4</v>
          </cell>
          <cell r="L874" t="str">
            <v>Female</v>
          </cell>
          <cell r="P874" t="str">
            <v>Research Scientist</v>
          </cell>
          <cell r="Q874">
            <v>2</v>
          </cell>
          <cell r="S874" t="str">
            <v>Single</v>
          </cell>
          <cell r="T874">
            <v>2311</v>
          </cell>
          <cell r="U874" t="str">
            <v>Low (0-5K)</v>
          </cell>
          <cell r="X874" t="str">
            <v>No</v>
          </cell>
          <cell r="AE874">
            <v>3</v>
          </cell>
          <cell r="AF874">
            <v>3</v>
          </cell>
          <cell r="AH874">
            <v>1</v>
          </cell>
        </row>
        <row r="875">
          <cell r="C875" t="str">
            <v>26-35</v>
          </cell>
          <cell r="D875" t="str">
            <v>No</v>
          </cell>
          <cell r="E875" t="str">
            <v>Travel_Frequently</v>
          </cell>
          <cell r="G875" t="str">
            <v>Research &amp; Development</v>
          </cell>
          <cell r="H875">
            <v>2</v>
          </cell>
          <cell r="K875">
            <v>2</v>
          </cell>
          <cell r="L875" t="str">
            <v>Female</v>
          </cell>
          <cell r="P875" t="str">
            <v>Laboratory Technician</v>
          </cell>
          <cell r="Q875">
            <v>2</v>
          </cell>
          <cell r="S875" t="str">
            <v>Single</v>
          </cell>
          <cell r="T875">
            <v>4425</v>
          </cell>
          <cell r="U875" t="str">
            <v>Low (0-5K)</v>
          </cell>
          <cell r="X875" t="str">
            <v>No</v>
          </cell>
          <cell r="AE875">
            <v>3</v>
          </cell>
          <cell r="AF875">
            <v>6</v>
          </cell>
          <cell r="AH875">
            <v>1</v>
          </cell>
        </row>
        <row r="876">
          <cell r="C876" t="str">
            <v>26-35</v>
          </cell>
          <cell r="D876" t="str">
            <v>Yes</v>
          </cell>
          <cell r="E876" t="str">
            <v>Travel_Rarely</v>
          </cell>
          <cell r="G876" t="str">
            <v>Research &amp; Development</v>
          </cell>
          <cell r="H876">
            <v>1</v>
          </cell>
          <cell r="K876">
            <v>4</v>
          </cell>
          <cell r="L876" t="str">
            <v>Male</v>
          </cell>
          <cell r="P876" t="str">
            <v>Laboratory Technician</v>
          </cell>
          <cell r="Q876">
            <v>3</v>
          </cell>
          <cell r="S876" t="str">
            <v>Single</v>
          </cell>
          <cell r="T876">
            <v>3730</v>
          </cell>
          <cell r="U876" t="str">
            <v>Low (0-5K)</v>
          </cell>
          <cell r="X876" t="str">
            <v>Yes</v>
          </cell>
          <cell r="AE876">
            <v>1</v>
          </cell>
          <cell r="AF876">
            <v>3</v>
          </cell>
          <cell r="AH876">
            <v>1</v>
          </cell>
        </row>
        <row r="877">
          <cell r="C877" t="str">
            <v>36-45</v>
          </cell>
          <cell r="D877" t="str">
            <v>No</v>
          </cell>
          <cell r="E877" t="str">
            <v>Travel_Rarely</v>
          </cell>
          <cell r="G877" t="str">
            <v>Research &amp; Development</v>
          </cell>
          <cell r="H877">
            <v>1</v>
          </cell>
          <cell r="K877">
            <v>3</v>
          </cell>
          <cell r="L877" t="str">
            <v>Female</v>
          </cell>
          <cell r="P877" t="str">
            <v>Laboratory Technician</v>
          </cell>
          <cell r="Q877">
            <v>3</v>
          </cell>
          <cell r="S877" t="str">
            <v>Divorced</v>
          </cell>
          <cell r="T877">
            <v>2232</v>
          </cell>
          <cell r="U877" t="str">
            <v>Low (0-5K)</v>
          </cell>
          <cell r="X877" t="str">
            <v>No</v>
          </cell>
          <cell r="AE877">
            <v>3</v>
          </cell>
          <cell r="AF877">
            <v>3</v>
          </cell>
          <cell r="AH877">
            <v>1</v>
          </cell>
        </row>
        <row r="878">
          <cell r="C878" t="str">
            <v>18-25</v>
          </cell>
          <cell r="D878" t="str">
            <v>No</v>
          </cell>
          <cell r="E878" t="str">
            <v>Travel_Rarely</v>
          </cell>
          <cell r="G878" t="str">
            <v>Research &amp; Development</v>
          </cell>
          <cell r="H878">
            <v>1</v>
          </cell>
          <cell r="K878">
            <v>1</v>
          </cell>
          <cell r="L878" t="str">
            <v>Female</v>
          </cell>
          <cell r="P878" t="str">
            <v>Manufacturing Director</v>
          </cell>
          <cell r="Q878">
            <v>3</v>
          </cell>
          <cell r="S878" t="str">
            <v>Married</v>
          </cell>
          <cell r="T878">
            <v>4898</v>
          </cell>
          <cell r="U878" t="str">
            <v>Low (0-5K)</v>
          </cell>
          <cell r="X878" t="str">
            <v>No</v>
          </cell>
          <cell r="AE878">
            <v>3</v>
          </cell>
          <cell r="AF878">
            <v>4</v>
          </cell>
          <cell r="AH878">
            <v>1</v>
          </cell>
        </row>
        <row r="879">
          <cell r="C879" t="str">
            <v>36-45</v>
          </cell>
          <cell r="D879" t="str">
            <v>No</v>
          </cell>
          <cell r="E879" t="str">
            <v>Travel_Rarely</v>
          </cell>
          <cell r="G879" t="str">
            <v>Research &amp; Development</v>
          </cell>
          <cell r="H879">
            <v>23</v>
          </cell>
          <cell r="K879">
            <v>4</v>
          </cell>
          <cell r="L879" t="str">
            <v>Male</v>
          </cell>
          <cell r="P879" t="str">
            <v>Healthcare Representative</v>
          </cell>
          <cell r="Q879">
            <v>4</v>
          </cell>
          <cell r="S879" t="str">
            <v>Divorced</v>
          </cell>
          <cell r="T879">
            <v>5745</v>
          </cell>
          <cell r="U879" t="str">
            <v>Medium (5K-10K)</v>
          </cell>
          <cell r="X879" t="str">
            <v>No</v>
          </cell>
          <cell r="AE879">
            <v>3</v>
          </cell>
          <cell r="AF879">
            <v>2</v>
          </cell>
          <cell r="AH879">
            <v>1</v>
          </cell>
        </row>
        <row r="880">
          <cell r="C880" t="str">
            <v>46-55</v>
          </cell>
          <cell r="D880" t="str">
            <v>No</v>
          </cell>
          <cell r="E880" t="str">
            <v>Travel_Frequently</v>
          </cell>
          <cell r="G880" t="str">
            <v>Research &amp; Development</v>
          </cell>
          <cell r="H880">
            <v>10</v>
          </cell>
          <cell r="K880">
            <v>3</v>
          </cell>
          <cell r="L880" t="str">
            <v>Female</v>
          </cell>
          <cell r="P880" t="str">
            <v>Research Director</v>
          </cell>
          <cell r="Q880">
            <v>1</v>
          </cell>
          <cell r="S880" t="str">
            <v>Single</v>
          </cell>
          <cell r="T880">
            <v>18665</v>
          </cell>
          <cell r="U880" t="str">
            <v>Very High (15K+)</v>
          </cell>
          <cell r="X880" t="str">
            <v>Yes</v>
          </cell>
          <cell r="AE880">
            <v>3</v>
          </cell>
          <cell r="AF880">
            <v>3</v>
          </cell>
          <cell r="AH880">
            <v>1</v>
          </cell>
        </row>
        <row r="881">
          <cell r="C881" t="str">
            <v>36-45</v>
          </cell>
          <cell r="D881" t="str">
            <v>No</v>
          </cell>
          <cell r="E881" t="str">
            <v>Travel_Frequently</v>
          </cell>
          <cell r="G881" t="str">
            <v>Research &amp; Development</v>
          </cell>
          <cell r="H881">
            <v>9</v>
          </cell>
          <cell r="K881">
            <v>2</v>
          </cell>
          <cell r="L881" t="str">
            <v>Male</v>
          </cell>
          <cell r="P881" t="str">
            <v>Research Scientist</v>
          </cell>
          <cell r="Q881">
            <v>4</v>
          </cell>
          <cell r="S881" t="str">
            <v>Married</v>
          </cell>
          <cell r="T881">
            <v>2326</v>
          </cell>
          <cell r="U881" t="str">
            <v>Low (0-5K)</v>
          </cell>
          <cell r="X881" t="str">
            <v>Yes</v>
          </cell>
          <cell r="AE881">
            <v>2</v>
          </cell>
          <cell r="AF881">
            <v>4</v>
          </cell>
          <cell r="AH881">
            <v>1</v>
          </cell>
        </row>
        <row r="882">
          <cell r="C882" t="str">
            <v>18-25</v>
          </cell>
          <cell r="D882" t="str">
            <v>Yes</v>
          </cell>
          <cell r="E882" t="str">
            <v>Travel_Frequently</v>
          </cell>
          <cell r="G882" t="str">
            <v>Sales</v>
          </cell>
          <cell r="H882">
            <v>1</v>
          </cell>
          <cell r="K882">
            <v>1</v>
          </cell>
          <cell r="L882" t="str">
            <v>Female</v>
          </cell>
          <cell r="P882" t="str">
            <v>Sales Representative</v>
          </cell>
          <cell r="Q882">
            <v>2</v>
          </cell>
          <cell r="S882" t="str">
            <v>Single</v>
          </cell>
          <cell r="T882">
            <v>2174</v>
          </cell>
          <cell r="U882" t="str">
            <v>Low (0-5K)</v>
          </cell>
          <cell r="X882" t="str">
            <v>Yes</v>
          </cell>
          <cell r="AE882">
            <v>3</v>
          </cell>
          <cell r="AF882">
            <v>3</v>
          </cell>
          <cell r="AH882">
            <v>1</v>
          </cell>
        </row>
        <row r="883">
          <cell r="C883" t="str">
            <v>56+</v>
          </cell>
          <cell r="D883" t="str">
            <v>No</v>
          </cell>
          <cell r="E883" t="str">
            <v>Travel_Rarely</v>
          </cell>
          <cell r="G883" t="str">
            <v>Research &amp; Development</v>
          </cell>
          <cell r="H883">
            <v>1</v>
          </cell>
          <cell r="K883">
            <v>4</v>
          </cell>
          <cell r="L883" t="str">
            <v>Male</v>
          </cell>
          <cell r="P883" t="str">
            <v>Healthcare Representative</v>
          </cell>
          <cell r="Q883">
            <v>3</v>
          </cell>
          <cell r="S883" t="str">
            <v>Married</v>
          </cell>
          <cell r="T883">
            <v>6755</v>
          </cell>
          <cell r="U883" t="str">
            <v>Medium (5K-10K)</v>
          </cell>
          <cell r="X883" t="str">
            <v>No</v>
          </cell>
          <cell r="AE883">
            <v>3</v>
          </cell>
          <cell r="AF883">
            <v>3</v>
          </cell>
          <cell r="AH883">
            <v>1</v>
          </cell>
        </row>
        <row r="884">
          <cell r="C884" t="str">
            <v>26-35</v>
          </cell>
          <cell r="D884" t="str">
            <v>No</v>
          </cell>
          <cell r="E884" t="str">
            <v>Travel_Rarely</v>
          </cell>
          <cell r="G884" t="str">
            <v>Research &amp; Development</v>
          </cell>
          <cell r="H884">
            <v>23</v>
          </cell>
          <cell r="K884">
            <v>4</v>
          </cell>
          <cell r="L884" t="str">
            <v>Male</v>
          </cell>
          <cell r="P884" t="str">
            <v>Research Scientist</v>
          </cell>
          <cell r="Q884">
            <v>4</v>
          </cell>
          <cell r="S884" t="str">
            <v>Single</v>
          </cell>
          <cell r="T884">
            <v>2201</v>
          </cell>
          <cell r="U884" t="str">
            <v>Low (0-5K)</v>
          </cell>
          <cell r="X884" t="str">
            <v>No</v>
          </cell>
          <cell r="AE884">
            <v>3</v>
          </cell>
          <cell r="AF884">
            <v>3</v>
          </cell>
          <cell r="AH884">
            <v>1</v>
          </cell>
        </row>
        <row r="885">
          <cell r="C885" t="str">
            <v>36-45</v>
          </cell>
          <cell r="D885" t="str">
            <v>No</v>
          </cell>
          <cell r="E885" t="str">
            <v>Travel_Rarely</v>
          </cell>
          <cell r="G885" t="str">
            <v>Research &amp; Development</v>
          </cell>
          <cell r="H885">
            <v>1</v>
          </cell>
          <cell r="K885">
            <v>2</v>
          </cell>
          <cell r="L885" t="str">
            <v>Female</v>
          </cell>
          <cell r="P885" t="str">
            <v>Laboratory Technician</v>
          </cell>
          <cell r="Q885">
            <v>1</v>
          </cell>
          <cell r="S885" t="str">
            <v>Divorced</v>
          </cell>
          <cell r="T885">
            <v>2576</v>
          </cell>
          <cell r="U885" t="str">
            <v>Low (0-5K)</v>
          </cell>
          <cell r="X885" t="str">
            <v>No</v>
          </cell>
          <cell r="AE885">
            <v>3</v>
          </cell>
          <cell r="AF885">
            <v>5</v>
          </cell>
          <cell r="AH885">
            <v>1</v>
          </cell>
        </row>
        <row r="886">
          <cell r="C886" t="str">
            <v>46-55</v>
          </cell>
          <cell r="D886" t="str">
            <v>No</v>
          </cell>
          <cell r="E886" t="str">
            <v>Travel_Rarely</v>
          </cell>
          <cell r="G886" t="str">
            <v>Research &amp; Development</v>
          </cell>
          <cell r="H886">
            <v>5</v>
          </cell>
          <cell r="K886">
            <v>1</v>
          </cell>
          <cell r="L886" t="str">
            <v>Male</v>
          </cell>
          <cell r="P886" t="str">
            <v>Research Director</v>
          </cell>
          <cell r="Q886">
            <v>1</v>
          </cell>
          <cell r="S886" t="str">
            <v>Married</v>
          </cell>
          <cell r="T886">
            <v>19406</v>
          </cell>
          <cell r="U886" t="str">
            <v>Very High (15K+)</v>
          </cell>
          <cell r="X886" t="str">
            <v>No</v>
          </cell>
          <cell r="AE886">
            <v>2</v>
          </cell>
          <cell r="AF886">
            <v>4</v>
          </cell>
          <cell r="AH886">
            <v>1</v>
          </cell>
        </row>
        <row r="887">
          <cell r="C887" t="str">
            <v>26-35</v>
          </cell>
          <cell r="D887" t="str">
            <v>No</v>
          </cell>
          <cell r="E887" t="str">
            <v>Non-Travel</v>
          </cell>
          <cell r="G887" t="str">
            <v>Sales</v>
          </cell>
          <cell r="H887">
            <v>4</v>
          </cell>
          <cell r="K887">
            <v>3</v>
          </cell>
          <cell r="L887" t="str">
            <v>Female</v>
          </cell>
          <cell r="P887" t="str">
            <v>Sales Executive</v>
          </cell>
          <cell r="Q887">
            <v>3</v>
          </cell>
          <cell r="S887" t="str">
            <v>Married</v>
          </cell>
          <cell r="T887">
            <v>6538</v>
          </cell>
          <cell r="U887" t="str">
            <v>Medium (5K-10K)</v>
          </cell>
          <cell r="X887" t="str">
            <v>No</v>
          </cell>
          <cell r="AE887">
            <v>3</v>
          </cell>
          <cell r="AF887">
            <v>3</v>
          </cell>
          <cell r="AH887">
            <v>1</v>
          </cell>
        </row>
        <row r="888">
          <cell r="C888" t="str">
            <v>36-45</v>
          </cell>
          <cell r="D888" t="str">
            <v>No</v>
          </cell>
          <cell r="E888" t="str">
            <v>Travel_Frequently</v>
          </cell>
          <cell r="G888" t="str">
            <v>Research &amp; Development</v>
          </cell>
          <cell r="H888">
            <v>21</v>
          </cell>
          <cell r="K888">
            <v>4</v>
          </cell>
          <cell r="L888" t="str">
            <v>Male</v>
          </cell>
          <cell r="P888" t="str">
            <v>Laboratory Technician</v>
          </cell>
          <cell r="Q888">
            <v>4</v>
          </cell>
          <cell r="S888" t="str">
            <v>Married</v>
          </cell>
          <cell r="T888">
            <v>2258</v>
          </cell>
          <cell r="U888" t="str">
            <v>Low (0-5K)</v>
          </cell>
          <cell r="X888" t="str">
            <v>No</v>
          </cell>
          <cell r="AE888">
            <v>3</v>
          </cell>
          <cell r="AF888">
            <v>3</v>
          </cell>
          <cell r="AH888">
            <v>1</v>
          </cell>
        </row>
        <row r="889">
          <cell r="C889" t="str">
            <v>46-55</v>
          </cell>
          <cell r="D889" t="str">
            <v>No</v>
          </cell>
          <cell r="E889" t="str">
            <v>Travel_Rarely</v>
          </cell>
          <cell r="G889" t="str">
            <v>Sales</v>
          </cell>
          <cell r="H889">
            <v>10</v>
          </cell>
          <cell r="K889">
            <v>3</v>
          </cell>
          <cell r="L889" t="str">
            <v>Female</v>
          </cell>
          <cell r="P889" t="str">
            <v>Sales Executive</v>
          </cell>
          <cell r="Q889">
            <v>4</v>
          </cell>
          <cell r="S889" t="str">
            <v>Married</v>
          </cell>
          <cell r="T889">
            <v>9071</v>
          </cell>
          <cell r="U889" t="str">
            <v>Medium (5K-10K)</v>
          </cell>
          <cell r="X889" t="str">
            <v>Yes</v>
          </cell>
          <cell r="AE889">
            <v>3</v>
          </cell>
          <cell r="AF889">
            <v>3</v>
          </cell>
          <cell r="AH889">
            <v>1</v>
          </cell>
        </row>
        <row r="890">
          <cell r="C890" t="str">
            <v>26-35</v>
          </cell>
          <cell r="D890" t="str">
            <v>No</v>
          </cell>
          <cell r="E890" t="str">
            <v>Travel_Rarely</v>
          </cell>
          <cell r="G890" t="str">
            <v>Sales</v>
          </cell>
          <cell r="H890">
            <v>7</v>
          </cell>
          <cell r="K890">
            <v>4</v>
          </cell>
          <cell r="L890" t="str">
            <v>Male</v>
          </cell>
          <cell r="P890" t="str">
            <v>Sales Representative</v>
          </cell>
          <cell r="Q890">
            <v>2</v>
          </cell>
          <cell r="S890" t="str">
            <v>Single</v>
          </cell>
          <cell r="T890">
            <v>2983</v>
          </cell>
          <cell r="U890" t="str">
            <v>Low (0-5K)</v>
          </cell>
          <cell r="X890" t="str">
            <v>No</v>
          </cell>
          <cell r="AE890">
            <v>3</v>
          </cell>
          <cell r="AF890">
            <v>3</v>
          </cell>
          <cell r="AH890">
            <v>1</v>
          </cell>
        </row>
        <row r="891">
          <cell r="C891" t="str">
            <v>18-25</v>
          </cell>
          <cell r="D891" t="str">
            <v>Yes</v>
          </cell>
          <cell r="E891" t="str">
            <v>Travel_Frequently</v>
          </cell>
          <cell r="G891" t="str">
            <v>Research &amp; Development</v>
          </cell>
          <cell r="H891">
            <v>4</v>
          </cell>
          <cell r="K891">
            <v>3</v>
          </cell>
          <cell r="L891" t="str">
            <v>Male</v>
          </cell>
          <cell r="P891" t="str">
            <v>Laboratory Technician</v>
          </cell>
          <cell r="Q891">
            <v>3</v>
          </cell>
          <cell r="S891" t="str">
            <v>Single</v>
          </cell>
          <cell r="T891">
            <v>3894</v>
          </cell>
          <cell r="U891" t="str">
            <v>Low (0-5K)</v>
          </cell>
          <cell r="X891" t="str">
            <v>No</v>
          </cell>
          <cell r="AE891">
            <v>3</v>
          </cell>
          <cell r="AF891">
            <v>2</v>
          </cell>
          <cell r="AH891">
            <v>1</v>
          </cell>
        </row>
        <row r="892">
          <cell r="C892" t="str">
            <v>26-35</v>
          </cell>
          <cell r="D892" t="str">
            <v>No</v>
          </cell>
          <cell r="E892" t="str">
            <v>Travel_Rarely</v>
          </cell>
          <cell r="G892" t="str">
            <v>Research &amp; Development</v>
          </cell>
          <cell r="H892">
            <v>19</v>
          </cell>
          <cell r="K892">
            <v>4</v>
          </cell>
          <cell r="L892" t="str">
            <v>Male</v>
          </cell>
          <cell r="P892" t="str">
            <v>Manufacturing Director</v>
          </cell>
          <cell r="Q892">
            <v>4</v>
          </cell>
          <cell r="S892" t="str">
            <v>Divorced</v>
          </cell>
          <cell r="T892">
            <v>4262</v>
          </cell>
          <cell r="U892" t="str">
            <v>Low (0-5K)</v>
          </cell>
          <cell r="X892" t="str">
            <v>No</v>
          </cell>
          <cell r="AE892">
            <v>4</v>
          </cell>
          <cell r="AF892">
            <v>3</v>
          </cell>
          <cell r="AH892">
            <v>1</v>
          </cell>
        </row>
        <row r="893">
          <cell r="C893" t="str">
            <v>46-55</v>
          </cell>
          <cell r="D893" t="str">
            <v>No</v>
          </cell>
          <cell r="E893" t="str">
            <v>Travel_Frequently</v>
          </cell>
          <cell r="G893" t="str">
            <v>Research &amp; Development</v>
          </cell>
          <cell r="H893">
            <v>18</v>
          </cell>
          <cell r="K893">
            <v>1</v>
          </cell>
          <cell r="L893" t="str">
            <v>Female</v>
          </cell>
          <cell r="P893" t="str">
            <v>Healthcare Representative</v>
          </cell>
          <cell r="Q893">
            <v>3</v>
          </cell>
          <cell r="S893" t="str">
            <v>Married</v>
          </cell>
          <cell r="T893">
            <v>10527</v>
          </cell>
          <cell r="U893" t="str">
            <v>High (10K-15K)</v>
          </cell>
          <cell r="X893" t="str">
            <v>No</v>
          </cell>
          <cell r="AE893">
            <v>2</v>
          </cell>
          <cell r="AF893">
            <v>2</v>
          </cell>
          <cell r="AH893">
            <v>1</v>
          </cell>
        </row>
        <row r="894">
          <cell r="C894" t="str">
            <v>26-35</v>
          </cell>
          <cell r="D894" t="str">
            <v>Yes</v>
          </cell>
          <cell r="E894" t="str">
            <v>Non-Travel</v>
          </cell>
          <cell r="G894" t="str">
            <v>Sales</v>
          </cell>
          <cell r="H894">
            <v>11</v>
          </cell>
          <cell r="K894">
            <v>4</v>
          </cell>
          <cell r="L894" t="str">
            <v>Male</v>
          </cell>
          <cell r="P894" t="str">
            <v>Sales Executive</v>
          </cell>
          <cell r="Q894">
            <v>3</v>
          </cell>
          <cell r="S894" t="str">
            <v>Married</v>
          </cell>
          <cell r="T894">
            <v>4707</v>
          </cell>
          <cell r="U894" t="str">
            <v>Low (0-5K)</v>
          </cell>
          <cell r="X894" t="str">
            <v>No</v>
          </cell>
          <cell r="AE894">
            <v>3</v>
          </cell>
          <cell r="AF894">
            <v>4</v>
          </cell>
          <cell r="AH894">
            <v>1</v>
          </cell>
        </row>
        <row r="895">
          <cell r="C895" t="str">
            <v>18-25</v>
          </cell>
          <cell r="D895" t="str">
            <v>No</v>
          </cell>
          <cell r="E895" t="str">
            <v>Travel_Rarely</v>
          </cell>
          <cell r="G895" t="str">
            <v>Sales</v>
          </cell>
          <cell r="H895">
            <v>22</v>
          </cell>
          <cell r="K895">
            <v>3</v>
          </cell>
          <cell r="L895" t="str">
            <v>Male</v>
          </cell>
          <cell r="P895" t="str">
            <v>Sales Representative</v>
          </cell>
          <cell r="Q895">
            <v>3</v>
          </cell>
          <cell r="S895" t="str">
            <v>Single</v>
          </cell>
          <cell r="T895">
            <v>3447</v>
          </cell>
          <cell r="U895" t="str">
            <v>Low (0-5K)</v>
          </cell>
          <cell r="X895" t="str">
            <v>No</v>
          </cell>
          <cell r="AE895">
            <v>3</v>
          </cell>
          <cell r="AF895">
            <v>3</v>
          </cell>
          <cell r="AH895">
            <v>1</v>
          </cell>
        </row>
        <row r="896">
          <cell r="C896" t="str">
            <v>18-25</v>
          </cell>
          <cell r="D896" t="str">
            <v>No</v>
          </cell>
          <cell r="E896" t="str">
            <v>Travel_Rarely</v>
          </cell>
          <cell r="G896" t="str">
            <v>Sales</v>
          </cell>
          <cell r="H896">
            <v>8</v>
          </cell>
          <cell r="K896">
            <v>4</v>
          </cell>
          <cell r="L896" t="str">
            <v>Male</v>
          </cell>
          <cell r="P896" t="str">
            <v>Sales Executive</v>
          </cell>
          <cell r="Q896">
            <v>2</v>
          </cell>
          <cell r="S896" t="str">
            <v>Married</v>
          </cell>
          <cell r="T896">
            <v>4851</v>
          </cell>
          <cell r="U896" t="str">
            <v>Low (0-5K)</v>
          </cell>
          <cell r="X896" t="str">
            <v>No</v>
          </cell>
          <cell r="AE896">
            <v>3</v>
          </cell>
          <cell r="AF896">
            <v>3</v>
          </cell>
          <cell r="AH896">
            <v>1</v>
          </cell>
        </row>
        <row r="897">
          <cell r="C897" t="str">
            <v>26-35</v>
          </cell>
          <cell r="D897" t="str">
            <v>No</v>
          </cell>
          <cell r="E897" t="str">
            <v>Travel_Rarely</v>
          </cell>
          <cell r="G897" t="str">
            <v>Sales</v>
          </cell>
          <cell r="H897">
            <v>8</v>
          </cell>
          <cell r="K897">
            <v>3</v>
          </cell>
          <cell r="L897" t="str">
            <v>Female</v>
          </cell>
          <cell r="P897" t="str">
            <v>Sales Executive</v>
          </cell>
          <cell r="Q897">
            <v>1</v>
          </cell>
          <cell r="S897" t="str">
            <v>Married</v>
          </cell>
          <cell r="T897">
            <v>6500</v>
          </cell>
          <cell r="U897" t="str">
            <v>Medium (5K-10K)</v>
          </cell>
          <cell r="X897" t="str">
            <v>No</v>
          </cell>
          <cell r="AE897">
            <v>3</v>
          </cell>
          <cell r="AF897">
            <v>3</v>
          </cell>
          <cell r="AH897">
            <v>1</v>
          </cell>
        </row>
        <row r="898">
          <cell r="C898" t="str">
            <v>36-45</v>
          </cell>
          <cell r="D898" t="str">
            <v>No</v>
          </cell>
          <cell r="E898" t="str">
            <v>Travel_Rarely</v>
          </cell>
          <cell r="G898" t="str">
            <v>Sales</v>
          </cell>
          <cell r="H898">
            <v>9</v>
          </cell>
          <cell r="K898">
            <v>2</v>
          </cell>
          <cell r="L898" t="str">
            <v>Male</v>
          </cell>
          <cell r="P898" t="str">
            <v>Sales Representative</v>
          </cell>
          <cell r="Q898">
            <v>2</v>
          </cell>
          <cell r="S898" t="str">
            <v>Married</v>
          </cell>
          <cell r="T898">
            <v>2899</v>
          </cell>
          <cell r="U898" t="str">
            <v>Low (0-5K)</v>
          </cell>
          <cell r="X898" t="str">
            <v>No</v>
          </cell>
          <cell r="AE898">
            <v>3</v>
          </cell>
          <cell r="AF898">
            <v>2</v>
          </cell>
          <cell r="AH898">
            <v>1</v>
          </cell>
        </row>
        <row r="899">
          <cell r="C899" t="str">
            <v>46-55</v>
          </cell>
          <cell r="D899" t="str">
            <v>No</v>
          </cell>
          <cell r="E899" t="str">
            <v>Travel_Rarely</v>
          </cell>
          <cell r="G899" t="str">
            <v>Sales</v>
          </cell>
          <cell r="H899">
            <v>2</v>
          </cell>
          <cell r="K899">
            <v>4</v>
          </cell>
          <cell r="L899" t="str">
            <v>Female</v>
          </cell>
          <cell r="P899" t="str">
            <v>Sales Representative</v>
          </cell>
          <cell r="Q899">
            <v>4</v>
          </cell>
          <cell r="S899" t="str">
            <v>Single</v>
          </cell>
          <cell r="T899">
            <v>3294</v>
          </cell>
          <cell r="U899" t="str">
            <v>Low (0-5K)</v>
          </cell>
          <cell r="X899" t="str">
            <v>Yes</v>
          </cell>
          <cell r="AE899">
            <v>2</v>
          </cell>
          <cell r="AF899">
            <v>3</v>
          </cell>
          <cell r="AH899">
            <v>1</v>
          </cell>
        </row>
        <row r="900">
          <cell r="C900" t="str">
            <v>26-35</v>
          </cell>
          <cell r="D900" t="str">
            <v>Yes</v>
          </cell>
          <cell r="E900" t="str">
            <v>Non-Travel</v>
          </cell>
          <cell r="G900" t="str">
            <v>Research &amp; Development</v>
          </cell>
          <cell r="H900">
            <v>9</v>
          </cell>
          <cell r="K900">
            <v>3</v>
          </cell>
          <cell r="L900" t="str">
            <v>Male</v>
          </cell>
          <cell r="P900" t="str">
            <v>Research Scientist</v>
          </cell>
          <cell r="Q900">
            <v>1</v>
          </cell>
          <cell r="S900" t="str">
            <v>Single</v>
          </cell>
          <cell r="T900">
            <v>2321</v>
          </cell>
          <cell r="U900" t="str">
            <v>Low (0-5K)</v>
          </cell>
          <cell r="X900" t="str">
            <v>Yes</v>
          </cell>
          <cell r="AE900">
            <v>3</v>
          </cell>
          <cell r="AF900">
            <v>3</v>
          </cell>
          <cell r="AH900">
            <v>1</v>
          </cell>
        </row>
        <row r="901">
          <cell r="C901" t="str">
            <v>26-35</v>
          </cell>
          <cell r="D901" t="str">
            <v>Yes</v>
          </cell>
          <cell r="E901" t="str">
            <v>Travel_Frequently</v>
          </cell>
          <cell r="G901" t="str">
            <v>Research &amp; Development</v>
          </cell>
          <cell r="H901">
            <v>5</v>
          </cell>
          <cell r="K901">
            <v>2</v>
          </cell>
          <cell r="L901" t="str">
            <v>Female</v>
          </cell>
          <cell r="P901" t="str">
            <v>Laboratory Technician</v>
          </cell>
          <cell r="Q901">
            <v>2</v>
          </cell>
          <cell r="S901" t="str">
            <v>Single</v>
          </cell>
          <cell r="T901">
            <v>2422</v>
          </cell>
          <cell r="U901" t="str">
            <v>Low (0-5K)</v>
          </cell>
          <cell r="X901" t="str">
            <v>No</v>
          </cell>
          <cell r="AE901">
            <v>3</v>
          </cell>
          <cell r="AF901">
            <v>3</v>
          </cell>
          <cell r="AH901">
            <v>1</v>
          </cell>
        </row>
        <row r="902">
          <cell r="C902" t="str">
            <v>26-35</v>
          </cell>
          <cell r="D902" t="str">
            <v>No</v>
          </cell>
          <cell r="E902" t="str">
            <v>Travel_Rarely</v>
          </cell>
          <cell r="G902" t="str">
            <v>Research &amp; Development</v>
          </cell>
          <cell r="H902">
            <v>10</v>
          </cell>
          <cell r="K902">
            <v>2</v>
          </cell>
          <cell r="L902" t="str">
            <v>Male</v>
          </cell>
          <cell r="P902" t="str">
            <v>Laboratory Technician</v>
          </cell>
          <cell r="Q902">
            <v>4</v>
          </cell>
          <cell r="S902" t="str">
            <v>Divorced</v>
          </cell>
          <cell r="T902">
            <v>3917</v>
          </cell>
          <cell r="U902" t="str">
            <v>Low (0-5K)</v>
          </cell>
          <cell r="X902" t="str">
            <v>No</v>
          </cell>
          <cell r="AE902">
            <v>2</v>
          </cell>
          <cell r="AF902">
            <v>3</v>
          </cell>
          <cell r="AH902">
            <v>1</v>
          </cell>
        </row>
        <row r="903">
          <cell r="C903" t="str">
            <v>26-35</v>
          </cell>
          <cell r="D903" t="str">
            <v>Yes</v>
          </cell>
          <cell r="E903" t="str">
            <v>Travel_Frequently</v>
          </cell>
          <cell r="G903" t="str">
            <v>Research &amp; Development</v>
          </cell>
          <cell r="H903">
            <v>2</v>
          </cell>
          <cell r="K903">
            <v>1</v>
          </cell>
          <cell r="L903" t="str">
            <v>Male</v>
          </cell>
          <cell r="P903" t="str">
            <v>Research Scientist</v>
          </cell>
          <cell r="Q903">
            <v>1</v>
          </cell>
          <cell r="S903" t="str">
            <v>Married</v>
          </cell>
          <cell r="T903">
            <v>2042</v>
          </cell>
          <cell r="U903" t="str">
            <v>Low (0-5K)</v>
          </cell>
          <cell r="X903" t="str">
            <v>Yes</v>
          </cell>
          <cell r="AE903">
            <v>3</v>
          </cell>
          <cell r="AF903">
            <v>3</v>
          </cell>
          <cell r="AH903">
            <v>1</v>
          </cell>
        </row>
        <row r="904">
          <cell r="C904" t="str">
            <v>26-35</v>
          </cell>
          <cell r="D904" t="str">
            <v>No</v>
          </cell>
          <cell r="E904" t="str">
            <v>Non-Travel</v>
          </cell>
          <cell r="G904" t="str">
            <v>Research &amp; Development</v>
          </cell>
          <cell r="H904">
            <v>8</v>
          </cell>
          <cell r="K904">
            <v>1</v>
          </cell>
          <cell r="L904" t="str">
            <v>Male</v>
          </cell>
          <cell r="P904" t="str">
            <v>Laboratory Technician</v>
          </cell>
          <cell r="Q904">
            <v>3</v>
          </cell>
          <cell r="S904" t="str">
            <v>Married</v>
          </cell>
          <cell r="T904">
            <v>4621</v>
          </cell>
          <cell r="U904" t="str">
            <v>Low (0-5K)</v>
          </cell>
          <cell r="X904" t="str">
            <v>No</v>
          </cell>
          <cell r="AE904">
            <v>3</v>
          </cell>
          <cell r="AF904">
            <v>3</v>
          </cell>
          <cell r="AH904">
            <v>1</v>
          </cell>
        </row>
        <row r="905">
          <cell r="C905" t="str">
            <v>46-55</v>
          </cell>
          <cell r="D905" t="str">
            <v>No</v>
          </cell>
          <cell r="E905" t="str">
            <v>Travel_Frequently</v>
          </cell>
          <cell r="G905" t="str">
            <v>Research &amp; Development</v>
          </cell>
          <cell r="H905">
            <v>2</v>
          </cell>
          <cell r="K905">
            <v>4</v>
          </cell>
          <cell r="L905" t="str">
            <v>Male</v>
          </cell>
          <cell r="P905" t="str">
            <v>Manufacturing Director</v>
          </cell>
          <cell r="Q905">
            <v>2</v>
          </cell>
          <cell r="S905" t="str">
            <v>Married</v>
          </cell>
          <cell r="T905">
            <v>10976</v>
          </cell>
          <cell r="U905" t="str">
            <v>High (10K-15K)</v>
          </cell>
          <cell r="X905" t="str">
            <v>No</v>
          </cell>
          <cell r="AE905">
            <v>3</v>
          </cell>
          <cell r="AF905">
            <v>3</v>
          </cell>
          <cell r="AH905">
            <v>1</v>
          </cell>
        </row>
        <row r="906">
          <cell r="C906" t="str">
            <v>26-35</v>
          </cell>
          <cell r="D906" t="str">
            <v>No</v>
          </cell>
          <cell r="E906" t="str">
            <v>Travel_Rarely</v>
          </cell>
          <cell r="G906" t="str">
            <v>Research &amp; Development</v>
          </cell>
          <cell r="H906">
            <v>5</v>
          </cell>
          <cell r="K906">
            <v>4</v>
          </cell>
          <cell r="L906" t="str">
            <v>Male</v>
          </cell>
          <cell r="P906" t="str">
            <v>Healthcare Representative</v>
          </cell>
          <cell r="Q906">
            <v>4</v>
          </cell>
          <cell r="S906" t="str">
            <v>Divorced</v>
          </cell>
          <cell r="T906">
            <v>7119</v>
          </cell>
          <cell r="U906" t="str">
            <v>Medium (5K-10K)</v>
          </cell>
          <cell r="X906" t="str">
            <v>No</v>
          </cell>
          <cell r="AE906">
            <v>3</v>
          </cell>
          <cell r="AF906">
            <v>3</v>
          </cell>
          <cell r="AH906">
            <v>1</v>
          </cell>
        </row>
        <row r="907">
          <cell r="C907" t="str">
            <v>18-25</v>
          </cell>
          <cell r="D907" t="str">
            <v>No</v>
          </cell>
          <cell r="E907" t="str">
            <v>Travel_Rarely</v>
          </cell>
          <cell r="G907" t="str">
            <v>Research &amp; Development</v>
          </cell>
          <cell r="H907">
            <v>3</v>
          </cell>
          <cell r="K907">
            <v>1</v>
          </cell>
          <cell r="L907" t="str">
            <v>Male</v>
          </cell>
          <cell r="P907" t="str">
            <v>Laboratory Technician</v>
          </cell>
          <cell r="Q907">
            <v>3</v>
          </cell>
          <cell r="S907" t="str">
            <v>Single</v>
          </cell>
          <cell r="T907">
            <v>3033</v>
          </cell>
          <cell r="U907" t="str">
            <v>Low (0-5K)</v>
          </cell>
          <cell r="X907" t="str">
            <v>No</v>
          </cell>
          <cell r="AE907">
            <v>2</v>
          </cell>
          <cell r="AF907">
            <v>2</v>
          </cell>
          <cell r="AH907">
            <v>1</v>
          </cell>
        </row>
        <row r="908">
          <cell r="C908" t="str">
            <v>26-35</v>
          </cell>
          <cell r="D908" t="str">
            <v>No</v>
          </cell>
          <cell r="E908" t="str">
            <v>Travel_Rarely</v>
          </cell>
          <cell r="G908" t="str">
            <v>Research &amp; Development</v>
          </cell>
          <cell r="H908">
            <v>1</v>
          </cell>
          <cell r="K908">
            <v>1</v>
          </cell>
          <cell r="L908" t="str">
            <v>Female</v>
          </cell>
          <cell r="P908" t="str">
            <v>Research Scientist</v>
          </cell>
          <cell r="Q908">
            <v>4</v>
          </cell>
          <cell r="S908" t="str">
            <v>Divorced</v>
          </cell>
          <cell r="T908">
            <v>3760</v>
          </cell>
          <cell r="U908" t="str">
            <v>Low (0-5K)</v>
          </cell>
          <cell r="X908" t="str">
            <v>No</v>
          </cell>
          <cell r="AE908">
            <v>3</v>
          </cell>
          <cell r="AF908">
            <v>3</v>
          </cell>
          <cell r="AH908">
            <v>1</v>
          </cell>
        </row>
        <row r="909">
          <cell r="C909" t="str">
            <v>26-35</v>
          </cell>
          <cell r="D909" t="str">
            <v>No</v>
          </cell>
          <cell r="E909" t="str">
            <v>Travel_Rarely</v>
          </cell>
          <cell r="G909" t="str">
            <v>Research &amp; Development</v>
          </cell>
          <cell r="H909">
            <v>1</v>
          </cell>
          <cell r="K909">
            <v>4</v>
          </cell>
          <cell r="L909" t="str">
            <v>Male</v>
          </cell>
          <cell r="P909" t="str">
            <v>Research Scientist</v>
          </cell>
          <cell r="Q909">
            <v>1</v>
          </cell>
          <cell r="S909" t="str">
            <v>Single</v>
          </cell>
          <cell r="T909">
            <v>2080</v>
          </cell>
          <cell r="U909" t="str">
            <v>Low (0-5K)</v>
          </cell>
          <cell r="X909" t="str">
            <v>No</v>
          </cell>
          <cell r="AE909">
            <v>2</v>
          </cell>
          <cell r="AF909">
            <v>3</v>
          </cell>
          <cell r="AH909">
            <v>1</v>
          </cell>
        </row>
        <row r="910">
          <cell r="C910" t="str">
            <v>46-55</v>
          </cell>
          <cell r="D910" t="str">
            <v>No</v>
          </cell>
          <cell r="E910" t="str">
            <v>Travel_Rarely</v>
          </cell>
          <cell r="G910" t="str">
            <v>Research &amp; Development</v>
          </cell>
          <cell r="H910">
            <v>28</v>
          </cell>
          <cell r="K910">
            <v>4</v>
          </cell>
          <cell r="L910" t="str">
            <v>Female</v>
          </cell>
          <cell r="P910" t="str">
            <v>Research Director</v>
          </cell>
          <cell r="Q910">
            <v>1</v>
          </cell>
          <cell r="S910" t="str">
            <v>Married</v>
          </cell>
          <cell r="T910">
            <v>16880</v>
          </cell>
          <cell r="U910" t="str">
            <v>Very High (15K+)</v>
          </cell>
          <cell r="X910" t="str">
            <v>Yes</v>
          </cell>
          <cell r="AE910">
            <v>3</v>
          </cell>
          <cell r="AF910">
            <v>3</v>
          </cell>
          <cell r="AH910">
            <v>1</v>
          </cell>
        </row>
        <row r="911">
          <cell r="C911" t="str">
            <v>36-45</v>
          </cell>
          <cell r="D911" t="str">
            <v>Yes</v>
          </cell>
          <cell r="E911" t="str">
            <v>Travel_Rarely</v>
          </cell>
          <cell r="G911" t="str">
            <v>Research &amp; Development</v>
          </cell>
          <cell r="H911">
            <v>3</v>
          </cell>
          <cell r="K911">
            <v>1</v>
          </cell>
          <cell r="L911" t="str">
            <v>Male</v>
          </cell>
          <cell r="P911" t="str">
            <v>Laboratory Technician</v>
          </cell>
          <cell r="Q911">
            <v>1</v>
          </cell>
          <cell r="S911" t="str">
            <v>Married</v>
          </cell>
          <cell r="T911">
            <v>2362</v>
          </cell>
          <cell r="U911" t="str">
            <v>Low (0-5K)</v>
          </cell>
          <cell r="X911" t="str">
            <v>No</v>
          </cell>
          <cell r="AE911">
            <v>4</v>
          </cell>
          <cell r="AF911">
            <v>3</v>
          </cell>
          <cell r="AH911">
            <v>1</v>
          </cell>
        </row>
        <row r="912">
          <cell r="C912" t="str">
            <v>18-25</v>
          </cell>
          <cell r="D912" t="str">
            <v>No</v>
          </cell>
          <cell r="E912" t="str">
            <v>Travel_Rarely</v>
          </cell>
          <cell r="G912" t="str">
            <v>Research &amp; Development</v>
          </cell>
          <cell r="H912">
            <v>19</v>
          </cell>
          <cell r="K912">
            <v>4</v>
          </cell>
          <cell r="L912" t="str">
            <v>Male</v>
          </cell>
          <cell r="P912" t="str">
            <v>Laboratory Technician</v>
          </cell>
          <cell r="Q912">
            <v>4</v>
          </cell>
          <cell r="S912" t="str">
            <v>Married</v>
          </cell>
          <cell r="T912">
            <v>3669</v>
          </cell>
          <cell r="U912" t="str">
            <v>Low (0-5K)</v>
          </cell>
          <cell r="X912" t="str">
            <v>No</v>
          </cell>
          <cell r="AE912">
            <v>2</v>
          </cell>
          <cell r="AF912">
            <v>3</v>
          </cell>
          <cell r="AH912">
            <v>1</v>
          </cell>
        </row>
        <row r="913">
          <cell r="C913" t="str">
            <v>26-35</v>
          </cell>
          <cell r="D913" t="str">
            <v>No</v>
          </cell>
          <cell r="E913" t="str">
            <v>Travel_Rarely</v>
          </cell>
          <cell r="G913" t="str">
            <v>Sales</v>
          </cell>
          <cell r="H913">
            <v>2</v>
          </cell>
          <cell r="K913">
            <v>3</v>
          </cell>
          <cell r="L913" t="str">
            <v>Male</v>
          </cell>
          <cell r="P913" t="str">
            <v>Sales Executive</v>
          </cell>
          <cell r="Q913">
            <v>2</v>
          </cell>
          <cell r="S913" t="str">
            <v>Married</v>
          </cell>
          <cell r="T913">
            <v>4078</v>
          </cell>
          <cell r="U913" t="str">
            <v>Low (0-5K)</v>
          </cell>
          <cell r="X913" t="str">
            <v>Yes</v>
          </cell>
          <cell r="AE913">
            <v>2</v>
          </cell>
          <cell r="AF913">
            <v>3</v>
          </cell>
          <cell r="AH913">
            <v>1</v>
          </cell>
        </row>
        <row r="914">
          <cell r="C914" t="str">
            <v>18-25</v>
          </cell>
          <cell r="D914" t="str">
            <v>No</v>
          </cell>
          <cell r="E914" t="str">
            <v>Travel_Rarely</v>
          </cell>
          <cell r="G914" t="str">
            <v>Sales</v>
          </cell>
          <cell r="H914">
            <v>18</v>
          </cell>
          <cell r="K914">
            <v>1</v>
          </cell>
          <cell r="L914" t="str">
            <v>Male</v>
          </cell>
          <cell r="P914" t="str">
            <v>Sales Executive</v>
          </cell>
          <cell r="Q914">
            <v>3</v>
          </cell>
          <cell r="S914" t="str">
            <v>Married</v>
          </cell>
          <cell r="T914">
            <v>6232</v>
          </cell>
          <cell r="U914" t="str">
            <v>Medium (5K-10K)</v>
          </cell>
          <cell r="X914" t="str">
            <v>No</v>
          </cell>
          <cell r="AE914">
            <v>2</v>
          </cell>
          <cell r="AF914">
            <v>3</v>
          </cell>
          <cell r="AH914">
            <v>1</v>
          </cell>
        </row>
        <row r="915">
          <cell r="C915" t="str">
            <v>46-55</v>
          </cell>
          <cell r="D915" t="str">
            <v>No</v>
          </cell>
          <cell r="E915" t="str">
            <v>Travel_Rarely</v>
          </cell>
          <cell r="G915" t="str">
            <v>Research &amp; Development</v>
          </cell>
          <cell r="H915">
            <v>5</v>
          </cell>
          <cell r="K915">
            <v>1</v>
          </cell>
          <cell r="L915" t="str">
            <v>Male</v>
          </cell>
          <cell r="P915" t="str">
            <v>Healthcare Representative</v>
          </cell>
          <cell r="Q915">
            <v>3</v>
          </cell>
          <cell r="S915" t="str">
            <v>Married</v>
          </cell>
          <cell r="T915">
            <v>6651</v>
          </cell>
          <cell r="U915" t="str">
            <v>Medium (5K-10K)</v>
          </cell>
          <cell r="X915" t="str">
            <v>No</v>
          </cell>
          <cell r="AE915">
            <v>2</v>
          </cell>
          <cell r="AF915">
            <v>3</v>
          </cell>
          <cell r="AH915">
            <v>1</v>
          </cell>
        </row>
        <row r="916">
          <cell r="C916" t="str">
            <v>26-35</v>
          </cell>
          <cell r="D916" t="str">
            <v>Yes</v>
          </cell>
          <cell r="E916" t="str">
            <v>Travel_Frequently</v>
          </cell>
          <cell r="G916" t="str">
            <v>Sales</v>
          </cell>
          <cell r="H916">
            <v>1</v>
          </cell>
          <cell r="K916">
            <v>1</v>
          </cell>
          <cell r="L916" t="str">
            <v>Male</v>
          </cell>
          <cell r="P916" t="str">
            <v>Sales Representative</v>
          </cell>
          <cell r="Q916">
            <v>3</v>
          </cell>
          <cell r="S916" t="str">
            <v>Married</v>
          </cell>
          <cell r="T916">
            <v>2909</v>
          </cell>
          <cell r="U916" t="str">
            <v>Low (0-5K)</v>
          </cell>
          <cell r="X916" t="str">
            <v>No</v>
          </cell>
          <cell r="AE916">
            <v>4</v>
          </cell>
          <cell r="AF916">
            <v>3</v>
          </cell>
          <cell r="AH916">
            <v>1</v>
          </cell>
        </row>
        <row r="917">
          <cell r="C917" t="str">
            <v>46-55</v>
          </cell>
          <cell r="D917" t="str">
            <v>No</v>
          </cell>
          <cell r="E917" t="str">
            <v>Travel_Rarely</v>
          </cell>
          <cell r="G917" t="str">
            <v>Research &amp; Development</v>
          </cell>
          <cell r="H917">
            <v>4</v>
          </cell>
          <cell r="K917">
            <v>4</v>
          </cell>
          <cell r="L917" t="str">
            <v>Male</v>
          </cell>
          <cell r="P917" t="str">
            <v>Healthcare Representative</v>
          </cell>
          <cell r="Q917">
            <v>3</v>
          </cell>
          <cell r="S917" t="str">
            <v>Married</v>
          </cell>
          <cell r="T917">
            <v>4035</v>
          </cell>
          <cell r="U917" t="str">
            <v>Low (0-5K)</v>
          </cell>
          <cell r="X917" t="str">
            <v>Yes</v>
          </cell>
          <cell r="AE917">
            <v>3</v>
          </cell>
          <cell r="AF917">
            <v>3</v>
          </cell>
          <cell r="AH917">
            <v>1</v>
          </cell>
        </row>
        <row r="918">
          <cell r="C918" t="str">
            <v>46-55</v>
          </cell>
          <cell r="D918" t="str">
            <v>No</v>
          </cell>
          <cell r="E918" t="str">
            <v>Travel_Rarely</v>
          </cell>
          <cell r="G918" t="str">
            <v>Research &amp; Development</v>
          </cell>
          <cell r="H918">
            <v>3</v>
          </cell>
          <cell r="K918">
            <v>3</v>
          </cell>
          <cell r="L918" t="str">
            <v>Female</v>
          </cell>
          <cell r="P918" t="str">
            <v>Laboratory Technician</v>
          </cell>
          <cell r="Q918">
            <v>1</v>
          </cell>
          <cell r="S918" t="str">
            <v>Married</v>
          </cell>
          <cell r="T918">
            <v>4789</v>
          </cell>
          <cell r="U918" t="str">
            <v>Low (0-5K)</v>
          </cell>
          <cell r="X918" t="str">
            <v>No</v>
          </cell>
          <cell r="AE918">
            <v>3</v>
          </cell>
          <cell r="AF918">
            <v>3</v>
          </cell>
          <cell r="AH918">
            <v>1</v>
          </cell>
        </row>
        <row r="919">
          <cell r="C919" t="str">
            <v>36-45</v>
          </cell>
          <cell r="D919" t="str">
            <v>No</v>
          </cell>
          <cell r="E919" t="str">
            <v>Travel_Rarely</v>
          </cell>
          <cell r="G919" t="str">
            <v>Sales</v>
          </cell>
          <cell r="H919">
            <v>2</v>
          </cell>
          <cell r="K919">
            <v>3</v>
          </cell>
          <cell r="L919" t="str">
            <v>Male</v>
          </cell>
          <cell r="P919" t="str">
            <v>Sales Representative</v>
          </cell>
          <cell r="Q919">
            <v>4</v>
          </cell>
          <cell r="S919" t="str">
            <v>Single</v>
          </cell>
          <cell r="T919">
            <v>2644</v>
          </cell>
          <cell r="U919" t="str">
            <v>Low (0-5K)</v>
          </cell>
          <cell r="X919" t="str">
            <v>Yes</v>
          </cell>
          <cell r="AE919">
            <v>2</v>
          </cell>
          <cell r="AF919">
            <v>3</v>
          </cell>
          <cell r="AH919">
            <v>1</v>
          </cell>
        </row>
        <row r="920">
          <cell r="C920" t="str">
            <v>36-45</v>
          </cell>
          <cell r="D920" t="str">
            <v>No</v>
          </cell>
          <cell r="E920" t="str">
            <v>Travel_Rarely</v>
          </cell>
          <cell r="G920" t="str">
            <v>Sales</v>
          </cell>
          <cell r="H920">
            <v>16</v>
          </cell>
          <cell r="K920">
            <v>2</v>
          </cell>
          <cell r="L920" t="str">
            <v>Female</v>
          </cell>
          <cell r="P920" t="str">
            <v>Sales Executive</v>
          </cell>
          <cell r="Q920">
            <v>2</v>
          </cell>
          <cell r="S920" t="str">
            <v>Single</v>
          </cell>
          <cell r="T920">
            <v>4198</v>
          </cell>
          <cell r="U920" t="str">
            <v>Low (0-5K)</v>
          </cell>
          <cell r="X920" t="str">
            <v>No</v>
          </cell>
          <cell r="AE920">
            <v>4</v>
          </cell>
          <cell r="AF920">
            <v>3</v>
          </cell>
          <cell r="AH920">
            <v>1</v>
          </cell>
        </row>
        <row r="921">
          <cell r="C921" t="str">
            <v>26-35</v>
          </cell>
          <cell r="D921" t="str">
            <v>No</v>
          </cell>
          <cell r="E921" t="str">
            <v>Travel_Frequently</v>
          </cell>
          <cell r="G921" t="str">
            <v>Research &amp; Development</v>
          </cell>
          <cell r="H921">
            <v>2</v>
          </cell>
          <cell r="K921">
            <v>4</v>
          </cell>
          <cell r="L921" t="str">
            <v>Male</v>
          </cell>
          <cell r="P921" t="str">
            <v>Research Scientist</v>
          </cell>
          <cell r="Q921">
            <v>4</v>
          </cell>
          <cell r="S921" t="str">
            <v>Single</v>
          </cell>
          <cell r="T921">
            <v>2580</v>
          </cell>
          <cell r="U921" t="str">
            <v>Low (0-5K)</v>
          </cell>
          <cell r="X921" t="str">
            <v>No</v>
          </cell>
          <cell r="AE921">
            <v>2</v>
          </cell>
          <cell r="AF921">
            <v>4</v>
          </cell>
          <cell r="AH921">
            <v>1</v>
          </cell>
        </row>
        <row r="922">
          <cell r="C922" t="str">
            <v>46-55</v>
          </cell>
          <cell r="D922" t="str">
            <v>No</v>
          </cell>
          <cell r="E922" t="str">
            <v>Travel_Rarely</v>
          </cell>
          <cell r="G922" t="str">
            <v>Research &amp; Development</v>
          </cell>
          <cell r="H922">
            <v>22</v>
          </cell>
          <cell r="K922">
            <v>1</v>
          </cell>
          <cell r="L922" t="str">
            <v>Female</v>
          </cell>
          <cell r="P922" t="str">
            <v>Research Director</v>
          </cell>
          <cell r="Q922">
            <v>2</v>
          </cell>
          <cell r="S922" t="str">
            <v>Married</v>
          </cell>
          <cell r="T922">
            <v>16413</v>
          </cell>
          <cell r="U922" t="str">
            <v>Very High (15K+)</v>
          </cell>
          <cell r="X922" t="str">
            <v>No</v>
          </cell>
          <cell r="AE922">
            <v>3</v>
          </cell>
          <cell r="AF922">
            <v>4</v>
          </cell>
          <cell r="AH922">
            <v>1</v>
          </cell>
        </row>
        <row r="923">
          <cell r="C923" t="str">
            <v>36-45</v>
          </cell>
          <cell r="D923" t="str">
            <v>No</v>
          </cell>
          <cell r="E923" t="str">
            <v>Non-Travel</v>
          </cell>
          <cell r="G923" t="str">
            <v>Research &amp; Development</v>
          </cell>
          <cell r="H923">
            <v>1</v>
          </cell>
          <cell r="K923">
            <v>4</v>
          </cell>
          <cell r="L923" t="str">
            <v>Female</v>
          </cell>
          <cell r="P923" t="str">
            <v>Manufacturing Director</v>
          </cell>
          <cell r="Q923">
            <v>3</v>
          </cell>
          <cell r="S923" t="str">
            <v>Married</v>
          </cell>
          <cell r="T923">
            <v>4374</v>
          </cell>
          <cell r="U923" t="str">
            <v>Low (0-5K)</v>
          </cell>
          <cell r="X923" t="str">
            <v>No</v>
          </cell>
          <cell r="AE923">
            <v>3</v>
          </cell>
          <cell r="AF923">
            <v>3</v>
          </cell>
          <cell r="AH923">
            <v>1</v>
          </cell>
        </row>
        <row r="924">
          <cell r="C924" t="str">
            <v>46-55</v>
          </cell>
          <cell r="D924" t="str">
            <v>No</v>
          </cell>
          <cell r="E924" t="str">
            <v>Travel_Rarely</v>
          </cell>
          <cell r="G924" t="str">
            <v>Sales</v>
          </cell>
          <cell r="H924">
            <v>2</v>
          </cell>
          <cell r="K924">
            <v>2</v>
          </cell>
          <cell r="L924" t="str">
            <v>Female</v>
          </cell>
          <cell r="P924" t="str">
            <v>Manager</v>
          </cell>
          <cell r="Q924">
            <v>2</v>
          </cell>
          <cell r="S924" t="str">
            <v>Divorced</v>
          </cell>
          <cell r="T924">
            <v>15972</v>
          </cell>
          <cell r="U924" t="str">
            <v>Very High (15K+)</v>
          </cell>
          <cell r="X924" t="str">
            <v>No</v>
          </cell>
          <cell r="AE924">
            <v>3</v>
          </cell>
          <cell r="AF924">
            <v>3</v>
          </cell>
          <cell r="AH924">
            <v>1</v>
          </cell>
        </row>
        <row r="925">
          <cell r="C925" t="str">
            <v>46-55</v>
          </cell>
          <cell r="D925" t="str">
            <v>No</v>
          </cell>
          <cell r="E925" t="str">
            <v>Travel_Rarely</v>
          </cell>
          <cell r="G925" t="str">
            <v>Research &amp; Development</v>
          </cell>
          <cell r="H925">
            <v>22</v>
          </cell>
          <cell r="K925">
            <v>1</v>
          </cell>
          <cell r="L925" t="str">
            <v>Male</v>
          </cell>
          <cell r="P925" t="str">
            <v>Research Scientist</v>
          </cell>
          <cell r="Q925">
            <v>2</v>
          </cell>
          <cell r="S925" t="str">
            <v>Divorced</v>
          </cell>
          <cell r="T925">
            <v>3537</v>
          </cell>
          <cell r="U925" t="str">
            <v>Low (0-5K)</v>
          </cell>
          <cell r="X925" t="str">
            <v>No</v>
          </cell>
          <cell r="AE925">
            <v>3</v>
          </cell>
          <cell r="AF925">
            <v>4</v>
          </cell>
          <cell r="AH925">
            <v>1</v>
          </cell>
        </row>
        <row r="926">
          <cell r="C926" t="str">
            <v>36-45</v>
          </cell>
          <cell r="D926" t="str">
            <v>No</v>
          </cell>
          <cell r="E926" t="str">
            <v>Non-Travel</v>
          </cell>
          <cell r="G926" t="str">
            <v>Human Resources</v>
          </cell>
          <cell r="H926">
            <v>4</v>
          </cell>
          <cell r="K926">
            <v>3</v>
          </cell>
          <cell r="L926" t="str">
            <v>Male</v>
          </cell>
          <cell r="P926" t="str">
            <v>Human Resources</v>
          </cell>
          <cell r="Q926">
            <v>2</v>
          </cell>
          <cell r="S926" t="str">
            <v>Married</v>
          </cell>
          <cell r="T926">
            <v>6430</v>
          </cell>
          <cell r="U926" t="str">
            <v>Medium (5K-10K)</v>
          </cell>
          <cell r="X926" t="str">
            <v>No</v>
          </cell>
          <cell r="AE926">
            <v>3</v>
          </cell>
          <cell r="AF926">
            <v>3</v>
          </cell>
          <cell r="AH926">
            <v>1</v>
          </cell>
        </row>
        <row r="927">
          <cell r="C927" t="str">
            <v>18-25</v>
          </cell>
          <cell r="D927" t="str">
            <v>No</v>
          </cell>
          <cell r="E927" t="str">
            <v>Travel_Rarely</v>
          </cell>
          <cell r="G927" t="str">
            <v>Research &amp; Development</v>
          </cell>
          <cell r="H927">
            <v>29</v>
          </cell>
          <cell r="K927">
            <v>2</v>
          </cell>
          <cell r="L927" t="str">
            <v>Male</v>
          </cell>
          <cell r="P927" t="str">
            <v>Laboratory Technician</v>
          </cell>
          <cell r="Q927">
            <v>1</v>
          </cell>
          <cell r="S927" t="str">
            <v>Divorced</v>
          </cell>
          <cell r="T927">
            <v>3907</v>
          </cell>
          <cell r="U927" t="str">
            <v>Low (0-5K)</v>
          </cell>
          <cell r="X927" t="str">
            <v>No</v>
          </cell>
          <cell r="AE927">
            <v>4</v>
          </cell>
          <cell r="AF927">
            <v>6</v>
          </cell>
          <cell r="AH927">
            <v>1</v>
          </cell>
        </row>
        <row r="928">
          <cell r="C928" t="str">
            <v>18-25</v>
          </cell>
          <cell r="D928" t="str">
            <v>No</v>
          </cell>
          <cell r="E928" t="str">
            <v>Travel_Rarely</v>
          </cell>
          <cell r="G928" t="str">
            <v>Research &amp; Development</v>
          </cell>
          <cell r="H928">
            <v>4</v>
          </cell>
          <cell r="K928">
            <v>3</v>
          </cell>
          <cell r="L928" t="str">
            <v>Female</v>
          </cell>
          <cell r="P928" t="str">
            <v>Laboratory Technician</v>
          </cell>
          <cell r="Q928">
            <v>2</v>
          </cell>
          <cell r="S928" t="str">
            <v>Single</v>
          </cell>
          <cell r="T928">
            <v>3295</v>
          </cell>
          <cell r="U928" t="str">
            <v>Low (0-5K)</v>
          </cell>
          <cell r="X928" t="str">
            <v>No</v>
          </cell>
          <cell r="AE928">
            <v>1</v>
          </cell>
          <cell r="AF928">
            <v>3</v>
          </cell>
          <cell r="AH928">
            <v>1</v>
          </cell>
        </row>
        <row r="929">
          <cell r="C929" t="str">
            <v>26-35</v>
          </cell>
          <cell r="D929" t="str">
            <v>Yes</v>
          </cell>
          <cell r="E929" t="str">
            <v>Travel_Frequently</v>
          </cell>
          <cell r="G929" t="str">
            <v>Human Resources</v>
          </cell>
          <cell r="H929">
            <v>8</v>
          </cell>
          <cell r="K929">
            <v>3</v>
          </cell>
          <cell r="L929" t="str">
            <v>Female</v>
          </cell>
          <cell r="P929" t="str">
            <v>Human Resources</v>
          </cell>
          <cell r="Q929">
            <v>4</v>
          </cell>
          <cell r="S929" t="str">
            <v>Divorced</v>
          </cell>
          <cell r="T929">
            <v>2180</v>
          </cell>
          <cell r="U929" t="str">
            <v>Low (0-5K)</v>
          </cell>
          <cell r="X929" t="str">
            <v>No</v>
          </cell>
          <cell r="AE929">
            <v>2</v>
          </cell>
          <cell r="AF929">
            <v>4</v>
          </cell>
          <cell r="AH929">
            <v>1</v>
          </cell>
        </row>
        <row r="930">
          <cell r="C930" t="str">
            <v>36-45</v>
          </cell>
          <cell r="D930" t="str">
            <v>No</v>
          </cell>
          <cell r="E930" t="str">
            <v>Non-Travel</v>
          </cell>
          <cell r="G930" t="str">
            <v>Research &amp; Development</v>
          </cell>
          <cell r="H930">
            <v>9</v>
          </cell>
          <cell r="K930">
            <v>1</v>
          </cell>
          <cell r="L930" t="str">
            <v>Male</v>
          </cell>
          <cell r="P930" t="str">
            <v>Research Scientist</v>
          </cell>
          <cell r="Q930">
            <v>3</v>
          </cell>
          <cell r="S930" t="str">
            <v>Single</v>
          </cell>
          <cell r="T930">
            <v>2438</v>
          </cell>
          <cell r="U930" t="str">
            <v>Low (0-5K)</v>
          </cell>
          <cell r="X930" t="str">
            <v>No</v>
          </cell>
          <cell r="AE930">
            <v>2</v>
          </cell>
          <cell r="AF930">
            <v>3</v>
          </cell>
          <cell r="AH930">
            <v>1</v>
          </cell>
        </row>
        <row r="931">
          <cell r="C931" t="str">
            <v>36-45</v>
          </cell>
          <cell r="D931" t="str">
            <v>No</v>
          </cell>
          <cell r="E931" t="str">
            <v>Travel_Rarely</v>
          </cell>
          <cell r="G931" t="str">
            <v>Research &amp; Development</v>
          </cell>
          <cell r="H931">
            <v>5</v>
          </cell>
          <cell r="K931">
            <v>2</v>
          </cell>
          <cell r="L931" t="str">
            <v>Male</v>
          </cell>
          <cell r="P931" t="str">
            <v>Healthcare Representative</v>
          </cell>
          <cell r="Q931">
            <v>2</v>
          </cell>
          <cell r="S931" t="str">
            <v>Single</v>
          </cell>
          <cell r="T931">
            <v>6870</v>
          </cell>
          <cell r="U931" t="str">
            <v>Medium (5K-10K)</v>
          </cell>
          <cell r="X931" t="str">
            <v>No</v>
          </cell>
          <cell r="AE931">
            <v>1</v>
          </cell>
          <cell r="AF931">
            <v>3</v>
          </cell>
          <cell r="AH931">
            <v>1</v>
          </cell>
        </row>
        <row r="932">
          <cell r="C932" t="str">
            <v>26-35</v>
          </cell>
          <cell r="D932" t="str">
            <v>No</v>
          </cell>
          <cell r="E932" t="str">
            <v>Travel_Rarely</v>
          </cell>
          <cell r="G932" t="str">
            <v>Research &amp; Development</v>
          </cell>
          <cell r="H932">
            <v>1</v>
          </cell>
          <cell r="K932">
            <v>3</v>
          </cell>
          <cell r="L932" t="str">
            <v>Female</v>
          </cell>
          <cell r="P932" t="str">
            <v>Research Scientist</v>
          </cell>
          <cell r="Q932">
            <v>1</v>
          </cell>
          <cell r="S932" t="str">
            <v>Married</v>
          </cell>
          <cell r="T932">
            <v>3591</v>
          </cell>
          <cell r="U932" t="str">
            <v>Low (0-5K)</v>
          </cell>
          <cell r="X932" t="str">
            <v>No</v>
          </cell>
          <cell r="AE932">
            <v>3</v>
          </cell>
          <cell r="AF932">
            <v>3</v>
          </cell>
          <cell r="AH932">
            <v>1</v>
          </cell>
        </row>
        <row r="933">
          <cell r="C933" t="str">
            <v>26-35</v>
          </cell>
          <cell r="D933" t="str">
            <v>No</v>
          </cell>
          <cell r="E933" t="str">
            <v>Travel_Rarely</v>
          </cell>
          <cell r="G933" t="str">
            <v>Research &amp; Development</v>
          </cell>
          <cell r="H933">
            <v>7</v>
          </cell>
          <cell r="K933">
            <v>4</v>
          </cell>
          <cell r="L933" t="str">
            <v>Male</v>
          </cell>
          <cell r="P933" t="str">
            <v>Laboratory Technician</v>
          </cell>
          <cell r="Q933">
            <v>1</v>
          </cell>
          <cell r="S933" t="str">
            <v>Single</v>
          </cell>
          <cell r="T933">
            <v>2062</v>
          </cell>
          <cell r="U933" t="str">
            <v>Low (0-5K)</v>
          </cell>
          <cell r="X933" t="str">
            <v>No</v>
          </cell>
          <cell r="AE933">
            <v>3</v>
          </cell>
          <cell r="AF933">
            <v>3</v>
          </cell>
          <cell r="AH933">
            <v>1</v>
          </cell>
        </row>
        <row r="934">
          <cell r="C934" t="str">
            <v>36-45</v>
          </cell>
          <cell r="D934" t="str">
            <v>No</v>
          </cell>
          <cell r="E934" t="str">
            <v>Non-Travel</v>
          </cell>
          <cell r="G934" t="str">
            <v>Sales</v>
          </cell>
          <cell r="H934">
            <v>21</v>
          </cell>
          <cell r="K934">
            <v>1</v>
          </cell>
          <cell r="L934" t="str">
            <v>Female</v>
          </cell>
          <cell r="P934" t="str">
            <v>Sales Executive</v>
          </cell>
          <cell r="Q934">
            <v>3</v>
          </cell>
          <cell r="S934" t="str">
            <v>Married</v>
          </cell>
          <cell r="T934">
            <v>5736</v>
          </cell>
          <cell r="U934" t="str">
            <v>Medium (5K-10K)</v>
          </cell>
          <cell r="X934" t="str">
            <v>No</v>
          </cell>
          <cell r="AE934">
            <v>3</v>
          </cell>
          <cell r="AF934">
            <v>3</v>
          </cell>
          <cell r="AH934">
            <v>1</v>
          </cell>
        </row>
        <row r="935">
          <cell r="C935" t="str">
            <v>36-45</v>
          </cell>
          <cell r="D935" t="str">
            <v>No</v>
          </cell>
          <cell r="E935" t="str">
            <v>Travel_Frequently</v>
          </cell>
          <cell r="G935" t="str">
            <v>Human Resources</v>
          </cell>
          <cell r="H935">
            <v>1</v>
          </cell>
          <cell r="K935">
            <v>4</v>
          </cell>
          <cell r="L935" t="str">
            <v>Male</v>
          </cell>
          <cell r="P935" t="str">
            <v>Human Resources</v>
          </cell>
          <cell r="Q935">
            <v>2</v>
          </cell>
          <cell r="S935" t="str">
            <v>Married</v>
          </cell>
          <cell r="T935">
            <v>2991</v>
          </cell>
          <cell r="U935" t="str">
            <v>Low (0-5K)</v>
          </cell>
          <cell r="X935" t="str">
            <v>Yes</v>
          </cell>
          <cell r="AE935">
            <v>3</v>
          </cell>
          <cell r="AF935">
            <v>6</v>
          </cell>
          <cell r="AH935">
            <v>1</v>
          </cell>
        </row>
        <row r="936">
          <cell r="C936" t="str">
            <v>26-35</v>
          </cell>
          <cell r="D936" t="str">
            <v>No</v>
          </cell>
          <cell r="E936" t="str">
            <v>Travel_Rarely</v>
          </cell>
          <cell r="G936" t="str">
            <v>Sales</v>
          </cell>
          <cell r="H936">
            <v>2</v>
          </cell>
          <cell r="K936">
            <v>1</v>
          </cell>
          <cell r="L936" t="str">
            <v>Male</v>
          </cell>
          <cell r="P936" t="str">
            <v>Sales Representative</v>
          </cell>
          <cell r="Q936">
            <v>3</v>
          </cell>
          <cell r="S936" t="str">
            <v>Married</v>
          </cell>
          <cell r="T936">
            <v>3067</v>
          </cell>
          <cell r="U936" t="str">
            <v>Low (0-5K)</v>
          </cell>
          <cell r="X936" t="str">
            <v>No</v>
          </cell>
          <cell r="AE936">
            <v>3</v>
          </cell>
          <cell r="AF936">
            <v>2</v>
          </cell>
          <cell r="AH936">
            <v>1</v>
          </cell>
        </row>
        <row r="937">
          <cell r="C937" t="str">
            <v>18-25</v>
          </cell>
          <cell r="D937" t="str">
            <v>No</v>
          </cell>
          <cell r="E937" t="str">
            <v>Travel_Rarely</v>
          </cell>
          <cell r="G937" t="str">
            <v>Research &amp; Development</v>
          </cell>
          <cell r="H937">
            <v>1</v>
          </cell>
          <cell r="K937">
            <v>4</v>
          </cell>
          <cell r="L937" t="str">
            <v>Male</v>
          </cell>
          <cell r="P937" t="str">
            <v>Research Scientist</v>
          </cell>
          <cell r="Q937">
            <v>3</v>
          </cell>
          <cell r="S937" t="str">
            <v>Single</v>
          </cell>
          <cell r="T937">
            <v>3375</v>
          </cell>
          <cell r="U937" t="str">
            <v>Low (0-5K)</v>
          </cell>
          <cell r="X937" t="str">
            <v>No</v>
          </cell>
          <cell r="AE937">
            <v>4</v>
          </cell>
          <cell r="AF937">
            <v>3</v>
          </cell>
          <cell r="AH937">
            <v>1</v>
          </cell>
        </row>
        <row r="938">
          <cell r="C938" t="str">
            <v>18-25</v>
          </cell>
          <cell r="D938" t="str">
            <v>No</v>
          </cell>
          <cell r="E938" t="str">
            <v>Travel_Rarely</v>
          </cell>
          <cell r="G938" t="str">
            <v>Sales</v>
          </cell>
          <cell r="H938">
            <v>5</v>
          </cell>
          <cell r="K938">
            <v>3</v>
          </cell>
          <cell r="L938" t="str">
            <v>Male</v>
          </cell>
          <cell r="P938" t="str">
            <v>Sales Representative</v>
          </cell>
          <cell r="Q938">
            <v>1</v>
          </cell>
          <cell r="S938" t="str">
            <v>Single</v>
          </cell>
          <cell r="T938">
            <v>2380</v>
          </cell>
          <cell r="U938" t="str">
            <v>Low (0-5K)</v>
          </cell>
          <cell r="X938" t="str">
            <v>Yes</v>
          </cell>
          <cell r="AE938">
            <v>3</v>
          </cell>
          <cell r="AF938">
            <v>2</v>
          </cell>
          <cell r="AH938">
            <v>1</v>
          </cell>
        </row>
        <row r="939">
          <cell r="C939" t="str">
            <v>26-35</v>
          </cell>
          <cell r="D939" t="str">
            <v>No</v>
          </cell>
          <cell r="E939" t="str">
            <v>Travel_Rarely</v>
          </cell>
          <cell r="G939" t="str">
            <v>Research &amp; Development</v>
          </cell>
          <cell r="H939">
            <v>2</v>
          </cell>
          <cell r="K939">
            <v>4</v>
          </cell>
          <cell r="L939" t="str">
            <v>Male</v>
          </cell>
          <cell r="P939" t="str">
            <v>Research Scientist</v>
          </cell>
          <cell r="Q939">
            <v>1</v>
          </cell>
          <cell r="S939" t="str">
            <v>Single</v>
          </cell>
          <cell r="T939">
            <v>2439</v>
          </cell>
          <cell r="U939" t="str">
            <v>Low (0-5K)</v>
          </cell>
          <cell r="X939" t="str">
            <v>No</v>
          </cell>
          <cell r="AE939">
            <v>3</v>
          </cell>
          <cell r="AF939">
            <v>4</v>
          </cell>
          <cell r="AH939">
            <v>1</v>
          </cell>
        </row>
        <row r="940">
          <cell r="C940" t="str">
            <v>26-35</v>
          </cell>
          <cell r="D940" t="str">
            <v>No</v>
          </cell>
          <cell r="E940" t="str">
            <v>Travel_Frequently</v>
          </cell>
          <cell r="G940" t="str">
            <v>Research &amp; Development</v>
          </cell>
          <cell r="H940">
            <v>2</v>
          </cell>
          <cell r="K940">
            <v>4</v>
          </cell>
          <cell r="L940" t="str">
            <v>Male</v>
          </cell>
          <cell r="P940" t="str">
            <v>Laboratory Technician</v>
          </cell>
          <cell r="Q940">
            <v>4</v>
          </cell>
          <cell r="S940" t="str">
            <v>Single</v>
          </cell>
          <cell r="T940">
            <v>3068</v>
          </cell>
          <cell r="U940" t="str">
            <v>Low (0-5K)</v>
          </cell>
          <cell r="X940" t="str">
            <v>No</v>
          </cell>
          <cell r="AE940">
            <v>2</v>
          </cell>
          <cell r="AF940">
            <v>7</v>
          </cell>
          <cell r="AH940">
            <v>3</v>
          </cell>
        </row>
        <row r="941">
          <cell r="C941" t="str">
            <v>26-35</v>
          </cell>
          <cell r="D941" t="str">
            <v>No</v>
          </cell>
          <cell r="E941" t="str">
            <v>Non-Travel</v>
          </cell>
          <cell r="G941" t="str">
            <v>Sales</v>
          </cell>
          <cell r="H941">
            <v>23</v>
          </cell>
          <cell r="K941">
            <v>2</v>
          </cell>
          <cell r="L941" t="str">
            <v>Male</v>
          </cell>
          <cell r="P941" t="str">
            <v>Sales Executive</v>
          </cell>
          <cell r="Q941">
            <v>3</v>
          </cell>
          <cell r="S941" t="str">
            <v>Single</v>
          </cell>
          <cell r="T941">
            <v>4568</v>
          </cell>
          <cell r="U941" t="str">
            <v>Low (0-5K)</v>
          </cell>
          <cell r="X941" t="str">
            <v>No</v>
          </cell>
          <cell r="AE941">
            <v>3</v>
          </cell>
          <cell r="AF941">
            <v>9</v>
          </cell>
          <cell r="AH941">
            <v>8</v>
          </cell>
        </row>
        <row r="942">
          <cell r="C942" t="str">
            <v>26-35</v>
          </cell>
          <cell r="D942" t="str">
            <v>No</v>
          </cell>
          <cell r="E942" t="str">
            <v>Non-Travel</v>
          </cell>
          <cell r="G942" t="str">
            <v>Research &amp; Development</v>
          </cell>
          <cell r="H942">
            <v>11</v>
          </cell>
          <cell r="K942">
            <v>3</v>
          </cell>
          <cell r="L942" t="str">
            <v>Male</v>
          </cell>
          <cell r="P942" t="str">
            <v>Healthcare Representative</v>
          </cell>
          <cell r="Q942">
            <v>1</v>
          </cell>
          <cell r="S942" t="str">
            <v>Married</v>
          </cell>
          <cell r="T942">
            <v>9884</v>
          </cell>
          <cell r="U942" t="str">
            <v>Medium (5K-10K)</v>
          </cell>
          <cell r="X942" t="str">
            <v>Yes</v>
          </cell>
          <cell r="AE942">
            <v>3</v>
          </cell>
          <cell r="AF942">
            <v>4</v>
          </cell>
          <cell r="AH942">
            <v>2</v>
          </cell>
        </row>
        <row r="943">
          <cell r="C943" t="str">
            <v>46-55</v>
          </cell>
          <cell r="D943" t="str">
            <v>No</v>
          </cell>
          <cell r="E943" t="str">
            <v>Travel_Frequently</v>
          </cell>
          <cell r="G943" t="str">
            <v>Research &amp; Development</v>
          </cell>
          <cell r="H943">
            <v>1</v>
          </cell>
          <cell r="K943">
            <v>3</v>
          </cell>
          <cell r="L943" t="str">
            <v>Male</v>
          </cell>
          <cell r="P943" t="str">
            <v>Healthcare Representative</v>
          </cell>
          <cell r="Q943">
            <v>1</v>
          </cell>
          <cell r="S943" t="str">
            <v>Married</v>
          </cell>
          <cell r="T943">
            <v>10673</v>
          </cell>
          <cell r="U943" t="str">
            <v>High (10K-15K)</v>
          </cell>
          <cell r="X943" t="str">
            <v>Yes</v>
          </cell>
          <cell r="AE943">
            <v>2</v>
          </cell>
          <cell r="AF943">
            <v>10</v>
          </cell>
          <cell r="AH943">
            <v>9</v>
          </cell>
        </row>
        <row r="944">
          <cell r="C944" t="str">
            <v>46-55</v>
          </cell>
          <cell r="D944" t="str">
            <v>No</v>
          </cell>
          <cell r="E944" t="str">
            <v>Travel_Frequently</v>
          </cell>
          <cell r="G944" t="str">
            <v>Research &amp; Development</v>
          </cell>
          <cell r="H944">
            <v>1</v>
          </cell>
          <cell r="K944">
            <v>1</v>
          </cell>
          <cell r="L944" t="str">
            <v>Female</v>
          </cell>
          <cell r="P944" t="str">
            <v>Healthcare Representative</v>
          </cell>
          <cell r="Q944">
            <v>1</v>
          </cell>
          <cell r="S944" t="str">
            <v>Single</v>
          </cell>
          <cell r="T944">
            <v>7484</v>
          </cell>
          <cell r="U944" t="str">
            <v>Medium (5K-10K)</v>
          </cell>
          <cell r="X944" t="str">
            <v>No</v>
          </cell>
          <cell r="AE944">
            <v>2</v>
          </cell>
          <cell r="AF944">
            <v>13</v>
          </cell>
          <cell r="AH944">
            <v>12</v>
          </cell>
        </row>
        <row r="945">
          <cell r="C945" t="str">
            <v>46-55</v>
          </cell>
          <cell r="D945" t="str">
            <v>No</v>
          </cell>
          <cell r="E945" t="str">
            <v>Non-Travel</v>
          </cell>
          <cell r="G945" t="str">
            <v>Human Resources</v>
          </cell>
          <cell r="H945">
            <v>26</v>
          </cell>
          <cell r="K945">
            <v>4</v>
          </cell>
          <cell r="L945" t="str">
            <v>Female</v>
          </cell>
          <cell r="P945" t="str">
            <v>Manager</v>
          </cell>
          <cell r="Q945">
            <v>4</v>
          </cell>
          <cell r="S945" t="str">
            <v>Single</v>
          </cell>
          <cell r="T945">
            <v>17328</v>
          </cell>
          <cell r="U945" t="str">
            <v>Very High (15K+)</v>
          </cell>
          <cell r="X945" t="str">
            <v>Yes</v>
          </cell>
          <cell r="AE945">
            <v>3</v>
          </cell>
          <cell r="AF945">
            <v>5</v>
          </cell>
          <cell r="AH945">
            <v>4</v>
          </cell>
        </row>
        <row r="946">
          <cell r="C946" t="str">
            <v>36-45</v>
          </cell>
          <cell r="D946" t="str">
            <v>No</v>
          </cell>
          <cell r="E946" t="str">
            <v>Travel_Frequently</v>
          </cell>
          <cell r="G946" t="str">
            <v>Sales</v>
          </cell>
          <cell r="H946">
            <v>11</v>
          </cell>
          <cell r="K946">
            <v>2</v>
          </cell>
          <cell r="L946" t="str">
            <v>Female</v>
          </cell>
          <cell r="P946" t="str">
            <v>Sales Executive</v>
          </cell>
          <cell r="Q946">
            <v>4</v>
          </cell>
          <cell r="S946" t="str">
            <v>Married</v>
          </cell>
          <cell r="T946">
            <v>9738</v>
          </cell>
          <cell r="U946" t="str">
            <v>Medium (5K-10K)</v>
          </cell>
          <cell r="X946" t="str">
            <v>No</v>
          </cell>
          <cell r="AE946">
            <v>3</v>
          </cell>
          <cell r="AF946">
            <v>9</v>
          </cell>
          <cell r="AH946">
            <v>2</v>
          </cell>
        </row>
        <row r="947">
          <cell r="C947" t="str">
            <v>36-45</v>
          </cell>
          <cell r="D947" t="str">
            <v>No</v>
          </cell>
          <cell r="E947" t="str">
            <v>Travel_Frequently</v>
          </cell>
          <cell r="G947" t="str">
            <v>Research &amp; Development</v>
          </cell>
          <cell r="H947">
            <v>10</v>
          </cell>
          <cell r="K947">
            <v>4</v>
          </cell>
          <cell r="L947" t="str">
            <v>Male</v>
          </cell>
          <cell r="P947" t="str">
            <v>Manager</v>
          </cell>
          <cell r="Q947">
            <v>1</v>
          </cell>
          <cell r="S947" t="str">
            <v>Divorced</v>
          </cell>
          <cell r="T947">
            <v>17181</v>
          </cell>
          <cell r="U947" t="str">
            <v>Very High (15K+)</v>
          </cell>
          <cell r="X947" t="str">
            <v>No</v>
          </cell>
          <cell r="AE947">
            <v>2</v>
          </cell>
          <cell r="AF947">
            <v>7</v>
          </cell>
          <cell r="AH947">
            <v>7</v>
          </cell>
        </row>
        <row r="948">
          <cell r="C948" t="str">
            <v>36-45</v>
          </cell>
          <cell r="D948" t="str">
            <v>No</v>
          </cell>
          <cell r="E948" t="str">
            <v>Travel_Frequently</v>
          </cell>
          <cell r="G948" t="str">
            <v>Research &amp; Development</v>
          </cell>
          <cell r="H948">
            <v>3</v>
          </cell>
          <cell r="K948">
            <v>4</v>
          </cell>
          <cell r="L948" t="str">
            <v>Male</v>
          </cell>
          <cell r="P948" t="str">
            <v>Laboratory Technician</v>
          </cell>
          <cell r="Q948">
            <v>2</v>
          </cell>
          <cell r="S948" t="str">
            <v>Single</v>
          </cell>
          <cell r="T948">
            <v>2088</v>
          </cell>
          <cell r="U948" t="str">
            <v>Low (0-5K)</v>
          </cell>
          <cell r="X948" t="str">
            <v>No</v>
          </cell>
          <cell r="AE948">
            <v>2</v>
          </cell>
          <cell r="AF948">
            <v>8</v>
          </cell>
          <cell r="AH948">
            <v>7</v>
          </cell>
        </row>
        <row r="949">
          <cell r="C949" t="str">
            <v>36-45</v>
          </cell>
          <cell r="D949" t="str">
            <v>No</v>
          </cell>
          <cell r="E949" t="str">
            <v>Non-Travel</v>
          </cell>
          <cell r="G949" t="str">
            <v>Research &amp; Development</v>
          </cell>
          <cell r="H949">
            <v>7</v>
          </cell>
          <cell r="K949">
            <v>4</v>
          </cell>
          <cell r="L949" t="str">
            <v>Male</v>
          </cell>
          <cell r="P949" t="str">
            <v>Research Scientist</v>
          </cell>
          <cell r="Q949">
            <v>4</v>
          </cell>
          <cell r="S949" t="str">
            <v>Divorced</v>
          </cell>
          <cell r="T949">
            <v>2089</v>
          </cell>
          <cell r="U949" t="str">
            <v>Low (0-5K)</v>
          </cell>
          <cell r="X949" t="str">
            <v>No</v>
          </cell>
          <cell r="AE949">
            <v>4</v>
          </cell>
          <cell r="AF949">
            <v>5</v>
          </cell>
          <cell r="AH949">
            <v>2</v>
          </cell>
        </row>
        <row r="950">
          <cell r="C950" t="str">
            <v>36-45</v>
          </cell>
          <cell r="D950" t="str">
            <v>No</v>
          </cell>
          <cell r="E950" t="str">
            <v>Non-Travel</v>
          </cell>
          <cell r="G950" t="str">
            <v>Research &amp; Development</v>
          </cell>
          <cell r="H950">
            <v>2</v>
          </cell>
          <cell r="K950">
            <v>1</v>
          </cell>
          <cell r="L950" t="str">
            <v>Male</v>
          </cell>
          <cell r="P950" t="str">
            <v>Manager</v>
          </cell>
          <cell r="Q950">
            <v>4</v>
          </cell>
          <cell r="S950" t="str">
            <v>Married</v>
          </cell>
          <cell r="T950">
            <v>16792</v>
          </cell>
          <cell r="U950" t="str">
            <v>Very High (15K+)</v>
          </cell>
          <cell r="X950" t="str">
            <v>No</v>
          </cell>
          <cell r="AE950">
            <v>3</v>
          </cell>
          <cell r="AF950">
            <v>20</v>
          </cell>
          <cell r="AH950">
            <v>11</v>
          </cell>
        </row>
        <row r="951">
          <cell r="C951" t="str">
            <v>36-45</v>
          </cell>
          <cell r="D951" t="str">
            <v>No</v>
          </cell>
          <cell r="E951" t="str">
            <v>Non-Travel</v>
          </cell>
          <cell r="G951" t="str">
            <v>Sales</v>
          </cell>
          <cell r="H951">
            <v>6</v>
          </cell>
          <cell r="K951">
            <v>4</v>
          </cell>
          <cell r="L951" t="str">
            <v>Female</v>
          </cell>
          <cell r="P951" t="str">
            <v>Sales Executive</v>
          </cell>
          <cell r="Q951">
            <v>4</v>
          </cell>
          <cell r="S951" t="str">
            <v>Single</v>
          </cell>
          <cell r="T951">
            <v>8865</v>
          </cell>
          <cell r="U951" t="str">
            <v>Medium (5K-10K)</v>
          </cell>
          <cell r="X951" t="str">
            <v>No</v>
          </cell>
          <cell r="AE951">
            <v>3</v>
          </cell>
          <cell r="AF951">
            <v>19</v>
          </cell>
          <cell r="AH951">
            <v>12</v>
          </cell>
        </row>
        <row r="952">
          <cell r="C952" t="str">
            <v>36-45</v>
          </cell>
          <cell r="D952" t="str">
            <v>No</v>
          </cell>
          <cell r="E952" t="str">
            <v>Travel_Frequently</v>
          </cell>
          <cell r="G952" t="str">
            <v>Sales</v>
          </cell>
          <cell r="H952">
            <v>4</v>
          </cell>
          <cell r="K952">
            <v>1</v>
          </cell>
          <cell r="L952" t="str">
            <v>Male</v>
          </cell>
          <cell r="P952" t="str">
            <v>Sales Representative</v>
          </cell>
          <cell r="Q952">
            <v>4</v>
          </cell>
          <cell r="S952" t="str">
            <v>Divorced</v>
          </cell>
          <cell r="T952">
            <v>2793</v>
          </cell>
          <cell r="U952" t="str">
            <v>Low (0-5K)</v>
          </cell>
          <cell r="X952" t="str">
            <v>No</v>
          </cell>
          <cell r="AE952">
            <v>3</v>
          </cell>
          <cell r="AF952">
            <v>9</v>
          </cell>
          <cell r="AH952">
            <v>5</v>
          </cell>
        </row>
        <row r="953">
          <cell r="C953" t="str">
            <v>36-45</v>
          </cell>
          <cell r="D953" t="str">
            <v>No</v>
          </cell>
          <cell r="E953" t="str">
            <v>Travel_Frequently</v>
          </cell>
          <cell r="G953" t="str">
            <v>Research &amp; Development</v>
          </cell>
          <cell r="H953">
            <v>2</v>
          </cell>
          <cell r="K953">
            <v>3</v>
          </cell>
          <cell r="L953" t="str">
            <v>Female</v>
          </cell>
          <cell r="P953" t="str">
            <v>Healthcare Representative</v>
          </cell>
          <cell r="Q953">
            <v>3</v>
          </cell>
          <cell r="S953" t="str">
            <v>Single</v>
          </cell>
          <cell r="T953">
            <v>10938</v>
          </cell>
          <cell r="U953" t="str">
            <v>High (10K-15K)</v>
          </cell>
          <cell r="X953" t="str">
            <v>No</v>
          </cell>
          <cell r="AE953">
            <v>3</v>
          </cell>
          <cell r="AF953">
            <v>19</v>
          </cell>
          <cell r="AH953">
            <v>11</v>
          </cell>
        </row>
        <row r="954">
          <cell r="C954" t="str">
            <v>36-45</v>
          </cell>
          <cell r="D954" t="str">
            <v>No</v>
          </cell>
          <cell r="E954" t="str">
            <v>Non-Travel</v>
          </cell>
          <cell r="G954" t="str">
            <v>Sales</v>
          </cell>
          <cell r="H954">
            <v>2</v>
          </cell>
          <cell r="K954">
            <v>4</v>
          </cell>
          <cell r="L954" t="str">
            <v>Male</v>
          </cell>
          <cell r="P954" t="str">
            <v>Sales Executive</v>
          </cell>
          <cell r="Q954">
            <v>4</v>
          </cell>
          <cell r="S954" t="str">
            <v>Married</v>
          </cell>
          <cell r="T954">
            <v>5249</v>
          </cell>
          <cell r="U954" t="str">
            <v>Medium (5K-10K)</v>
          </cell>
          <cell r="X954" t="str">
            <v>No</v>
          </cell>
          <cell r="AE954">
            <v>3</v>
          </cell>
          <cell r="AF954">
            <v>8</v>
          </cell>
          <cell r="AH954">
            <v>7</v>
          </cell>
        </row>
        <row r="955">
          <cell r="C955" t="str">
            <v>36-45</v>
          </cell>
          <cell r="D955" t="str">
            <v>No</v>
          </cell>
          <cell r="E955" t="str">
            <v>Travel_Frequently</v>
          </cell>
          <cell r="G955" t="str">
            <v>Sales</v>
          </cell>
          <cell r="H955">
            <v>26</v>
          </cell>
          <cell r="K955">
            <v>3</v>
          </cell>
          <cell r="L955" t="str">
            <v>Female</v>
          </cell>
          <cell r="P955" t="str">
            <v>Sales Executive</v>
          </cell>
          <cell r="Q955">
            <v>2</v>
          </cell>
          <cell r="S955" t="str">
            <v>Married</v>
          </cell>
          <cell r="T955">
            <v>13525</v>
          </cell>
          <cell r="U955" t="str">
            <v>High (10K-15K)</v>
          </cell>
          <cell r="X955" t="str">
            <v>No</v>
          </cell>
          <cell r="AE955">
            <v>4</v>
          </cell>
          <cell r="AF955">
            <v>20</v>
          </cell>
          <cell r="AH955">
            <v>4</v>
          </cell>
        </row>
        <row r="956">
          <cell r="C956" t="str">
            <v>26-35</v>
          </cell>
          <cell r="D956" t="str">
            <v>No</v>
          </cell>
          <cell r="E956" t="str">
            <v>Travel_Frequently</v>
          </cell>
          <cell r="G956" t="str">
            <v>Research &amp; Development</v>
          </cell>
          <cell r="H956">
            <v>5</v>
          </cell>
          <cell r="K956">
            <v>4</v>
          </cell>
          <cell r="L956" t="str">
            <v>Female</v>
          </cell>
          <cell r="P956" t="str">
            <v>Manager</v>
          </cell>
          <cell r="Q956">
            <v>2</v>
          </cell>
          <cell r="S956" t="str">
            <v>Married</v>
          </cell>
          <cell r="T956">
            <v>11878</v>
          </cell>
          <cell r="U956" t="str">
            <v>High (10K-15K)</v>
          </cell>
          <cell r="X956" t="str">
            <v>No</v>
          </cell>
          <cell r="AE956">
            <v>3</v>
          </cell>
          <cell r="AF956">
            <v>10</v>
          </cell>
          <cell r="AH956">
            <v>8</v>
          </cell>
        </row>
        <row r="957">
          <cell r="C957" t="str">
            <v>36-45</v>
          </cell>
          <cell r="D957" t="str">
            <v>No</v>
          </cell>
          <cell r="E957" t="str">
            <v>Non-Travel</v>
          </cell>
          <cell r="G957" t="str">
            <v>Research &amp; Development</v>
          </cell>
          <cell r="H957">
            <v>25</v>
          </cell>
          <cell r="K957">
            <v>2</v>
          </cell>
          <cell r="L957" t="str">
            <v>Female</v>
          </cell>
          <cell r="P957" t="str">
            <v>Research Scientist</v>
          </cell>
          <cell r="Q957">
            <v>3</v>
          </cell>
          <cell r="S957" t="str">
            <v>Married</v>
          </cell>
          <cell r="T957">
            <v>4449</v>
          </cell>
          <cell r="U957" t="str">
            <v>Low (0-5K)</v>
          </cell>
          <cell r="X957" t="str">
            <v>Yes</v>
          </cell>
          <cell r="AE957">
            <v>3</v>
          </cell>
          <cell r="AF957">
            <v>13</v>
          </cell>
          <cell r="AH957">
            <v>10</v>
          </cell>
        </row>
        <row r="958">
          <cell r="C958" t="str">
            <v>56+</v>
          </cell>
          <cell r="D958" t="str">
            <v>No</v>
          </cell>
          <cell r="E958" t="str">
            <v>Travel_Frequently</v>
          </cell>
          <cell r="G958" t="str">
            <v>Sales</v>
          </cell>
          <cell r="H958">
            <v>6</v>
          </cell>
          <cell r="K958">
            <v>3</v>
          </cell>
          <cell r="L958" t="str">
            <v>Female</v>
          </cell>
          <cell r="P958" t="str">
            <v>Sales Executive</v>
          </cell>
          <cell r="Q958">
            <v>1</v>
          </cell>
          <cell r="S958" t="str">
            <v>Married</v>
          </cell>
          <cell r="T958">
            <v>13212</v>
          </cell>
          <cell r="U958" t="str">
            <v>High (10K-15K)</v>
          </cell>
          <cell r="X958" t="str">
            <v>No</v>
          </cell>
          <cell r="AE958">
            <v>2</v>
          </cell>
          <cell r="AF958">
            <v>7</v>
          </cell>
          <cell r="AH958">
            <v>7</v>
          </cell>
        </row>
        <row r="959">
          <cell r="C959" t="str">
            <v>26-35</v>
          </cell>
          <cell r="D959" t="str">
            <v>No</v>
          </cell>
          <cell r="E959" t="str">
            <v>Non-Travel</v>
          </cell>
          <cell r="G959" t="str">
            <v>Sales</v>
          </cell>
          <cell r="H959">
            <v>22</v>
          </cell>
          <cell r="K959">
            <v>3</v>
          </cell>
          <cell r="L959" t="str">
            <v>Female</v>
          </cell>
          <cell r="P959" t="str">
            <v>Sales Executive</v>
          </cell>
          <cell r="Q959">
            <v>1</v>
          </cell>
          <cell r="S959" t="str">
            <v>Married</v>
          </cell>
          <cell r="T959">
            <v>8412</v>
          </cell>
          <cell r="U959" t="str">
            <v>Medium (5K-10K)</v>
          </cell>
          <cell r="X959" t="str">
            <v>No</v>
          </cell>
          <cell r="AE959">
            <v>3</v>
          </cell>
          <cell r="AF959">
            <v>9</v>
          </cell>
          <cell r="AH959">
            <v>7</v>
          </cell>
        </row>
        <row r="960">
          <cell r="C960" t="str">
            <v>26-35</v>
          </cell>
          <cell r="D960" t="str">
            <v>No</v>
          </cell>
          <cell r="E960" t="str">
            <v>Non-Travel</v>
          </cell>
          <cell r="G960" t="str">
            <v>Research &amp; Development</v>
          </cell>
          <cell r="H960">
            <v>2</v>
          </cell>
          <cell r="K960">
            <v>3</v>
          </cell>
          <cell r="L960" t="str">
            <v>Female</v>
          </cell>
          <cell r="P960" t="str">
            <v>Laboratory Technician</v>
          </cell>
          <cell r="Q960">
            <v>4</v>
          </cell>
          <cell r="S960" t="str">
            <v>Single</v>
          </cell>
          <cell r="T960">
            <v>2564</v>
          </cell>
          <cell r="U960" t="str">
            <v>Low (0-5K)</v>
          </cell>
          <cell r="X960" t="str">
            <v>No</v>
          </cell>
          <cell r="AE960">
            <v>2</v>
          </cell>
          <cell r="AF960">
            <v>11</v>
          </cell>
          <cell r="AH960">
            <v>6</v>
          </cell>
        </row>
        <row r="961">
          <cell r="C961" t="str">
            <v>56+</v>
          </cell>
          <cell r="D961" t="str">
            <v>No</v>
          </cell>
          <cell r="E961" t="str">
            <v>Travel_Frequently</v>
          </cell>
          <cell r="G961" t="str">
            <v>Sales</v>
          </cell>
          <cell r="H961">
            <v>28</v>
          </cell>
          <cell r="K961">
            <v>3</v>
          </cell>
          <cell r="L961" t="str">
            <v>Female</v>
          </cell>
          <cell r="P961" t="str">
            <v>Sales Executive</v>
          </cell>
          <cell r="Q961">
            <v>1</v>
          </cell>
          <cell r="S961" t="str">
            <v>Married</v>
          </cell>
          <cell r="T961">
            <v>10266</v>
          </cell>
          <cell r="U961" t="str">
            <v>High (10K-15K)</v>
          </cell>
          <cell r="X961" t="str">
            <v>No</v>
          </cell>
          <cell r="AE961">
            <v>4</v>
          </cell>
          <cell r="AF961">
            <v>18</v>
          </cell>
          <cell r="AH961">
            <v>13</v>
          </cell>
        </row>
        <row r="962">
          <cell r="C962" t="str">
            <v>36-45</v>
          </cell>
          <cell r="D962" t="str">
            <v>No</v>
          </cell>
          <cell r="E962" t="str">
            <v>Travel_Frequently</v>
          </cell>
          <cell r="G962" t="str">
            <v>Research &amp; Development</v>
          </cell>
          <cell r="H962">
            <v>9</v>
          </cell>
          <cell r="K962">
            <v>4</v>
          </cell>
          <cell r="L962" t="str">
            <v>Male</v>
          </cell>
          <cell r="P962" t="str">
            <v>Laboratory Technician</v>
          </cell>
          <cell r="Q962">
            <v>3</v>
          </cell>
          <cell r="S962" t="str">
            <v>Divorced</v>
          </cell>
          <cell r="T962">
            <v>5679</v>
          </cell>
          <cell r="U962" t="str">
            <v>Medium (5K-10K)</v>
          </cell>
          <cell r="X962" t="str">
            <v>Yes</v>
          </cell>
          <cell r="AE962">
            <v>3</v>
          </cell>
          <cell r="AF962">
            <v>8</v>
          </cell>
          <cell r="AH962">
            <v>4</v>
          </cell>
        </row>
        <row r="963">
          <cell r="C963" t="str">
            <v>26-35</v>
          </cell>
          <cell r="D963" t="str">
            <v>No</v>
          </cell>
          <cell r="E963" t="str">
            <v>Travel_Frequently</v>
          </cell>
          <cell r="G963" t="str">
            <v>Research &amp; Development</v>
          </cell>
          <cell r="H963">
            <v>6</v>
          </cell>
          <cell r="K963">
            <v>3</v>
          </cell>
          <cell r="L963" t="str">
            <v>Male</v>
          </cell>
          <cell r="P963" t="str">
            <v>Healthcare Representative</v>
          </cell>
          <cell r="Q963">
            <v>4</v>
          </cell>
          <cell r="S963" t="str">
            <v>Divorced</v>
          </cell>
          <cell r="T963">
            <v>7725</v>
          </cell>
          <cell r="U963" t="str">
            <v>Medium (5K-10K)</v>
          </cell>
          <cell r="X963" t="str">
            <v>No</v>
          </cell>
          <cell r="AE963">
            <v>1</v>
          </cell>
          <cell r="AF963">
            <v>13</v>
          </cell>
          <cell r="AH963">
            <v>4</v>
          </cell>
        </row>
        <row r="964">
          <cell r="C964" t="str">
            <v>36-45</v>
          </cell>
          <cell r="D964" t="str">
            <v>No</v>
          </cell>
          <cell r="E964" t="str">
            <v>Travel_Frequently</v>
          </cell>
          <cell r="G964" t="str">
            <v>Research &amp; Development</v>
          </cell>
          <cell r="H964">
            <v>2</v>
          </cell>
          <cell r="K964">
            <v>1</v>
          </cell>
          <cell r="L964" t="str">
            <v>Female</v>
          </cell>
          <cell r="P964" t="str">
            <v>Manufacturing Director</v>
          </cell>
          <cell r="Q964">
            <v>1</v>
          </cell>
          <cell r="S964" t="str">
            <v>Single</v>
          </cell>
          <cell r="T964">
            <v>5980</v>
          </cell>
          <cell r="U964" t="str">
            <v>Medium (5K-10K)</v>
          </cell>
          <cell r="X964" t="str">
            <v>Yes</v>
          </cell>
          <cell r="AE964">
            <v>3</v>
          </cell>
          <cell r="AF964">
            <v>15</v>
          </cell>
          <cell r="AH964">
            <v>4</v>
          </cell>
        </row>
        <row r="965">
          <cell r="C965" t="str">
            <v>36-45</v>
          </cell>
          <cell r="D965" t="str">
            <v>No</v>
          </cell>
          <cell r="E965" t="str">
            <v>Travel_Frequently</v>
          </cell>
          <cell r="G965" t="str">
            <v>Research &amp; Development</v>
          </cell>
          <cell r="H965">
            <v>2</v>
          </cell>
          <cell r="K965">
            <v>2</v>
          </cell>
          <cell r="L965" t="str">
            <v>Male</v>
          </cell>
          <cell r="P965" t="str">
            <v>Research Scientist</v>
          </cell>
          <cell r="Q965">
            <v>4</v>
          </cell>
          <cell r="S965" t="str">
            <v>Single</v>
          </cell>
          <cell r="T965">
            <v>2515</v>
          </cell>
          <cell r="U965" t="str">
            <v>Low (0-5K)</v>
          </cell>
          <cell r="X965" t="str">
            <v>Yes</v>
          </cell>
          <cell r="AE965">
            <v>3</v>
          </cell>
          <cell r="AF965">
            <v>2</v>
          </cell>
          <cell r="AH965">
            <v>2</v>
          </cell>
        </row>
        <row r="966">
          <cell r="C966" t="str">
            <v>46-55</v>
          </cell>
          <cell r="D966" t="str">
            <v>No</v>
          </cell>
          <cell r="E966" t="str">
            <v>Travel_Frequently</v>
          </cell>
          <cell r="G966" t="str">
            <v>Research &amp; Development</v>
          </cell>
          <cell r="H966">
            <v>18</v>
          </cell>
          <cell r="K966">
            <v>3</v>
          </cell>
          <cell r="L966" t="str">
            <v>Male</v>
          </cell>
          <cell r="P966" t="str">
            <v>Healthcare Representative</v>
          </cell>
          <cell r="Q966">
            <v>2</v>
          </cell>
          <cell r="S966" t="str">
            <v>Married</v>
          </cell>
          <cell r="T966">
            <v>6385</v>
          </cell>
          <cell r="U966" t="str">
            <v>Medium (5K-10K)</v>
          </cell>
          <cell r="X966" t="str">
            <v>Yes</v>
          </cell>
          <cell r="AE966">
            <v>3</v>
          </cell>
          <cell r="AF966">
            <v>8</v>
          </cell>
          <cell r="AH966">
            <v>6</v>
          </cell>
        </row>
        <row r="967">
          <cell r="C967" t="str">
            <v>26-35</v>
          </cell>
          <cell r="D967" t="str">
            <v>No</v>
          </cell>
          <cell r="E967" t="str">
            <v>Non-Travel</v>
          </cell>
          <cell r="G967" t="str">
            <v>Research &amp; Development</v>
          </cell>
          <cell r="H967">
            <v>29</v>
          </cell>
          <cell r="K967">
            <v>4</v>
          </cell>
          <cell r="L967" t="str">
            <v>Female</v>
          </cell>
          <cell r="P967" t="str">
            <v>Laboratory Technician</v>
          </cell>
          <cell r="Q967">
            <v>3</v>
          </cell>
          <cell r="S967" t="str">
            <v>Single</v>
          </cell>
          <cell r="T967">
            <v>4025</v>
          </cell>
          <cell r="U967" t="str">
            <v>Low (0-5K)</v>
          </cell>
          <cell r="X967" t="str">
            <v>No</v>
          </cell>
          <cell r="AE967">
            <v>3</v>
          </cell>
          <cell r="AF967">
            <v>8</v>
          </cell>
          <cell r="AH967">
            <v>7</v>
          </cell>
        </row>
        <row r="968">
          <cell r="C968" t="str">
            <v>46-55</v>
          </cell>
          <cell r="D968" t="str">
            <v>No</v>
          </cell>
          <cell r="E968" t="str">
            <v>Travel_Frequently</v>
          </cell>
          <cell r="G968" t="str">
            <v>Sales</v>
          </cell>
          <cell r="H968">
            <v>2</v>
          </cell>
          <cell r="K968">
            <v>3</v>
          </cell>
          <cell r="L968" t="str">
            <v>Female</v>
          </cell>
          <cell r="P968" t="str">
            <v>Sales Executive</v>
          </cell>
          <cell r="Q968">
            <v>2</v>
          </cell>
          <cell r="S968" t="str">
            <v>Married</v>
          </cell>
          <cell r="T968">
            <v>7525</v>
          </cell>
          <cell r="U968" t="str">
            <v>Medium (5K-10K)</v>
          </cell>
          <cell r="X968" t="str">
            <v>No</v>
          </cell>
          <cell r="AE968">
            <v>3</v>
          </cell>
          <cell r="AF968">
            <v>15</v>
          </cell>
          <cell r="AH968">
            <v>6</v>
          </cell>
        </row>
        <row r="969">
          <cell r="C969" t="str">
            <v>46-55</v>
          </cell>
          <cell r="D969" t="str">
            <v>No</v>
          </cell>
          <cell r="E969" t="str">
            <v>Non-Travel</v>
          </cell>
          <cell r="G969" t="str">
            <v>Research &amp; Development</v>
          </cell>
          <cell r="H969">
            <v>2</v>
          </cell>
          <cell r="K969">
            <v>3</v>
          </cell>
          <cell r="L969" t="str">
            <v>Male</v>
          </cell>
          <cell r="P969" t="str">
            <v>Manager</v>
          </cell>
          <cell r="Q969">
            <v>1</v>
          </cell>
          <cell r="S969" t="str">
            <v>Single</v>
          </cell>
          <cell r="T969">
            <v>16756</v>
          </cell>
          <cell r="U969" t="str">
            <v>Very High (15K+)</v>
          </cell>
          <cell r="X969" t="str">
            <v>No</v>
          </cell>
          <cell r="AE969">
            <v>4</v>
          </cell>
          <cell r="AF969">
            <v>9</v>
          </cell>
          <cell r="AH969">
            <v>6</v>
          </cell>
        </row>
        <row r="970">
          <cell r="C970" t="str">
            <v>46-55</v>
          </cell>
          <cell r="D970" t="str">
            <v>No</v>
          </cell>
          <cell r="E970" t="str">
            <v>Non-Travel</v>
          </cell>
          <cell r="G970" t="str">
            <v>Research &amp; Development</v>
          </cell>
          <cell r="H970">
            <v>1</v>
          </cell>
          <cell r="K970">
            <v>1</v>
          </cell>
          <cell r="L970" t="str">
            <v>Male</v>
          </cell>
          <cell r="P970" t="str">
            <v>Manager</v>
          </cell>
          <cell r="Q970">
            <v>4</v>
          </cell>
          <cell r="S970" t="str">
            <v>Single</v>
          </cell>
          <cell r="T970">
            <v>16885</v>
          </cell>
          <cell r="U970" t="str">
            <v>Very High (15K+)</v>
          </cell>
          <cell r="X970" t="str">
            <v>No</v>
          </cell>
          <cell r="AE970">
            <v>2</v>
          </cell>
          <cell r="AF970">
            <v>5</v>
          </cell>
          <cell r="AH970">
            <v>2</v>
          </cell>
        </row>
        <row r="971">
          <cell r="C971" t="str">
            <v>36-45</v>
          </cell>
          <cell r="D971" t="str">
            <v>Yes</v>
          </cell>
          <cell r="E971" t="str">
            <v>Travel_Frequently</v>
          </cell>
          <cell r="G971" t="str">
            <v>Research &amp; Development</v>
          </cell>
          <cell r="H971">
            <v>2</v>
          </cell>
          <cell r="K971">
            <v>1</v>
          </cell>
          <cell r="L971" t="str">
            <v>Male</v>
          </cell>
          <cell r="P971" t="str">
            <v>Healthcare Representative</v>
          </cell>
          <cell r="Q971">
            <v>4</v>
          </cell>
          <cell r="S971" t="str">
            <v>Divorced</v>
          </cell>
          <cell r="T971">
            <v>12169</v>
          </cell>
          <cell r="U971" t="str">
            <v>High (10K-15K)</v>
          </cell>
          <cell r="X971" t="str">
            <v>No</v>
          </cell>
          <cell r="AE971">
            <v>3</v>
          </cell>
          <cell r="AF971">
            <v>18</v>
          </cell>
          <cell r="AH971">
            <v>11</v>
          </cell>
        </row>
        <row r="972">
          <cell r="C972" t="str">
            <v>36-45</v>
          </cell>
          <cell r="D972" t="str">
            <v>No</v>
          </cell>
          <cell r="E972" t="str">
            <v>Travel_Frequently</v>
          </cell>
          <cell r="G972" t="str">
            <v>Research &amp; Development</v>
          </cell>
          <cell r="H972">
            <v>9</v>
          </cell>
          <cell r="K972">
            <v>2</v>
          </cell>
          <cell r="L972" t="str">
            <v>Female</v>
          </cell>
          <cell r="P972" t="str">
            <v>Research Director</v>
          </cell>
          <cell r="Q972">
            <v>3</v>
          </cell>
          <cell r="S972" t="str">
            <v>Single</v>
          </cell>
          <cell r="T972">
            <v>13499</v>
          </cell>
          <cell r="U972" t="str">
            <v>High (10K-15K)</v>
          </cell>
          <cell r="X972" t="str">
            <v>No</v>
          </cell>
          <cell r="AE972">
            <v>2</v>
          </cell>
          <cell r="AF972">
            <v>18</v>
          </cell>
          <cell r="AH972">
            <v>2</v>
          </cell>
        </row>
        <row r="973">
          <cell r="C973" t="str">
            <v>36-45</v>
          </cell>
          <cell r="D973" t="str">
            <v>Yes</v>
          </cell>
          <cell r="E973" t="str">
            <v>Travel_Frequently</v>
          </cell>
          <cell r="G973" t="str">
            <v>Sales</v>
          </cell>
          <cell r="H973">
            <v>12</v>
          </cell>
          <cell r="K973">
            <v>3</v>
          </cell>
          <cell r="L973" t="str">
            <v>Male</v>
          </cell>
          <cell r="P973" t="str">
            <v>Sales Executive</v>
          </cell>
          <cell r="Q973">
            <v>1</v>
          </cell>
          <cell r="S973" t="str">
            <v>Single</v>
          </cell>
          <cell r="T973">
            <v>13758</v>
          </cell>
          <cell r="U973" t="str">
            <v>High (10K-15K)</v>
          </cell>
          <cell r="X973" t="str">
            <v>Yes</v>
          </cell>
          <cell r="AE973">
            <v>2</v>
          </cell>
          <cell r="AF973">
            <v>21</v>
          </cell>
          <cell r="AH973">
            <v>13</v>
          </cell>
        </row>
        <row r="974">
          <cell r="C974" t="str">
            <v>26-35</v>
          </cell>
          <cell r="D974" t="str">
            <v>No</v>
          </cell>
          <cell r="E974" t="str">
            <v>Travel_Frequently</v>
          </cell>
          <cell r="G974" t="str">
            <v>Research &amp; Development</v>
          </cell>
          <cell r="H974">
            <v>1</v>
          </cell>
          <cell r="K974">
            <v>4</v>
          </cell>
          <cell r="L974" t="str">
            <v>Male</v>
          </cell>
          <cell r="P974" t="str">
            <v>Healthcare Representative</v>
          </cell>
          <cell r="Q974">
            <v>1</v>
          </cell>
          <cell r="S974" t="str">
            <v>Single</v>
          </cell>
          <cell r="T974">
            <v>5343</v>
          </cell>
          <cell r="U974" t="str">
            <v>Medium (5K-10K)</v>
          </cell>
          <cell r="X974" t="str">
            <v>No</v>
          </cell>
          <cell r="AE974">
            <v>3</v>
          </cell>
          <cell r="AF974">
            <v>13</v>
          </cell>
          <cell r="AH974">
            <v>4</v>
          </cell>
        </row>
        <row r="975">
          <cell r="C975" t="str">
            <v>46-55</v>
          </cell>
          <cell r="D975" t="str">
            <v>No</v>
          </cell>
          <cell r="E975" t="str">
            <v>Travel_Frequently</v>
          </cell>
          <cell r="G975" t="str">
            <v>Sales</v>
          </cell>
          <cell r="H975">
            <v>9</v>
          </cell>
          <cell r="K975">
            <v>4</v>
          </cell>
          <cell r="L975" t="str">
            <v>Male</v>
          </cell>
          <cell r="P975" t="str">
            <v>Manager</v>
          </cell>
          <cell r="Q975">
            <v>2</v>
          </cell>
          <cell r="S975" t="str">
            <v>Divorced</v>
          </cell>
          <cell r="T975">
            <v>19847</v>
          </cell>
          <cell r="U975" t="str">
            <v>Very High (15K+)</v>
          </cell>
          <cell r="X975" t="str">
            <v>Yes</v>
          </cell>
          <cell r="AE975">
            <v>2</v>
          </cell>
          <cell r="AF975">
            <v>29</v>
          </cell>
          <cell r="AH975">
            <v>11</v>
          </cell>
        </row>
        <row r="976">
          <cell r="C976" t="str">
            <v>26-35</v>
          </cell>
          <cell r="D976" t="str">
            <v>No</v>
          </cell>
          <cell r="E976" t="str">
            <v>Travel_Frequently</v>
          </cell>
          <cell r="G976" t="str">
            <v>Research &amp; Development</v>
          </cell>
          <cell r="H976">
            <v>19</v>
          </cell>
          <cell r="K976">
            <v>3</v>
          </cell>
          <cell r="L976" t="str">
            <v>Female</v>
          </cell>
          <cell r="P976" t="str">
            <v>Laboratory Technician</v>
          </cell>
          <cell r="Q976">
            <v>2</v>
          </cell>
          <cell r="S976" t="str">
            <v>Divorced</v>
          </cell>
          <cell r="T976">
            <v>4444</v>
          </cell>
          <cell r="U976" t="str">
            <v>Low (0-5K)</v>
          </cell>
          <cell r="X976" t="str">
            <v>No</v>
          </cell>
          <cell r="AE976">
            <v>4</v>
          </cell>
          <cell r="AF976">
            <v>11</v>
          </cell>
          <cell r="AH976">
            <v>5</v>
          </cell>
        </row>
        <row r="977">
          <cell r="C977" t="str">
            <v>46-55</v>
          </cell>
          <cell r="D977" t="str">
            <v>No</v>
          </cell>
          <cell r="E977" t="str">
            <v>Travel_Frequently</v>
          </cell>
          <cell r="G977" t="str">
            <v>Research &amp; Development</v>
          </cell>
          <cell r="H977">
            <v>6</v>
          </cell>
          <cell r="K977">
            <v>2</v>
          </cell>
          <cell r="L977" t="str">
            <v>Female</v>
          </cell>
          <cell r="P977" t="str">
            <v>Laboratory Technician</v>
          </cell>
          <cell r="Q977">
            <v>3</v>
          </cell>
          <cell r="S977" t="str">
            <v>Single</v>
          </cell>
          <cell r="T977">
            <v>2838</v>
          </cell>
          <cell r="U977" t="str">
            <v>Low (0-5K)</v>
          </cell>
          <cell r="X977" t="str">
            <v>No</v>
          </cell>
          <cell r="AE977">
            <v>2</v>
          </cell>
          <cell r="AF977">
            <v>7</v>
          </cell>
          <cell r="AH977">
            <v>7</v>
          </cell>
        </row>
        <row r="978">
          <cell r="C978" t="str">
            <v>26-35</v>
          </cell>
          <cell r="D978" t="str">
            <v>No</v>
          </cell>
          <cell r="E978" t="str">
            <v>Non-Travel</v>
          </cell>
          <cell r="G978" t="str">
            <v>Research &amp; Development</v>
          </cell>
          <cell r="H978">
            <v>1</v>
          </cell>
          <cell r="K978">
            <v>3</v>
          </cell>
          <cell r="L978" t="str">
            <v>Female</v>
          </cell>
          <cell r="P978" t="str">
            <v>Laboratory Technician</v>
          </cell>
          <cell r="Q978">
            <v>4</v>
          </cell>
          <cell r="S978" t="str">
            <v>Married</v>
          </cell>
          <cell r="T978">
            <v>6674</v>
          </cell>
          <cell r="U978" t="str">
            <v>Medium (5K-10K)</v>
          </cell>
          <cell r="X978" t="str">
            <v>No</v>
          </cell>
          <cell r="AE978">
            <v>3</v>
          </cell>
          <cell r="AF978">
            <v>9</v>
          </cell>
          <cell r="AH978">
            <v>7</v>
          </cell>
        </row>
        <row r="979">
          <cell r="C979" t="str">
            <v>36-45</v>
          </cell>
          <cell r="D979" t="str">
            <v>No</v>
          </cell>
          <cell r="E979" t="str">
            <v>Non-Travel</v>
          </cell>
          <cell r="G979" t="str">
            <v>Research &amp; Development</v>
          </cell>
          <cell r="H979">
            <v>2</v>
          </cell>
          <cell r="K979">
            <v>3</v>
          </cell>
          <cell r="L979" t="str">
            <v>Male</v>
          </cell>
          <cell r="P979" t="str">
            <v>Manager</v>
          </cell>
          <cell r="Q979">
            <v>3</v>
          </cell>
          <cell r="S979" t="str">
            <v>Married</v>
          </cell>
          <cell r="T979">
            <v>17861</v>
          </cell>
          <cell r="U979" t="str">
            <v>Very High (15K+)</v>
          </cell>
          <cell r="X979" t="str">
            <v>Yes</v>
          </cell>
          <cell r="AE979">
            <v>2</v>
          </cell>
          <cell r="AF979">
            <v>20</v>
          </cell>
          <cell r="AH979">
            <v>2</v>
          </cell>
        </row>
        <row r="980">
          <cell r="C980" t="str">
            <v>36-45</v>
          </cell>
          <cell r="D980" t="str">
            <v>No</v>
          </cell>
          <cell r="E980" t="str">
            <v>Travel_Frequently</v>
          </cell>
          <cell r="G980" t="str">
            <v>Sales</v>
          </cell>
          <cell r="H980">
            <v>7</v>
          </cell>
          <cell r="K980">
            <v>1</v>
          </cell>
          <cell r="L980" t="str">
            <v>Female</v>
          </cell>
          <cell r="P980" t="str">
            <v>Sales Executive</v>
          </cell>
          <cell r="Q980">
            <v>1</v>
          </cell>
          <cell r="S980" t="str">
            <v>Married</v>
          </cell>
          <cell r="T980">
            <v>4639</v>
          </cell>
          <cell r="U980" t="str">
            <v>Low (0-5K)</v>
          </cell>
          <cell r="X980" t="str">
            <v>No</v>
          </cell>
          <cell r="AE980">
            <v>2</v>
          </cell>
          <cell r="AF980">
            <v>15</v>
          </cell>
          <cell r="AH980">
            <v>6</v>
          </cell>
        </row>
        <row r="981">
          <cell r="C981" t="str">
            <v>26-35</v>
          </cell>
          <cell r="D981" t="str">
            <v>Yes</v>
          </cell>
          <cell r="E981" t="str">
            <v>Travel_Frequently</v>
          </cell>
          <cell r="G981" t="str">
            <v>Research &amp; Development</v>
          </cell>
          <cell r="H981">
            <v>14</v>
          </cell>
          <cell r="K981">
            <v>3</v>
          </cell>
          <cell r="L981" t="str">
            <v>Female</v>
          </cell>
          <cell r="P981" t="str">
            <v>Healthcare Representative</v>
          </cell>
          <cell r="Q981">
            <v>4</v>
          </cell>
          <cell r="S981" t="str">
            <v>Single</v>
          </cell>
          <cell r="T981">
            <v>7553</v>
          </cell>
          <cell r="U981" t="str">
            <v>Medium (5K-10K)</v>
          </cell>
          <cell r="X981" t="str">
            <v>Yes</v>
          </cell>
          <cell r="AE981">
            <v>3</v>
          </cell>
          <cell r="AF981">
            <v>8</v>
          </cell>
          <cell r="AH981">
            <v>7</v>
          </cell>
        </row>
        <row r="982">
          <cell r="C982" t="str">
            <v>36-45</v>
          </cell>
          <cell r="D982" t="str">
            <v>No</v>
          </cell>
          <cell r="E982" t="str">
            <v>Non-Travel</v>
          </cell>
          <cell r="G982" t="str">
            <v>Research &amp; Development</v>
          </cell>
          <cell r="H982">
            <v>8</v>
          </cell>
          <cell r="K982">
            <v>4</v>
          </cell>
          <cell r="L982" t="str">
            <v>Male</v>
          </cell>
          <cell r="P982" t="str">
            <v>Research Director</v>
          </cell>
          <cell r="Q982">
            <v>2</v>
          </cell>
          <cell r="S982" t="str">
            <v>Divorced</v>
          </cell>
          <cell r="T982">
            <v>13757</v>
          </cell>
          <cell r="U982" t="str">
            <v>High (10K-15K)</v>
          </cell>
          <cell r="X982" t="str">
            <v>No</v>
          </cell>
          <cell r="AE982">
            <v>3</v>
          </cell>
          <cell r="AF982">
            <v>9</v>
          </cell>
          <cell r="AH982">
            <v>4</v>
          </cell>
        </row>
        <row r="983">
          <cell r="C983" t="str">
            <v>26-35</v>
          </cell>
          <cell r="D983" t="str">
            <v>No</v>
          </cell>
          <cell r="E983" t="str">
            <v>Travel_Frequently</v>
          </cell>
          <cell r="G983" t="str">
            <v>Research &amp; Development</v>
          </cell>
          <cell r="H983">
            <v>15</v>
          </cell>
          <cell r="K983">
            <v>2</v>
          </cell>
          <cell r="L983" t="str">
            <v>Male</v>
          </cell>
          <cell r="P983" t="str">
            <v>Research Director</v>
          </cell>
          <cell r="Q983">
            <v>1</v>
          </cell>
          <cell r="S983" t="str">
            <v>Divorced</v>
          </cell>
          <cell r="T983">
            <v>17007</v>
          </cell>
          <cell r="U983" t="str">
            <v>Very High (15K+)</v>
          </cell>
          <cell r="X983" t="str">
            <v>No</v>
          </cell>
          <cell r="AE983">
            <v>2</v>
          </cell>
          <cell r="AF983">
            <v>14</v>
          </cell>
          <cell r="AH983">
            <v>6</v>
          </cell>
        </row>
        <row r="984">
          <cell r="C984" t="str">
            <v>36-45</v>
          </cell>
          <cell r="D984" t="str">
            <v>No</v>
          </cell>
          <cell r="E984" t="str">
            <v>Travel_Frequently</v>
          </cell>
          <cell r="G984" t="str">
            <v>Research &amp; Development</v>
          </cell>
          <cell r="H984">
            <v>2</v>
          </cell>
          <cell r="K984">
            <v>4</v>
          </cell>
          <cell r="L984" t="str">
            <v>Male</v>
          </cell>
          <cell r="P984" t="str">
            <v>Healthcare Representative</v>
          </cell>
          <cell r="Q984">
            <v>4</v>
          </cell>
          <cell r="S984" t="str">
            <v>Married</v>
          </cell>
          <cell r="T984">
            <v>10124</v>
          </cell>
          <cell r="U984" t="str">
            <v>High (10K-15K)</v>
          </cell>
          <cell r="X984" t="str">
            <v>Yes</v>
          </cell>
          <cell r="AE984">
            <v>1</v>
          </cell>
          <cell r="AF984">
            <v>20</v>
          </cell>
          <cell r="AH984">
            <v>13</v>
          </cell>
        </row>
        <row r="985">
          <cell r="C985" t="str">
            <v>46-55</v>
          </cell>
          <cell r="D985" t="str">
            <v>No</v>
          </cell>
          <cell r="E985" t="str">
            <v>Travel_Frequently</v>
          </cell>
          <cell r="G985" t="str">
            <v>Research &amp; Development</v>
          </cell>
          <cell r="H985">
            <v>20</v>
          </cell>
          <cell r="K985">
            <v>2</v>
          </cell>
          <cell r="L985" t="str">
            <v>Male</v>
          </cell>
          <cell r="P985" t="str">
            <v>Healthcare Representative</v>
          </cell>
          <cell r="Q985">
            <v>3</v>
          </cell>
          <cell r="S985" t="str">
            <v>Married</v>
          </cell>
          <cell r="T985">
            <v>11245</v>
          </cell>
          <cell r="U985" t="str">
            <v>High (10K-15K)</v>
          </cell>
          <cell r="X985" t="str">
            <v>Yes</v>
          </cell>
          <cell r="AE985">
            <v>3</v>
          </cell>
          <cell r="AF985">
            <v>30</v>
          </cell>
          <cell r="AH985">
            <v>12</v>
          </cell>
        </row>
        <row r="986">
          <cell r="C986" t="str">
            <v>26-35</v>
          </cell>
          <cell r="D986" t="str">
            <v>Yes</v>
          </cell>
          <cell r="E986" t="str">
            <v>Travel_Frequently</v>
          </cell>
          <cell r="G986" t="str">
            <v>Sales</v>
          </cell>
          <cell r="H986">
            <v>12</v>
          </cell>
          <cell r="K986">
            <v>4</v>
          </cell>
          <cell r="L986" t="str">
            <v>Male</v>
          </cell>
          <cell r="P986" t="str">
            <v>Sales Executive</v>
          </cell>
          <cell r="Q986">
            <v>4</v>
          </cell>
          <cell r="S986" t="str">
            <v>Single</v>
          </cell>
          <cell r="T986">
            <v>4581</v>
          </cell>
          <cell r="U986" t="str">
            <v>Low (0-5K)</v>
          </cell>
          <cell r="X986" t="str">
            <v>Yes</v>
          </cell>
          <cell r="AE986">
            <v>4</v>
          </cell>
          <cell r="AF986">
            <v>11</v>
          </cell>
          <cell r="AH986">
            <v>6</v>
          </cell>
        </row>
        <row r="987">
          <cell r="C987" t="str">
            <v>36-45</v>
          </cell>
          <cell r="D987" t="str">
            <v>No</v>
          </cell>
          <cell r="E987" t="str">
            <v>Travel_Frequently</v>
          </cell>
          <cell r="G987" t="str">
            <v>Research &amp; Development</v>
          </cell>
          <cell r="H987">
            <v>1</v>
          </cell>
          <cell r="K987">
            <v>4</v>
          </cell>
          <cell r="L987" t="str">
            <v>Male</v>
          </cell>
          <cell r="P987" t="str">
            <v>Research Scientist</v>
          </cell>
          <cell r="Q987">
            <v>4</v>
          </cell>
          <cell r="S987" t="str">
            <v>Married</v>
          </cell>
          <cell r="T987">
            <v>4735</v>
          </cell>
          <cell r="U987" t="str">
            <v>Low (0-5K)</v>
          </cell>
          <cell r="X987" t="str">
            <v>No</v>
          </cell>
          <cell r="AE987">
            <v>4</v>
          </cell>
          <cell r="AF987">
            <v>13</v>
          </cell>
          <cell r="AH987">
            <v>2</v>
          </cell>
        </row>
        <row r="988">
          <cell r="C988" t="str">
            <v>46-55</v>
          </cell>
          <cell r="D988" t="str">
            <v>Yes</v>
          </cell>
          <cell r="E988" t="str">
            <v>Travel_Frequently</v>
          </cell>
          <cell r="G988" t="str">
            <v>Sales</v>
          </cell>
          <cell r="H988">
            <v>7</v>
          </cell>
          <cell r="K988">
            <v>4</v>
          </cell>
          <cell r="L988" t="str">
            <v>Female</v>
          </cell>
          <cell r="P988" t="str">
            <v>Sales Representative</v>
          </cell>
          <cell r="Q988">
            <v>3</v>
          </cell>
          <cell r="S988" t="str">
            <v>Married</v>
          </cell>
          <cell r="T988">
            <v>2655</v>
          </cell>
          <cell r="U988" t="str">
            <v>Low (0-5K)</v>
          </cell>
          <cell r="X988" t="str">
            <v>Yes</v>
          </cell>
          <cell r="AE988">
            <v>3</v>
          </cell>
          <cell r="AF988">
            <v>9</v>
          </cell>
          <cell r="AH988">
            <v>7</v>
          </cell>
        </row>
        <row r="989">
          <cell r="C989" t="str">
            <v>36-45</v>
          </cell>
          <cell r="D989" t="str">
            <v>No</v>
          </cell>
          <cell r="E989" t="str">
            <v>Non-Travel</v>
          </cell>
          <cell r="G989" t="str">
            <v>Research &amp; Development</v>
          </cell>
          <cell r="H989">
            <v>1</v>
          </cell>
          <cell r="K989">
            <v>3</v>
          </cell>
          <cell r="L989" t="str">
            <v>Male</v>
          </cell>
          <cell r="P989" t="str">
            <v>Healthcare Representative</v>
          </cell>
          <cell r="Q989">
            <v>3</v>
          </cell>
          <cell r="S989" t="str">
            <v>Married</v>
          </cell>
          <cell r="T989">
            <v>10748</v>
          </cell>
          <cell r="U989" t="str">
            <v>High (10K-15K)</v>
          </cell>
          <cell r="X989" t="str">
            <v>No</v>
          </cell>
          <cell r="AE989">
            <v>2</v>
          </cell>
          <cell r="AF989">
            <v>23</v>
          </cell>
          <cell r="AH989">
            <v>14</v>
          </cell>
        </row>
        <row r="990">
          <cell r="C990" t="str">
            <v>46-55</v>
          </cell>
          <cell r="D990" t="str">
            <v>Yes</v>
          </cell>
          <cell r="E990" t="str">
            <v>Travel_Frequently</v>
          </cell>
          <cell r="G990" t="str">
            <v>Sales</v>
          </cell>
          <cell r="H990">
            <v>9</v>
          </cell>
          <cell r="K990">
            <v>3</v>
          </cell>
          <cell r="L990" t="str">
            <v>Male</v>
          </cell>
          <cell r="P990" t="str">
            <v>Sales Executive</v>
          </cell>
          <cell r="Q990">
            <v>3</v>
          </cell>
          <cell r="S990" t="str">
            <v>Married</v>
          </cell>
          <cell r="T990">
            <v>12936</v>
          </cell>
          <cell r="U990" t="str">
            <v>High (10K-15K)</v>
          </cell>
          <cell r="X990" t="str">
            <v>No</v>
          </cell>
          <cell r="AE990">
            <v>1</v>
          </cell>
          <cell r="AF990">
            <v>23</v>
          </cell>
          <cell r="AH990">
            <v>14</v>
          </cell>
        </row>
        <row r="991">
          <cell r="C991" t="str">
            <v>36-45</v>
          </cell>
          <cell r="D991" t="str">
            <v>No</v>
          </cell>
          <cell r="E991" t="str">
            <v>Non-Travel</v>
          </cell>
          <cell r="G991" t="str">
            <v>Human Resources</v>
          </cell>
          <cell r="H991">
            <v>2</v>
          </cell>
          <cell r="K991">
            <v>1</v>
          </cell>
          <cell r="L991" t="str">
            <v>Male</v>
          </cell>
          <cell r="P991" t="str">
            <v>Human Resources</v>
          </cell>
          <cell r="Q991">
            <v>2</v>
          </cell>
          <cell r="S991" t="str">
            <v>Divorced</v>
          </cell>
          <cell r="T991">
            <v>2592</v>
          </cell>
          <cell r="U991" t="str">
            <v>Low (0-5K)</v>
          </cell>
          <cell r="X991" t="str">
            <v>No</v>
          </cell>
          <cell r="AE991">
            <v>3</v>
          </cell>
          <cell r="AF991">
            <v>11</v>
          </cell>
          <cell r="AH991">
            <v>3</v>
          </cell>
        </row>
        <row r="992">
          <cell r="C992" t="str">
            <v>36-45</v>
          </cell>
          <cell r="D992" t="str">
            <v>No</v>
          </cell>
          <cell r="E992" t="str">
            <v>Travel_Frequently</v>
          </cell>
          <cell r="G992" t="str">
            <v>Sales</v>
          </cell>
          <cell r="H992">
            <v>20</v>
          </cell>
          <cell r="K992">
            <v>3</v>
          </cell>
          <cell r="L992" t="str">
            <v>Male</v>
          </cell>
          <cell r="P992" t="str">
            <v>Sales Executive</v>
          </cell>
          <cell r="Q992">
            <v>4</v>
          </cell>
          <cell r="S992" t="str">
            <v>Divorced</v>
          </cell>
          <cell r="T992">
            <v>4127</v>
          </cell>
          <cell r="U992" t="str">
            <v>Low (0-5K)</v>
          </cell>
          <cell r="X992" t="str">
            <v>No</v>
          </cell>
          <cell r="AE992">
            <v>3</v>
          </cell>
          <cell r="AF992">
            <v>2</v>
          </cell>
          <cell r="AH992">
            <v>2</v>
          </cell>
        </row>
        <row r="993">
          <cell r="C993" t="str">
            <v>56+</v>
          </cell>
          <cell r="D993" t="str">
            <v>No</v>
          </cell>
          <cell r="E993" t="str">
            <v>Non-Travel</v>
          </cell>
          <cell r="G993" t="str">
            <v>Sales</v>
          </cell>
          <cell r="H993">
            <v>2</v>
          </cell>
          <cell r="K993">
            <v>2</v>
          </cell>
          <cell r="L993" t="str">
            <v>Male</v>
          </cell>
          <cell r="P993" t="str">
            <v>Manager</v>
          </cell>
          <cell r="Q993">
            <v>2</v>
          </cell>
          <cell r="S993" t="str">
            <v>Divorced</v>
          </cell>
          <cell r="T993">
            <v>16291</v>
          </cell>
          <cell r="U993" t="str">
            <v>Very High (15K+)</v>
          </cell>
          <cell r="X993" t="str">
            <v>No</v>
          </cell>
          <cell r="AE993">
            <v>2</v>
          </cell>
          <cell r="AF993">
            <v>16</v>
          </cell>
          <cell r="AH993">
            <v>14</v>
          </cell>
        </row>
        <row r="994">
          <cell r="C994" t="str">
            <v>36-45</v>
          </cell>
          <cell r="D994" t="str">
            <v>No</v>
          </cell>
          <cell r="E994" t="str">
            <v>Non-Travel</v>
          </cell>
          <cell r="G994" t="str">
            <v>Sales</v>
          </cell>
          <cell r="H994">
            <v>2</v>
          </cell>
          <cell r="K994">
            <v>3</v>
          </cell>
          <cell r="L994" t="str">
            <v>Female</v>
          </cell>
          <cell r="P994" t="str">
            <v>Sales Executive</v>
          </cell>
          <cell r="Q994">
            <v>3</v>
          </cell>
          <cell r="S994" t="str">
            <v>Married</v>
          </cell>
          <cell r="T994">
            <v>5154</v>
          </cell>
          <cell r="U994" t="str">
            <v>Medium (5K-10K)</v>
          </cell>
          <cell r="X994" t="str">
            <v>No</v>
          </cell>
          <cell r="AE994">
            <v>4</v>
          </cell>
          <cell r="AF994">
            <v>8</v>
          </cell>
          <cell r="AH994">
            <v>5</v>
          </cell>
        </row>
        <row r="995">
          <cell r="C995" t="str">
            <v>36-45</v>
          </cell>
          <cell r="D995" t="str">
            <v>No</v>
          </cell>
          <cell r="E995" t="str">
            <v>Non-Travel</v>
          </cell>
          <cell r="G995" t="str">
            <v>Research &amp; Development</v>
          </cell>
          <cell r="H995">
            <v>10</v>
          </cell>
          <cell r="K995">
            <v>3</v>
          </cell>
          <cell r="L995" t="str">
            <v>Male</v>
          </cell>
          <cell r="P995" t="str">
            <v>Research Scientist</v>
          </cell>
          <cell r="Q995">
            <v>3</v>
          </cell>
          <cell r="S995" t="str">
            <v>Married</v>
          </cell>
          <cell r="T995">
            <v>2936</v>
          </cell>
          <cell r="U995" t="str">
            <v>Low (0-5K)</v>
          </cell>
          <cell r="X995" t="str">
            <v>No</v>
          </cell>
          <cell r="AE995">
            <v>2</v>
          </cell>
          <cell r="AF995">
            <v>6</v>
          </cell>
          <cell r="AH995">
            <v>3</v>
          </cell>
        </row>
        <row r="996">
          <cell r="C996" t="str">
            <v>26-35</v>
          </cell>
          <cell r="D996" t="str">
            <v>No</v>
          </cell>
          <cell r="E996" t="str">
            <v>Travel_Frequently</v>
          </cell>
          <cell r="G996" t="str">
            <v>Research &amp; Development</v>
          </cell>
          <cell r="H996">
            <v>15</v>
          </cell>
          <cell r="K996">
            <v>4</v>
          </cell>
          <cell r="L996" t="str">
            <v>Female</v>
          </cell>
          <cell r="P996" t="str">
            <v>Research Scientist</v>
          </cell>
          <cell r="Q996">
            <v>1</v>
          </cell>
          <cell r="S996" t="str">
            <v>Married</v>
          </cell>
          <cell r="T996">
            <v>4774</v>
          </cell>
          <cell r="U996" t="str">
            <v>Low (0-5K)</v>
          </cell>
          <cell r="X996" t="str">
            <v>No</v>
          </cell>
          <cell r="AE996">
            <v>2</v>
          </cell>
          <cell r="AF996">
            <v>7</v>
          </cell>
          <cell r="AH996">
            <v>7</v>
          </cell>
        </row>
        <row r="997">
          <cell r="C997" t="str">
            <v>46-55</v>
          </cell>
          <cell r="D997" t="str">
            <v>No</v>
          </cell>
          <cell r="E997" t="str">
            <v>Travel_Frequently</v>
          </cell>
          <cell r="G997" t="str">
            <v>Research &amp; Development</v>
          </cell>
          <cell r="H997">
            <v>22</v>
          </cell>
          <cell r="K997">
            <v>4</v>
          </cell>
          <cell r="L997" t="str">
            <v>Female</v>
          </cell>
          <cell r="P997" t="str">
            <v>Manager</v>
          </cell>
          <cell r="Q997">
            <v>4</v>
          </cell>
          <cell r="S997" t="str">
            <v>Divorced</v>
          </cell>
          <cell r="T997">
            <v>17174</v>
          </cell>
          <cell r="U997" t="str">
            <v>Very High (15K+)</v>
          </cell>
          <cell r="X997" t="str">
            <v>No</v>
          </cell>
          <cell r="AE997">
            <v>3</v>
          </cell>
          <cell r="AF997">
            <v>22</v>
          </cell>
          <cell r="AH997">
            <v>4</v>
          </cell>
        </row>
        <row r="998">
          <cell r="C998" t="str">
            <v>26-35</v>
          </cell>
          <cell r="D998" t="str">
            <v>No</v>
          </cell>
          <cell r="E998" t="str">
            <v>Travel_Frequently</v>
          </cell>
          <cell r="G998" t="str">
            <v>Research &amp; Development</v>
          </cell>
          <cell r="H998">
            <v>6</v>
          </cell>
          <cell r="K998">
            <v>3</v>
          </cell>
          <cell r="L998" t="str">
            <v>Male</v>
          </cell>
          <cell r="P998" t="str">
            <v>Laboratory Technician</v>
          </cell>
          <cell r="Q998">
            <v>4</v>
          </cell>
          <cell r="S998" t="str">
            <v>Married</v>
          </cell>
          <cell r="T998">
            <v>2544</v>
          </cell>
          <cell r="U998" t="str">
            <v>Low (0-5K)</v>
          </cell>
          <cell r="X998" t="str">
            <v>No</v>
          </cell>
          <cell r="AE998">
            <v>3</v>
          </cell>
          <cell r="AF998">
            <v>7</v>
          </cell>
          <cell r="AH998">
            <v>7</v>
          </cell>
        </row>
        <row r="999">
          <cell r="C999" t="str">
            <v>46-55</v>
          </cell>
          <cell r="D999" t="str">
            <v>No</v>
          </cell>
          <cell r="E999" t="str">
            <v>Travel_Frequently</v>
          </cell>
          <cell r="G999" t="str">
            <v>Research &amp; Development</v>
          </cell>
          <cell r="H999">
            <v>2</v>
          </cell>
          <cell r="K999">
            <v>2</v>
          </cell>
          <cell r="L999" t="str">
            <v>Male</v>
          </cell>
          <cell r="P999" t="str">
            <v>Research Director</v>
          </cell>
          <cell r="Q999">
            <v>4</v>
          </cell>
          <cell r="S999" t="str">
            <v>Married</v>
          </cell>
          <cell r="T999">
            <v>19161</v>
          </cell>
          <cell r="U999" t="str">
            <v>Very High (15K+)</v>
          </cell>
          <cell r="X999" t="str">
            <v>No</v>
          </cell>
          <cell r="AE999">
            <v>3</v>
          </cell>
          <cell r="AF999">
            <v>5</v>
          </cell>
          <cell r="AH999">
            <v>4</v>
          </cell>
        </row>
        <row r="1000">
          <cell r="C1000" t="str">
            <v>26-35</v>
          </cell>
          <cell r="D1000" t="str">
            <v>No</v>
          </cell>
          <cell r="E1000" t="str">
            <v>Non-Travel</v>
          </cell>
          <cell r="G1000" t="str">
            <v>Research &amp; Development</v>
          </cell>
          <cell r="H1000">
            <v>10</v>
          </cell>
          <cell r="K1000">
            <v>3</v>
          </cell>
          <cell r="L1000" t="str">
            <v>Female</v>
          </cell>
          <cell r="P1000" t="str">
            <v>Research Director</v>
          </cell>
          <cell r="Q1000">
            <v>3</v>
          </cell>
          <cell r="S1000" t="str">
            <v>Married</v>
          </cell>
          <cell r="T1000">
            <v>11031</v>
          </cell>
          <cell r="U1000" t="str">
            <v>High (10K-15K)</v>
          </cell>
          <cell r="X1000" t="str">
            <v>No</v>
          </cell>
          <cell r="AE1000">
            <v>4</v>
          </cell>
          <cell r="AF1000">
            <v>11</v>
          </cell>
          <cell r="AH1000">
            <v>4</v>
          </cell>
        </row>
        <row r="1001">
          <cell r="C1001" t="str">
            <v>36-45</v>
          </cell>
          <cell r="D1001" t="str">
            <v>No</v>
          </cell>
          <cell r="E1001" t="str">
            <v>Travel_Frequently</v>
          </cell>
          <cell r="G1001" t="str">
            <v>Research &amp; Development</v>
          </cell>
          <cell r="H1001">
            <v>6</v>
          </cell>
          <cell r="K1001">
            <v>1</v>
          </cell>
          <cell r="L1001" t="str">
            <v>Male</v>
          </cell>
          <cell r="P1001" t="str">
            <v>Manufacturing Director</v>
          </cell>
          <cell r="Q1001">
            <v>3</v>
          </cell>
          <cell r="S1001" t="str">
            <v>Married</v>
          </cell>
          <cell r="T1001">
            <v>5321</v>
          </cell>
          <cell r="U1001" t="str">
            <v>Medium (5K-10K)</v>
          </cell>
          <cell r="X1001" t="str">
            <v>No</v>
          </cell>
          <cell r="AE1001">
            <v>3</v>
          </cell>
          <cell r="AF1001">
            <v>8</v>
          </cell>
          <cell r="AH1001">
            <v>7</v>
          </cell>
        </row>
        <row r="1002">
          <cell r="C1002" t="str">
            <v>46-55</v>
          </cell>
          <cell r="D1002" t="str">
            <v>No</v>
          </cell>
          <cell r="E1002" t="str">
            <v>Non-Travel</v>
          </cell>
          <cell r="G1002" t="str">
            <v>Research &amp; Development</v>
          </cell>
          <cell r="H1002">
            <v>1</v>
          </cell>
          <cell r="K1002">
            <v>3</v>
          </cell>
          <cell r="L1002" t="str">
            <v>Female</v>
          </cell>
          <cell r="P1002" t="str">
            <v>Research Director</v>
          </cell>
          <cell r="Q1002">
            <v>2</v>
          </cell>
          <cell r="S1002" t="str">
            <v>Married</v>
          </cell>
          <cell r="T1002">
            <v>11957</v>
          </cell>
          <cell r="U1002" t="str">
            <v>High (10K-15K)</v>
          </cell>
          <cell r="X1002" t="str">
            <v>No</v>
          </cell>
          <cell r="AE1002">
            <v>1</v>
          </cell>
          <cell r="AF1002">
            <v>13</v>
          </cell>
          <cell r="AH1002">
            <v>5</v>
          </cell>
        </row>
        <row r="1003">
          <cell r="C1003" t="str">
            <v>46-55</v>
          </cell>
          <cell r="D1003" t="str">
            <v>No</v>
          </cell>
          <cell r="E1003" t="str">
            <v>Travel_Rarely</v>
          </cell>
          <cell r="G1003" t="str">
            <v>Sales</v>
          </cell>
          <cell r="H1003">
            <v>2</v>
          </cell>
          <cell r="K1003">
            <v>1</v>
          </cell>
          <cell r="L1003" t="str">
            <v>Female</v>
          </cell>
          <cell r="P1003" t="str">
            <v>Manager</v>
          </cell>
          <cell r="Q1003">
            <v>4</v>
          </cell>
          <cell r="S1003" t="str">
            <v>Married</v>
          </cell>
          <cell r="T1003">
            <v>15427</v>
          </cell>
          <cell r="U1003" t="str">
            <v>Very High (15K+)</v>
          </cell>
          <cell r="X1003" t="str">
            <v>No</v>
          </cell>
          <cell r="AE1003">
            <v>3</v>
          </cell>
          <cell r="AF1003">
            <v>25</v>
          </cell>
          <cell r="AH1003">
            <v>3</v>
          </cell>
        </row>
        <row r="1004">
          <cell r="C1004" t="str">
            <v>36-45</v>
          </cell>
          <cell r="D1004" t="str">
            <v>No</v>
          </cell>
          <cell r="E1004" t="str">
            <v>Travel_Rarely</v>
          </cell>
          <cell r="G1004" t="str">
            <v>Research &amp; Development</v>
          </cell>
          <cell r="H1004">
            <v>7</v>
          </cell>
          <cell r="K1004">
            <v>1</v>
          </cell>
          <cell r="L1004" t="str">
            <v>Female</v>
          </cell>
          <cell r="P1004" t="str">
            <v>Healthcare Representative</v>
          </cell>
          <cell r="Q1004">
            <v>4</v>
          </cell>
          <cell r="S1004" t="str">
            <v>Married</v>
          </cell>
          <cell r="T1004">
            <v>10248</v>
          </cell>
          <cell r="U1004" t="str">
            <v>High (10K-15K)</v>
          </cell>
          <cell r="X1004" t="str">
            <v>No</v>
          </cell>
          <cell r="AE1004">
            <v>3</v>
          </cell>
          <cell r="AF1004">
            <v>22</v>
          </cell>
          <cell r="AH1004">
            <v>5</v>
          </cell>
        </row>
        <row r="1005">
          <cell r="C1005" t="str">
            <v>46-55</v>
          </cell>
          <cell r="D1005" t="str">
            <v>No</v>
          </cell>
          <cell r="E1005" t="str">
            <v>Travel_Rarely</v>
          </cell>
          <cell r="G1005" t="str">
            <v>Research &amp; Development</v>
          </cell>
          <cell r="H1005">
            <v>7</v>
          </cell>
          <cell r="K1005">
            <v>2</v>
          </cell>
          <cell r="L1005" t="str">
            <v>Female</v>
          </cell>
          <cell r="P1005" t="str">
            <v>Research Director</v>
          </cell>
          <cell r="Q1005">
            <v>3</v>
          </cell>
          <cell r="S1005" t="str">
            <v>Divorced</v>
          </cell>
          <cell r="T1005">
            <v>18740</v>
          </cell>
          <cell r="U1005" t="str">
            <v>Very High (15K+)</v>
          </cell>
          <cell r="X1005" t="str">
            <v>Yes</v>
          </cell>
          <cell r="AE1005">
            <v>2</v>
          </cell>
          <cell r="AF1005">
            <v>27</v>
          </cell>
          <cell r="AH1005">
            <v>13</v>
          </cell>
        </row>
        <row r="1006">
          <cell r="C1006" t="str">
            <v>26-35</v>
          </cell>
          <cell r="D1006" t="str">
            <v>No</v>
          </cell>
          <cell r="E1006" t="str">
            <v>Travel_Rarely</v>
          </cell>
          <cell r="G1006" t="str">
            <v>Sales</v>
          </cell>
          <cell r="H1006">
            <v>1</v>
          </cell>
          <cell r="K1006">
            <v>3</v>
          </cell>
          <cell r="L1006" t="str">
            <v>Male</v>
          </cell>
          <cell r="P1006" t="str">
            <v>Sales Executive</v>
          </cell>
          <cell r="Q1006">
            <v>1</v>
          </cell>
          <cell r="S1006" t="str">
            <v>Single</v>
          </cell>
          <cell r="T1006">
            <v>4312</v>
          </cell>
          <cell r="U1006" t="str">
            <v>Low (0-5K)</v>
          </cell>
          <cell r="X1006" t="str">
            <v>No</v>
          </cell>
          <cell r="AE1006">
            <v>3</v>
          </cell>
          <cell r="AF1006">
            <v>15</v>
          </cell>
          <cell r="AH1006">
            <v>2</v>
          </cell>
        </row>
        <row r="1007">
          <cell r="C1007" t="str">
            <v>26-35</v>
          </cell>
          <cell r="D1007" t="str">
            <v>No</v>
          </cell>
          <cell r="E1007" t="str">
            <v>Travel_Rarely</v>
          </cell>
          <cell r="G1007" t="str">
            <v>Research &amp; Development</v>
          </cell>
          <cell r="H1007">
            <v>5</v>
          </cell>
          <cell r="K1007">
            <v>3</v>
          </cell>
          <cell r="L1007" t="str">
            <v>Female</v>
          </cell>
          <cell r="P1007" t="str">
            <v>Manager</v>
          </cell>
          <cell r="Q1007">
            <v>1</v>
          </cell>
          <cell r="S1007" t="str">
            <v>Single</v>
          </cell>
          <cell r="T1007">
            <v>11631</v>
          </cell>
          <cell r="U1007" t="str">
            <v>High (10K-15K)</v>
          </cell>
          <cell r="X1007" t="str">
            <v>No</v>
          </cell>
          <cell r="AE1007">
            <v>3</v>
          </cell>
          <cell r="AF1007">
            <v>11</v>
          </cell>
          <cell r="AH1007">
            <v>5</v>
          </cell>
        </row>
        <row r="1008">
          <cell r="C1008" t="str">
            <v>26-35</v>
          </cell>
          <cell r="D1008" t="str">
            <v>Yes</v>
          </cell>
          <cell r="E1008" t="str">
            <v>Travel_Rarely</v>
          </cell>
          <cell r="G1008" t="str">
            <v>Sales</v>
          </cell>
          <cell r="H1008">
            <v>6</v>
          </cell>
          <cell r="K1008">
            <v>2</v>
          </cell>
          <cell r="L1008" t="str">
            <v>Male</v>
          </cell>
          <cell r="P1008" t="str">
            <v>Sales Executive</v>
          </cell>
          <cell r="Q1008">
            <v>3</v>
          </cell>
          <cell r="S1008" t="str">
            <v>Married</v>
          </cell>
          <cell r="T1008">
            <v>6172</v>
          </cell>
          <cell r="U1008" t="str">
            <v>Medium (5K-10K)</v>
          </cell>
          <cell r="X1008" t="str">
            <v>Yes</v>
          </cell>
          <cell r="AE1008">
            <v>2</v>
          </cell>
          <cell r="AF1008">
            <v>7</v>
          </cell>
          <cell r="AH1008">
            <v>7</v>
          </cell>
        </row>
        <row r="1009">
          <cell r="C1009" t="str">
            <v>36-45</v>
          </cell>
          <cell r="D1009" t="str">
            <v>No</v>
          </cell>
          <cell r="E1009" t="str">
            <v>Travel_Rarely</v>
          </cell>
          <cell r="G1009" t="str">
            <v>Sales</v>
          </cell>
          <cell r="H1009">
            <v>4</v>
          </cell>
          <cell r="K1009">
            <v>4</v>
          </cell>
          <cell r="L1009" t="str">
            <v>Female</v>
          </cell>
          <cell r="P1009" t="str">
            <v>Sales Executive</v>
          </cell>
          <cell r="Q1009">
            <v>3</v>
          </cell>
          <cell r="S1009" t="str">
            <v>Married</v>
          </cell>
          <cell r="T1009">
            <v>5902</v>
          </cell>
          <cell r="U1009" t="str">
            <v>Medium (5K-10K)</v>
          </cell>
          <cell r="X1009" t="str">
            <v>No</v>
          </cell>
          <cell r="AE1009">
            <v>4</v>
          </cell>
          <cell r="AF1009">
            <v>15</v>
          </cell>
          <cell r="AH1009">
            <v>5</v>
          </cell>
        </row>
        <row r="1010">
          <cell r="C1010" t="str">
            <v>36-45</v>
          </cell>
          <cell r="D1010" t="str">
            <v>No</v>
          </cell>
          <cell r="E1010" t="str">
            <v>Travel_Rarely</v>
          </cell>
          <cell r="G1010" t="str">
            <v>Sales</v>
          </cell>
          <cell r="H1010">
            <v>4</v>
          </cell>
          <cell r="K1010">
            <v>3</v>
          </cell>
          <cell r="L1010" t="str">
            <v>Male</v>
          </cell>
          <cell r="P1010" t="str">
            <v>Sales Executive</v>
          </cell>
          <cell r="Q1010">
            <v>4</v>
          </cell>
          <cell r="S1010" t="str">
            <v>Married</v>
          </cell>
          <cell r="T1010">
            <v>10855</v>
          </cell>
          <cell r="U1010" t="str">
            <v>High (10K-15K)</v>
          </cell>
          <cell r="X1010" t="str">
            <v>No</v>
          </cell>
          <cell r="AE1010">
            <v>2</v>
          </cell>
          <cell r="AF1010">
            <v>12</v>
          </cell>
          <cell r="AH1010">
            <v>2</v>
          </cell>
        </row>
        <row r="1011">
          <cell r="C1011" t="str">
            <v>46-55</v>
          </cell>
          <cell r="D1011" t="str">
            <v>No</v>
          </cell>
          <cell r="E1011" t="str">
            <v>Travel_Rarely</v>
          </cell>
          <cell r="G1011" t="str">
            <v>Research &amp; Development</v>
          </cell>
          <cell r="H1011">
            <v>14</v>
          </cell>
          <cell r="K1011">
            <v>3</v>
          </cell>
          <cell r="L1011" t="str">
            <v>Male</v>
          </cell>
          <cell r="P1011" t="str">
            <v>Research Director</v>
          </cell>
          <cell r="Q1011">
            <v>2</v>
          </cell>
          <cell r="S1011" t="str">
            <v>Single</v>
          </cell>
          <cell r="T1011">
            <v>18722</v>
          </cell>
          <cell r="U1011" t="str">
            <v>Very High (15K+)</v>
          </cell>
          <cell r="X1011" t="str">
            <v>No</v>
          </cell>
          <cell r="AE1011">
            <v>3</v>
          </cell>
          <cell r="AF1011">
            <v>24</v>
          </cell>
          <cell r="AH1011">
            <v>2</v>
          </cell>
        </row>
        <row r="1012">
          <cell r="C1012" t="str">
            <v>46-55</v>
          </cell>
          <cell r="D1012" t="str">
            <v>No</v>
          </cell>
          <cell r="E1012" t="str">
            <v>Travel_Rarely</v>
          </cell>
          <cell r="G1012" t="str">
            <v>Research &amp; Development</v>
          </cell>
          <cell r="H1012">
            <v>1</v>
          </cell>
          <cell r="K1012">
            <v>3</v>
          </cell>
          <cell r="L1012" t="str">
            <v>Male</v>
          </cell>
          <cell r="P1012" t="str">
            <v>Manager</v>
          </cell>
          <cell r="Q1012">
            <v>3</v>
          </cell>
          <cell r="S1012" t="str">
            <v>Married</v>
          </cell>
          <cell r="T1012">
            <v>19999</v>
          </cell>
          <cell r="U1012" t="str">
            <v>Very High (15K+)</v>
          </cell>
          <cell r="X1012" t="str">
            <v>No</v>
          </cell>
          <cell r="AE1012">
            <v>3</v>
          </cell>
          <cell r="AF1012">
            <v>33</v>
          </cell>
          <cell r="AH1012">
            <v>11</v>
          </cell>
        </row>
        <row r="1013">
          <cell r="C1013" t="str">
            <v>46-55</v>
          </cell>
          <cell r="D1013" t="str">
            <v>No</v>
          </cell>
          <cell r="E1013" t="str">
            <v>Travel_Rarely</v>
          </cell>
          <cell r="G1013" t="str">
            <v>Research &amp; Development</v>
          </cell>
          <cell r="H1013">
            <v>8</v>
          </cell>
          <cell r="K1013">
            <v>2</v>
          </cell>
          <cell r="L1013" t="str">
            <v>Male</v>
          </cell>
          <cell r="P1013" t="str">
            <v>Research Director</v>
          </cell>
          <cell r="Q1013">
            <v>2</v>
          </cell>
          <cell r="S1013" t="str">
            <v>Married</v>
          </cell>
          <cell r="T1013">
            <v>12490</v>
          </cell>
          <cell r="U1013" t="str">
            <v>High (10K-15K)</v>
          </cell>
          <cell r="X1013" t="str">
            <v>No</v>
          </cell>
          <cell r="AE1013">
            <v>1</v>
          </cell>
          <cell r="AF1013">
            <v>10</v>
          </cell>
          <cell r="AH1013">
            <v>4</v>
          </cell>
        </row>
        <row r="1014">
          <cell r="C1014" t="str">
            <v>26-35</v>
          </cell>
          <cell r="D1014" t="str">
            <v>No</v>
          </cell>
          <cell r="E1014" t="str">
            <v>Travel_Rarely</v>
          </cell>
          <cell r="G1014" t="str">
            <v>Research &amp; Development</v>
          </cell>
          <cell r="H1014">
            <v>2</v>
          </cell>
          <cell r="K1014">
            <v>4</v>
          </cell>
          <cell r="L1014" t="str">
            <v>Male</v>
          </cell>
          <cell r="P1014" t="str">
            <v>Manufacturing Director</v>
          </cell>
          <cell r="Q1014">
            <v>1</v>
          </cell>
          <cell r="S1014" t="str">
            <v>Married</v>
          </cell>
          <cell r="T1014">
            <v>5957</v>
          </cell>
          <cell r="U1014" t="str">
            <v>Medium (5K-10K)</v>
          </cell>
          <cell r="X1014" t="str">
            <v>No</v>
          </cell>
          <cell r="AE1014">
            <v>3</v>
          </cell>
          <cell r="AF1014">
            <v>11</v>
          </cell>
          <cell r="AH1014">
            <v>5</v>
          </cell>
        </row>
        <row r="1015">
          <cell r="C1015" t="str">
            <v>36-45</v>
          </cell>
          <cell r="D1015" t="str">
            <v>No</v>
          </cell>
          <cell r="E1015" t="str">
            <v>Travel_Rarely</v>
          </cell>
          <cell r="G1015" t="str">
            <v>Research &amp; Development</v>
          </cell>
          <cell r="H1015">
            <v>2</v>
          </cell>
          <cell r="K1015">
            <v>4</v>
          </cell>
          <cell r="L1015" t="str">
            <v>Female</v>
          </cell>
          <cell r="P1015" t="str">
            <v>Laboratory Technician</v>
          </cell>
          <cell r="Q1015">
            <v>1</v>
          </cell>
          <cell r="S1015" t="str">
            <v>Divorced</v>
          </cell>
          <cell r="T1015">
            <v>2593</v>
          </cell>
          <cell r="U1015" t="str">
            <v>Low (0-5K)</v>
          </cell>
          <cell r="X1015" t="str">
            <v>Yes</v>
          </cell>
          <cell r="AE1015">
            <v>3</v>
          </cell>
          <cell r="AF1015">
            <v>9</v>
          </cell>
          <cell r="AH1015">
            <v>7</v>
          </cell>
        </row>
        <row r="1016">
          <cell r="C1016" t="str">
            <v>46-55</v>
          </cell>
          <cell r="D1016" t="str">
            <v>No</v>
          </cell>
          <cell r="E1016" t="str">
            <v>Travel_Rarely</v>
          </cell>
          <cell r="G1016" t="str">
            <v>Sales</v>
          </cell>
          <cell r="H1016">
            <v>2</v>
          </cell>
          <cell r="K1016">
            <v>3</v>
          </cell>
          <cell r="L1016" t="str">
            <v>Female</v>
          </cell>
          <cell r="P1016" t="str">
            <v>Manager</v>
          </cell>
          <cell r="Q1016">
            <v>2</v>
          </cell>
          <cell r="S1016" t="str">
            <v>Married</v>
          </cell>
          <cell r="T1016">
            <v>16872</v>
          </cell>
          <cell r="U1016" t="str">
            <v>Very High (15K+)</v>
          </cell>
          <cell r="X1016" t="str">
            <v>Yes</v>
          </cell>
          <cell r="AE1016">
            <v>2</v>
          </cell>
          <cell r="AF1016">
            <v>7</v>
          </cell>
          <cell r="AH1016">
            <v>7</v>
          </cell>
        </row>
        <row r="1017">
          <cell r="C1017" t="str">
            <v>26-35</v>
          </cell>
          <cell r="D1017" t="str">
            <v>No</v>
          </cell>
          <cell r="E1017" t="str">
            <v>Travel_Rarely</v>
          </cell>
          <cell r="G1017" t="str">
            <v>Research &amp; Development</v>
          </cell>
          <cell r="H1017">
            <v>23</v>
          </cell>
          <cell r="K1017">
            <v>2</v>
          </cell>
          <cell r="L1017" t="str">
            <v>Male</v>
          </cell>
          <cell r="P1017" t="str">
            <v>Healthcare Representative</v>
          </cell>
          <cell r="Q1017">
            <v>4</v>
          </cell>
          <cell r="S1017" t="str">
            <v>Married</v>
          </cell>
          <cell r="T1017">
            <v>5582</v>
          </cell>
          <cell r="U1017" t="str">
            <v>Medium (5K-10K)</v>
          </cell>
          <cell r="X1017" t="str">
            <v>No</v>
          </cell>
          <cell r="AE1017">
            <v>3</v>
          </cell>
          <cell r="AF1017">
            <v>9</v>
          </cell>
          <cell r="AH1017">
            <v>7</v>
          </cell>
        </row>
        <row r="1018">
          <cell r="C1018" t="str">
            <v>26-35</v>
          </cell>
          <cell r="D1018" t="str">
            <v>No</v>
          </cell>
          <cell r="E1018" t="str">
            <v>Travel_Rarely</v>
          </cell>
          <cell r="G1018" t="str">
            <v>Research &amp; Development</v>
          </cell>
          <cell r="H1018">
            <v>22</v>
          </cell>
          <cell r="K1018">
            <v>2</v>
          </cell>
          <cell r="L1018" t="str">
            <v>Female</v>
          </cell>
          <cell r="P1018" t="str">
            <v>Manager</v>
          </cell>
          <cell r="Q1018">
            <v>2</v>
          </cell>
          <cell r="S1018" t="str">
            <v>Divorced</v>
          </cell>
          <cell r="T1018">
            <v>11996</v>
          </cell>
          <cell r="U1018" t="str">
            <v>High (10K-15K)</v>
          </cell>
          <cell r="X1018" t="str">
            <v>No</v>
          </cell>
          <cell r="AE1018">
            <v>2</v>
          </cell>
          <cell r="AF1018">
            <v>7</v>
          </cell>
          <cell r="AH1018">
            <v>6</v>
          </cell>
        </row>
        <row r="1019">
          <cell r="C1019" t="str">
            <v>26-35</v>
          </cell>
          <cell r="D1019" t="str">
            <v>No</v>
          </cell>
          <cell r="E1019" t="str">
            <v>Travel_Rarely</v>
          </cell>
          <cell r="G1019" t="str">
            <v>Sales</v>
          </cell>
          <cell r="H1019">
            <v>7</v>
          </cell>
          <cell r="K1019">
            <v>2</v>
          </cell>
          <cell r="L1019" t="str">
            <v>Male</v>
          </cell>
          <cell r="P1019" t="str">
            <v>Sales Executive</v>
          </cell>
          <cell r="Q1019">
            <v>4</v>
          </cell>
          <cell r="S1019" t="str">
            <v>Married</v>
          </cell>
          <cell r="T1019">
            <v>6929</v>
          </cell>
          <cell r="U1019" t="str">
            <v>Medium (5K-10K)</v>
          </cell>
          <cell r="X1019" t="str">
            <v>No</v>
          </cell>
          <cell r="AE1019">
            <v>2</v>
          </cell>
          <cell r="AF1019">
            <v>8</v>
          </cell>
          <cell r="AH1019">
            <v>7</v>
          </cell>
        </row>
        <row r="1020">
          <cell r="C1020" t="str">
            <v>36-45</v>
          </cell>
          <cell r="D1020" t="str">
            <v>No</v>
          </cell>
          <cell r="E1020" t="str">
            <v>Travel_Rarely</v>
          </cell>
          <cell r="G1020" t="str">
            <v>Research &amp; Development</v>
          </cell>
          <cell r="H1020">
            <v>1</v>
          </cell>
          <cell r="K1020">
            <v>3</v>
          </cell>
          <cell r="L1020" t="str">
            <v>Male</v>
          </cell>
          <cell r="P1020" t="str">
            <v>Healthcare Representative</v>
          </cell>
          <cell r="Q1020">
            <v>4</v>
          </cell>
          <cell r="S1020" t="str">
            <v>Divorced</v>
          </cell>
          <cell r="T1020">
            <v>9613</v>
          </cell>
          <cell r="U1020" t="str">
            <v>Medium (5K-10K)</v>
          </cell>
          <cell r="X1020" t="str">
            <v>No</v>
          </cell>
          <cell r="AE1020">
            <v>2</v>
          </cell>
          <cell r="AF1020">
            <v>18</v>
          </cell>
          <cell r="AH1020">
            <v>3</v>
          </cell>
        </row>
        <row r="1021">
          <cell r="C1021" t="str">
            <v>36-45</v>
          </cell>
          <cell r="D1021" t="str">
            <v>No</v>
          </cell>
          <cell r="E1021" t="str">
            <v>Travel_Rarely</v>
          </cell>
          <cell r="G1021" t="str">
            <v>Research &amp; Development</v>
          </cell>
          <cell r="H1021">
            <v>15</v>
          </cell>
          <cell r="K1021">
            <v>3</v>
          </cell>
          <cell r="L1021" t="str">
            <v>Male</v>
          </cell>
          <cell r="P1021" t="str">
            <v>Research Director</v>
          </cell>
          <cell r="Q1021">
            <v>4</v>
          </cell>
          <cell r="S1021" t="str">
            <v>Divorced</v>
          </cell>
          <cell r="T1021">
            <v>11510</v>
          </cell>
          <cell r="U1021" t="str">
            <v>High (10K-15K)</v>
          </cell>
          <cell r="X1021" t="str">
            <v>Yes</v>
          </cell>
          <cell r="AE1021">
            <v>3</v>
          </cell>
          <cell r="AF1021">
            <v>11</v>
          </cell>
          <cell r="AH1021">
            <v>2</v>
          </cell>
        </row>
        <row r="1022">
          <cell r="C1022" t="str">
            <v>36-45</v>
          </cell>
          <cell r="D1022" t="str">
            <v>No</v>
          </cell>
          <cell r="E1022" t="str">
            <v>Travel_Rarely</v>
          </cell>
          <cell r="G1022" t="str">
            <v>Research &amp; Development</v>
          </cell>
          <cell r="H1022">
            <v>6</v>
          </cell>
          <cell r="K1022">
            <v>3</v>
          </cell>
          <cell r="L1022" t="str">
            <v>Male</v>
          </cell>
          <cell r="P1022" t="str">
            <v>Research Scientist</v>
          </cell>
          <cell r="Q1022">
            <v>1</v>
          </cell>
          <cell r="S1022" t="str">
            <v>Divorced</v>
          </cell>
          <cell r="T1022">
            <v>5974</v>
          </cell>
          <cell r="U1022" t="str">
            <v>Medium (5K-10K)</v>
          </cell>
          <cell r="X1022" t="str">
            <v>Yes</v>
          </cell>
          <cell r="AE1022">
            <v>3</v>
          </cell>
          <cell r="AF1022">
            <v>7</v>
          </cell>
          <cell r="AH1022">
            <v>6</v>
          </cell>
        </row>
        <row r="1023">
          <cell r="C1023" t="str">
            <v>46-55</v>
          </cell>
          <cell r="D1023" t="str">
            <v>No</v>
          </cell>
          <cell r="E1023" t="str">
            <v>Travel_Rarely</v>
          </cell>
          <cell r="G1023" t="str">
            <v>Research &amp; Development</v>
          </cell>
          <cell r="H1023">
            <v>29</v>
          </cell>
          <cell r="K1023">
            <v>2</v>
          </cell>
          <cell r="L1023" t="str">
            <v>Male</v>
          </cell>
          <cell r="P1023" t="str">
            <v>Manager</v>
          </cell>
          <cell r="Q1023">
            <v>3</v>
          </cell>
          <cell r="S1023" t="str">
            <v>Married</v>
          </cell>
          <cell r="T1023">
            <v>17046</v>
          </cell>
          <cell r="U1023" t="str">
            <v>Very High (15K+)</v>
          </cell>
          <cell r="X1023" t="str">
            <v>No</v>
          </cell>
          <cell r="AE1023">
            <v>3</v>
          </cell>
          <cell r="AF1023">
            <v>27</v>
          </cell>
          <cell r="AH1023">
            <v>15</v>
          </cell>
        </row>
        <row r="1024">
          <cell r="C1024" t="str">
            <v>26-35</v>
          </cell>
          <cell r="D1024" t="str">
            <v>No</v>
          </cell>
          <cell r="E1024" t="str">
            <v>Travel_Rarely</v>
          </cell>
          <cell r="G1024" t="str">
            <v>Research &amp; Development</v>
          </cell>
          <cell r="H1024">
            <v>22</v>
          </cell>
          <cell r="K1024">
            <v>4</v>
          </cell>
          <cell r="L1024" t="str">
            <v>Male</v>
          </cell>
          <cell r="P1024" t="str">
            <v>Laboratory Technician</v>
          </cell>
          <cell r="Q1024">
            <v>3</v>
          </cell>
          <cell r="S1024" t="str">
            <v>Single</v>
          </cell>
          <cell r="T1024">
            <v>4230</v>
          </cell>
          <cell r="U1024" t="str">
            <v>Low (0-5K)</v>
          </cell>
          <cell r="X1024" t="str">
            <v>No</v>
          </cell>
          <cell r="AE1024">
            <v>3</v>
          </cell>
          <cell r="AF1024">
            <v>5</v>
          </cell>
          <cell r="AH1024">
            <v>4</v>
          </cell>
        </row>
        <row r="1025">
          <cell r="C1025" t="str">
            <v>26-35</v>
          </cell>
          <cell r="D1025" t="str">
            <v>No</v>
          </cell>
          <cell r="E1025" t="str">
            <v>Travel_Rarely</v>
          </cell>
          <cell r="G1025" t="str">
            <v>Research &amp; Development</v>
          </cell>
          <cell r="H1025">
            <v>2</v>
          </cell>
          <cell r="K1025">
            <v>4</v>
          </cell>
          <cell r="L1025" t="str">
            <v>Male</v>
          </cell>
          <cell r="P1025" t="str">
            <v>Research Scientist</v>
          </cell>
          <cell r="Q1025">
            <v>3</v>
          </cell>
          <cell r="S1025" t="str">
            <v>Divorced</v>
          </cell>
          <cell r="T1025">
            <v>2768</v>
          </cell>
          <cell r="U1025" t="str">
            <v>Low (0-5K)</v>
          </cell>
          <cell r="X1025" t="str">
            <v>No</v>
          </cell>
          <cell r="AE1025">
            <v>3</v>
          </cell>
          <cell r="AF1025">
            <v>7</v>
          </cell>
          <cell r="AH1025">
            <v>5</v>
          </cell>
        </row>
        <row r="1026">
          <cell r="C1026" t="str">
            <v>26-35</v>
          </cell>
          <cell r="D1026" t="str">
            <v>No</v>
          </cell>
          <cell r="E1026" t="str">
            <v>Travel_Rarely</v>
          </cell>
          <cell r="G1026" t="str">
            <v>Sales</v>
          </cell>
          <cell r="H1026">
            <v>6</v>
          </cell>
          <cell r="K1026">
            <v>1</v>
          </cell>
          <cell r="L1026" t="str">
            <v>Male</v>
          </cell>
          <cell r="P1026" t="str">
            <v>Sales Executive</v>
          </cell>
          <cell r="Q1026">
            <v>4</v>
          </cell>
          <cell r="S1026" t="str">
            <v>Divorced</v>
          </cell>
          <cell r="T1026">
            <v>5460</v>
          </cell>
          <cell r="U1026" t="str">
            <v>Medium (5K-10K)</v>
          </cell>
          <cell r="X1026" t="str">
            <v>No</v>
          </cell>
          <cell r="AE1026">
            <v>4</v>
          </cell>
          <cell r="AF1026">
            <v>7</v>
          </cell>
          <cell r="AH1026">
            <v>5</v>
          </cell>
        </row>
        <row r="1027">
          <cell r="C1027" t="str">
            <v>36-45</v>
          </cell>
          <cell r="D1027" t="str">
            <v>No</v>
          </cell>
          <cell r="E1027" t="str">
            <v>Travel_Rarely</v>
          </cell>
          <cell r="G1027" t="str">
            <v>Human Resources</v>
          </cell>
          <cell r="H1027">
            <v>10</v>
          </cell>
          <cell r="K1027">
            <v>2</v>
          </cell>
          <cell r="L1027" t="str">
            <v>Male</v>
          </cell>
          <cell r="P1027" t="str">
            <v>Manager</v>
          </cell>
          <cell r="Q1027">
            <v>4</v>
          </cell>
          <cell r="S1027" t="str">
            <v>Divorced</v>
          </cell>
          <cell r="T1027">
            <v>19141</v>
          </cell>
          <cell r="U1027" t="str">
            <v>Very High (15K+)</v>
          </cell>
          <cell r="X1027" t="str">
            <v>No</v>
          </cell>
          <cell r="AE1027">
            <v>2</v>
          </cell>
          <cell r="AF1027">
            <v>21</v>
          </cell>
          <cell r="AH1027">
            <v>12</v>
          </cell>
        </row>
        <row r="1028">
          <cell r="C1028" t="str">
            <v>26-35</v>
          </cell>
          <cell r="D1028" t="str">
            <v>Yes</v>
          </cell>
          <cell r="E1028" t="str">
            <v>Travel_Rarely</v>
          </cell>
          <cell r="G1028" t="str">
            <v>Research &amp; Development</v>
          </cell>
          <cell r="H1028">
            <v>1</v>
          </cell>
          <cell r="K1028">
            <v>1</v>
          </cell>
          <cell r="L1028" t="str">
            <v>Female</v>
          </cell>
          <cell r="P1028" t="str">
            <v>Research Scientist</v>
          </cell>
          <cell r="Q1028">
            <v>2</v>
          </cell>
          <cell r="S1028" t="str">
            <v>Single</v>
          </cell>
          <cell r="T1028">
            <v>2216</v>
          </cell>
          <cell r="U1028" t="str">
            <v>Low (0-5K)</v>
          </cell>
          <cell r="X1028" t="str">
            <v>Yes</v>
          </cell>
          <cell r="AE1028">
            <v>3</v>
          </cell>
          <cell r="AF1028">
            <v>7</v>
          </cell>
          <cell r="AH1028">
            <v>3</v>
          </cell>
        </row>
        <row r="1029">
          <cell r="C1029" t="str">
            <v>36-45</v>
          </cell>
          <cell r="D1029" t="str">
            <v>No</v>
          </cell>
          <cell r="E1029" t="str">
            <v>Travel_Rarely</v>
          </cell>
          <cell r="G1029" t="str">
            <v>Human Resources</v>
          </cell>
          <cell r="H1029">
            <v>3</v>
          </cell>
          <cell r="K1029">
            <v>3</v>
          </cell>
          <cell r="L1029" t="str">
            <v>Female</v>
          </cell>
          <cell r="P1029" t="str">
            <v>Human Resources</v>
          </cell>
          <cell r="Q1029">
            <v>2</v>
          </cell>
          <cell r="S1029" t="str">
            <v>Married</v>
          </cell>
          <cell r="T1029">
            <v>6389</v>
          </cell>
          <cell r="U1029" t="str">
            <v>Medium (5K-10K)</v>
          </cell>
          <cell r="X1029" t="str">
            <v>No</v>
          </cell>
          <cell r="AE1029">
            <v>1</v>
          </cell>
          <cell r="AF1029">
            <v>8</v>
          </cell>
          <cell r="AH1029">
            <v>3</v>
          </cell>
        </row>
        <row r="1030">
          <cell r="C1030" t="str">
            <v>36-45</v>
          </cell>
          <cell r="D1030" t="str">
            <v>No</v>
          </cell>
          <cell r="E1030" t="str">
            <v>Travel_Rarely</v>
          </cell>
          <cell r="G1030" t="str">
            <v>Sales</v>
          </cell>
          <cell r="H1030">
            <v>2</v>
          </cell>
          <cell r="K1030">
            <v>2</v>
          </cell>
          <cell r="L1030" t="str">
            <v>Male</v>
          </cell>
          <cell r="P1030" t="str">
            <v>Sales Representative</v>
          </cell>
          <cell r="Q1030">
            <v>3</v>
          </cell>
          <cell r="S1030" t="str">
            <v>Single</v>
          </cell>
          <cell r="T1030">
            <v>6632</v>
          </cell>
          <cell r="U1030" t="str">
            <v>Medium (5K-10K)</v>
          </cell>
          <cell r="X1030" t="str">
            <v>No</v>
          </cell>
          <cell r="AE1030">
            <v>3</v>
          </cell>
          <cell r="AF1030">
            <v>8</v>
          </cell>
          <cell r="AH1030">
            <v>3</v>
          </cell>
        </row>
        <row r="1031">
          <cell r="C1031" t="str">
            <v>26-35</v>
          </cell>
          <cell r="D1031" t="str">
            <v>No</v>
          </cell>
          <cell r="E1031" t="str">
            <v>Travel_Rarely</v>
          </cell>
          <cell r="G1031" t="str">
            <v>Research &amp; Development</v>
          </cell>
          <cell r="H1031">
            <v>25</v>
          </cell>
          <cell r="K1031">
            <v>4</v>
          </cell>
          <cell r="L1031" t="str">
            <v>Male</v>
          </cell>
          <cell r="P1031" t="str">
            <v>Manufacturing Director</v>
          </cell>
          <cell r="Q1031">
            <v>2</v>
          </cell>
          <cell r="S1031" t="str">
            <v>Married</v>
          </cell>
          <cell r="T1031">
            <v>10903</v>
          </cell>
          <cell r="U1031" t="str">
            <v>High (10K-15K)</v>
          </cell>
          <cell r="X1031" t="str">
            <v>No</v>
          </cell>
          <cell r="AE1031">
            <v>3</v>
          </cell>
          <cell r="AF1031">
            <v>13</v>
          </cell>
          <cell r="AH1031">
            <v>4</v>
          </cell>
        </row>
        <row r="1032">
          <cell r="C1032" t="str">
            <v>26-35</v>
          </cell>
          <cell r="D1032" t="str">
            <v>No</v>
          </cell>
          <cell r="E1032" t="str">
            <v>Travel_Rarely</v>
          </cell>
          <cell r="G1032" t="str">
            <v>Sales</v>
          </cell>
          <cell r="H1032">
            <v>7</v>
          </cell>
          <cell r="K1032">
            <v>2</v>
          </cell>
          <cell r="L1032" t="str">
            <v>Male</v>
          </cell>
          <cell r="P1032" t="str">
            <v>Sales Representative</v>
          </cell>
          <cell r="Q1032">
            <v>3</v>
          </cell>
          <cell r="S1032" t="str">
            <v>Married</v>
          </cell>
          <cell r="T1032">
            <v>2329</v>
          </cell>
          <cell r="U1032" t="str">
            <v>Low (0-5K)</v>
          </cell>
          <cell r="X1032" t="str">
            <v>No</v>
          </cell>
          <cell r="AE1032">
            <v>4</v>
          </cell>
          <cell r="AF1032">
            <v>7</v>
          </cell>
          <cell r="AH1032">
            <v>5</v>
          </cell>
        </row>
        <row r="1033">
          <cell r="C1033" t="str">
            <v>36-45</v>
          </cell>
          <cell r="D1033" t="str">
            <v>Yes</v>
          </cell>
          <cell r="E1033" t="str">
            <v>Travel_Rarely</v>
          </cell>
          <cell r="G1033" t="str">
            <v>Sales</v>
          </cell>
          <cell r="H1033">
            <v>1</v>
          </cell>
          <cell r="K1033">
            <v>1</v>
          </cell>
          <cell r="L1033" t="str">
            <v>Male</v>
          </cell>
          <cell r="P1033" t="str">
            <v>Sales Executive</v>
          </cell>
          <cell r="Q1033">
            <v>3</v>
          </cell>
          <cell r="S1033" t="str">
            <v>Married</v>
          </cell>
          <cell r="T1033">
            <v>10609</v>
          </cell>
          <cell r="U1033" t="str">
            <v>High (10K-15K)</v>
          </cell>
          <cell r="X1033" t="str">
            <v>No</v>
          </cell>
          <cell r="AE1033">
            <v>1</v>
          </cell>
          <cell r="AF1033">
            <v>14</v>
          </cell>
          <cell r="AH1033">
            <v>11</v>
          </cell>
        </row>
        <row r="1034">
          <cell r="C1034" t="str">
            <v>46-55</v>
          </cell>
          <cell r="D1034" t="str">
            <v>No</v>
          </cell>
          <cell r="E1034" t="str">
            <v>Travel_Rarely</v>
          </cell>
          <cell r="G1034" t="str">
            <v>Research &amp; Development</v>
          </cell>
          <cell r="H1034">
            <v>4</v>
          </cell>
          <cell r="K1034">
            <v>3</v>
          </cell>
          <cell r="L1034" t="str">
            <v>Male</v>
          </cell>
          <cell r="P1034" t="str">
            <v>Healthcare Representative</v>
          </cell>
          <cell r="Q1034">
            <v>3</v>
          </cell>
          <cell r="S1034" t="str">
            <v>Single</v>
          </cell>
          <cell r="T1034">
            <v>10999</v>
          </cell>
          <cell r="U1034" t="str">
            <v>High (10K-15K)</v>
          </cell>
          <cell r="X1034" t="str">
            <v>No</v>
          </cell>
          <cell r="AE1034">
            <v>3</v>
          </cell>
          <cell r="AF1034">
            <v>15</v>
          </cell>
          <cell r="AH1034">
            <v>4</v>
          </cell>
        </row>
        <row r="1035">
          <cell r="C1035" t="str">
            <v>56+</v>
          </cell>
          <cell r="D1035" t="str">
            <v>No</v>
          </cell>
          <cell r="E1035" t="str">
            <v>Travel_Rarely</v>
          </cell>
          <cell r="G1035" t="str">
            <v>Research &amp; Development</v>
          </cell>
          <cell r="H1035">
            <v>2</v>
          </cell>
          <cell r="K1035">
            <v>3</v>
          </cell>
          <cell r="L1035" t="str">
            <v>Female</v>
          </cell>
          <cell r="P1035" t="str">
            <v>Manufacturing Director</v>
          </cell>
          <cell r="Q1035">
            <v>4</v>
          </cell>
          <cell r="S1035" t="str">
            <v>Single</v>
          </cell>
          <cell r="T1035">
            <v>13726</v>
          </cell>
          <cell r="U1035" t="str">
            <v>High (10K-15K)</v>
          </cell>
          <cell r="X1035" t="str">
            <v>Yes</v>
          </cell>
          <cell r="AE1035">
            <v>3</v>
          </cell>
          <cell r="AF1035">
            <v>5</v>
          </cell>
          <cell r="AH1035">
            <v>4</v>
          </cell>
        </row>
        <row r="1036">
          <cell r="C1036" t="str">
            <v>36-45</v>
          </cell>
          <cell r="D1036" t="str">
            <v>No</v>
          </cell>
          <cell r="E1036" t="str">
            <v>Travel_Rarely</v>
          </cell>
          <cell r="G1036" t="str">
            <v>Sales</v>
          </cell>
          <cell r="H1036">
            <v>28</v>
          </cell>
          <cell r="K1036">
            <v>4</v>
          </cell>
          <cell r="L1036" t="str">
            <v>Female</v>
          </cell>
          <cell r="P1036" t="str">
            <v>Sales Executive</v>
          </cell>
          <cell r="Q1036">
            <v>4</v>
          </cell>
          <cell r="S1036" t="str">
            <v>Married</v>
          </cell>
          <cell r="T1036">
            <v>13320</v>
          </cell>
          <cell r="U1036" t="str">
            <v>High (10K-15K)</v>
          </cell>
          <cell r="X1036" t="str">
            <v>Yes</v>
          </cell>
          <cell r="AE1036">
            <v>3</v>
          </cell>
          <cell r="AF1036">
            <v>12</v>
          </cell>
          <cell r="AH1036">
            <v>11</v>
          </cell>
        </row>
        <row r="1037">
          <cell r="C1037" t="str">
            <v>46-55</v>
          </cell>
          <cell r="D1037" t="str">
            <v>No</v>
          </cell>
          <cell r="E1037" t="str">
            <v>Travel_Rarely</v>
          </cell>
          <cell r="G1037" t="str">
            <v>Sales</v>
          </cell>
          <cell r="H1037">
            <v>2</v>
          </cell>
          <cell r="K1037">
            <v>3</v>
          </cell>
          <cell r="L1037" t="str">
            <v>Female</v>
          </cell>
          <cell r="P1037" t="str">
            <v>Sales Executive</v>
          </cell>
          <cell r="Q1037">
            <v>3</v>
          </cell>
          <cell r="S1037" t="str">
            <v>Married</v>
          </cell>
          <cell r="T1037">
            <v>10686</v>
          </cell>
          <cell r="U1037" t="str">
            <v>High (10K-15K)</v>
          </cell>
          <cell r="X1037" t="str">
            <v>No</v>
          </cell>
          <cell r="AE1037">
            <v>3</v>
          </cell>
          <cell r="AF1037">
            <v>9</v>
          </cell>
          <cell r="AH1037">
            <v>7</v>
          </cell>
        </row>
        <row r="1038">
          <cell r="C1038" t="str">
            <v>36-45</v>
          </cell>
          <cell r="D1038" t="str">
            <v>No</v>
          </cell>
          <cell r="E1038" t="str">
            <v>Travel_Rarely</v>
          </cell>
          <cell r="G1038" t="str">
            <v>Research &amp; Development</v>
          </cell>
          <cell r="H1038">
            <v>12</v>
          </cell>
          <cell r="K1038">
            <v>4</v>
          </cell>
          <cell r="L1038" t="str">
            <v>Female</v>
          </cell>
          <cell r="P1038" t="str">
            <v>Manufacturing Director</v>
          </cell>
          <cell r="Q1038">
            <v>4</v>
          </cell>
          <cell r="S1038" t="str">
            <v>Single</v>
          </cell>
          <cell r="T1038">
            <v>8858</v>
          </cell>
          <cell r="U1038" t="str">
            <v>Medium (5K-10K)</v>
          </cell>
          <cell r="X1038" t="str">
            <v>No</v>
          </cell>
          <cell r="AE1038">
            <v>2</v>
          </cell>
          <cell r="AF1038">
            <v>14</v>
          </cell>
          <cell r="AH1038">
            <v>7</v>
          </cell>
        </row>
        <row r="1039">
          <cell r="C1039" t="str">
            <v>36-45</v>
          </cell>
          <cell r="D1039" t="str">
            <v>Yes</v>
          </cell>
          <cell r="E1039" t="str">
            <v>Travel_Rarely</v>
          </cell>
          <cell r="G1039" t="str">
            <v>Human Resources</v>
          </cell>
          <cell r="H1039">
            <v>1</v>
          </cell>
          <cell r="K1039">
            <v>2</v>
          </cell>
          <cell r="L1039" t="str">
            <v>Male</v>
          </cell>
          <cell r="P1039" t="str">
            <v>Human Resources</v>
          </cell>
          <cell r="Q1039">
            <v>1</v>
          </cell>
          <cell r="S1039" t="str">
            <v>Married</v>
          </cell>
          <cell r="T1039">
            <v>10482</v>
          </cell>
          <cell r="U1039" t="str">
            <v>High (10K-15K)</v>
          </cell>
          <cell r="X1039" t="str">
            <v>No</v>
          </cell>
          <cell r="AE1039">
            <v>3</v>
          </cell>
          <cell r="AF1039">
            <v>20</v>
          </cell>
          <cell r="AH1039">
            <v>3</v>
          </cell>
        </row>
        <row r="1040">
          <cell r="C1040" t="str">
            <v>36-45</v>
          </cell>
          <cell r="D1040" t="str">
            <v>No</v>
          </cell>
          <cell r="E1040" t="str">
            <v>Travel_Rarely</v>
          </cell>
          <cell r="G1040" t="str">
            <v>Sales</v>
          </cell>
          <cell r="H1040">
            <v>10</v>
          </cell>
          <cell r="K1040">
            <v>3</v>
          </cell>
          <cell r="L1040" t="str">
            <v>Male</v>
          </cell>
          <cell r="P1040" t="str">
            <v>Sales Executive</v>
          </cell>
          <cell r="Q1040">
            <v>3</v>
          </cell>
          <cell r="S1040" t="str">
            <v>Divorced</v>
          </cell>
          <cell r="T1040">
            <v>8740</v>
          </cell>
          <cell r="U1040" t="str">
            <v>Medium (5K-10K)</v>
          </cell>
          <cell r="X1040" t="str">
            <v>Yes</v>
          </cell>
          <cell r="AE1040">
            <v>3</v>
          </cell>
          <cell r="AF1040">
            <v>8</v>
          </cell>
          <cell r="AH1040">
            <v>2</v>
          </cell>
        </row>
        <row r="1041">
          <cell r="C1041" t="str">
            <v>46-55</v>
          </cell>
          <cell r="D1041" t="str">
            <v>No</v>
          </cell>
          <cell r="E1041" t="str">
            <v>Travel_Rarely</v>
          </cell>
          <cell r="G1041" t="str">
            <v>Sales</v>
          </cell>
          <cell r="H1041">
            <v>8</v>
          </cell>
          <cell r="K1041">
            <v>4</v>
          </cell>
          <cell r="L1041" t="str">
            <v>Male</v>
          </cell>
          <cell r="P1041" t="str">
            <v>Sales Executive</v>
          </cell>
          <cell r="Q1041">
            <v>2</v>
          </cell>
          <cell r="S1041" t="str">
            <v>Married</v>
          </cell>
          <cell r="T1041">
            <v>13120</v>
          </cell>
          <cell r="U1041" t="str">
            <v>High (10K-15K)</v>
          </cell>
          <cell r="X1041" t="str">
            <v>No</v>
          </cell>
          <cell r="AE1041">
            <v>3</v>
          </cell>
          <cell r="AF1041">
            <v>9</v>
          </cell>
          <cell r="AH1041">
            <v>2</v>
          </cell>
        </row>
        <row r="1042">
          <cell r="C1042" t="str">
            <v>26-35</v>
          </cell>
          <cell r="D1042" t="str">
            <v>No</v>
          </cell>
          <cell r="E1042" t="str">
            <v>Travel_Rarely</v>
          </cell>
          <cell r="G1042" t="str">
            <v>Research &amp; Development</v>
          </cell>
          <cell r="H1042">
            <v>2</v>
          </cell>
          <cell r="K1042">
            <v>3</v>
          </cell>
          <cell r="L1042" t="str">
            <v>Male</v>
          </cell>
          <cell r="P1042" t="str">
            <v>Manufacturing Director</v>
          </cell>
          <cell r="Q1042">
            <v>2</v>
          </cell>
          <cell r="S1042" t="str">
            <v>Divorced</v>
          </cell>
          <cell r="T1042">
            <v>10274</v>
          </cell>
          <cell r="U1042" t="str">
            <v>High (10K-15K)</v>
          </cell>
          <cell r="X1042" t="str">
            <v>No</v>
          </cell>
          <cell r="AE1042">
            <v>4</v>
          </cell>
          <cell r="AF1042">
            <v>7</v>
          </cell>
          <cell r="AH1042">
            <v>6</v>
          </cell>
        </row>
        <row r="1043">
          <cell r="C1043" t="str">
            <v>36-45</v>
          </cell>
          <cell r="D1043" t="str">
            <v>No</v>
          </cell>
          <cell r="E1043" t="str">
            <v>Travel_Rarely</v>
          </cell>
          <cell r="G1043" t="str">
            <v>Research &amp; Development</v>
          </cell>
          <cell r="H1043">
            <v>1</v>
          </cell>
          <cell r="K1043">
            <v>3</v>
          </cell>
          <cell r="L1043" t="str">
            <v>Female</v>
          </cell>
          <cell r="P1043" t="str">
            <v>Manufacturing Director</v>
          </cell>
          <cell r="Q1043">
            <v>1</v>
          </cell>
          <cell r="S1043" t="str">
            <v>Divorced</v>
          </cell>
          <cell r="T1043">
            <v>10252</v>
          </cell>
          <cell r="U1043" t="str">
            <v>High (10K-15K)</v>
          </cell>
          <cell r="X1043" t="str">
            <v>Yes</v>
          </cell>
          <cell r="AE1043">
            <v>3</v>
          </cell>
          <cell r="AF1043">
            <v>7</v>
          </cell>
          <cell r="AH1043">
            <v>7</v>
          </cell>
        </row>
        <row r="1044">
          <cell r="C1044" t="str">
            <v>36-45</v>
          </cell>
          <cell r="D1044" t="str">
            <v>No</v>
          </cell>
          <cell r="E1044" t="str">
            <v>Travel_Rarely</v>
          </cell>
          <cell r="G1044" t="str">
            <v>Sales</v>
          </cell>
          <cell r="H1044">
            <v>4</v>
          </cell>
          <cell r="K1044">
            <v>4</v>
          </cell>
          <cell r="L1044" t="str">
            <v>Female</v>
          </cell>
          <cell r="P1044" t="str">
            <v>Sales Executive</v>
          </cell>
          <cell r="Q1044">
            <v>4</v>
          </cell>
          <cell r="S1044" t="str">
            <v>Single</v>
          </cell>
          <cell r="T1044">
            <v>10231</v>
          </cell>
          <cell r="U1044" t="str">
            <v>High (10K-15K)</v>
          </cell>
          <cell r="X1044" t="str">
            <v>No</v>
          </cell>
          <cell r="AE1044">
            <v>4</v>
          </cell>
          <cell r="AF1044">
            <v>21</v>
          </cell>
          <cell r="AH1044">
            <v>15</v>
          </cell>
        </row>
        <row r="1045">
          <cell r="C1045" t="str">
            <v>36-45</v>
          </cell>
          <cell r="D1045" t="str">
            <v>No</v>
          </cell>
          <cell r="E1045" t="str">
            <v>Travel_Rarely</v>
          </cell>
          <cell r="G1045" t="str">
            <v>Research &amp; Development</v>
          </cell>
          <cell r="H1045">
            <v>13</v>
          </cell>
          <cell r="K1045">
            <v>3</v>
          </cell>
          <cell r="L1045" t="str">
            <v>Female</v>
          </cell>
          <cell r="P1045" t="str">
            <v>Manager</v>
          </cell>
          <cell r="Q1045">
            <v>2</v>
          </cell>
          <cell r="S1045" t="str">
            <v>Divorced</v>
          </cell>
          <cell r="T1045">
            <v>17123</v>
          </cell>
          <cell r="U1045" t="str">
            <v>Very High (15K+)</v>
          </cell>
          <cell r="X1045" t="str">
            <v>Yes</v>
          </cell>
          <cell r="AE1045">
            <v>3</v>
          </cell>
          <cell r="AF1045">
            <v>19</v>
          </cell>
          <cell r="AH1045">
            <v>15</v>
          </cell>
        </row>
        <row r="1046">
          <cell r="C1046" t="str">
            <v>46-55</v>
          </cell>
          <cell r="D1046" t="str">
            <v>No</v>
          </cell>
          <cell r="E1046" t="str">
            <v>Travel_Rarely</v>
          </cell>
          <cell r="G1046" t="str">
            <v>Research &amp; Development</v>
          </cell>
          <cell r="H1046">
            <v>2</v>
          </cell>
          <cell r="K1046">
            <v>4</v>
          </cell>
          <cell r="L1046" t="str">
            <v>Female</v>
          </cell>
          <cell r="P1046" t="str">
            <v>Manager</v>
          </cell>
          <cell r="Q1046">
            <v>3</v>
          </cell>
          <cell r="S1046" t="str">
            <v>Married</v>
          </cell>
          <cell r="T1046">
            <v>19187</v>
          </cell>
          <cell r="U1046" t="str">
            <v>Very High (15K+)</v>
          </cell>
          <cell r="X1046" t="str">
            <v>No</v>
          </cell>
          <cell r="AE1046">
            <v>3</v>
          </cell>
          <cell r="AF1046">
            <v>19</v>
          </cell>
          <cell r="AH1046">
            <v>9</v>
          </cell>
        </row>
        <row r="1047">
          <cell r="C1047" t="str">
            <v>56+</v>
          </cell>
          <cell r="D1047" t="str">
            <v>Yes</v>
          </cell>
          <cell r="E1047" t="str">
            <v>Travel_Rarely</v>
          </cell>
          <cell r="G1047" t="str">
            <v>Research &amp; Development</v>
          </cell>
          <cell r="H1047">
            <v>7</v>
          </cell>
          <cell r="K1047">
            <v>3</v>
          </cell>
          <cell r="L1047" t="str">
            <v>Female</v>
          </cell>
          <cell r="P1047" t="str">
            <v>Manufacturing Director</v>
          </cell>
          <cell r="Q1047">
            <v>1</v>
          </cell>
          <cell r="S1047" t="str">
            <v>Married</v>
          </cell>
          <cell r="T1047">
            <v>10008</v>
          </cell>
          <cell r="U1047" t="str">
            <v>High (10K-15K)</v>
          </cell>
          <cell r="X1047" t="str">
            <v>Yes</v>
          </cell>
          <cell r="AE1047">
            <v>2</v>
          </cell>
          <cell r="AF1047">
            <v>10</v>
          </cell>
          <cell r="AH1047">
            <v>5</v>
          </cell>
        </row>
        <row r="1048">
          <cell r="C1048" t="str">
            <v>46-55</v>
          </cell>
          <cell r="D1048" t="str">
            <v>Yes</v>
          </cell>
          <cell r="E1048" t="str">
            <v>Travel_Rarely</v>
          </cell>
          <cell r="G1048" t="str">
            <v>Sales</v>
          </cell>
          <cell r="H1048">
            <v>13</v>
          </cell>
          <cell r="K1048">
            <v>1</v>
          </cell>
          <cell r="L1048" t="str">
            <v>Male</v>
          </cell>
          <cell r="P1048" t="str">
            <v>Sales Executive</v>
          </cell>
          <cell r="Q1048">
            <v>3</v>
          </cell>
          <cell r="S1048" t="str">
            <v>Single</v>
          </cell>
          <cell r="T1048">
            <v>13695</v>
          </cell>
          <cell r="U1048" t="str">
            <v>High (10K-15K)</v>
          </cell>
          <cell r="X1048" t="str">
            <v>Yes</v>
          </cell>
          <cell r="AE1048">
            <v>2</v>
          </cell>
          <cell r="AF1048">
            <v>19</v>
          </cell>
          <cell r="AH1048">
            <v>3</v>
          </cell>
        </row>
        <row r="1049">
          <cell r="C1049" t="str">
            <v>36-45</v>
          </cell>
          <cell r="D1049" t="str">
            <v>No</v>
          </cell>
          <cell r="E1049" t="str">
            <v>Travel_Rarely</v>
          </cell>
          <cell r="G1049" t="str">
            <v>Research &amp; Development</v>
          </cell>
          <cell r="H1049">
            <v>2</v>
          </cell>
          <cell r="K1049">
            <v>2</v>
          </cell>
          <cell r="L1049" t="str">
            <v>Female</v>
          </cell>
          <cell r="P1049" t="str">
            <v>Healthcare Representative</v>
          </cell>
          <cell r="Q1049">
            <v>3</v>
          </cell>
          <cell r="S1049" t="str">
            <v>Divorced</v>
          </cell>
          <cell r="T1049">
            <v>6377</v>
          </cell>
          <cell r="U1049" t="str">
            <v>Medium (5K-10K)</v>
          </cell>
          <cell r="X1049" t="str">
            <v>No</v>
          </cell>
          <cell r="AE1049">
            <v>3</v>
          </cell>
          <cell r="AF1049">
            <v>12</v>
          </cell>
          <cell r="AH1049">
            <v>11</v>
          </cell>
        </row>
        <row r="1050">
          <cell r="C1050" t="str">
            <v>46-55</v>
          </cell>
          <cell r="D1050" t="str">
            <v>No</v>
          </cell>
          <cell r="E1050" t="str">
            <v>Travel_Rarely</v>
          </cell>
          <cell r="G1050" t="str">
            <v>Research &amp; Development</v>
          </cell>
          <cell r="H1050">
            <v>2</v>
          </cell>
          <cell r="K1050">
            <v>4</v>
          </cell>
          <cell r="L1050" t="str">
            <v>Male</v>
          </cell>
          <cell r="P1050" t="str">
            <v>Research Director</v>
          </cell>
          <cell r="Q1050">
            <v>2</v>
          </cell>
          <cell r="S1050" t="str">
            <v>Single</v>
          </cell>
          <cell r="T1050">
            <v>16598</v>
          </cell>
          <cell r="U1050" t="str">
            <v>Very High (15K+)</v>
          </cell>
          <cell r="X1050" t="str">
            <v>No</v>
          </cell>
          <cell r="AE1050">
            <v>2</v>
          </cell>
          <cell r="AF1050">
            <v>9</v>
          </cell>
          <cell r="AH1050">
            <v>8</v>
          </cell>
        </row>
        <row r="1051">
          <cell r="C1051" t="str">
            <v>26-35</v>
          </cell>
          <cell r="D1051" t="str">
            <v>No</v>
          </cell>
          <cell r="E1051" t="str">
            <v>Travel_Rarely</v>
          </cell>
          <cell r="G1051" t="str">
            <v>Sales</v>
          </cell>
          <cell r="H1051">
            <v>3</v>
          </cell>
          <cell r="K1051">
            <v>4</v>
          </cell>
          <cell r="L1051" t="str">
            <v>Male</v>
          </cell>
          <cell r="P1051" t="str">
            <v>Sales Executive</v>
          </cell>
          <cell r="Q1051">
            <v>1</v>
          </cell>
          <cell r="S1051" t="str">
            <v>Single</v>
          </cell>
          <cell r="T1051">
            <v>4759</v>
          </cell>
          <cell r="U1051" t="str">
            <v>Low (0-5K)</v>
          </cell>
          <cell r="X1051" t="str">
            <v>No</v>
          </cell>
          <cell r="AE1051">
            <v>3</v>
          </cell>
          <cell r="AF1051">
            <v>13</v>
          </cell>
          <cell r="AH1051">
            <v>3</v>
          </cell>
        </row>
        <row r="1052">
          <cell r="C1052" t="str">
            <v>56+</v>
          </cell>
          <cell r="D1052" t="str">
            <v>No</v>
          </cell>
          <cell r="E1052" t="str">
            <v>Travel_Rarely</v>
          </cell>
          <cell r="G1052" t="str">
            <v>Research &amp; Development</v>
          </cell>
          <cell r="H1052">
            <v>1</v>
          </cell>
          <cell r="K1052">
            <v>2</v>
          </cell>
          <cell r="L1052" t="str">
            <v>Male</v>
          </cell>
          <cell r="P1052" t="str">
            <v>Research Scientist</v>
          </cell>
          <cell r="Q1052">
            <v>3</v>
          </cell>
          <cell r="S1052" t="str">
            <v>Married</v>
          </cell>
          <cell r="T1052">
            <v>4900</v>
          </cell>
          <cell r="U1052" t="str">
            <v>Low (0-5K)</v>
          </cell>
          <cell r="X1052" t="str">
            <v>No</v>
          </cell>
          <cell r="AE1052">
            <v>2</v>
          </cell>
          <cell r="AF1052">
            <v>12</v>
          </cell>
          <cell r="AH1052">
            <v>2</v>
          </cell>
        </row>
        <row r="1053">
          <cell r="C1053" t="str">
            <v>26-35</v>
          </cell>
          <cell r="D1053" t="str">
            <v>Yes</v>
          </cell>
          <cell r="E1053" t="str">
            <v>Travel_Rarely</v>
          </cell>
          <cell r="G1053" t="str">
            <v>Sales</v>
          </cell>
          <cell r="H1053">
            <v>24</v>
          </cell>
          <cell r="K1053">
            <v>1</v>
          </cell>
          <cell r="L1053" t="str">
            <v>Female</v>
          </cell>
          <cell r="P1053" t="str">
            <v>Sales Executive</v>
          </cell>
          <cell r="Q1053">
            <v>2</v>
          </cell>
          <cell r="S1053" t="str">
            <v>Single</v>
          </cell>
          <cell r="T1053">
            <v>4599</v>
          </cell>
          <cell r="U1053" t="str">
            <v>Low (0-5K)</v>
          </cell>
          <cell r="X1053" t="str">
            <v>Yes</v>
          </cell>
          <cell r="AE1053">
            <v>4</v>
          </cell>
          <cell r="AF1053">
            <v>15</v>
          </cell>
          <cell r="AH1053">
            <v>10</v>
          </cell>
        </row>
        <row r="1054">
          <cell r="C1054" t="str">
            <v>26-35</v>
          </cell>
          <cell r="D1054" t="str">
            <v>No</v>
          </cell>
          <cell r="E1054" t="str">
            <v>Travel_Rarely</v>
          </cell>
          <cell r="G1054" t="str">
            <v>Sales</v>
          </cell>
          <cell r="H1054">
            <v>28</v>
          </cell>
          <cell r="K1054">
            <v>2</v>
          </cell>
          <cell r="L1054" t="str">
            <v>Female</v>
          </cell>
          <cell r="P1054" t="str">
            <v>Sales Representative</v>
          </cell>
          <cell r="Q1054">
            <v>3</v>
          </cell>
          <cell r="S1054" t="str">
            <v>Married</v>
          </cell>
          <cell r="T1054">
            <v>2430</v>
          </cell>
          <cell r="U1054" t="str">
            <v>Low (0-5K)</v>
          </cell>
          <cell r="X1054" t="str">
            <v>No</v>
          </cell>
          <cell r="AE1054">
            <v>3</v>
          </cell>
          <cell r="AF1054">
            <v>5</v>
          </cell>
          <cell r="AH1054">
            <v>4</v>
          </cell>
        </row>
        <row r="1055">
          <cell r="C1055" t="str">
            <v>26-35</v>
          </cell>
          <cell r="D1055" t="str">
            <v>No</v>
          </cell>
          <cell r="E1055" t="str">
            <v>Travel_Rarely</v>
          </cell>
          <cell r="G1055" t="str">
            <v>Research &amp; Development</v>
          </cell>
          <cell r="H1055">
            <v>5</v>
          </cell>
          <cell r="K1055">
            <v>4</v>
          </cell>
          <cell r="L1055" t="str">
            <v>Female</v>
          </cell>
          <cell r="P1055" t="str">
            <v>Research Scientist</v>
          </cell>
          <cell r="Q1055">
            <v>2</v>
          </cell>
          <cell r="S1055" t="str">
            <v>Married</v>
          </cell>
          <cell r="T1055">
            <v>5878</v>
          </cell>
          <cell r="U1055" t="str">
            <v>Medium (5K-10K)</v>
          </cell>
          <cell r="X1055" t="str">
            <v>No</v>
          </cell>
          <cell r="AE1055">
            <v>3</v>
          </cell>
          <cell r="AF1055">
            <v>7</v>
          </cell>
          <cell r="AH1055">
            <v>2</v>
          </cell>
        </row>
        <row r="1056">
          <cell r="C1056" t="str">
            <v>36-45</v>
          </cell>
          <cell r="D1056" t="str">
            <v>No</v>
          </cell>
          <cell r="E1056" t="str">
            <v>Travel_Rarely</v>
          </cell>
          <cell r="G1056" t="str">
            <v>Sales</v>
          </cell>
          <cell r="H1056">
            <v>6</v>
          </cell>
          <cell r="K1056">
            <v>4</v>
          </cell>
          <cell r="L1056" t="str">
            <v>Male</v>
          </cell>
          <cell r="P1056" t="str">
            <v>Sales Executive</v>
          </cell>
          <cell r="Q1056">
            <v>3</v>
          </cell>
          <cell r="S1056" t="str">
            <v>Married</v>
          </cell>
          <cell r="T1056">
            <v>8237</v>
          </cell>
          <cell r="U1056" t="str">
            <v>Medium (5K-10K)</v>
          </cell>
          <cell r="X1056" t="str">
            <v>No</v>
          </cell>
          <cell r="AE1056">
            <v>3</v>
          </cell>
          <cell r="AF1056">
            <v>7</v>
          </cell>
          <cell r="AH1056">
            <v>7</v>
          </cell>
        </row>
        <row r="1057">
          <cell r="C1057" t="str">
            <v>26-35</v>
          </cell>
          <cell r="D1057" t="str">
            <v>Yes</v>
          </cell>
          <cell r="E1057" t="str">
            <v>Travel_Rarely</v>
          </cell>
          <cell r="G1057" t="str">
            <v>Sales</v>
          </cell>
          <cell r="H1057">
            <v>10</v>
          </cell>
          <cell r="K1057">
            <v>4</v>
          </cell>
          <cell r="L1057" t="str">
            <v>Male</v>
          </cell>
          <cell r="P1057" t="str">
            <v>Sales Executive</v>
          </cell>
          <cell r="Q1057">
            <v>1</v>
          </cell>
          <cell r="S1057" t="str">
            <v>Married</v>
          </cell>
          <cell r="T1057">
            <v>10306</v>
          </cell>
          <cell r="U1057" t="str">
            <v>High (10K-15K)</v>
          </cell>
          <cell r="X1057" t="str">
            <v>No</v>
          </cell>
          <cell r="AE1057">
            <v>3</v>
          </cell>
          <cell r="AF1057">
            <v>13</v>
          </cell>
          <cell r="AH1057">
            <v>6</v>
          </cell>
        </row>
        <row r="1058">
          <cell r="C1058" t="str">
            <v>46-55</v>
          </cell>
          <cell r="D1058" t="str">
            <v>No</v>
          </cell>
          <cell r="E1058" t="str">
            <v>Travel_Rarely</v>
          </cell>
          <cell r="G1058" t="str">
            <v>Research &amp; Development</v>
          </cell>
          <cell r="H1058">
            <v>6</v>
          </cell>
          <cell r="K1058">
            <v>3</v>
          </cell>
          <cell r="L1058" t="str">
            <v>Female</v>
          </cell>
          <cell r="P1058" t="str">
            <v>Healthcare Representative</v>
          </cell>
          <cell r="Q1058">
            <v>3</v>
          </cell>
          <cell r="S1058" t="str">
            <v>Married</v>
          </cell>
          <cell r="T1058">
            <v>13966</v>
          </cell>
          <cell r="U1058" t="str">
            <v>High (10K-15K)</v>
          </cell>
          <cell r="X1058" t="str">
            <v>Yes</v>
          </cell>
          <cell r="AE1058">
            <v>3</v>
          </cell>
          <cell r="AF1058">
            <v>15</v>
          </cell>
          <cell r="AH1058">
            <v>2</v>
          </cell>
        </row>
        <row r="1059">
          <cell r="C1059" t="str">
            <v>26-35</v>
          </cell>
          <cell r="D1059" t="str">
            <v>No</v>
          </cell>
          <cell r="E1059" t="str">
            <v>Travel_Rarely</v>
          </cell>
          <cell r="G1059" t="str">
            <v>Research &amp; Development</v>
          </cell>
          <cell r="H1059">
            <v>8</v>
          </cell>
          <cell r="K1059">
            <v>4</v>
          </cell>
          <cell r="L1059" t="str">
            <v>Male</v>
          </cell>
          <cell r="P1059" t="str">
            <v>Research Scientist</v>
          </cell>
          <cell r="Q1059">
            <v>1</v>
          </cell>
          <cell r="S1059" t="str">
            <v>Married</v>
          </cell>
          <cell r="T1059">
            <v>3143</v>
          </cell>
          <cell r="U1059" t="str">
            <v>Low (0-5K)</v>
          </cell>
          <cell r="X1059" t="str">
            <v>No</v>
          </cell>
          <cell r="AE1059">
            <v>3</v>
          </cell>
          <cell r="AF1059">
            <v>10</v>
          </cell>
          <cell r="AH1059">
            <v>7</v>
          </cell>
        </row>
        <row r="1060">
          <cell r="C1060" t="str">
            <v>46-55</v>
          </cell>
          <cell r="D1060" t="str">
            <v>No</v>
          </cell>
          <cell r="E1060" t="str">
            <v>Travel_Rarely</v>
          </cell>
          <cell r="G1060" t="str">
            <v>Research &amp; Development</v>
          </cell>
          <cell r="H1060">
            <v>4</v>
          </cell>
          <cell r="K1060">
            <v>3</v>
          </cell>
          <cell r="L1060" t="str">
            <v>Female</v>
          </cell>
          <cell r="P1060" t="str">
            <v>Manufacturing Director</v>
          </cell>
          <cell r="Q1060">
            <v>2</v>
          </cell>
          <cell r="S1060" t="str">
            <v>Divorced</v>
          </cell>
          <cell r="T1060">
            <v>10333</v>
          </cell>
          <cell r="U1060" t="str">
            <v>High (10K-15K)</v>
          </cell>
          <cell r="X1060" t="str">
            <v>Yes</v>
          </cell>
          <cell r="AE1060">
            <v>3</v>
          </cell>
          <cell r="AF1060">
            <v>22</v>
          </cell>
          <cell r="AH1060">
            <v>14</v>
          </cell>
        </row>
        <row r="1061">
          <cell r="C1061" t="str">
            <v>46-55</v>
          </cell>
          <cell r="D1061" t="str">
            <v>No</v>
          </cell>
          <cell r="E1061" t="str">
            <v>Travel_Rarely</v>
          </cell>
          <cell r="G1061" t="str">
            <v>Sales</v>
          </cell>
          <cell r="H1061">
            <v>3</v>
          </cell>
          <cell r="K1061">
            <v>1</v>
          </cell>
          <cell r="L1061" t="str">
            <v>Female</v>
          </cell>
          <cell r="P1061" t="str">
            <v>Sales Executive</v>
          </cell>
          <cell r="Q1061">
            <v>1</v>
          </cell>
          <cell r="S1061" t="str">
            <v>Divorced</v>
          </cell>
          <cell r="T1061">
            <v>13225</v>
          </cell>
          <cell r="U1061" t="str">
            <v>High (10K-15K)</v>
          </cell>
          <cell r="X1061" t="str">
            <v>No</v>
          </cell>
          <cell r="AE1061">
            <v>3</v>
          </cell>
          <cell r="AF1061">
            <v>19</v>
          </cell>
          <cell r="AH1061">
            <v>2</v>
          </cell>
        </row>
        <row r="1062">
          <cell r="C1062" t="str">
            <v>36-45</v>
          </cell>
          <cell r="D1062" t="str">
            <v>No</v>
          </cell>
          <cell r="E1062" t="str">
            <v>Travel_Rarely</v>
          </cell>
          <cell r="G1062" t="str">
            <v>Research &amp; Development</v>
          </cell>
          <cell r="H1062">
            <v>6</v>
          </cell>
          <cell r="K1062">
            <v>1</v>
          </cell>
          <cell r="L1062" t="str">
            <v>Female</v>
          </cell>
          <cell r="P1062" t="str">
            <v>Manager</v>
          </cell>
          <cell r="Q1062">
            <v>3</v>
          </cell>
          <cell r="S1062" t="str">
            <v>Married</v>
          </cell>
          <cell r="T1062">
            <v>19392</v>
          </cell>
          <cell r="U1062" t="str">
            <v>Very High (15K+)</v>
          </cell>
          <cell r="X1062" t="str">
            <v>No</v>
          </cell>
          <cell r="AE1062">
            <v>3</v>
          </cell>
          <cell r="AF1062">
            <v>16</v>
          </cell>
          <cell r="AH1062">
            <v>6</v>
          </cell>
        </row>
        <row r="1063">
          <cell r="C1063" t="str">
            <v>46-55</v>
          </cell>
          <cell r="D1063" t="str">
            <v>No</v>
          </cell>
          <cell r="E1063" t="str">
            <v>Travel_Rarely</v>
          </cell>
          <cell r="G1063" t="str">
            <v>Research &amp; Development</v>
          </cell>
          <cell r="H1063">
            <v>10</v>
          </cell>
          <cell r="K1063">
            <v>4</v>
          </cell>
          <cell r="L1063" t="str">
            <v>Male</v>
          </cell>
          <cell r="P1063" t="str">
            <v>Research Director</v>
          </cell>
          <cell r="Q1063">
            <v>2</v>
          </cell>
          <cell r="S1063" t="str">
            <v>Married</v>
          </cell>
          <cell r="T1063">
            <v>19665</v>
          </cell>
          <cell r="U1063" t="str">
            <v>Very High (15K+)</v>
          </cell>
          <cell r="X1063" t="str">
            <v>No</v>
          </cell>
          <cell r="AE1063">
            <v>3</v>
          </cell>
          <cell r="AF1063">
            <v>22</v>
          </cell>
          <cell r="AH1063">
            <v>12</v>
          </cell>
        </row>
        <row r="1064">
          <cell r="C1064" t="str">
            <v>36-45</v>
          </cell>
          <cell r="D1064" t="str">
            <v>No</v>
          </cell>
          <cell r="E1064" t="str">
            <v>Travel_Rarely</v>
          </cell>
          <cell r="G1064" t="str">
            <v>Research &amp; Development</v>
          </cell>
          <cell r="H1064">
            <v>25</v>
          </cell>
          <cell r="K1064">
            <v>2</v>
          </cell>
          <cell r="L1064" t="str">
            <v>Female</v>
          </cell>
          <cell r="P1064" t="str">
            <v>Manufacturing Director</v>
          </cell>
          <cell r="Q1064">
            <v>4</v>
          </cell>
          <cell r="S1064" t="str">
            <v>Married</v>
          </cell>
          <cell r="T1064">
            <v>5906</v>
          </cell>
          <cell r="U1064" t="str">
            <v>Medium (5K-10K)</v>
          </cell>
          <cell r="X1064" t="str">
            <v>No</v>
          </cell>
          <cell r="AE1064">
            <v>2</v>
          </cell>
          <cell r="AF1064">
            <v>9</v>
          </cell>
          <cell r="AH1064">
            <v>3</v>
          </cell>
        </row>
        <row r="1065">
          <cell r="C1065" t="str">
            <v>36-45</v>
          </cell>
          <cell r="D1065" t="str">
            <v>No</v>
          </cell>
          <cell r="E1065" t="str">
            <v>Travel_Rarely</v>
          </cell>
          <cell r="G1065" t="str">
            <v>Research &amp; Development</v>
          </cell>
          <cell r="H1065">
            <v>1</v>
          </cell>
          <cell r="K1065">
            <v>2</v>
          </cell>
          <cell r="L1065" t="str">
            <v>Male</v>
          </cell>
          <cell r="P1065" t="str">
            <v>Healthcare Representative</v>
          </cell>
          <cell r="Q1065">
            <v>1</v>
          </cell>
          <cell r="S1065" t="str">
            <v>Married</v>
          </cell>
          <cell r="T1065">
            <v>5033</v>
          </cell>
          <cell r="U1065" t="str">
            <v>Medium (5K-10K)</v>
          </cell>
          <cell r="X1065" t="str">
            <v>No</v>
          </cell>
          <cell r="AE1065">
            <v>3</v>
          </cell>
          <cell r="AF1065">
            <v>2</v>
          </cell>
          <cell r="AH1065">
            <v>2</v>
          </cell>
        </row>
        <row r="1066">
          <cell r="C1066" t="str">
            <v>36-45</v>
          </cell>
          <cell r="D1066" t="str">
            <v>No</v>
          </cell>
          <cell r="E1066" t="str">
            <v>Travel_Rarely</v>
          </cell>
          <cell r="G1066" t="str">
            <v>Sales</v>
          </cell>
          <cell r="H1066">
            <v>3</v>
          </cell>
          <cell r="K1066">
            <v>1</v>
          </cell>
          <cell r="L1066" t="str">
            <v>Female</v>
          </cell>
          <cell r="P1066" t="str">
            <v>Sales Executive</v>
          </cell>
          <cell r="Q1066">
            <v>4</v>
          </cell>
          <cell r="S1066" t="str">
            <v>Married</v>
          </cell>
          <cell r="T1066">
            <v>7644</v>
          </cell>
          <cell r="U1066" t="str">
            <v>Medium (5K-10K)</v>
          </cell>
          <cell r="X1066" t="str">
            <v>No</v>
          </cell>
          <cell r="AE1066">
            <v>3</v>
          </cell>
          <cell r="AF1066">
            <v>9</v>
          </cell>
          <cell r="AH1066">
            <v>3</v>
          </cell>
        </row>
        <row r="1067">
          <cell r="C1067" t="str">
            <v>36-45</v>
          </cell>
          <cell r="D1067" t="str">
            <v>No</v>
          </cell>
          <cell r="E1067" t="str">
            <v>Travel_Rarely</v>
          </cell>
          <cell r="G1067" t="str">
            <v>Sales</v>
          </cell>
          <cell r="H1067">
            <v>24</v>
          </cell>
          <cell r="K1067">
            <v>2</v>
          </cell>
          <cell r="L1067" t="str">
            <v>Female</v>
          </cell>
          <cell r="P1067" t="str">
            <v>Sales Executive</v>
          </cell>
          <cell r="Q1067">
            <v>4</v>
          </cell>
          <cell r="S1067" t="str">
            <v>Married</v>
          </cell>
          <cell r="T1067">
            <v>12031</v>
          </cell>
          <cell r="U1067" t="str">
            <v>High (10K-15K)</v>
          </cell>
          <cell r="X1067" t="str">
            <v>No</v>
          </cell>
          <cell r="AE1067">
            <v>2</v>
          </cell>
          <cell r="AF1067">
            <v>20</v>
          </cell>
          <cell r="AH1067">
            <v>9</v>
          </cell>
        </row>
        <row r="1068">
          <cell r="C1068" t="str">
            <v>18-25</v>
          </cell>
          <cell r="D1068" t="str">
            <v>Yes</v>
          </cell>
          <cell r="E1068" t="str">
            <v>Travel_Rarely</v>
          </cell>
          <cell r="G1068" t="str">
            <v>Research &amp; Development</v>
          </cell>
          <cell r="H1068">
            <v>1</v>
          </cell>
          <cell r="K1068">
            <v>2</v>
          </cell>
          <cell r="L1068" t="str">
            <v>Male</v>
          </cell>
          <cell r="P1068" t="str">
            <v>Research Scientist</v>
          </cell>
          <cell r="Q1068">
            <v>4</v>
          </cell>
          <cell r="S1068" t="str">
            <v>Married</v>
          </cell>
          <cell r="T1068">
            <v>2293</v>
          </cell>
          <cell r="U1068" t="str">
            <v>Low (0-5K)</v>
          </cell>
          <cell r="X1068" t="str">
            <v>Yes</v>
          </cell>
          <cell r="AE1068">
            <v>2</v>
          </cell>
          <cell r="AF1068">
            <v>2</v>
          </cell>
          <cell r="AH1068">
            <v>2</v>
          </cell>
        </row>
        <row r="1069">
          <cell r="C1069" t="str">
            <v>56+</v>
          </cell>
          <cell r="D1069" t="str">
            <v>Yes</v>
          </cell>
          <cell r="E1069" t="str">
            <v>Travel_Rarely</v>
          </cell>
          <cell r="G1069" t="str">
            <v>Research &amp; Development</v>
          </cell>
          <cell r="H1069">
            <v>14</v>
          </cell>
          <cell r="K1069">
            <v>2</v>
          </cell>
          <cell r="L1069" t="str">
            <v>Female</v>
          </cell>
          <cell r="P1069" t="str">
            <v>Research Scientist</v>
          </cell>
          <cell r="Q1069">
            <v>2</v>
          </cell>
          <cell r="S1069" t="str">
            <v>Married</v>
          </cell>
          <cell r="T1069">
            <v>4963</v>
          </cell>
          <cell r="U1069" t="str">
            <v>Low (0-5K)</v>
          </cell>
          <cell r="X1069" t="str">
            <v>Yes</v>
          </cell>
          <cell r="AE1069">
            <v>3</v>
          </cell>
          <cell r="AF1069">
            <v>5</v>
          </cell>
          <cell r="AH1069">
            <v>4</v>
          </cell>
        </row>
        <row r="1070">
          <cell r="C1070" t="str">
            <v>26-35</v>
          </cell>
          <cell r="D1070" t="str">
            <v>Yes</v>
          </cell>
          <cell r="E1070" t="str">
            <v>Travel_Rarely</v>
          </cell>
          <cell r="G1070" t="str">
            <v>Research &amp; Development</v>
          </cell>
          <cell r="H1070">
            <v>15</v>
          </cell>
          <cell r="K1070">
            <v>2</v>
          </cell>
          <cell r="L1070" t="str">
            <v>Male</v>
          </cell>
          <cell r="P1070" t="str">
            <v>Manager</v>
          </cell>
          <cell r="Q1070">
            <v>3</v>
          </cell>
          <cell r="S1070" t="str">
            <v>Married</v>
          </cell>
          <cell r="T1070">
            <v>13610</v>
          </cell>
          <cell r="U1070" t="str">
            <v>High (10K-15K)</v>
          </cell>
          <cell r="X1070" t="str">
            <v>Yes</v>
          </cell>
          <cell r="AE1070">
            <v>4</v>
          </cell>
          <cell r="AF1070">
            <v>7</v>
          </cell>
          <cell r="AH1070">
            <v>7</v>
          </cell>
        </row>
        <row r="1071">
          <cell r="C1071" t="str">
            <v>56+</v>
          </cell>
          <cell r="D1071" t="str">
            <v>Yes</v>
          </cell>
          <cell r="E1071" t="str">
            <v>Travel_Rarely</v>
          </cell>
          <cell r="G1071" t="str">
            <v>Research &amp; Development</v>
          </cell>
          <cell r="H1071">
            <v>2</v>
          </cell>
          <cell r="K1071">
            <v>4</v>
          </cell>
          <cell r="L1071" t="str">
            <v>Male</v>
          </cell>
          <cell r="P1071" t="str">
            <v>Research Director</v>
          </cell>
          <cell r="Q1071">
            <v>2</v>
          </cell>
          <cell r="S1071" t="str">
            <v>Single</v>
          </cell>
          <cell r="T1071">
            <v>19246</v>
          </cell>
          <cell r="U1071" t="str">
            <v>Very High (15K+)</v>
          </cell>
          <cell r="X1071" t="str">
            <v>Yes</v>
          </cell>
          <cell r="AE1071">
            <v>3</v>
          </cell>
          <cell r="AF1071">
            <v>31</v>
          </cell>
          <cell r="AH1071">
            <v>13</v>
          </cell>
        </row>
        <row r="1072">
          <cell r="C1072" t="str">
            <v>46-55</v>
          </cell>
          <cell r="D1072" t="str">
            <v>Yes</v>
          </cell>
          <cell r="E1072" t="str">
            <v>Travel_Rarely</v>
          </cell>
          <cell r="G1072" t="str">
            <v>Sales</v>
          </cell>
          <cell r="H1072">
            <v>2</v>
          </cell>
          <cell r="K1072">
            <v>3</v>
          </cell>
          <cell r="L1072" t="str">
            <v>Male</v>
          </cell>
          <cell r="P1072" t="str">
            <v>Sales Executive</v>
          </cell>
          <cell r="Q1072">
            <v>4</v>
          </cell>
          <cell r="S1072" t="str">
            <v>Single</v>
          </cell>
          <cell r="T1072">
            <v>5160</v>
          </cell>
          <cell r="U1072" t="str">
            <v>Medium (5K-10K)</v>
          </cell>
          <cell r="X1072" t="str">
            <v>No</v>
          </cell>
          <cell r="AE1072">
            <v>2</v>
          </cell>
          <cell r="AF1072">
            <v>9</v>
          </cell>
          <cell r="AH1072">
            <v>7</v>
          </cell>
        </row>
        <row r="1073">
          <cell r="C1073" t="str">
            <v>46-55</v>
          </cell>
          <cell r="D1073" t="str">
            <v>Yes</v>
          </cell>
          <cell r="E1073" t="str">
            <v>Travel_Rarely</v>
          </cell>
          <cell r="G1073" t="str">
            <v>Research &amp; Development</v>
          </cell>
          <cell r="H1073">
            <v>4</v>
          </cell>
          <cell r="K1073">
            <v>1</v>
          </cell>
          <cell r="L1073" t="str">
            <v>Male</v>
          </cell>
          <cell r="P1073" t="str">
            <v>Research Scientist</v>
          </cell>
          <cell r="Q1073">
            <v>3</v>
          </cell>
          <cell r="S1073" t="str">
            <v>Married</v>
          </cell>
          <cell r="T1073">
            <v>2461</v>
          </cell>
          <cell r="U1073" t="str">
            <v>Low (0-5K)</v>
          </cell>
          <cell r="X1073" t="str">
            <v>Yes</v>
          </cell>
          <cell r="AE1073">
            <v>4</v>
          </cell>
          <cell r="AF1073">
            <v>10</v>
          </cell>
          <cell r="AH1073">
            <v>2</v>
          </cell>
        </row>
        <row r="1074">
          <cell r="C1074" t="str">
            <v>26-35</v>
          </cell>
          <cell r="D1074" t="str">
            <v>Yes</v>
          </cell>
          <cell r="E1074" t="str">
            <v>Travel_Rarely</v>
          </cell>
          <cell r="G1074" t="str">
            <v>Sales</v>
          </cell>
          <cell r="H1074">
            <v>4</v>
          </cell>
          <cell r="K1074">
            <v>4</v>
          </cell>
          <cell r="L1074" t="str">
            <v>Male</v>
          </cell>
          <cell r="P1074" t="str">
            <v>Sales Executive</v>
          </cell>
          <cell r="Q1074">
            <v>1</v>
          </cell>
          <cell r="S1074" t="str">
            <v>Single</v>
          </cell>
          <cell r="T1074">
            <v>9582</v>
          </cell>
          <cell r="U1074" t="str">
            <v>Medium (5K-10K)</v>
          </cell>
          <cell r="X1074" t="str">
            <v>Yes</v>
          </cell>
          <cell r="AE1074">
            <v>3</v>
          </cell>
          <cell r="AF1074">
            <v>8</v>
          </cell>
          <cell r="AH1074">
            <v>4</v>
          </cell>
        </row>
        <row r="1075">
          <cell r="C1075" t="str">
            <v>26-35</v>
          </cell>
          <cell r="D1075" t="str">
            <v>Yes</v>
          </cell>
          <cell r="E1075" t="str">
            <v>Travel_Rarely</v>
          </cell>
          <cell r="G1075" t="str">
            <v>Research &amp; Development</v>
          </cell>
          <cell r="H1075">
            <v>7</v>
          </cell>
          <cell r="K1075">
            <v>2</v>
          </cell>
          <cell r="L1075" t="str">
            <v>Female</v>
          </cell>
          <cell r="P1075" t="str">
            <v>Laboratory Technician</v>
          </cell>
          <cell r="Q1075">
            <v>3</v>
          </cell>
          <cell r="S1075" t="str">
            <v>Divorced</v>
          </cell>
          <cell r="T1075">
            <v>3339</v>
          </cell>
          <cell r="U1075" t="str">
            <v>Low (0-5K)</v>
          </cell>
          <cell r="X1075" t="str">
            <v>Yes</v>
          </cell>
          <cell r="AE1075">
            <v>3</v>
          </cell>
          <cell r="AF1075">
            <v>7</v>
          </cell>
          <cell r="AH1075">
            <v>7</v>
          </cell>
        </row>
        <row r="1076">
          <cell r="C1076" t="str">
            <v>46-55</v>
          </cell>
          <cell r="D1076" t="str">
            <v>Yes</v>
          </cell>
          <cell r="E1076" t="str">
            <v>Travel_Rarely</v>
          </cell>
          <cell r="G1076" t="str">
            <v>Sales</v>
          </cell>
          <cell r="H1076">
            <v>5</v>
          </cell>
          <cell r="K1076">
            <v>2</v>
          </cell>
          <cell r="L1076" t="str">
            <v>Male</v>
          </cell>
          <cell r="P1076" t="str">
            <v>Sales Executive</v>
          </cell>
          <cell r="Q1076">
            <v>2</v>
          </cell>
          <cell r="S1076" t="str">
            <v>Single</v>
          </cell>
          <cell r="T1076">
            <v>8446</v>
          </cell>
          <cell r="U1076" t="str">
            <v>Medium (5K-10K)</v>
          </cell>
          <cell r="X1076" t="str">
            <v>Yes</v>
          </cell>
          <cell r="AE1076">
            <v>2</v>
          </cell>
          <cell r="AF1076">
            <v>8</v>
          </cell>
          <cell r="AH1076">
            <v>7</v>
          </cell>
        </row>
        <row r="1077">
          <cell r="C1077" t="str">
            <v>46-55</v>
          </cell>
          <cell r="D1077" t="str">
            <v>Yes</v>
          </cell>
          <cell r="E1077" t="str">
            <v>Travel_Rarely</v>
          </cell>
          <cell r="G1077" t="str">
            <v>Sales</v>
          </cell>
          <cell r="H1077">
            <v>9</v>
          </cell>
          <cell r="K1077">
            <v>1</v>
          </cell>
          <cell r="L1077" t="str">
            <v>Male</v>
          </cell>
          <cell r="P1077" t="str">
            <v>Sales Executive</v>
          </cell>
          <cell r="Q1077">
            <v>4</v>
          </cell>
          <cell r="S1077" t="str">
            <v>Divorced</v>
          </cell>
          <cell r="T1077">
            <v>10096</v>
          </cell>
          <cell r="U1077" t="str">
            <v>High (10K-15K)</v>
          </cell>
          <cell r="X1077" t="str">
            <v>No</v>
          </cell>
          <cell r="AE1077">
            <v>4</v>
          </cell>
          <cell r="AF1077">
            <v>7</v>
          </cell>
          <cell r="AH1077">
            <v>4</v>
          </cell>
        </row>
        <row r="1078">
          <cell r="C1078" t="str">
            <v>46-55</v>
          </cell>
          <cell r="D1078" t="str">
            <v>Yes</v>
          </cell>
          <cell r="E1078" t="str">
            <v>Travel_Rarely</v>
          </cell>
          <cell r="G1078" t="str">
            <v>Research &amp; Development</v>
          </cell>
          <cell r="H1078">
            <v>21</v>
          </cell>
          <cell r="K1078">
            <v>4</v>
          </cell>
          <cell r="L1078" t="str">
            <v>Female</v>
          </cell>
          <cell r="P1078" t="str">
            <v>Healthcare Representative</v>
          </cell>
          <cell r="Q1078">
            <v>2</v>
          </cell>
          <cell r="S1078" t="str">
            <v>Married</v>
          </cell>
          <cell r="T1078">
            <v>8926</v>
          </cell>
          <cell r="U1078" t="str">
            <v>Medium (5K-10K)</v>
          </cell>
          <cell r="X1078" t="str">
            <v>No</v>
          </cell>
          <cell r="AE1078">
            <v>4</v>
          </cell>
          <cell r="AF1078">
            <v>9</v>
          </cell>
          <cell r="AH1078">
            <v>3</v>
          </cell>
        </row>
        <row r="1079">
          <cell r="C1079" t="str">
            <v>26-35</v>
          </cell>
          <cell r="D1079" t="str">
            <v>Yes</v>
          </cell>
          <cell r="E1079" t="str">
            <v>Travel_Rarely</v>
          </cell>
          <cell r="G1079" t="str">
            <v>Sales</v>
          </cell>
          <cell r="H1079">
            <v>13</v>
          </cell>
          <cell r="K1079">
            <v>4</v>
          </cell>
          <cell r="L1079" t="str">
            <v>Female</v>
          </cell>
          <cell r="P1079" t="str">
            <v>Sales Executive</v>
          </cell>
          <cell r="Q1079">
            <v>3</v>
          </cell>
          <cell r="S1079" t="str">
            <v>Single</v>
          </cell>
          <cell r="T1079">
            <v>9854</v>
          </cell>
          <cell r="U1079" t="str">
            <v>Medium (5K-10K)</v>
          </cell>
          <cell r="X1079" t="str">
            <v>Yes</v>
          </cell>
          <cell r="AE1079">
            <v>3</v>
          </cell>
          <cell r="AF1079">
            <v>2</v>
          </cell>
          <cell r="AH1079">
            <v>2</v>
          </cell>
        </row>
        <row r="1080">
          <cell r="C1080" t="str">
            <v>56+</v>
          </cell>
          <cell r="D1080" t="str">
            <v>Yes</v>
          </cell>
          <cell r="E1080" t="str">
            <v>Travel_Rarely</v>
          </cell>
          <cell r="G1080" t="str">
            <v>Research &amp; Development</v>
          </cell>
          <cell r="H1080">
            <v>7</v>
          </cell>
          <cell r="K1080">
            <v>4</v>
          </cell>
          <cell r="L1080" t="str">
            <v>Male</v>
          </cell>
          <cell r="P1080" t="str">
            <v>Laboratory Technician</v>
          </cell>
          <cell r="Q1080">
            <v>3</v>
          </cell>
          <cell r="S1080" t="str">
            <v>Married</v>
          </cell>
          <cell r="T1080">
            <v>2339</v>
          </cell>
          <cell r="U1080" t="str">
            <v>Low (0-5K)</v>
          </cell>
          <cell r="X1080" t="str">
            <v>No</v>
          </cell>
          <cell r="AE1080">
            <v>1</v>
          </cell>
          <cell r="AF1080">
            <v>10</v>
          </cell>
          <cell r="AH1080">
            <v>9</v>
          </cell>
        </row>
        <row r="1081">
          <cell r="C1081" t="str">
            <v>36-45</v>
          </cell>
          <cell r="D1081" t="str">
            <v>No</v>
          </cell>
          <cell r="E1081" t="str">
            <v>Travel_Rarely</v>
          </cell>
          <cell r="G1081" t="str">
            <v>Research &amp; Development</v>
          </cell>
          <cell r="H1081">
            <v>27</v>
          </cell>
          <cell r="K1081">
            <v>3</v>
          </cell>
          <cell r="L1081" t="str">
            <v>Male</v>
          </cell>
          <cell r="P1081" t="str">
            <v>Healthcare Representative</v>
          </cell>
          <cell r="Q1081">
            <v>3</v>
          </cell>
          <cell r="S1081" t="str">
            <v>Married</v>
          </cell>
          <cell r="T1081">
            <v>5237</v>
          </cell>
          <cell r="U1081" t="str">
            <v>Medium (5K-10K)</v>
          </cell>
          <cell r="X1081" t="str">
            <v>No</v>
          </cell>
          <cell r="AE1081">
            <v>2</v>
          </cell>
          <cell r="AF1081">
            <v>7</v>
          </cell>
          <cell r="AH1081">
            <v>7</v>
          </cell>
        </row>
        <row r="1082">
          <cell r="C1082" t="str">
            <v>26-35</v>
          </cell>
          <cell r="D1082" t="str">
            <v>No</v>
          </cell>
          <cell r="E1082" t="str">
            <v>Travel_Rarely</v>
          </cell>
          <cell r="G1082" t="str">
            <v>Research &amp; Development</v>
          </cell>
          <cell r="H1082">
            <v>7</v>
          </cell>
          <cell r="K1082">
            <v>1</v>
          </cell>
          <cell r="L1082" t="str">
            <v>Female</v>
          </cell>
          <cell r="P1082" t="str">
            <v>Research Director</v>
          </cell>
          <cell r="Q1082">
            <v>2</v>
          </cell>
          <cell r="S1082" t="str">
            <v>Single</v>
          </cell>
          <cell r="T1082">
            <v>11994</v>
          </cell>
          <cell r="U1082" t="str">
            <v>High (10K-15K)</v>
          </cell>
          <cell r="X1082" t="str">
            <v>No</v>
          </cell>
          <cell r="AE1082">
            <v>3</v>
          </cell>
          <cell r="AF1082">
            <v>12</v>
          </cell>
          <cell r="AH1082">
            <v>2</v>
          </cell>
        </row>
        <row r="1083">
          <cell r="C1083" t="str">
            <v>46-55</v>
          </cell>
          <cell r="D1083" t="str">
            <v>No</v>
          </cell>
          <cell r="E1083" t="str">
            <v>Travel_Rarely</v>
          </cell>
          <cell r="G1083" t="str">
            <v>Research &amp; Development</v>
          </cell>
          <cell r="H1083">
            <v>5</v>
          </cell>
          <cell r="K1083">
            <v>3</v>
          </cell>
          <cell r="L1083" t="str">
            <v>Female</v>
          </cell>
          <cell r="P1083" t="str">
            <v>Manager</v>
          </cell>
          <cell r="Q1083">
            <v>3</v>
          </cell>
          <cell r="S1083" t="str">
            <v>Divorced</v>
          </cell>
          <cell r="T1083">
            <v>19094</v>
          </cell>
          <cell r="U1083" t="str">
            <v>Very High (15K+)</v>
          </cell>
          <cell r="X1083" t="str">
            <v>No</v>
          </cell>
          <cell r="AE1083">
            <v>2</v>
          </cell>
          <cell r="AF1083">
            <v>14</v>
          </cell>
          <cell r="AH1083">
            <v>4</v>
          </cell>
        </row>
        <row r="1084">
          <cell r="C1084" t="str">
            <v>36-45</v>
          </cell>
          <cell r="D1084" t="str">
            <v>No</v>
          </cell>
          <cell r="E1084" t="str">
            <v>Travel_Rarely</v>
          </cell>
          <cell r="G1084" t="str">
            <v>Sales</v>
          </cell>
          <cell r="H1084">
            <v>8</v>
          </cell>
          <cell r="K1084">
            <v>3</v>
          </cell>
          <cell r="L1084" t="str">
            <v>Male</v>
          </cell>
          <cell r="P1084" t="str">
            <v>Sales Executive</v>
          </cell>
          <cell r="Q1084">
            <v>2</v>
          </cell>
          <cell r="S1084" t="str">
            <v>Married</v>
          </cell>
          <cell r="T1084">
            <v>6825</v>
          </cell>
          <cell r="U1084" t="str">
            <v>Medium (5K-10K)</v>
          </cell>
          <cell r="X1084" t="str">
            <v>No</v>
          </cell>
          <cell r="AE1084">
            <v>3</v>
          </cell>
          <cell r="AF1084">
            <v>9</v>
          </cell>
          <cell r="AH1084">
            <v>4</v>
          </cell>
        </row>
        <row r="1085">
          <cell r="C1085" t="str">
            <v>56+</v>
          </cell>
          <cell r="D1085" t="str">
            <v>No</v>
          </cell>
          <cell r="E1085" t="str">
            <v>Travel_Rarely</v>
          </cell>
          <cell r="G1085" t="str">
            <v>Sales</v>
          </cell>
          <cell r="H1085">
            <v>25</v>
          </cell>
          <cell r="K1085">
            <v>1</v>
          </cell>
          <cell r="L1085" t="str">
            <v>Female</v>
          </cell>
          <cell r="P1085" t="str">
            <v>Sales Executive</v>
          </cell>
          <cell r="Q1085">
            <v>1</v>
          </cell>
          <cell r="S1085" t="str">
            <v>Single</v>
          </cell>
          <cell r="T1085">
            <v>7637</v>
          </cell>
          <cell r="U1085" t="str">
            <v>Medium (5K-10K)</v>
          </cell>
          <cell r="X1085" t="str">
            <v>No</v>
          </cell>
          <cell r="AE1085">
            <v>2</v>
          </cell>
          <cell r="AF1085">
            <v>21</v>
          </cell>
          <cell r="AH1085">
            <v>7</v>
          </cell>
        </row>
        <row r="1086">
          <cell r="C1086" t="str">
            <v>46-55</v>
          </cell>
          <cell r="D1086" t="str">
            <v>No</v>
          </cell>
          <cell r="E1086" t="str">
            <v>Travel_Rarely</v>
          </cell>
          <cell r="G1086" t="str">
            <v>Research &amp; Development</v>
          </cell>
          <cell r="H1086">
            <v>6</v>
          </cell>
          <cell r="K1086">
            <v>1</v>
          </cell>
          <cell r="L1086" t="str">
            <v>Male</v>
          </cell>
          <cell r="P1086" t="str">
            <v>Research Director</v>
          </cell>
          <cell r="Q1086">
            <v>3</v>
          </cell>
          <cell r="S1086" t="str">
            <v>Single</v>
          </cell>
          <cell r="T1086">
            <v>19537</v>
          </cell>
          <cell r="U1086" t="str">
            <v>Very High (15K+)</v>
          </cell>
          <cell r="X1086" t="str">
            <v>No</v>
          </cell>
          <cell r="AE1086">
            <v>3</v>
          </cell>
          <cell r="AF1086">
            <v>20</v>
          </cell>
          <cell r="AH1086">
            <v>15</v>
          </cell>
        </row>
        <row r="1087">
          <cell r="C1087" t="str">
            <v>18-25</v>
          </cell>
          <cell r="D1087" t="str">
            <v>No</v>
          </cell>
          <cell r="E1087" t="str">
            <v>Travel_Rarely</v>
          </cell>
          <cell r="G1087" t="str">
            <v>Research &amp; Development</v>
          </cell>
          <cell r="H1087">
            <v>2</v>
          </cell>
          <cell r="K1087">
            <v>3</v>
          </cell>
          <cell r="L1087" t="str">
            <v>Male</v>
          </cell>
          <cell r="P1087" t="str">
            <v>Laboratory Technician</v>
          </cell>
          <cell r="Q1087">
            <v>4</v>
          </cell>
          <cell r="S1087" t="str">
            <v>Married</v>
          </cell>
          <cell r="T1087">
            <v>2523</v>
          </cell>
          <cell r="U1087" t="str">
            <v>Low (0-5K)</v>
          </cell>
          <cell r="X1087" t="str">
            <v>No</v>
          </cell>
          <cell r="AE1087">
            <v>3</v>
          </cell>
          <cell r="AF1087">
            <v>2</v>
          </cell>
          <cell r="AH1087">
            <v>2</v>
          </cell>
        </row>
        <row r="1088">
          <cell r="C1088" t="str">
            <v>26-35</v>
          </cell>
          <cell r="D1088" t="str">
            <v>No</v>
          </cell>
          <cell r="E1088" t="str">
            <v>Travel_Rarely</v>
          </cell>
          <cell r="G1088" t="str">
            <v>Human Resources</v>
          </cell>
          <cell r="H1088">
            <v>9</v>
          </cell>
          <cell r="K1088">
            <v>3</v>
          </cell>
          <cell r="L1088" t="str">
            <v>Male</v>
          </cell>
          <cell r="P1088" t="str">
            <v>Human Resources</v>
          </cell>
          <cell r="Q1088">
            <v>4</v>
          </cell>
          <cell r="S1088" t="str">
            <v>Married</v>
          </cell>
          <cell r="T1088">
            <v>6347</v>
          </cell>
          <cell r="U1088" t="str">
            <v>Medium (5K-10K)</v>
          </cell>
          <cell r="X1088" t="str">
            <v>Yes</v>
          </cell>
          <cell r="AE1088">
            <v>1</v>
          </cell>
          <cell r="AF1088">
            <v>11</v>
          </cell>
          <cell r="AH1088">
            <v>4</v>
          </cell>
        </row>
        <row r="1089">
          <cell r="C1089" t="str">
            <v>46-55</v>
          </cell>
          <cell r="D1089" t="str">
            <v>No</v>
          </cell>
          <cell r="E1089" t="str">
            <v>Travel_Rarely</v>
          </cell>
          <cell r="G1089" t="str">
            <v>Sales</v>
          </cell>
          <cell r="H1089">
            <v>6</v>
          </cell>
          <cell r="K1089">
            <v>2</v>
          </cell>
          <cell r="L1089" t="str">
            <v>Male</v>
          </cell>
          <cell r="P1089" t="str">
            <v>Sales Representative</v>
          </cell>
          <cell r="Q1089">
            <v>3</v>
          </cell>
          <cell r="S1089" t="str">
            <v>Married</v>
          </cell>
          <cell r="T1089">
            <v>2306</v>
          </cell>
          <cell r="U1089" t="str">
            <v>Low (0-5K)</v>
          </cell>
          <cell r="X1089" t="str">
            <v>Yes</v>
          </cell>
          <cell r="AE1089">
            <v>1</v>
          </cell>
          <cell r="AF1089">
            <v>7</v>
          </cell>
          <cell r="AH1089">
            <v>4</v>
          </cell>
        </row>
        <row r="1090">
          <cell r="C1090" t="str">
            <v>46-55</v>
          </cell>
          <cell r="D1090" t="str">
            <v>No</v>
          </cell>
          <cell r="E1090" t="str">
            <v>Travel_Rarely</v>
          </cell>
          <cell r="G1090" t="str">
            <v>Research &amp; Development</v>
          </cell>
          <cell r="H1090">
            <v>11</v>
          </cell>
          <cell r="K1090">
            <v>3</v>
          </cell>
          <cell r="L1090" t="str">
            <v>Female</v>
          </cell>
          <cell r="P1090" t="str">
            <v>Manager</v>
          </cell>
          <cell r="Q1090">
            <v>2</v>
          </cell>
          <cell r="S1090" t="str">
            <v>Single</v>
          </cell>
          <cell r="T1090">
            <v>19926</v>
          </cell>
          <cell r="U1090" t="str">
            <v>Very High (15K+)</v>
          </cell>
          <cell r="X1090" t="str">
            <v>No</v>
          </cell>
          <cell r="AE1090">
            <v>3</v>
          </cell>
          <cell r="AF1090">
            <v>5</v>
          </cell>
          <cell r="AH1090">
            <v>4</v>
          </cell>
        </row>
        <row r="1091">
          <cell r="C1091" t="str">
            <v>26-35</v>
          </cell>
          <cell r="D1091" t="str">
            <v>No</v>
          </cell>
          <cell r="E1091" t="str">
            <v>Travel_Rarely</v>
          </cell>
          <cell r="G1091" t="str">
            <v>Sales</v>
          </cell>
          <cell r="H1091">
            <v>5</v>
          </cell>
          <cell r="K1091">
            <v>2</v>
          </cell>
          <cell r="L1091" t="str">
            <v>Female</v>
          </cell>
          <cell r="P1091" t="str">
            <v>Sales Executive</v>
          </cell>
          <cell r="Q1091">
            <v>4</v>
          </cell>
          <cell r="S1091" t="str">
            <v>Married</v>
          </cell>
          <cell r="T1091">
            <v>9419</v>
          </cell>
          <cell r="U1091" t="str">
            <v>Medium (5K-10K)</v>
          </cell>
          <cell r="X1091" t="str">
            <v>No</v>
          </cell>
          <cell r="AE1091">
            <v>3</v>
          </cell>
          <cell r="AF1091">
            <v>10</v>
          </cell>
          <cell r="AH1091">
            <v>7</v>
          </cell>
        </row>
        <row r="1092">
          <cell r="C1092" t="str">
            <v>36-45</v>
          </cell>
          <cell r="D1092" t="str">
            <v>No</v>
          </cell>
          <cell r="E1092" t="str">
            <v>Travel_Rarely</v>
          </cell>
          <cell r="G1092" t="str">
            <v>Research &amp; Development</v>
          </cell>
          <cell r="H1092">
            <v>5</v>
          </cell>
          <cell r="K1092">
            <v>4</v>
          </cell>
          <cell r="L1092" t="str">
            <v>Male</v>
          </cell>
          <cell r="P1092" t="str">
            <v>Laboratory Technician</v>
          </cell>
          <cell r="Q1092">
            <v>2</v>
          </cell>
          <cell r="S1092" t="str">
            <v>Single</v>
          </cell>
          <cell r="T1092">
            <v>5914</v>
          </cell>
          <cell r="U1092" t="str">
            <v>Medium (5K-10K)</v>
          </cell>
          <cell r="X1092" t="str">
            <v>No</v>
          </cell>
          <cell r="AE1092">
            <v>4</v>
          </cell>
          <cell r="AF1092">
            <v>13</v>
          </cell>
          <cell r="AH1092">
            <v>3</v>
          </cell>
        </row>
        <row r="1093">
          <cell r="C1093" t="str">
            <v>36-45</v>
          </cell>
          <cell r="D1093" t="str">
            <v>No</v>
          </cell>
          <cell r="E1093" t="str">
            <v>Travel_Rarely</v>
          </cell>
          <cell r="G1093" t="str">
            <v>Sales</v>
          </cell>
          <cell r="H1093">
            <v>3</v>
          </cell>
          <cell r="K1093">
            <v>1</v>
          </cell>
          <cell r="L1093" t="str">
            <v>Male</v>
          </cell>
          <cell r="P1093" t="str">
            <v>Sales Executive</v>
          </cell>
          <cell r="Q1093">
            <v>3</v>
          </cell>
          <cell r="S1093" t="str">
            <v>Divorced</v>
          </cell>
          <cell r="T1093">
            <v>10609</v>
          </cell>
          <cell r="U1093" t="str">
            <v>High (10K-15K)</v>
          </cell>
          <cell r="X1093" t="str">
            <v>No</v>
          </cell>
          <cell r="AE1093">
            <v>2</v>
          </cell>
          <cell r="AF1093">
            <v>16</v>
          </cell>
          <cell r="AH1093">
            <v>5</v>
          </cell>
        </row>
        <row r="1094">
          <cell r="C1094" t="str">
            <v>36-45</v>
          </cell>
          <cell r="D1094" t="str">
            <v>No</v>
          </cell>
          <cell r="E1094" t="str">
            <v>Travel_Rarely</v>
          </cell>
          <cell r="G1094" t="str">
            <v>Research &amp; Development</v>
          </cell>
          <cell r="H1094">
            <v>2</v>
          </cell>
          <cell r="K1094">
            <v>1</v>
          </cell>
          <cell r="L1094" t="str">
            <v>Male</v>
          </cell>
          <cell r="P1094" t="str">
            <v>Research Director</v>
          </cell>
          <cell r="Q1094">
            <v>3</v>
          </cell>
          <cell r="S1094" t="str">
            <v>Divorced</v>
          </cell>
          <cell r="T1094">
            <v>19436</v>
          </cell>
          <cell r="U1094" t="str">
            <v>Very High (15K+)</v>
          </cell>
          <cell r="X1094" t="str">
            <v>No</v>
          </cell>
          <cell r="AE1094">
            <v>3</v>
          </cell>
          <cell r="AF1094">
            <v>21</v>
          </cell>
          <cell r="AH1094">
            <v>3</v>
          </cell>
        </row>
        <row r="1095">
          <cell r="C1095" t="str">
            <v>36-45</v>
          </cell>
          <cell r="D1095" t="str">
            <v>No</v>
          </cell>
          <cell r="E1095" t="str">
            <v>Travel_Rarely</v>
          </cell>
          <cell r="G1095" t="str">
            <v>Research &amp; Development</v>
          </cell>
          <cell r="H1095">
            <v>20</v>
          </cell>
          <cell r="K1095">
            <v>3</v>
          </cell>
          <cell r="L1095" t="str">
            <v>Male</v>
          </cell>
          <cell r="P1095" t="str">
            <v>Healthcare Representative</v>
          </cell>
          <cell r="Q1095">
            <v>4</v>
          </cell>
          <cell r="S1095" t="str">
            <v>Married</v>
          </cell>
          <cell r="T1095">
            <v>13496</v>
          </cell>
          <cell r="U1095" t="str">
            <v>High (10K-15K)</v>
          </cell>
          <cell r="X1095" t="str">
            <v>Yes</v>
          </cell>
          <cell r="AE1095">
            <v>3</v>
          </cell>
          <cell r="AF1095">
            <v>20</v>
          </cell>
          <cell r="AH1095">
            <v>4</v>
          </cell>
        </row>
        <row r="1096">
          <cell r="C1096" t="str">
            <v>36-45</v>
          </cell>
          <cell r="D1096" t="str">
            <v>No</v>
          </cell>
          <cell r="E1096" t="str">
            <v>Travel_Rarely</v>
          </cell>
          <cell r="G1096" t="str">
            <v>Research &amp; Development</v>
          </cell>
          <cell r="H1096">
            <v>6</v>
          </cell>
          <cell r="K1096">
            <v>4</v>
          </cell>
          <cell r="L1096" t="str">
            <v>Male</v>
          </cell>
          <cell r="P1096" t="str">
            <v>Laboratory Technician</v>
          </cell>
          <cell r="Q1096">
            <v>4</v>
          </cell>
          <cell r="S1096" t="str">
            <v>Married</v>
          </cell>
          <cell r="T1096">
            <v>3210</v>
          </cell>
          <cell r="U1096" t="str">
            <v>Low (0-5K)</v>
          </cell>
          <cell r="X1096" t="str">
            <v>No</v>
          </cell>
          <cell r="AE1096">
            <v>3</v>
          </cell>
          <cell r="AF1096">
            <v>15</v>
          </cell>
          <cell r="AH1096">
            <v>10</v>
          </cell>
        </row>
        <row r="1097">
          <cell r="C1097" t="str">
            <v>46-55</v>
          </cell>
          <cell r="D1097" t="str">
            <v>No</v>
          </cell>
          <cell r="E1097" t="str">
            <v>Travel_Rarely</v>
          </cell>
          <cell r="G1097" t="str">
            <v>Research &amp; Development</v>
          </cell>
          <cell r="H1097">
            <v>1</v>
          </cell>
          <cell r="K1097">
            <v>4</v>
          </cell>
          <cell r="L1097" t="str">
            <v>Male</v>
          </cell>
          <cell r="P1097" t="str">
            <v>Manager</v>
          </cell>
          <cell r="Q1097">
            <v>1</v>
          </cell>
          <cell r="S1097" t="str">
            <v>Single</v>
          </cell>
          <cell r="T1097">
            <v>19045</v>
          </cell>
          <cell r="U1097" t="str">
            <v>Very High (15K+)</v>
          </cell>
          <cell r="X1097" t="str">
            <v>Yes</v>
          </cell>
          <cell r="AE1097">
            <v>3</v>
          </cell>
          <cell r="AF1097">
            <v>36</v>
          </cell>
          <cell r="AH1097">
            <v>4</v>
          </cell>
        </row>
        <row r="1098">
          <cell r="C1098" t="str">
            <v>36-45</v>
          </cell>
          <cell r="D1098" t="str">
            <v>No</v>
          </cell>
          <cell r="E1098" t="str">
            <v>Travel_Rarely</v>
          </cell>
          <cell r="G1098" t="str">
            <v>Research &amp; Development</v>
          </cell>
          <cell r="H1098">
            <v>3</v>
          </cell>
          <cell r="K1098">
            <v>3</v>
          </cell>
          <cell r="L1098" t="str">
            <v>Male</v>
          </cell>
          <cell r="P1098" t="str">
            <v>Research Scientist</v>
          </cell>
          <cell r="Q1098">
            <v>2</v>
          </cell>
          <cell r="S1098" t="str">
            <v>Single</v>
          </cell>
          <cell r="T1098">
            <v>4485</v>
          </cell>
          <cell r="U1098" t="str">
            <v>Low (0-5K)</v>
          </cell>
          <cell r="X1098" t="str">
            <v>No</v>
          </cell>
          <cell r="AE1098">
            <v>3</v>
          </cell>
          <cell r="AF1098">
            <v>8</v>
          </cell>
          <cell r="AH1098">
            <v>7</v>
          </cell>
        </row>
        <row r="1099">
          <cell r="C1099" t="str">
            <v>26-35</v>
          </cell>
          <cell r="D1099" t="str">
            <v>No</v>
          </cell>
          <cell r="E1099" t="str">
            <v>Travel_Rarely</v>
          </cell>
          <cell r="G1099" t="str">
            <v>Sales</v>
          </cell>
          <cell r="H1099">
            <v>16</v>
          </cell>
          <cell r="K1099">
            <v>3</v>
          </cell>
          <cell r="L1099" t="str">
            <v>Male</v>
          </cell>
          <cell r="P1099" t="str">
            <v>Sales Executive</v>
          </cell>
          <cell r="Q1099">
            <v>2</v>
          </cell>
          <cell r="S1099" t="str">
            <v>Married</v>
          </cell>
          <cell r="T1099">
            <v>8020</v>
          </cell>
          <cell r="U1099" t="str">
            <v>Medium (5K-10K)</v>
          </cell>
          <cell r="X1099" t="str">
            <v>No</v>
          </cell>
          <cell r="AE1099">
            <v>2</v>
          </cell>
          <cell r="AF1099">
            <v>11</v>
          </cell>
          <cell r="AH1099">
            <v>6</v>
          </cell>
        </row>
        <row r="1100">
          <cell r="C1100" t="str">
            <v>36-45</v>
          </cell>
          <cell r="D1100" t="str">
            <v>No</v>
          </cell>
          <cell r="E1100" t="str">
            <v>Travel_Rarely</v>
          </cell>
          <cell r="G1100" t="str">
            <v>Research &amp; Development</v>
          </cell>
          <cell r="H1100">
            <v>8</v>
          </cell>
          <cell r="K1100">
            <v>4</v>
          </cell>
          <cell r="L1100" t="str">
            <v>Male</v>
          </cell>
          <cell r="P1100" t="str">
            <v>Research Scientist</v>
          </cell>
          <cell r="Q1100">
            <v>4</v>
          </cell>
          <cell r="S1100" t="str">
            <v>Married</v>
          </cell>
          <cell r="T1100">
            <v>3697</v>
          </cell>
          <cell r="U1100" t="str">
            <v>Low (0-5K)</v>
          </cell>
          <cell r="X1100" t="str">
            <v>No</v>
          </cell>
          <cell r="AE1100">
            <v>3</v>
          </cell>
          <cell r="AF1100">
            <v>10</v>
          </cell>
          <cell r="AH1100">
            <v>9</v>
          </cell>
        </row>
        <row r="1101">
          <cell r="C1101" t="str">
            <v>26-35</v>
          </cell>
          <cell r="D1101" t="str">
            <v>No</v>
          </cell>
          <cell r="E1101" t="str">
            <v>Travel_Rarely</v>
          </cell>
          <cell r="G1101" t="str">
            <v>Sales</v>
          </cell>
          <cell r="H1101">
            <v>12</v>
          </cell>
          <cell r="K1101">
            <v>2</v>
          </cell>
          <cell r="L1101" t="str">
            <v>Female</v>
          </cell>
          <cell r="P1101" t="str">
            <v>Sales Executive</v>
          </cell>
          <cell r="Q1101">
            <v>3</v>
          </cell>
          <cell r="S1101" t="str">
            <v>Single</v>
          </cell>
          <cell r="T1101">
            <v>6577</v>
          </cell>
          <cell r="U1101" t="str">
            <v>Medium (5K-10K)</v>
          </cell>
          <cell r="X1101" t="str">
            <v>No</v>
          </cell>
          <cell r="AE1101">
            <v>3</v>
          </cell>
          <cell r="AF1101">
            <v>5</v>
          </cell>
          <cell r="AH1101">
            <v>4</v>
          </cell>
        </row>
        <row r="1102">
          <cell r="C1102" t="str">
            <v>56+</v>
          </cell>
          <cell r="D1102" t="str">
            <v>No</v>
          </cell>
          <cell r="E1102" t="str">
            <v>Travel_Rarely</v>
          </cell>
          <cell r="G1102" t="str">
            <v>Research &amp; Development</v>
          </cell>
          <cell r="H1102">
            <v>7</v>
          </cell>
          <cell r="K1102">
            <v>1</v>
          </cell>
          <cell r="L1102" t="str">
            <v>Female</v>
          </cell>
          <cell r="P1102" t="str">
            <v>Manager</v>
          </cell>
          <cell r="Q1102">
            <v>1</v>
          </cell>
          <cell r="S1102" t="str">
            <v>Married</v>
          </cell>
          <cell r="T1102">
            <v>19566</v>
          </cell>
          <cell r="U1102" t="str">
            <v>Very High (15K+)</v>
          </cell>
          <cell r="X1102" t="str">
            <v>No</v>
          </cell>
          <cell r="AE1102">
            <v>1</v>
          </cell>
          <cell r="AF1102">
            <v>29</v>
          </cell>
          <cell r="AH1102">
            <v>11</v>
          </cell>
        </row>
        <row r="1103">
          <cell r="C1103" t="str">
            <v>46-55</v>
          </cell>
          <cell r="D1103" t="str">
            <v>No</v>
          </cell>
          <cell r="E1103" t="str">
            <v>Travel_Rarely</v>
          </cell>
          <cell r="G1103" t="str">
            <v>Sales</v>
          </cell>
          <cell r="H1103">
            <v>2</v>
          </cell>
          <cell r="K1103">
            <v>2</v>
          </cell>
          <cell r="L1103" t="str">
            <v>Female</v>
          </cell>
          <cell r="P1103" t="str">
            <v>Sales Executive</v>
          </cell>
          <cell r="Q1103">
            <v>4</v>
          </cell>
          <cell r="S1103" t="str">
            <v>Married</v>
          </cell>
          <cell r="T1103">
            <v>4051</v>
          </cell>
          <cell r="U1103" t="str">
            <v>Low (0-5K)</v>
          </cell>
          <cell r="X1103" t="str">
            <v>No</v>
          </cell>
          <cell r="AE1103">
            <v>3</v>
          </cell>
          <cell r="AF1103">
            <v>9</v>
          </cell>
          <cell r="AH1103">
            <v>6</v>
          </cell>
        </row>
        <row r="1104">
          <cell r="C1104" t="str">
            <v>46-55</v>
          </cell>
          <cell r="D1104" t="str">
            <v>No</v>
          </cell>
          <cell r="E1104" t="str">
            <v>Travel_Rarely</v>
          </cell>
          <cell r="G1104" t="str">
            <v>Sales</v>
          </cell>
          <cell r="H1104">
            <v>18</v>
          </cell>
          <cell r="K1104">
            <v>1</v>
          </cell>
          <cell r="L1104" t="str">
            <v>Female</v>
          </cell>
          <cell r="P1104" t="str">
            <v>Manager</v>
          </cell>
          <cell r="Q1104">
            <v>2</v>
          </cell>
          <cell r="S1104" t="str">
            <v>Single</v>
          </cell>
          <cell r="T1104">
            <v>16835</v>
          </cell>
          <cell r="U1104" t="str">
            <v>Very High (15K+)</v>
          </cell>
          <cell r="X1104" t="str">
            <v>No</v>
          </cell>
          <cell r="AE1104">
            <v>3</v>
          </cell>
          <cell r="AF1104">
            <v>10</v>
          </cell>
          <cell r="AH1104">
            <v>7</v>
          </cell>
        </row>
        <row r="1105">
          <cell r="C1105" t="str">
            <v>26-35</v>
          </cell>
          <cell r="D1105" t="str">
            <v>No</v>
          </cell>
          <cell r="E1105" t="str">
            <v>Travel_Rarely</v>
          </cell>
          <cell r="G1105" t="str">
            <v>Sales</v>
          </cell>
          <cell r="H1105">
            <v>1</v>
          </cell>
          <cell r="K1105">
            <v>2</v>
          </cell>
          <cell r="L1105" t="str">
            <v>Male</v>
          </cell>
          <cell r="P1105" t="str">
            <v>Sales Executive</v>
          </cell>
          <cell r="Q1105">
            <v>3</v>
          </cell>
          <cell r="S1105" t="str">
            <v>Married</v>
          </cell>
          <cell r="T1105">
            <v>4717</v>
          </cell>
          <cell r="U1105" t="str">
            <v>Low (0-5K)</v>
          </cell>
          <cell r="X1105" t="str">
            <v>No</v>
          </cell>
          <cell r="AE1105">
            <v>3</v>
          </cell>
          <cell r="AF1105">
            <v>11</v>
          </cell>
          <cell r="AH1105">
            <v>6</v>
          </cell>
        </row>
        <row r="1106">
          <cell r="C1106" t="str">
            <v>36-45</v>
          </cell>
          <cell r="D1106" t="str">
            <v>No</v>
          </cell>
          <cell r="E1106" t="str">
            <v>Travel_Rarely</v>
          </cell>
          <cell r="G1106" t="str">
            <v>Research &amp; Development</v>
          </cell>
          <cell r="H1106">
            <v>6</v>
          </cell>
          <cell r="K1106">
            <v>2</v>
          </cell>
          <cell r="L1106" t="str">
            <v>Female</v>
          </cell>
          <cell r="P1106" t="str">
            <v>Manufacturing Director</v>
          </cell>
          <cell r="Q1106">
            <v>3</v>
          </cell>
          <cell r="S1106" t="str">
            <v>Single</v>
          </cell>
          <cell r="T1106">
            <v>13237</v>
          </cell>
          <cell r="U1106" t="str">
            <v>High (10K-15K)</v>
          </cell>
          <cell r="X1106" t="str">
            <v>No</v>
          </cell>
          <cell r="AE1106">
            <v>3</v>
          </cell>
          <cell r="AF1106">
            <v>20</v>
          </cell>
          <cell r="AH1106">
            <v>5</v>
          </cell>
        </row>
        <row r="1107">
          <cell r="C1107" t="str">
            <v>36-45</v>
          </cell>
          <cell r="D1107" t="str">
            <v>No</v>
          </cell>
          <cell r="E1107" t="str">
            <v>Travel_Rarely</v>
          </cell>
          <cell r="G1107" t="str">
            <v>Sales</v>
          </cell>
          <cell r="H1107">
            <v>2</v>
          </cell>
          <cell r="K1107">
            <v>4</v>
          </cell>
          <cell r="L1107" t="str">
            <v>Male</v>
          </cell>
          <cell r="P1107" t="str">
            <v>Sales Executive</v>
          </cell>
          <cell r="Q1107">
            <v>2</v>
          </cell>
          <cell r="S1107" t="str">
            <v>Married</v>
          </cell>
          <cell r="T1107">
            <v>4805</v>
          </cell>
          <cell r="U1107" t="str">
            <v>Low (0-5K)</v>
          </cell>
          <cell r="X1107" t="str">
            <v>No</v>
          </cell>
          <cell r="AE1107">
            <v>4</v>
          </cell>
          <cell r="AF1107">
            <v>8</v>
          </cell>
          <cell r="AH1107">
            <v>3</v>
          </cell>
        </row>
        <row r="1108">
          <cell r="C1108" t="str">
            <v>36-45</v>
          </cell>
          <cell r="D1108" t="str">
            <v>No</v>
          </cell>
          <cell r="E1108" t="str">
            <v>Travel_Rarely</v>
          </cell>
          <cell r="G1108" t="str">
            <v>Sales</v>
          </cell>
          <cell r="H1108">
            <v>2</v>
          </cell>
          <cell r="K1108">
            <v>2</v>
          </cell>
          <cell r="L1108" t="str">
            <v>Female</v>
          </cell>
          <cell r="P1108" t="str">
            <v>Manager</v>
          </cell>
          <cell r="Q1108">
            <v>1</v>
          </cell>
          <cell r="S1108" t="str">
            <v>Married</v>
          </cell>
          <cell r="T1108">
            <v>16595</v>
          </cell>
          <cell r="U1108" t="str">
            <v>Very High (15K+)</v>
          </cell>
          <cell r="X1108" t="str">
            <v>No</v>
          </cell>
          <cell r="AE1108">
            <v>3</v>
          </cell>
          <cell r="AF1108">
            <v>18</v>
          </cell>
          <cell r="AH1108">
            <v>11</v>
          </cell>
        </row>
        <row r="1109">
          <cell r="C1109" t="str">
            <v>46-55</v>
          </cell>
          <cell r="D1109" t="str">
            <v>No</v>
          </cell>
          <cell r="E1109" t="str">
            <v>Travel_Rarely</v>
          </cell>
          <cell r="G1109" t="str">
            <v>Research &amp; Development</v>
          </cell>
          <cell r="H1109">
            <v>6</v>
          </cell>
          <cell r="K1109">
            <v>4</v>
          </cell>
          <cell r="L1109" t="str">
            <v>Male</v>
          </cell>
          <cell r="P1109" t="str">
            <v>Research Scientist</v>
          </cell>
          <cell r="Q1109">
            <v>1</v>
          </cell>
          <cell r="S1109" t="str">
            <v>Divorced</v>
          </cell>
          <cell r="T1109">
            <v>5577</v>
          </cell>
          <cell r="U1109" t="str">
            <v>Medium (5K-10K)</v>
          </cell>
          <cell r="X1109" t="str">
            <v>Yes</v>
          </cell>
          <cell r="AE1109">
            <v>3</v>
          </cell>
          <cell r="AF1109">
            <v>10</v>
          </cell>
          <cell r="AH1109">
            <v>6</v>
          </cell>
        </row>
        <row r="1110">
          <cell r="C1110" t="str">
            <v>36-45</v>
          </cell>
          <cell r="D1110" t="str">
            <v>No</v>
          </cell>
          <cell r="E1110" t="str">
            <v>Travel_Rarely</v>
          </cell>
          <cell r="G1110" t="str">
            <v>Research &amp; Development</v>
          </cell>
          <cell r="H1110">
            <v>1</v>
          </cell>
          <cell r="K1110">
            <v>2</v>
          </cell>
          <cell r="L1110" t="str">
            <v>Female</v>
          </cell>
          <cell r="P1110" t="str">
            <v>Manufacturing Director</v>
          </cell>
          <cell r="Q1110">
            <v>2</v>
          </cell>
          <cell r="S1110" t="str">
            <v>Married</v>
          </cell>
          <cell r="T1110">
            <v>6447</v>
          </cell>
          <cell r="U1110" t="str">
            <v>Medium (5K-10K)</v>
          </cell>
          <cell r="X1110" t="str">
            <v>No</v>
          </cell>
          <cell r="AE1110">
            <v>2</v>
          </cell>
          <cell r="AF1110">
            <v>6</v>
          </cell>
          <cell r="AH1110">
            <v>4</v>
          </cell>
        </row>
        <row r="1111">
          <cell r="C1111" t="str">
            <v>46-55</v>
          </cell>
          <cell r="D1111" t="str">
            <v>No</v>
          </cell>
          <cell r="E1111" t="str">
            <v>Travel_Rarely</v>
          </cell>
          <cell r="G1111" t="str">
            <v>Sales</v>
          </cell>
          <cell r="H1111">
            <v>1</v>
          </cell>
          <cell r="K1111">
            <v>4</v>
          </cell>
          <cell r="L1111" t="str">
            <v>Female</v>
          </cell>
          <cell r="P1111" t="str">
            <v>Sales Executive</v>
          </cell>
          <cell r="Q1111">
            <v>1</v>
          </cell>
          <cell r="S1111" t="str">
            <v>Single</v>
          </cell>
          <cell r="T1111">
            <v>8381</v>
          </cell>
          <cell r="U1111" t="str">
            <v>Medium (5K-10K)</v>
          </cell>
          <cell r="X1111" t="str">
            <v>No</v>
          </cell>
          <cell r="AE1111">
            <v>4</v>
          </cell>
          <cell r="AF1111">
            <v>14</v>
          </cell>
          <cell r="AH1111">
            <v>8</v>
          </cell>
        </row>
        <row r="1112">
          <cell r="C1112" t="str">
            <v>46-55</v>
          </cell>
          <cell r="D1112" t="str">
            <v>No</v>
          </cell>
          <cell r="E1112" t="str">
            <v>Travel_Rarely</v>
          </cell>
          <cell r="G1112" t="str">
            <v>Human Resources</v>
          </cell>
          <cell r="H1112">
            <v>19</v>
          </cell>
          <cell r="K1112">
            <v>3</v>
          </cell>
          <cell r="L1112" t="str">
            <v>Male</v>
          </cell>
          <cell r="P1112" t="str">
            <v>Human Resources</v>
          </cell>
          <cell r="Q1112">
            <v>2</v>
          </cell>
          <cell r="S1112" t="str">
            <v>Married</v>
          </cell>
          <cell r="T1112">
            <v>10725</v>
          </cell>
          <cell r="U1112" t="str">
            <v>High (10K-15K)</v>
          </cell>
          <cell r="X1112" t="str">
            <v>No</v>
          </cell>
          <cell r="AE1112">
            <v>4</v>
          </cell>
          <cell r="AF1112">
            <v>9</v>
          </cell>
          <cell r="AH1112">
            <v>7</v>
          </cell>
        </row>
        <row r="1113">
          <cell r="C1113" t="str">
            <v>26-35</v>
          </cell>
          <cell r="D1113" t="str">
            <v>No</v>
          </cell>
          <cell r="E1113" t="str">
            <v>Travel_Rarely</v>
          </cell>
          <cell r="G1113" t="str">
            <v>Research &amp; Development</v>
          </cell>
          <cell r="H1113">
            <v>3</v>
          </cell>
          <cell r="K1113">
            <v>3</v>
          </cell>
          <cell r="L1113" t="str">
            <v>Female</v>
          </cell>
          <cell r="P1113" t="str">
            <v>Research Director</v>
          </cell>
          <cell r="Q1113">
            <v>4</v>
          </cell>
          <cell r="S1113" t="str">
            <v>Single</v>
          </cell>
          <cell r="T1113">
            <v>11159</v>
          </cell>
          <cell r="U1113" t="str">
            <v>High (10K-15K)</v>
          </cell>
          <cell r="X1113" t="str">
            <v>No</v>
          </cell>
          <cell r="AE1113">
            <v>3</v>
          </cell>
          <cell r="AF1113">
            <v>7</v>
          </cell>
          <cell r="AH1113">
            <v>7</v>
          </cell>
        </row>
        <row r="1114">
          <cell r="C1114" t="str">
            <v>26-35</v>
          </cell>
          <cell r="D1114" t="str">
            <v>No</v>
          </cell>
          <cell r="E1114" t="str">
            <v>Travel_Rarely</v>
          </cell>
          <cell r="G1114" t="str">
            <v>Sales</v>
          </cell>
          <cell r="H1114">
            <v>27</v>
          </cell>
          <cell r="K1114">
            <v>3</v>
          </cell>
          <cell r="L1114" t="str">
            <v>Male</v>
          </cell>
          <cell r="P1114" t="str">
            <v>Sales Executive</v>
          </cell>
          <cell r="Q1114">
            <v>4</v>
          </cell>
          <cell r="S1114" t="str">
            <v>Divorced</v>
          </cell>
          <cell r="T1114">
            <v>5304</v>
          </cell>
          <cell r="U1114" t="str">
            <v>Medium (5K-10K)</v>
          </cell>
          <cell r="X1114" t="str">
            <v>No</v>
          </cell>
          <cell r="AE1114">
            <v>2</v>
          </cell>
          <cell r="AF1114">
            <v>8</v>
          </cell>
          <cell r="AH1114">
            <v>7</v>
          </cell>
        </row>
        <row r="1115">
          <cell r="C1115" t="str">
            <v>26-35</v>
          </cell>
          <cell r="D1115" t="str">
            <v>No</v>
          </cell>
          <cell r="E1115" t="str">
            <v>Travel_Rarely</v>
          </cell>
          <cell r="G1115" t="str">
            <v>Research &amp; Development</v>
          </cell>
          <cell r="H1115">
            <v>8</v>
          </cell>
          <cell r="K1115">
            <v>2</v>
          </cell>
          <cell r="L1115" t="str">
            <v>Female</v>
          </cell>
          <cell r="P1115" t="str">
            <v>Healthcare Representative</v>
          </cell>
          <cell r="Q1115">
            <v>3</v>
          </cell>
          <cell r="S1115" t="str">
            <v>Single</v>
          </cell>
          <cell r="T1115">
            <v>6142</v>
          </cell>
          <cell r="U1115" t="str">
            <v>Medium (5K-10K)</v>
          </cell>
          <cell r="X1115" t="str">
            <v>No</v>
          </cell>
          <cell r="AE1115">
            <v>3</v>
          </cell>
          <cell r="AF1115">
            <v>5</v>
          </cell>
          <cell r="AH1115">
            <v>4</v>
          </cell>
        </row>
        <row r="1116">
          <cell r="C1116" t="str">
            <v>36-45</v>
          </cell>
          <cell r="D1116" t="str">
            <v>No</v>
          </cell>
          <cell r="E1116" t="str">
            <v>Travel_Rarely</v>
          </cell>
          <cell r="G1116" t="str">
            <v>Research &amp; Development</v>
          </cell>
          <cell r="H1116">
            <v>10</v>
          </cell>
          <cell r="K1116">
            <v>4</v>
          </cell>
          <cell r="L1116" t="str">
            <v>Female</v>
          </cell>
          <cell r="P1116" t="str">
            <v>Research Scientist</v>
          </cell>
          <cell r="Q1116">
            <v>1</v>
          </cell>
          <cell r="S1116" t="str">
            <v>Divorced</v>
          </cell>
          <cell r="T1116">
            <v>2782</v>
          </cell>
          <cell r="U1116" t="str">
            <v>Low (0-5K)</v>
          </cell>
          <cell r="X1116" t="str">
            <v>Yes</v>
          </cell>
          <cell r="AE1116">
            <v>2</v>
          </cell>
          <cell r="AF1116">
            <v>5</v>
          </cell>
          <cell r="AH1116">
            <v>4</v>
          </cell>
        </row>
        <row r="1117">
          <cell r="C1117" t="str">
            <v>26-35</v>
          </cell>
          <cell r="D1117" t="str">
            <v>No</v>
          </cell>
          <cell r="E1117" t="str">
            <v>Travel_Rarely</v>
          </cell>
          <cell r="G1117" t="str">
            <v>Research &amp; Development</v>
          </cell>
          <cell r="H1117">
            <v>7</v>
          </cell>
          <cell r="K1117">
            <v>3</v>
          </cell>
          <cell r="L1117" t="str">
            <v>Male</v>
          </cell>
          <cell r="P1117" t="str">
            <v>Research Director</v>
          </cell>
          <cell r="Q1117">
            <v>3</v>
          </cell>
          <cell r="S1117" t="str">
            <v>Married</v>
          </cell>
          <cell r="T1117">
            <v>11691</v>
          </cell>
          <cell r="U1117" t="str">
            <v>High (10K-15K)</v>
          </cell>
          <cell r="X1117" t="str">
            <v>No</v>
          </cell>
          <cell r="AE1117">
            <v>4</v>
          </cell>
          <cell r="AF1117">
            <v>13</v>
          </cell>
          <cell r="AH1117">
            <v>3</v>
          </cell>
        </row>
        <row r="1118">
          <cell r="C1118" t="str">
            <v>46-55</v>
          </cell>
          <cell r="D1118" t="str">
            <v>No</v>
          </cell>
          <cell r="E1118" t="str">
            <v>Travel_Rarely</v>
          </cell>
          <cell r="G1118" t="str">
            <v>Sales</v>
          </cell>
          <cell r="H1118">
            <v>26</v>
          </cell>
          <cell r="K1118">
            <v>1</v>
          </cell>
          <cell r="L1118" t="str">
            <v>Female</v>
          </cell>
          <cell r="P1118" t="str">
            <v>Manager</v>
          </cell>
          <cell r="Q1118">
            <v>3</v>
          </cell>
          <cell r="S1118" t="str">
            <v>Married</v>
          </cell>
          <cell r="T1118">
            <v>16307</v>
          </cell>
          <cell r="U1118" t="str">
            <v>Very High (15K+)</v>
          </cell>
          <cell r="X1118" t="str">
            <v>No</v>
          </cell>
          <cell r="AE1118">
            <v>2</v>
          </cell>
          <cell r="AF1118">
            <v>20</v>
          </cell>
          <cell r="AH1118">
            <v>4</v>
          </cell>
        </row>
        <row r="1119">
          <cell r="C1119" t="str">
            <v>46-55</v>
          </cell>
          <cell r="D1119" t="str">
            <v>No</v>
          </cell>
          <cell r="E1119" t="str">
            <v>Travel_Rarely</v>
          </cell>
          <cell r="G1119" t="str">
            <v>Sales</v>
          </cell>
          <cell r="H1119">
            <v>8</v>
          </cell>
          <cell r="K1119">
            <v>1</v>
          </cell>
          <cell r="L1119" t="str">
            <v>Male</v>
          </cell>
          <cell r="P1119" t="str">
            <v>Sales Executive</v>
          </cell>
          <cell r="Q1119">
            <v>4</v>
          </cell>
          <cell r="S1119" t="str">
            <v>Married</v>
          </cell>
          <cell r="T1119">
            <v>11836</v>
          </cell>
          <cell r="U1119" t="str">
            <v>High (10K-15K)</v>
          </cell>
          <cell r="X1119" t="str">
            <v>No</v>
          </cell>
          <cell r="AE1119">
            <v>3</v>
          </cell>
          <cell r="AF1119">
            <v>2</v>
          </cell>
          <cell r="AH1119">
            <v>2</v>
          </cell>
        </row>
        <row r="1120">
          <cell r="C1120" t="str">
            <v>46-55</v>
          </cell>
          <cell r="D1120" t="str">
            <v>No</v>
          </cell>
          <cell r="E1120" t="str">
            <v>Travel_Rarely</v>
          </cell>
          <cell r="G1120" t="str">
            <v>Research &amp; Development</v>
          </cell>
          <cell r="H1120">
            <v>23</v>
          </cell>
          <cell r="K1120">
            <v>4</v>
          </cell>
          <cell r="L1120" t="str">
            <v>Female</v>
          </cell>
          <cell r="P1120" t="str">
            <v>Research Director</v>
          </cell>
          <cell r="Q1120">
            <v>4</v>
          </cell>
          <cell r="S1120" t="str">
            <v>Single</v>
          </cell>
          <cell r="T1120">
            <v>14275</v>
          </cell>
          <cell r="U1120" t="str">
            <v>High (10K-15K)</v>
          </cell>
          <cell r="X1120" t="str">
            <v>No</v>
          </cell>
          <cell r="AE1120">
            <v>3</v>
          </cell>
          <cell r="AF1120">
            <v>12</v>
          </cell>
          <cell r="AH1120">
            <v>3</v>
          </cell>
        </row>
        <row r="1121">
          <cell r="C1121" t="str">
            <v>46-55</v>
          </cell>
          <cell r="D1121" t="str">
            <v>No</v>
          </cell>
          <cell r="E1121" t="str">
            <v>Travel_Rarely</v>
          </cell>
          <cell r="G1121" t="str">
            <v>Sales</v>
          </cell>
          <cell r="H1121">
            <v>2</v>
          </cell>
          <cell r="K1121">
            <v>3</v>
          </cell>
          <cell r="L1121" t="str">
            <v>Female</v>
          </cell>
          <cell r="P1121" t="str">
            <v>Sales Executive</v>
          </cell>
          <cell r="Q1121">
            <v>4</v>
          </cell>
          <cell r="S1121" t="str">
            <v>Married</v>
          </cell>
          <cell r="T1121">
            <v>4537</v>
          </cell>
          <cell r="U1121" t="str">
            <v>Low (0-5K)</v>
          </cell>
          <cell r="X1121" t="str">
            <v>Yes</v>
          </cell>
          <cell r="AE1121">
            <v>3</v>
          </cell>
          <cell r="AF1121">
            <v>7</v>
          </cell>
          <cell r="AH1121">
            <v>7</v>
          </cell>
        </row>
        <row r="1122">
          <cell r="C1122" t="str">
            <v>36-45</v>
          </cell>
          <cell r="D1122" t="str">
            <v>No</v>
          </cell>
          <cell r="E1122" t="str">
            <v>Travel_Rarely</v>
          </cell>
          <cell r="G1122" t="str">
            <v>Research &amp; Development</v>
          </cell>
          <cell r="H1122">
            <v>14</v>
          </cell>
          <cell r="K1122">
            <v>3</v>
          </cell>
          <cell r="L1122" t="str">
            <v>Male</v>
          </cell>
          <cell r="P1122" t="str">
            <v>Healthcare Representative</v>
          </cell>
          <cell r="Q1122">
            <v>4</v>
          </cell>
          <cell r="S1122" t="str">
            <v>Married</v>
          </cell>
          <cell r="T1122">
            <v>6586</v>
          </cell>
          <cell r="U1122" t="str">
            <v>Medium (5K-10K)</v>
          </cell>
          <cell r="X1122" t="str">
            <v>Yes</v>
          </cell>
          <cell r="AE1122">
            <v>2</v>
          </cell>
          <cell r="AF1122">
            <v>16</v>
          </cell>
          <cell r="AH1122">
            <v>4</v>
          </cell>
        </row>
        <row r="1123">
          <cell r="C1123" t="str">
            <v>36-45</v>
          </cell>
          <cell r="D1123" t="str">
            <v>No</v>
          </cell>
          <cell r="E1123" t="str">
            <v>Travel_Rarely</v>
          </cell>
          <cell r="G1123" t="str">
            <v>Research &amp; Development</v>
          </cell>
          <cell r="H1123">
            <v>6</v>
          </cell>
          <cell r="K1123">
            <v>4</v>
          </cell>
          <cell r="L1123" t="str">
            <v>Male</v>
          </cell>
          <cell r="P1123" t="str">
            <v>Laboratory Technician</v>
          </cell>
          <cell r="Q1123">
            <v>1</v>
          </cell>
          <cell r="S1123" t="str">
            <v>Single</v>
          </cell>
          <cell r="T1123">
            <v>4721</v>
          </cell>
          <cell r="U1123" t="str">
            <v>Low (0-5K)</v>
          </cell>
          <cell r="X1123" t="str">
            <v>Yes</v>
          </cell>
          <cell r="AE1123">
            <v>3</v>
          </cell>
          <cell r="AF1123">
            <v>18</v>
          </cell>
          <cell r="AH1123">
            <v>2</v>
          </cell>
        </row>
        <row r="1124">
          <cell r="C1124" t="str">
            <v>36-45</v>
          </cell>
          <cell r="D1124" t="str">
            <v>No</v>
          </cell>
          <cell r="E1124" t="str">
            <v>Travel_Rarely</v>
          </cell>
          <cell r="G1124" t="str">
            <v>Research &amp; Development</v>
          </cell>
          <cell r="H1124">
            <v>2</v>
          </cell>
          <cell r="K1124">
            <v>3</v>
          </cell>
          <cell r="L1124" t="str">
            <v>Male</v>
          </cell>
          <cell r="P1124" t="str">
            <v>Laboratory Technician</v>
          </cell>
          <cell r="Q1124">
            <v>3</v>
          </cell>
          <cell r="S1124" t="str">
            <v>Single</v>
          </cell>
          <cell r="T1124">
            <v>2519</v>
          </cell>
          <cell r="U1124" t="str">
            <v>Low (0-5K)</v>
          </cell>
          <cell r="X1124" t="str">
            <v>No</v>
          </cell>
          <cell r="AE1124">
            <v>3</v>
          </cell>
          <cell r="AF1124">
            <v>11</v>
          </cell>
          <cell r="AH1124">
            <v>3</v>
          </cell>
        </row>
        <row r="1125">
          <cell r="C1125" t="str">
            <v>26-35</v>
          </cell>
          <cell r="D1125" t="str">
            <v>No</v>
          </cell>
          <cell r="E1125" t="str">
            <v>Travel_Rarely</v>
          </cell>
          <cell r="G1125" t="str">
            <v>Research &amp; Development</v>
          </cell>
          <cell r="H1125">
            <v>12</v>
          </cell>
          <cell r="K1125">
            <v>4</v>
          </cell>
          <cell r="L1125" t="str">
            <v>Female</v>
          </cell>
          <cell r="P1125" t="str">
            <v>Healthcare Representative</v>
          </cell>
          <cell r="Q1125">
            <v>4</v>
          </cell>
          <cell r="S1125" t="str">
            <v>Married</v>
          </cell>
          <cell r="T1125">
            <v>5855</v>
          </cell>
          <cell r="U1125" t="str">
            <v>Medium (5K-10K)</v>
          </cell>
          <cell r="X1125" t="str">
            <v>Yes</v>
          </cell>
          <cell r="AE1125">
            <v>1</v>
          </cell>
          <cell r="AF1125">
            <v>9</v>
          </cell>
          <cell r="AH1125">
            <v>8</v>
          </cell>
        </row>
        <row r="1126">
          <cell r="C1126" t="str">
            <v>46-55</v>
          </cell>
          <cell r="D1126" t="str">
            <v>No</v>
          </cell>
          <cell r="E1126" t="str">
            <v>Travel_Rarely</v>
          </cell>
          <cell r="G1126" t="str">
            <v>Research &amp; Development</v>
          </cell>
          <cell r="H1126">
            <v>1</v>
          </cell>
          <cell r="K1126">
            <v>4</v>
          </cell>
          <cell r="L1126" t="str">
            <v>Male</v>
          </cell>
          <cell r="P1126" t="str">
            <v>Manager</v>
          </cell>
          <cell r="Q1126">
            <v>4</v>
          </cell>
          <cell r="S1126" t="str">
            <v>Married</v>
          </cell>
          <cell r="T1126">
            <v>17099</v>
          </cell>
          <cell r="U1126" t="str">
            <v>Very High (15K+)</v>
          </cell>
          <cell r="X1126" t="str">
            <v>No</v>
          </cell>
          <cell r="AE1126">
            <v>2</v>
          </cell>
          <cell r="AF1126">
            <v>9</v>
          </cell>
          <cell r="AH1126">
            <v>7</v>
          </cell>
        </row>
        <row r="1127">
          <cell r="C1127" t="str">
            <v>46-55</v>
          </cell>
          <cell r="D1127" t="str">
            <v>No</v>
          </cell>
          <cell r="E1127" t="str">
            <v>Travel_Rarely</v>
          </cell>
          <cell r="G1127" t="str">
            <v>Sales</v>
          </cell>
          <cell r="H1127">
            <v>2</v>
          </cell>
          <cell r="K1127">
            <v>3</v>
          </cell>
          <cell r="L1127" t="str">
            <v>Male</v>
          </cell>
          <cell r="P1127" t="str">
            <v>Manager</v>
          </cell>
          <cell r="Q1127">
            <v>3</v>
          </cell>
          <cell r="S1127" t="str">
            <v>Divorced</v>
          </cell>
          <cell r="T1127">
            <v>14852</v>
          </cell>
          <cell r="U1127" t="str">
            <v>High (10K-15K)</v>
          </cell>
          <cell r="X1127" t="str">
            <v>No</v>
          </cell>
          <cell r="AE1127">
            <v>4</v>
          </cell>
          <cell r="AF1127">
            <v>17</v>
          </cell>
          <cell r="AH1127">
            <v>15</v>
          </cell>
        </row>
        <row r="1128">
          <cell r="C1128" t="str">
            <v>26-35</v>
          </cell>
          <cell r="D1128" t="str">
            <v>No</v>
          </cell>
          <cell r="E1128" t="str">
            <v>Travel_Rarely</v>
          </cell>
          <cell r="G1128" t="str">
            <v>Sales</v>
          </cell>
          <cell r="H1128">
            <v>8</v>
          </cell>
          <cell r="K1128">
            <v>3</v>
          </cell>
          <cell r="L1128" t="str">
            <v>Male</v>
          </cell>
          <cell r="P1128" t="str">
            <v>Sales Executive</v>
          </cell>
          <cell r="Q1128">
            <v>3</v>
          </cell>
          <cell r="S1128" t="str">
            <v>Divorced</v>
          </cell>
          <cell r="T1128">
            <v>7264</v>
          </cell>
          <cell r="U1128" t="str">
            <v>Medium (5K-10K)</v>
          </cell>
          <cell r="X1128" t="str">
            <v>No</v>
          </cell>
          <cell r="AE1128">
            <v>4</v>
          </cell>
          <cell r="AF1128">
            <v>8</v>
          </cell>
          <cell r="AH1128">
            <v>7</v>
          </cell>
        </row>
        <row r="1129">
          <cell r="C1129" t="str">
            <v>46-55</v>
          </cell>
          <cell r="D1129" t="str">
            <v>No</v>
          </cell>
          <cell r="E1129" t="str">
            <v>Travel_Rarely</v>
          </cell>
          <cell r="G1129" t="str">
            <v>Research &amp; Development</v>
          </cell>
          <cell r="H1129">
            <v>2</v>
          </cell>
          <cell r="K1129">
            <v>2</v>
          </cell>
          <cell r="L1129" t="str">
            <v>Male</v>
          </cell>
          <cell r="P1129" t="str">
            <v>Research Director</v>
          </cell>
          <cell r="Q1129">
            <v>3</v>
          </cell>
          <cell r="S1129" t="str">
            <v>Married</v>
          </cell>
          <cell r="T1129">
            <v>19237</v>
          </cell>
          <cell r="U1129" t="str">
            <v>Very High (15K+)</v>
          </cell>
          <cell r="X1129" t="str">
            <v>Yes</v>
          </cell>
          <cell r="AE1129">
            <v>2</v>
          </cell>
          <cell r="AF1129">
            <v>8</v>
          </cell>
          <cell r="AH1129">
            <v>7</v>
          </cell>
        </row>
        <row r="1130">
          <cell r="C1130" t="str">
            <v>36-45</v>
          </cell>
          <cell r="D1130" t="str">
            <v>No</v>
          </cell>
          <cell r="E1130" t="str">
            <v>Travel_Rarely</v>
          </cell>
          <cell r="G1130" t="str">
            <v>Research &amp; Development</v>
          </cell>
          <cell r="H1130">
            <v>20</v>
          </cell>
          <cell r="K1130">
            <v>1</v>
          </cell>
          <cell r="L1130" t="str">
            <v>Male</v>
          </cell>
          <cell r="P1130" t="str">
            <v>Healthcare Representative</v>
          </cell>
          <cell r="Q1130">
            <v>4</v>
          </cell>
          <cell r="S1130" t="str">
            <v>Married</v>
          </cell>
          <cell r="T1130">
            <v>10322</v>
          </cell>
          <cell r="U1130" t="str">
            <v>High (10K-15K)</v>
          </cell>
          <cell r="X1130" t="str">
            <v>No</v>
          </cell>
          <cell r="AE1130">
            <v>3</v>
          </cell>
          <cell r="AF1130">
            <v>11</v>
          </cell>
          <cell r="AH1130">
            <v>11</v>
          </cell>
        </row>
        <row r="1131">
          <cell r="C1131" t="str">
            <v>36-45</v>
          </cell>
          <cell r="D1131" t="str">
            <v>No</v>
          </cell>
          <cell r="E1131" t="str">
            <v>Travel_Rarely</v>
          </cell>
          <cell r="G1131" t="str">
            <v>Research &amp; Development</v>
          </cell>
          <cell r="H1131">
            <v>2</v>
          </cell>
          <cell r="K1131">
            <v>4</v>
          </cell>
          <cell r="L1131" t="str">
            <v>Male</v>
          </cell>
          <cell r="P1131" t="str">
            <v>Manager</v>
          </cell>
          <cell r="Q1131">
            <v>1</v>
          </cell>
          <cell r="S1131" t="str">
            <v>Married</v>
          </cell>
          <cell r="T1131">
            <v>17665</v>
          </cell>
          <cell r="U1131" t="str">
            <v>Very High (15K+)</v>
          </cell>
          <cell r="X1131" t="str">
            <v>No</v>
          </cell>
          <cell r="AE1131">
            <v>3</v>
          </cell>
          <cell r="AF1131">
            <v>22</v>
          </cell>
          <cell r="AH1131">
            <v>13</v>
          </cell>
        </row>
        <row r="1132">
          <cell r="C1132" t="str">
            <v>46-55</v>
          </cell>
          <cell r="D1132" t="str">
            <v>No</v>
          </cell>
          <cell r="E1132" t="str">
            <v>Travel_Rarely</v>
          </cell>
          <cell r="G1132" t="str">
            <v>Research &amp; Development</v>
          </cell>
          <cell r="H1132">
            <v>7</v>
          </cell>
          <cell r="K1132">
            <v>2</v>
          </cell>
          <cell r="L1132" t="str">
            <v>Male</v>
          </cell>
          <cell r="P1132" t="str">
            <v>Healthcare Representative</v>
          </cell>
          <cell r="Q1132">
            <v>2</v>
          </cell>
          <cell r="S1132" t="str">
            <v>Single</v>
          </cell>
          <cell r="T1132">
            <v>10445</v>
          </cell>
          <cell r="U1132" t="str">
            <v>High (10K-15K)</v>
          </cell>
          <cell r="X1132" t="str">
            <v>No</v>
          </cell>
          <cell r="AE1132">
            <v>3</v>
          </cell>
          <cell r="AF1132">
            <v>8</v>
          </cell>
          <cell r="AH1132">
            <v>4</v>
          </cell>
        </row>
        <row r="1133">
          <cell r="C1133" t="str">
            <v>46-55</v>
          </cell>
          <cell r="D1133" t="str">
            <v>No</v>
          </cell>
          <cell r="E1133" t="str">
            <v>Travel_Rarely</v>
          </cell>
          <cell r="G1133" t="str">
            <v>Sales</v>
          </cell>
          <cell r="H1133">
            <v>3</v>
          </cell>
          <cell r="K1133">
            <v>1</v>
          </cell>
          <cell r="L1133" t="str">
            <v>Male</v>
          </cell>
          <cell r="P1133" t="str">
            <v>Manager</v>
          </cell>
          <cell r="Q1133">
            <v>3</v>
          </cell>
          <cell r="S1133" t="str">
            <v>Married</v>
          </cell>
          <cell r="T1133">
            <v>17465</v>
          </cell>
          <cell r="U1133" t="str">
            <v>Very High (15K+)</v>
          </cell>
          <cell r="X1133" t="str">
            <v>No</v>
          </cell>
          <cell r="AE1133">
            <v>3</v>
          </cell>
          <cell r="AF1133">
            <v>12</v>
          </cell>
          <cell r="AH1133">
            <v>4</v>
          </cell>
        </row>
        <row r="1134">
          <cell r="C1134" t="str">
            <v>46-55</v>
          </cell>
          <cell r="D1134" t="str">
            <v>No</v>
          </cell>
          <cell r="E1134" t="str">
            <v>Travel_Rarely</v>
          </cell>
          <cell r="G1134" t="str">
            <v>Research &amp; Development</v>
          </cell>
          <cell r="H1134">
            <v>7</v>
          </cell>
          <cell r="K1134">
            <v>4</v>
          </cell>
          <cell r="L1134" t="str">
            <v>Female</v>
          </cell>
          <cell r="P1134" t="str">
            <v>Manager</v>
          </cell>
          <cell r="Q1134">
            <v>3</v>
          </cell>
          <cell r="S1134" t="str">
            <v>Divorced</v>
          </cell>
          <cell r="T1134">
            <v>18606</v>
          </cell>
          <cell r="U1134" t="str">
            <v>Very High (15K+)</v>
          </cell>
          <cell r="X1134" t="str">
            <v>No</v>
          </cell>
          <cell r="AE1134">
            <v>3</v>
          </cell>
          <cell r="AF1134">
            <v>7</v>
          </cell>
          <cell r="AH1134">
            <v>4</v>
          </cell>
        </row>
        <row r="1135">
          <cell r="C1135" t="str">
            <v>46-55</v>
          </cell>
          <cell r="D1135" t="str">
            <v>No</v>
          </cell>
          <cell r="E1135" t="str">
            <v>Travel_Rarely</v>
          </cell>
          <cell r="G1135" t="str">
            <v>Sales</v>
          </cell>
          <cell r="H1135">
            <v>2</v>
          </cell>
          <cell r="K1135">
            <v>3</v>
          </cell>
          <cell r="L1135" t="str">
            <v>Female</v>
          </cell>
          <cell r="P1135" t="str">
            <v>Manager</v>
          </cell>
          <cell r="Q1135">
            <v>1</v>
          </cell>
          <cell r="S1135" t="str">
            <v>Married</v>
          </cell>
          <cell r="T1135">
            <v>17048</v>
          </cell>
          <cell r="U1135" t="str">
            <v>Very High (15K+)</v>
          </cell>
          <cell r="X1135" t="str">
            <v>No</v>
          </cell>
          <cell r="AE1135">
            <v>3</v>
          </cell>
          <cell r="AF1135">
            <v>26</v>
          </cell>
          <cell r="AH1135">
            <v>15</v>
          </cell>
        </row>
        <row r="1136">
          <cell r="C1136" t="str">
            <v>26-35</v>
          </cell>
          <cell r="D1136" t="str">
            <v>No</v>
          </cell>
          <cell r="E1136" t="str">
            <v>Travel_Rarely</v>
          </cell>
          <cell r="G1136" t="str">
            <v>Research &amp; Development</v>
          </cell>
          <cell r="H1136">
            <v>9</v>
          </cell>
          <cell r="K1136">
            <v>1</v>
          </cell>
          <cell r="L1136" t="str">
            <v>Male</v>
          </cell>
          <cell r="P1136" t="str">
            <v>Research Scientist</v>
          </cell>
          <cell r="Q1136">
            <v>4</v>
          </cell>
          <cell r="S1136" t="str">
            <v>Married</v>
          </cell>
          <cell r="T1136">
            <v>2781</v>
          </cell>
          <cell r="U1136" t="str">
            <v>Low (0-5K)</v>
          </cell>
          <cell r="X1136" t="str">
            <v>No</v>
          </cell>
          <cell r="AE1136">
            <v>3</v>
          </cell>
          <cell r="AF1136">
            <v>14</v>
          </cell>
          <cell r="AH1136">
            <v>4</v>
          </cell>
        </row>
        <row r="1137">
          <cell r="C1137" t="str">
            <v>26-35</v>
          </cell>
          <cell r="D1137" t="str">
            <v>No</v>
          </cell>
          <cell r="E1137" t="str">
            <v>Travel_Rarely</v>
          </cell>
          <cell r="G1137" t="str">
            <v>Research &amp; Development</v>
          </cell>
          <cell r="H1137">
            <v>1</v>
          </cell>
          <cell r="K1137">
            <v>4</v>
          </cell>
          <cell r="L1137" t="str">
            <v>Male</v>
          </cell>
          <cell r="P1137" t="str">
            <v>Research Scientist</v>
          </cell>
          <cell r="Q1137">
            <v>2</v>
          </cell>
          <cell r="S1137" t="str">
            <v>Married</v>
          </cell>
          <cell r="T1137">
            <v>3579</v>
          </cell>
          <cell r="U1137" t="str">
            <v>Low (0-5K)</v>
          </cell>
          <cell r="X1137" t="str">
            <v>Yes</v>
          </cell>
          <cell r="AE1137">
            <v>3</v>
          </cell>
          <cell r="AF1137">
            <v>11</v>
          </cell>
          <cell r="AH1137">
            <v>5</v>
          </cell>
        </row>
        <row r="1138">
          <cell r="C1138" t="str">
            <v>36-45</v>
          </cell>
          <cell r="D1138" t="str">
            <v>No</v>
          </cell>
          <cell r="E1138" t="str">
            <v>Travel_Rarely</v>
          </cell>
          <cell r="G1138" t="str">
            <v>Sales</v>
          </cell>
          <cell r="H1138">
            <v>5</v>
          </cell>
          <cell r="K1138">
            <v>2</v>
          </cell>
          <cell r="L1138" t="str">
            <v>Male</v>
          </cell>
          <cell r="P1138" t="str">
            <v>Manager</v>
          </cell>
          <cell r="Q1138">
            <v>2</v>
          </cell>
          <cell r="S1138" t="str">
            <v>Married</v>
          </cell>
          <cell r="T1138">
            <v>18213</v>
          </cell>
          <cell r="U1138" t="str">
            <v>Very High (15K+)</v>
          </cell>
          <cell r="X1138" t="str">
            <v>No</v>
          </cell>
          <cell r="AE1138">
            <v>3</v>
          </cell>
          <cell r="AF1138">
            <v>22</v>
          </cell>
          <cell r="AH1138">
            <v>3</v>
          </cell>
        </row>
        <row r="1139">
          <cell r="C1139" t="str">
            <v>56+</v>
          </cell>
          <cell r="D1139" t="str">
            <v>No</v>
          </cell>
          <cell r="E1139" t="str">
            <v>Travel_Rarely</v>
          </cell>
          <cell r="G1139" t="str">
            <v>Research &amp; Development</v>
          </cell>
          <cell r="H1139">
            <v>18</v>
          </cell>
          <cell r="K1139">
            <v>4</v>
          </cell>
          <cell r="L1139" t="str">
            <v>Male</v>
          </cell>
          <cell r="P1139" t="str">
            <v>Manufacturing Director</v>
          </cell>
          <cell r="Q1139">
            <v>4</v>
          </cell>
          <cell r="S1139" t="str">
            <v>Single</v>
          </cell>
          <cell r="T1139">
            <v>10512</v>
          </cell>
          <cell r="U1139" t="str">
            <v>High (10K-15K)</v>
          </cell>
          <cell r="X1139" t="str">
            <v>No</v>
          </cell>
          <cell r="AE1139">
            <v>2</v>
          </cell>
          <cell r="AF1139">
            <v>9</v>
          </cell>
          <cell r="AH1139">
            <v>5</v>
          </cell>
        </row>
        <row r="1140">
          <cell r="C1140" t="str">
            <v>36-45</v>
          </cell>
          <cell r="D1140" t="str">
            <v>No</v>
          </cell>
          <cell r="E1140" t="str">
            <v>Travel_Rarely</v>
          </cell>
          <cell r="G1140" t="str">
            <v>Research &amp; Development</v>
          </cell>
          <cell r="H1140">
            <v>2</v>
          </cell>
          <cell r="K1140">
            <v>3</v>
          </cell>
          <cell r="L1140" t="str">
            <v>Female</v>
          </cell>
          <cell r="P1140" t="str">
            <v>Manufacturing Director</v>
          </cell>
          <cell r="Q1140">
            <v>2</v>
          </cell>
          <cell r="S1140" t="str">
            <v>Single</v>
          </cell>
          <cell r="T1140">
            <v>5410</v>
          </cell>
          <cell r="U1140" t="str">
            <v>Medium (5K-10K)</v>
          </cell>
          <cell r="X1140" t="str">
            <v>Yes</v>
          </cell>
          <cell r="AE1140">
            <v>3</v>
          </cell>
          <cell r="AF1140">
            <v>16</v>
          </cell>
          <cell r="AH1140">
            <v>5</v>
          </cell>
        </row>
        <row r="1141">
          <cell r="C1141" t="str">
            <v>46-55</v>
          </cell>
          <cell r="D1141" t="str">
            <v>No</v>
          </cell>
          <cell r="E1141" t="str">
            <v>Travel_Rarely</v>
          </cell>
          <cell r="G1141" t="str">
            <v>Human Resources</v>
          </cell>
          <cell r="H1141">
            <v>1</v>
          </cell>
          <cell r="K1141">
            <v>4</v>
          </cell>
          <cell r="L1141" t="str">
            <v>Female</v>
          </cell>
          <cell r="P1141" t="str">
            <v>Human Resources</v>
          </cell>
          <cell r="Q1141">
            <v>1</v>
          </cell>
          <cell r="S1141" t="str">
            <v>Single</v>
          </cell>
          <cell r="T1141">
            <v>3423</v>
          </cell>
          <cell r="U1141" t="str">
            <v>Low (0-5K)</v>
          </cell>
          <cell r="X1141" t="str">
            <v>No</v>
          </cell>
          <cell r="AE1141">
            <v>4</v>
          </cell>
          <cell r="AF1141">
            <v>7</v>
          </cell>
          <cell r="AH1141">
            <v>5</v>
          </cell>
        </row>
        <row r="1142">
          <cell r="C1142" t="str">
            <v>56+</v>
          </cell>
          <cell r="D1142" t="str">
            <v>No</v>
          </cell>
          <cell r="E1142" t="str">
            <v>Travel_Rarely</v>
          </cell>
          <cell r="G1142" t="str">
            <v>Human Resources</v>
          </cell>
          <cell r="H1142">
            <v>8</v>
          </cell>
          <cell r="K1142">
            <v>4</v>
          </cell>
          <cell r="L1142" t="str">
            <v>Male</v>
          </cell>
          <cell r="P1142" t="str">
            <v>Manager</v>
          </cell>
          <cell r="Q1142">
            <v>2</v>
          </cell>
          <cell r="S1142" t="str">
            <v>Single</v>
          </cell>
          <cell r="T1142">
            <v>19717</v>
          </cell>
          <cell r="U1142" t="str">
            <v>Very High (15K+)</v>
          </cell>
          <cell r="X1142" t="str">
            <v>No</v>
          </cell>
          <cell r="AE1142">
            <v>3</v>
          </cell>
          <cell r="AF1142">
            <v>7</v>
          </cell>
          <cell r="AH1142">
            <v>7</v>
          </cell>
        </row>
        <row r="1143">
          <cell r="C1143" t="str">
            <v>56+</v>
          </cell>
          <cell r="D1143" t="str">
            <v>No</v>
          </cell>
          <cell r="E1143" t="str">
            <v>Travel_Rarely</v>
          </cell>
          <cell r="G1143" t="str">
            <v>Research &amp; Development</v>
          </cell>
          <cell r="H1143">
            <v>23</v>
          </cell>
          <cell r="K1143">
            <v>4</v>
          </cell>
          <cell r="L1143" t="str">
            <v>Male</v>
          </cell>
          <cell r="P1143" t="str">
            <v>Manufacturing Director</v>
          </cell>
          <cell r="Q1143">
            <v>2</v>
          </cell>
          <cell r="S1143" t="str">
            <v>Married</v>
          </cell>
          <cell r="T1143">
            <v>13402</v>
          </cell>
          <cell r="U1143" t="str">
            <v>High (10K-15K)</v>
          </cell>
          <cell r="X1143" t="str">
            <v>Yes</v>
          </cell>
          <cell r="AE1143">
            <v>3</v>
          </cell>
          <cell r="AF1143">
            <v>19</v>
          </cell>
          <cell r="AH1143">
            <v>15</v>
          </cell>
        </row>
        <row r="1144">
          <cell r="C1144" t="str">
            <v>26-35</v>
          </cell>
          <cell r="D1144" t="str">
            <v>No</v>
          </cell>
          <cell r="E1144" t="str">
            <v>Travel_Rarely</v>
          </cell>
          <cell r="G1144" t="str">
            <v>Research &amp; Development</v>
          </cell>
          <cell r="H1144">
            <v>29</v>
          </cell>
          <cell r="K1144">
            <v>2</v>
          </cell>
          <cell r="L1144" t="str">
            <v>Male</v>
          </cell>
          <cell r="P1144" t="str">
            <v>Laboratory Technician</v>
          </cell>
          <cell r="Q1144">
            <v>3</v>
          </cell>
          <cell r="S1144" t="str">
            <v>Married</v>
          </cell>
          <cell r="T1144">
            <v>5429</v>
          </cell>
          <cell r="U1144" t="str">
            <v>Medium (5K-10K)</v>
          </cell>
          <cell r="X1144" t="str">
            <v>No</v>
          </cell>
          <cell r="AE1144">
            <v>3</v>
          </cell>
          <cell r="AF1144">
            <v>8</v>
          </cell>
          <cell r="AH1144">
            <v>7</v>
          </cell>
        </row>
        <row r="1145">
          <cell r="C1145" t="str">
            <v>46-55</v>
          </cell>
          <cell r="D1145" t="str">
            <v>No</v>
          </cell>
          <cell r="E1145" t="str">
            <v>Travel_Rarely</v>
          </cell>
          <cell r="G1145" t="str">
            <v>Research &amp; Development</v>
          </cell>
          <cell r="H1145">
            <v>1</v>
          </cell>
          <cell r="K1145">
            <v>4</v>
          </cell>
          <cell r="L1145" t="str">
            <v>Female</v>
          </cell>
          <cell r="P1145" t="str">
            <v>Research Director</v>
          </cell>
          <cell r="Q1145">
            <v>4</v>
          </cell>
          <cell r="S1145" t="str">
            <v>Single</v>
          </cell>
          <cell r="T1145">
            <v>17328</v>
          </cell>
          <cell r="U1145" t="str">
            <v>Very High (15K+)</v>
          </cell>
          <cell r="X1145" t="str">
            <v>No</v>
          </cell>
          <cell r="AE1145">
            <v>2</v>
          </cell>
          <cell r="AF1145">
            <v>20</v>
          </cell>
          <cell r="AH1145">
            <v>12</v>
          </cell>
        </row>
        <row r="1146">
          <cell r="C1146" t="str">
            <v>46-55</v>
          </cell>
          <cell r="D1146" t="str">
            <v>No</v>
          </cell>
          <cell r="E1146" t="str">
            <v>Travel_Rarely</v>
          </cell>
          <cell r="G1146" t="str">
            <v>Research &amp; Development</v>
          </cell>
          <cell r="H1146">
            <v>2</v>
          </cell>
          <cell r="K1146">
            <v>1</v>
          </cell>
          <cell r="L1146" t="str">
            <v>Female</v>
          </cell>
          <cell r="P1146" t="str">
            <v>Research Director</v>
          </cell>
          <cell r="Q1146">
            <v>3</v>
          </cell>
          <cell r="S1146" t="str">
            <v>Married</v>
          </cell>
          <cell r="T1146">
            <v>17169</v>
          </cell>
          <cell r="U1146" t="str">
            <v>Very High (15K+)</v>
          </cell>
          <cell r="X1146" t="str">
            <v>No</v>
          </cell>
          <cell r="AE1146">
            <v>4</v>
          </cell>
          <cell r="AF1146">
            <v>20</v>
          </cell>
          <cell r="AH1146">
            <v>5</v>
          </cell>
        </row>
        <row r="1147">
          <cell r="C1147" t="str">
            <v>26-35</v>
          </cell>
          <cell r="D1147" t="str">
            <v>No</v>
          </cell>
          <cell r="E1147" t="str">
            <v>Travel_Rarely</v>
          </cell>
          <cell r="G1147" t="str">
            <v>Sales</v>
          </cell>
          <cell r="H1147">
            <v>16</v>
          </cell>
          <cell r="K1147">
            <v>4</v>
          </cell>
          <cell r="L1147" t="str">
            <v>Male</v>
          </cell>
          <cell r="P1147" t="str">
            <v>Sales Executive</v>
          </cell>
          <cell r="Q1147">
            <v>3</v>
          </cell>
          <cell r="S1147" t="str">
            <v>Married</v>
          </cell>
          <cell r="T1147">
            <v>5301</v>
          </cell>
          <cell r="U1147" t="str">
            <v>Medium (5K-10K)</v>
          </cell>
          <cell r="X1147" t="str">
            <v>No</v>
          </cell>
          <cell r="AE1147">
            <v>2</v>
          </cell>
          <cell r="AF1147">
            <v>2</v>
          </cell>
          <cell r="AH1147">
            <v>2</v>
          </cell>
        </row>
        <row r="1148">
          <cell r="C1148" t="str">
            <v>36-45</v>
          </cell>
          <cell r="D1148" t="str">
            <v>No</v>
          </cell>
          <cell r="E1148" t="str">
            <v>Travel_Rarely</v>
          </cell>
          <cell r="G1148" t="str">
            <v>Research &amp; Development</v>
          </cell>
          <cell r="H1148">
            <v>28</v>
          </cell>
          <cell r="K1148">
            <v>4</v>
          </cell>
          <cell r="L1148" t="str">
            <v>Male</v>
          </cell>
          <cell r="P1148" t="str">
            <v>Research Director</v>
          </cell>
          <cell r="Q1148">
            <v>1</v>
          </cell>
          <cell r="S1148" t="str">
            <v>Married</v>
          </cell>
          <cell r="T1148">
            <v>16328</v>
          </cell>
          <cell r="U1148" t="str">
            <v>Very High (15K+)</v>
          </cell>
          <cell r="X1148" t="str">
            <v>No</v>
          </cell>
          <cell r="AE1148">
            <v>4</v>
          </cell>
          <cell r="AF1148">
            <v>20</v>
          </cell>
          <cell r="AH1148">
            <v>14</v>
          </cell>
        </row>
        <row r="1149">
          <cell r="C1149" t="str">
            <v>36-45</v>
          </cell>
          <cell r="D1149" t="str">
            <v>No</v>
          </cell>
          <cell r="E1149" t="str">
            <v>Travel_Rarely</v>
          </cell>
          <cell r="G1149" t="str">
            <v>Research &amp; Development</v>
          </cell>
          <cell r="H1149">
            <v>6</v>
          </cell>
          <cell r="K1149">
            <v>2</v>
          </cell>
          <cell r="L1149" t="str">
            <v>Female</v>
          </cell>
          <cell r="P1149" t="str">
            <v>Manufacturing Director</v>
          </cell>
          <cell r="Q1149">
            <v>2</v>
          </cell>
          <cell r="S1149" t="str">
            <v>Single</v>
          </cell>
          <cell r="T1149">
            <v>8376</v>
          </cell>
          <cell r="U1149" t="str">
            <v>Medium (5K-10K)</v>
          </cell>
          <cell r="X1149" t="str">
            <v>No</v>
          </cell>
          <cell r="AE1149">
            <v>3</v>
          </cell>
          <cell r="AF1149">
            <v>2</v>
          </cell>
          <cell r="AH1149">
            <v>2</v>
          </cell>
        </row>
        <row r="1150">
          <cell r="C1150" t="str">
            <v>46-55</v>
          </cell>
          <cell r="D1150" t="str">
            <v>No</v>
          </cell>
          <cell r="E1150" t="str">
            <v>Travel_Rarely</v>
          </cell>
          <cell r="G1150" t="str">
            <v>Sales</v>
          </cell>
          <cell r="H1150">
            <v>3</v>
          </cell>
          <cell r="K1150">
            <v>3</v>
          </cell>
          <cell r="L1150" t="str">
            <v>Female</v>
          </cell>
          <cell r="P1150" t="str">
            <v>Manager</v>
          </cell>
          <cell r="Q1150">
            <v>2</v>
          </cell>
          <cell r="S1150" t="str">
            <v>Married</v>
          </cell>
          <cell r="T1150">
            <v>16606</v>
          </cell>
          <cell r="U1150" t="str">
            <v>Very High (15K+)</v>
          </cell>
          <cell r="X1150" t="str">
            <v>No</v>
          </cell>
          <cell r="AE1150">
            <v>4</v>
          </cell>
          <cell r="AF1150">
            <v>13</v>
          </cell>
          <cell r="AH1150">
            <v>5</v>
          </cell>
        </row>
        <row r="1151">
          <cell r="C1151" t="str">
            <v>26-35</v>
          </cell>
          <cell r="D1151" t="str">
            <v>No</v>
          </cell>
          <cell r="E1151" t="str">
            <v>Travel_Rarely</v>
          </cell>
          <cell r="G1151" t="str">
            <v>Sales</v>
          </cell>
          <cell r="H1151">
            <v>7</v>
          </cell>
          <cell r="K1151">
            <v>2</v>
          </cell>
          <cell r="L1151" t="str">
            <v>Male</v>
          </cell>
          <cell r="P1151" t="str">
            <v>Sales Representative</v>
          </cell>
          <cell r="Q1151">
            <v>3</v>
          </cell>
          <cell r="S1151" t="str">
            <v>Married</v>
          </cell>
          <cell r="T1151">
            <v>2308</v>
          </cell>
          <cell r="U1151" t="str">
            <v>Low (0-5K)</v>
          </cell>
          <cell r="X1151" t="str">
            <v>Yes</v>
          </cell>
          <cell r="AE1151">
            <v>3</v>
          </cell>
          <cell r="AF1151">
            <v>11</v>
          </cell>
          <cell r="AH1151">
            <v>5</v>
          </cell>
        </row>
        <row r="1152">
          <cell r="C1152" t="str">
            <v>36-45</v>
          </cell>
          <cell r="D1152" t="str">
            <v>No</v>
          </cell>
          <cell r="E1152" t="str">
            <v>Travel_Rarely</v>
          </cell>
          <cell r="G1152" t="str">
            <v>Sales</v>
          </cell>
          <cell r="H1152">
            <v>9</v>
          </cell>
          <cell r="K1152">
            <v>1</v>
          </cell>
          <cell r="L1152" t="str">
            <v>Male</v>
          </cell>
          <cell r="P1152" t="str">
            <v>Sales Executive</v>
          </cell>
          <cell r="Q1152">
            <v>1</v>
          </cell>
          <cell r="S1152" t="str">
            <v>Married</v>
          </cell>
          <cell r="T1152">
            <v>5473</v>
          </cell>
          <cell r="U1152" t="str">
            <v>Medium (5K-10K)</v>
          </cell>
          <cell r="X1152" t="str">
            <v>No</v>
          </cell>
          <cell r="AE1152">
            <v>4</v>
          </cell>
          <cell r="AF1152">
            <v>8</v>
          </cell>
          <cell r="AH1152">
            <v>7</v>
          </cell>
        </row>
        <row r="1153">
          <cell r="C1153" t="str">
            <v>46-55</v>
          </cell>
          <cell r="D1153" t="str">
            <v>No</v>
          </cell>
          <cell r="E1153" t="str">
            <v>Travel_Rarely</v>
          </cell>
          <cell r="G1153" t="str">
            <v>Sales</v>
          </cell>
          <cell r="H1153">
            <v>16</v>
          </cell>
          <cell r="K1153">
            <v>3</v>
          </cell>
          <cell r="L1153" t="str">
            <v>Female</v>
          </cell>
          <cell r="P1153" t="str">
            <v>Sales Executive</v>
          </cell>
          <cell r="Q1153">
            <v>3</v>
          </cell>
          <cell r="S1153" t="str">
            <v>Divorced</v>
          </cell>
          <cell r="T1153">
            <v>6439</v>
          </cell>
          <cell r="U1153" t="str">
            <v>Medium (5K-10K)</v>
          </cell>
          <cell r="X1153" t="str">
            <v>No</v>
          </cell>
          <cell r="AE1153">
            <v>3</v>
          </cell>
          <cell r="AF1153">
            <v>8</v>
          </cell>
          <cell r="AH1153">
            <v>7</v>
          </cell>
        </row>
        <row r="1154">
          <cell r="C1154" t="str">
            <v>36-45</v>
          </cell>
          <cell r="D1154" t="str">
            <v>No</v>
          </cell>
          <cell r="E1154" t="str">
            <v>Travel_Rarely</v>
          </cell>
          <cell r="G1154" t="str">
            <v>Sales</v>
          </cell>
          <cell r="H1154">
            <v>14</v>
          </cell>
          <cell r="K1154">
            <v>3</v>
          </cell>
          <cell r="L1154" t="str">
            <v>Male</v>
          </cell>
          <cell r="P1154" t="str">
            <v>Sales Executive</v>
          </cell>
          <cell r="Q1154">
            <v>2</v>
          </cell>
          <cell r="S1154" t="str">
            <v>Married</v>
          </cell>
          <cell r="T1154">
            <v>9924</v>
          </cell>
          <cell r="U1154" t="str">
            <v>Medium (5K-10K)</v>
          </cell>
          <cell r="X1154" t="str">
            <v>No</v>
          </cell>
          <cell r="AE1154">
            <v>3</v>
          </cell>
          <cell r="AF1154">
            <v>9</v>
          </cell>
          <cell r="AH1154">
            <v>7</v>
          </cell>
        </row>
        <row r="1155">
          <cell r="C1155" t="str">
            <v>36-45</v>
          </cell>
          <cell r="D1155" t="str">
            <v>No</v>
          </cell>
          <cell r="E1155" t="str">
            <v>Travel_Rarely</v>
          </cell>
          <cell r="G1155" t="str">
            <v>Research &amp; Development</v>
          </cell>
          <cell r="H1155">
            <v>10</v>
          </cell>
          <cell r="K1155">
            <v>2</v>
          </cell>
          <cell r="L1155" t="str">
            <v>Male</v>
          </cell>
          <cell r="P1155" t="str">
            <v>Manufacturing Director</v>
          </cell>
          <cell r="Q1155">
            <v>1</v>
          </cell>
          <cell r="S1155" t="str">
            <v>Married</v>
          </cell>
          <cell r="T1155">
            <v>5377</v>
          </cell>
          <cell r="U1155" t="str">
            <v>Medium (5K-10K)</v>
          </cell>
          <cell r="X1155" t="str">
            <v>No</v>
          </cell>
          <cell r="AE1155">
            <v>3</v>
          </cell>
          <cell r="AF1155">
            <v>7</v>
          </cell>
          <cell r="AH1155">
            <v>7</v>
          </cell>
        </row>
        <row r="1156">
          <cell r="C1156" t="str">
            <v>46-55</v>
          </cell>
          <cell r="D1156" t="str">
            <v>No</v>
          </cell>
          <cell r="E1156" t="str">
            <v>Travel_Rarely</v>
          </cell>
          <cell r="G1156" t="str">
            <v>Research &amp; Development</v>
          </cell>
          <cell r="H1156">
            <v>22</v>
          </cell>
          <cell r="K1156">
            <v>2</v>
          </cell>
          <cell r="L1156" t="str">
            <v>Female</v>
          </cell>
          <cell r="P1156" t="str">
            <v>Manager</v>
          </cell>
          <cell r="Q1156">
            <v>3</v>
          </cell>
          <cell r="S1156" t="str">
            <v>Married</v>
          </cell>
          <cell r="T1156">
            <v>17426</v>
          </cell>
          <cell r="U1156" t="str">
            <v>Very High (15K+)</v>
          </cell>
          <cell r="X1156" t="str">
            <v>No</v>
          </cell>
          <cell r="AE1156">
            <v>3</v>
          </cell>
          <cell r="AF1156">
            <v>10</v>
          </cell>
          <cell r="AH1156">
            <v>4</v>
          </cell>
        </row>
        <row r="1157">
          <cell r="C1157" t="str">
            <v>36-45</v>
          </cell>
          <cell r="D1157" t="str">
            <v>No</v>
          </cell>
          <cell r="E1157" t="str">
            <v>Travel_Rarely</v>
          </cell>
          <cell r="G1157" t="str">
            <v>Sales</v>
          </cell>
          <cell r="H1157">
            <v>2</v>
          </cell>
          <cell r="K1157">
            <v>3</v>
          </cell>
          <cell r="L1157" t="str">
            <v>Female</v>
          </cell>
          <cell r="P1157" t="str">
            <v>Sales Representative</v>
          </cell>
          <cell r="Q1157">
            <v>4</v>
          </cell>
          <cell r="S1157" t="str">
            <v>Single</v>
          </cell>
          <cell r="T1157">
            <v>4502</v>
          </cell>
          <cell r="U1157" t="str">
            <v>Low (0-5K)</v>
          </cell>
          <cell r="X1157" t="str">
            <v>No</v>
          </cell>
          <cell r="AE1157">
            <v>2</v>
          </cell>
          <cell r="AF1157">
            <v>13</v>
          </cell>
          <cell r="AH1157">
            <v>6</v>
          </cell>
        </row>
        <row r="1158">
          <cell r="C1158" t="str">
            <v>46-55</v>
          </cell>
          <cell r="D1158" t="str">
            <v>No</v>
          </cell>
          <cell r="E1158" t="str">
            <v>Travel_Rarely</v>
          </cell>
          <cell r="G1158" t="str">
            <v>Research &amp; Development</v>
          </cell>
          <cell r="H1158">
            <v>2</v>
          </cell>
          <cell r="K1158">
            <v>3</v>
          </cell>
          <cell r="L1158" t="str">
            <v>Male</v>
          </cell>
          <cell r="P1158" t="str">
            <v>Research Director</v>
          </cell>
          <cell r="Q1158">
            <v>4</v>
          </cell>
          <cell r="S1158" t="str">
            <v>Divorced</v>
          </cell>
          <cell r="T1158">
            <v>19328</v>
          </cell>
          <cell r="U1158" t="str">
            <v>Very High (15K+)</v>
          </cell>
          <cell r="X1158" t="str">
            <v>Yes</v>
          </cell>
          <cell r="AE1158">
            <v>3</v>
          </cell>
          <cell r="AF1158">
            <v>2</v>
          </cell>
          <cell r="AH1158">
            <v>2</v>
          </cell>
        </row>
        <row r="1159">
          <cell r="C1159" t="str">
            <v>36-45</v>
          </cell>
          <cell r="D1159" t="str">
            <v>No</v>
          </cell>
          <cell r="E1159" t="str">
            <v>Travel_Rarely</v>
          </cell>
          <cell r="G1159" t="str">
            <v>Research &amp; Development</v>
          </cell>
          <cell r="H1159">
            <v>10</v>
          </cell>
          <cell r="K1159">
            <v>4</v>
          </cell>
          <cell r="L1159" t="str">
            <v>Male</v>
          </cell>
          <cell r="P1159" t="str">
            <v>Healthcare Representative</v>
          </cell>
          <cell r="Q1159">
            <v>1</v>
          </cell>
          <cell r="S1159" t="str">
            <v>Married</v>
          </cell>
          <cell r="T1159">
            <v>8321</v>
          </cell>
          <cell r="U1159" t="str">
            <v>Medium (5K-10K)</v>
          </cell>
          <cell r="X1159" t="str">
            <v>Yes</v>
          </cell>
          <cell r="AE1159">
            <v>3</v>
          </cell>
          <cell r="AF1159">
            <v>12</v>
          </cell>
          <cell r="AH1159">
            <v>5</v>
          </cell>
        </row>
        <row r="1160">
          <cell r="C1160" t="str">
            <v>36-45</v>
          </cell>
          <cell r="D1160" t="str">
            <v>No</v>
          </cell>
          <cell r="E1160" t="str">
            <v>Travel_Rarely</v>
          </cell>
          <cell r="G1160" t="str">
            <v>Human Resources</v>
          </cell>
          <cell r="H1160">
            <v>8</v>
          </cell>
          <cell r="K1160">
            <v>3</v>
          </cell>
          <cell r="L1160" t="str">
            <v>Male</v>
          </cell>
          <cell r="P1160" t="str">
            <v>Human Resources</v>
          </cell>
          <cell r="Q1160">
            <v>2</v>
          </cell>
          <cell r="S1160" t="str">
            <v>Divorced</v>
          </cell>
          <cell r="T1160">
            <v>4071</v>
          </cell>
          <cell r="U1160" t="str">
            <v>Low (0-5K)</v>
          </cell>
          <cell r="X1160" t="str">
            <v>No</v>
          </cell>
          <cell r="AE1160">
            <v>2</v>
          </cell>
          <cell r="AF1160">
            <v>10</v>
          </cell>
          <cell r="AH1160">
            <v>4</v>
          </cell>
        </row>
        <row r="1161">
          <cell r="C1161" t="str">
            <v>36-45</v>
          </cell>
          <cell r="D1161" t="str">
            <v>No</v>
          </cell>
          <cell r="E1161" t="str">
            <v>Travel_Rarely</v>
          </cell>
          <cell r="G1161" t="str">
            <v>Research &amp; Development</v>
          </cell>
          <cell r="H1161">
            <v>10</v>
          </cell>
          <cell r="K1161">
            <v>3</v>
          </cell>
          <cell r="L1161" t="str">
            <v>Male</v>
          </cell>
          <cell r="P1161" t="str">
            <v>Research Director</v>
          </cell>
          <cell r="Q1161">
            <v>3</v>
          </cell>
          <cell r="S1161" t="str">
            <v>Single</v>
          </cell>
          <cell r="T1161">
            <v>13464</v>
          </cell>
          <cell r="U1161" t="str">
            <v>High (10K-15K)</v>
          </cell>
          <cell r="X1161" t="str">
            <v>No</v>
          </cell>
          <cell r="AE1161">
            <v>3</v>
          </cell>
          <cell r="AF1161">
            <v>4</v>
          </cell>
          <cell r="AH1161">
            <v>2</v>
          </cell>
        </row>
        <row r="1162">
          <cell r="C1162" t="str">
            <v>36-45</v>
          </cell>
          <cell r="D1162" t="str">
            <v>No</v>
          </cell>
          <cell r="E1162" t="str">
            <v>Travel_Rarely</v>
          </cell>
          <cell r="G1162" t="str">
            <v>Sales</v>
          </cell>
          <cell r="H1162">
            <v>4</v>
          </cell>
          <cell r="K1162">
            <v>3</v>
          </cell>
          <cell r="L1162" t="str">
            <v>Female</v>
          </cell>
          <cell r="P1162" t="str">
            <v>Sales Executive</v>
          </cell>
          <cell r="Q1162">
            <v>3</v>
          </cell>
          <cell r="S1162" t="str">
            <v>Divorced</v>
          </cell>
          <cell r="T1162">
            <v>10447</v>
          </cell>
          <cell r="U1162" t="str">
            <v>High (10K-15K)</v>
          </cell>
          <cell r="X1162" t="str">
            <v>Yes</v>
          </cell>
          <cell r="AE1162">
            <v>4</v>
          </cell>
          <cell r="AF1162">
            <v>22</v>
          </cell>
          <cell r="AH1162">
            <v>13</v>
          </cell>
        </row>
        <row r="1163">
          <cell r="C1163" t="str">
            <v>36-45</v>
          </cell>
          <cell r="D1163" t="str">
            <v>No</v>
          </cell>
          <cell r="E1163" t="str">
            <v>Travel_Rarely</v>
          </cell>
          <cell r="G1163" t="str">
            <v>Research &amp; Development</v>
          </cell>
          <cell r="H1163">
            <v>12</v>
          </cell>
          <cell r="K1163">
            <v>2</v>
          </cell>
          <cell r="L1163" t="str">
            <v>Female</v>
          </cell>
          <cell r="P1163" t="str">
            <v>Healthcare Representative</v>
          </cell>
          <cell r="Q1163">
            <v>1</v>
          </cell>
          <cell r="S1163" t="str">
            <v>Divorced</v>
          </cell>
          <cell r="T1163">
            <v>4448</v>
          </cell>
          <cell r="U1163" t="str">
            <v>Low (0-5K)</v>
          </cell>
          <cell r="X1163" t="str">
            <v>No</v>
          </cell>
          <cell r="AE1163">
            <v>3</v>
          </cell>
          <cell r="AF1163">
            <v>7</v>
          </cell>
          <cell r="AH1163">
            <v>7</v>
          </cell>
        </row>
        <row r="1164">
          <cell r="C1164" t="str">
            <v>46-55</v>
          </cell>
          <cell r="D1164" t="str">
            <v>No</v>
          </cell>
          <cell r="E1164" t="str">
            <v>Travel_Rarely</v>
          </cell>
          <cell r="G1164" t="str">
            <v>Research &amp; Development</v>
          </cell>
          <cell r="H1164">
            <v>2</v>
          </cell>
          <cell r="K1164">
            <v>4</v>
          </cell>
          <cell r="L1164" t="str">
            <v>Male</v>
          </cell>
          <cell r="P1164" t="str">
            <v>Manufacturing Director</v>
          </cell>
          <cell r="Q1164">
            <v>4</v>
          </cell>
          <cell r="S1164" t="str">
            <v>Divorced</v>
          </cell>
          <cell r="T1164">
            <v>8578</v>
          </cell>
          <cell r="U1164" t="str">
            <v>Medium (5K-10K)</v>
          </cell>
          <cell r="X1164" t="str">
            <v>No</v>
          </cell>
          <cell r="AE1164">
            <v>2</v>
          </cell>
          <cell r="AF1164">
            <v>9</v>
          </cell>
          <cell r="AH1164">
            <v>4</v>
          </cell>
        </row>
        <row r="1165">
          <cell r="C1165" t="str">
            <v>36-45</v>
          </cell>
          <cell r="D1165" t="str">
            <v>No</v>
          </cell>
          <cell r="E1165" t="str">
            <v>Travel_Rarely</v>
          </cell>
          <cell r="G1165" t="str">
            <v>Research &amp; Development</v>
          </cell>
          <cell r="H1165">
            <v>1</v>
          </cell>
          <cell r="K1165">
            <v>1</v>
          </cell>
          <cell r="L1165" t="str">
            <v>Male</v>
          </cell>
          <cell r="P1165" t="str">
            <v>Manager</v>
          </cell>
          <cell r="Q1165">
            <v>1</v>
          </cell>
          <cell r="S1165" t="str">
            <v>Divorced</v>
          </cell>
          <cell r="T1165">
            <v>16823</v>
          </cell>
          <cell r="U1165" t="str">
            <v>Very High (15K+)</v>
          </cell>
          <cell r="X1165" t="str">
            <v>No</v>
          </cell>
          <cell r="AE1165">
            <v>3</v>
          </cell>
          <cell r="AF1165">
            <v>19</v>
          </cell>
          <cell r="AH1165">
            <v>11</v>
          </cell>
        </row>
        <row r="1166">
          <cell r="C1166" t="str">
            <v>36-45</v>
          </cell>
          <cell r="D1166" t="str">
            <v>No</v>
          </cell>
          <cell r="E1166" t="str">
            <v>Travel_Rarely</v>
          </cell>
          <cell r="G1166" t="str">
            <v>Research &amp; Development</v>
          </cell>
          <cell r="H1166">
            <v>6</v>
          </cell>
          <cell r="K1166">
            <v>3</v>
          </cell>
          <cell r="L1166" t="str">
            <v>Male</v>
          </cell>
          <cell r="P1166" t="str">
            <v>Research Director</v>
          </cell>
          <cell r="Q1166">
            <v>1</v>
          </cell>
          <cell r="S1166" t="str">
            <v>Married</v>
          </cell>
          <cell r="T1166">
            <v>13348</v>
          </cell>
          <cell r="U1166" t="str">
            <v>High (10K-15K)</v>
          </cell>
          <cell r="X1166" t="str">
            <v>No</v>
          </cell>
          <cell r="AE1166">
            <v>4</v>
          </cell>
          <cell r="AF1166">
            <v>13</v>
          </cell>
          <cell r="AH1166">
            <v>5</v>
          </cell>
        </row>
        <row r="1167">
          <cell r="C1167" t="str">
            <v>26-35</v>
          </cell>
          <cell r="D1167" t="str">
            <v>No</v>
          </cell>
          <cell r="E1167" t="str">
            <v>Travel_Rarely</v>
          </cell>
          <cell r="G1167" t="str">
            <v>Research &amp; Development</v>
          </cell>
          <cell r="H1167">
            <v>1</v>
          </cell>
          <cell r="K1167">
            <v>3</v>
          </cell>
          <cell r="L1167" t="str">
            <v>Male</v>
          </cell>
          <cell r="P1167" t="str">
            <v>Laboratory Technician</v>
          </cell>
          <cell r="Q1167">
            <v>1</v>
          </cell>
          <cell r="S1167" t="str">
            <v>Single</v>
          </cell>
          <cell r="T1167">
            <v>2867</v>
          </cell>
          <cell r="U1167" t="str">
            <v>Low (0-5K)</v>
          </cell>
          <cell r="X1167" t="str">
            <v>No</v>
          </cell>
          <cell r="AE1167">
            <v>2</v>
          </cell>
          <cell r="AF1167">
            <v>7</v>
          </cell>
          <cell r="AH1167">
            <v>7</v>
          </cell>
        </row>
        <row r="1168">
          <cell r="C1168" t="str">
            <v>46-55</v>
          </cell>
          <cell r="D1168" t="str">
            <v>No</v>
          </cell>
          <cell r="E1168" t="str">
            <v>Travel_Rarely</v>
          </cell>
          <cell r="G1168" t="str">
            <v>Research &amp; Development</v>
          </cell>
          <cell r="H1168">
            <v>9</v>
          </cell>
          <cell r="K1168">
            <v>1</v>
          </cell>
          <cell r="L1168" t="str">
            <v>Female</v>
          </cell>
          <cell r="P1168" t="str">
            <v>Research Scientist</v>
          </cell>
          <cell r="Q1168">
            <v>3</v>
          </cell>
          <cell r="S1168" t="str">
            <v>Married</v>
          </cell>
          <cell r="T1168">
            <v>2897</v>
          </cell>
          <cell r="U1168" t="str">
            <v>Low (0-5K)</v>
          </cell>
          <cell r="X1168" t="str">
            <v>No</v>
          </cell>
          <cell r="AE1168">
            <v>2</v>
          </cell>
          <cell r="AF1168">
            <v>4</v>
          </cell>
          <cell r="AH1168">
            <v>2</v>
          </cell>
        </row>
        <row r="1169">
          <cell r="C1169" t="str">
            <v>36-45</v>
          </cell>
          <cell r="D1169" t="str">
            <v>No</v>
          </cell>
          <cell r="E1169" t="str">
            <v>Travel_Rarely</v>
          </cell>
          <cell r="G1169" t="str">
            <v>Sales</v>
          </cell>
          <cell r="H1169">
            <v>15</v>
          </cell>
          <cell r="K1169">
            <v>2</v>
          </cell>
          <cell r="L1169" t="str">
            <v>Male</v>
          </cell>
          <cell r="P1169" t="str">
            <v>Sales Executive</v>
          </cell>
          <cell r="Q1169">
            <v>1</v>
          </cell>
          <cell r="S1169" t="str">
            <v>Single</v>
          </cell>
          <cell r="T1169">
            <v>13341</v>
          </cell>
          <cell r="U1169" t="str">
            <v>High (10K-15K)</v>
          </cell>
          <cell r="X1169" t="str">
            <v>No</v>
          </cell>
          <cell r="AE1169">
            <v>3</v>
          </cell>
          <cell r="AF1169">
            <v>20</v>
          </cell>
          <cell r="AH1169">
            <v>11</v>
          </cell>
        </row>
        <row r="1170">
          <cell r="C1170" t="str">
            <v>36-45</v>
          </cell>
          <cell r="D1170" t="str">
            <v>No</v>
          </cell>
          <cell r="E1170" t="str">
            <v>Travel_Rarely</v>
          </cell>
          <cell r="G1170" t="str">
            <v>Sales</v>
          </cell>
          <cell r="H1170">
            <v>2</v>
          </cell>
          <cell r="K1170">
            <v>2</v>
          </cell>
          <cell r="L1170" t="str">
            <v>Female</v>
          </cell>
          <cell r="P1170" t="str">
            <v>Sales Executive</v>
          </cell>
          <cell r="Q1170">
            <v>2</v>
          </cell>
          <cell r="S1170" t="str">
            <v>Married</v>
          </cell>
          <cell r="T1170">
            <v>5677</v>
          </cell>
          <cell r="U1170" t="str">
            <v>Medium (5K-10K)</v>
          </cell>
          <cell r="X1170" t="str">
            <v>No</v>
          </cell>
          <cell r="AE1170">
            <v>3</v>
          </cell>
          <cell r="AF1170">
            <v>11</v>
          </cell>
          <cell r="AH1170">
            <v>5</v>
          </cell>
        </row>
        <row r="1171">
          <cell r="C1171" t="str">
            <v>46-55</v>
          </cell>
          <cell r="D1171" t="str">
            <v>No</v>
          </cell>
          <cell r="E1171" t="str">
            <v>Travel_Rarely</v>
          </cell>
          <cell r="G1171" t="str">
            <v>Research &amp; Development</v>
          </cell>
          <cell r="H1171">
            <v>25</v>
          </cell>
          <cell r="K1171">
            <v>1</v>
          </cell>
          <cell r="L1171" t="str">
            <v>Male</v>
          </cell>
          <cell r="P1171" t="str">
            <v>Healthcare Representative</v>
          </cell>
          <cell r="Q1171">
            <v>3</v>
          </cell>
          <cell r="S1171" t="str">
            <v>Single</v>
          </cell>
          <cell r="T1171">
            <v>8633</v>
          </cell>
          <cell r="U1171" t="str">
            <v>Medium (5K-10K)</v>
          </cell>
          <cell r="X1171" t="str">
            <v>No</v>
          </cell>
          <cell r="AE1171">
            <v>3</v>
          </cell>
          <cell r="AF1171">
            <v>17</v>
          </cell>
          <cell r="AH1171">
            <v>12</v>
          </cell>
        </row>
        <row r="1172">
          <cell r="C1172" t="str">
            <v>36-45</v>
          </cell>
          <cell r="D1172" t="str">
            <v>No</v>
          </cell>
          <cell r="E1172" t="str">
            <v>Travel_Rarely</v>
          </cell>
          <cell r="G1172" t="str">
            <v>Sales</v>
          </cell>
          <cell r="H1172">
            <v>1</v>
          </cell>
          <cell r="K1172">
            <v>4</v>
          </cell>
          <cell r="L1172" t="str">
            <v>Male</v>
          </cell>
          <cell r="P1172" t="str">
            <v>Sales Executive</v>
          </cell>
          <cell r="Q1172">
            <v>2</v>
          </cell>
          <cell r="S1172" t="str">
            <v>Married</v>
          </cell>
          <cell r="T1172">
            <v>4440</v>
          </cell>
          <cell r="U1172" t="str">
            <v>Low (0-5K)</v>
          </cell>
          <cell r="X1172" t="str">
            <v>No</v>
          </cell>
          <cell r="AE1172">
            <v>3</v>
          </cell>
          <cell r="AF1172">
            <v>15</v>
          </cell>
          <cell r="AH1172">
            <v>5</v>
          </cell>
        </row>
        <row r="1173">
          <cell r="C1173" t="str">
            <v>26-35</v>
          </cell>
          <cell r="D1173" t="str">
            <v>No</v>
          </cell>
          <cell r="E1173" t="str">
            <v>Travel_Rarely</v>
          </cell>
          <cell r="G1173" t="str">
            <v>Research &amp; Development</v>
          </cell>
          <cell r="H1173">
            <v>15</v>
          </cell>
          <cell r="K1173">
            <v>2</v>
          </cell>
          <cell r="L1173" t="str">
            <v>Female</v>
          </cell>
          <cell r="P1173" t="str">
            <v>Healthcare Representative</v>
          </cell>
          <cell r="Q1173">
            <v>4</v>
          </cell>
          <cell r="S1173" t="str">
            <v>Married</v>
          </cell>
          <cell r="T1173">
            <v>4878</v>
          </cell>
          <cell r="U1173" t="str">
            <v>Low (0-5K)</v>
          </cell>
          <cell r="X1173" t="str">
            <v>Yes</v>
          </cell>
          <cell r="AE1173">
            <v>3</v>
          </cell>
          <cell r="AF1173">
            <v>9</v>
          </cell>
          <cell r="AH1173">
            <v>8</v>
          </cell>
        </row>
        <row r="1174">
          <cell r="C1174" t="str">
            <v>36-45</v>
          </cell>
          <cell r="D1174" t="str">
            <v>No</v>
          </cell>
          <cell r="E1174" t="str">
            <v>Travel_Rarely</v>
          </cell>
          <cell r="G1174" t="str">
            <v>Research &amp; Development</v>
          </cell>
          <cell r="H1174">
            <v>2</v>
          </cell>
          <cell r="K1174">
            <v>1</v>
          </cell>
          <cell r="L1174" t="str">
            <v>Male</v>
          </cell>
          <cell r="P1174" t="str">
            <v>Manager</v>
          </cell>
          <cell r="Q1174">
            <v>3</v>
          </cell>
          <cell r="S1174" t="str">
            <v>Married</v>
          </cell>
          <cell r="T1174">
            <v>18880</v>
          </cell>
          <cell r="U1174" t="str">
            <v>Very High (15K+)</v>
          </cell>
          <cell r="X1174" t="str">
            <v>No</v>
          </cell>
          <cell r="AE1174">
            <v>2</v>
          </cell>
          <cell r="AF1174">
            <v>22</v>
          </cell>
          <cell r="AH1174">
            <v>4</v>
          </cell>
        </row>
        <row r="1175">
          <cell r="C1175" t="str">
            <v>36-45</v>
          </cell>
          <cell r="D1175" t="str">
            <v>No</v>
          </cell>
          <cell r="E1175" t="str">
            <v>Travel_Rarely</v>
          </cell>
          <cell r="G1175" t="str">
            <v>Research &amp; Development</v>
          </cell>
          <cell r="H1175">
            <v>19</v>
          </cell>
          <cell r="K1175">
            <v>3</v>
          </cell>
          <cell r="L1175" t="str">
            <v>Male</v>
          </cell>
          <cell r="P1175" t="str">
            <v>Laboratory Technician</v>
          </cell>
          <cell r="Q1175">
            <v>4</v>
          </cell>
          <cell r="S1175" t="str">
            <v>Married</v>
          </cell>
          <cell r="T1175">
            <v>2741</v>
          </cell>
          <cell r="U1175" t="str">
            <v>Low (0-5K)</v>
          </cell>
          <cell r="X1175" t="str">
            <v>Yes</v>
          </cell>
          <cell r="AE1175">
            <v>4</v>
          </cell>
          <cell r="AF1175">
            <v>7</v>
          </cell>
          <cell r="AH1175">
            <v>3</v>
          </cell>
        </row>
        <row r="1176">
          <cell r="C1176" t="str">
            <v>46-55</v>
          </cell>
          <cell r="D1176" t="str">
            <v>Yes</v>
          </cell>
          <cell r="E1176" t="str">
            <v>Travel_Rarely</v>
          </cell>
          <cell r="G1176" t="str">
            <v>Research &amp; Development</v>
          </cell>
          <cell r="H1176">
            <v>8</v>
          </cell>
          <cell r="K1176">
            <v>3</v>
          </cell>
          <cell r="L1176" t="str">
            <v>Male</v>
          </cell>
          <cell r="P1176" t="str">
            <v>Research Scientist</v>
          </cell>
          <cell r="Q1176">
            <v>2</v>
          </cell>
          <cell r="S1176" t="str">
            <v>Married</v>
          </cell>
          <cell r="T1176">
            <v>4941</v>
          </cell>
          <cell r="U1176" t="str">
            <v>Low (0-5K)</v>
          </cell>
          <cell r="X1176" t="str">
            <v>No</v>
          </cell>
          <cell r="AE1176">
            <v>2</v>
          </cell>
          <cell r="AF1176">
            <v>8</v>
          </cell>
          <cell r="AH1176">
            <v>7</v>
          </cell>
        </row>
        <row r="1177">
          <cell r="C1177" t="str">
            <v>46-55</v>
          </cell>
          <cell r="D1177" t="str">
            <v>No</v>
          </cell>
          <cell r="E1177" t="str">
            <v>Travel_Frequently</v>
          </cell>
          <cell r="G1177" t="str">
            <v>Sales</v>
          </cell>
          <cell r="H1177">
            <v>3</v>
          </cell>
          <cell r="K1177">
            <v>4</v>
          </cell>
          <cell r="L1177" t="str">
            <v>Female</v>
          </cell>
          <cell r="P1177" t="str">
            <v>Sales Executive</v>
          </cell>
          <cell r="Q1177">
            <v>3</v>
          </cell>
          <cell r="S1177" t="str">
            <v>Divorced</v>
          </cell>
          <cell r="T1177">
            <v>13770</v>
          </cell>
          <cell r="U1177" t="str">
            <v>High (10K-15K)</v>
          </cell>
          <cell r="X1177" t="str">
            <v>Yes</v>
          </cell>
          <cell r="AE1177">
            <v>2</v>
          </cell>
          <cell r="AF1177">
            <v>22</v>
          </cell>
          <cell r="AH1177">
            <v>11</v>
          </cell>
        </row>
        <row r="1178">
          <cell r="C1178" t="str">
            <v>18-25</v>
          </cell>
          <cell r="D1178" t="str">
            <v>No</v>
          </cell>
          <cell r="E1178" t="str">
            <v>Non-Travel</v>
          </cell>
          <cell r="G1178" t="str">
            <v>Research &amp; Development</v>
          </cell>
          <cell r="H1178">
            <v>4</v>
          </cell>
          <cell r="K1178">
            <v>1</v>
          </cell>
          <cell r="L1178" t="str">
            <v>Male</v>
          </cell>
          <cell r="P1178" t="str">
            <v>Laboratory Technician</v>
          </cell>
          <cell r="Q1178">
            <v>4</v>
          </cell>
          <cell r="S1178" t="str">
            <v>Married</v>
          </cell>
          <cell r="T1178">
            <v>3162</v>
          </cell>
          <cell r="U1178" t="str">
            <v>Low (0-5K)</v>
          </cell>
          <cell r="X1178" t="str">
            <v>No</v>
          </cell>
          <cell r="AE1178">
            <v>2</v>
          </cell>
          <cell r="AF1178">
            <v>5</v>
          </cell>
          <cell r="AH1178">
            <v>3</v>
          </cell>
        </row>
        <row r="1179">
          <cell r="C1179" t="str">
            <v>56+</v>
          </cell>
          <cell r="D1179" t="str">
            <v>No</v>
          </cell>
          <cell r="E1179" t="str">
            <v>Travel_Rarely</v>
          </cell>
          <cell r="G1179" t="str">
            <v>Research &amp; Development</v>
          </cell>
          <cell r="H1179">
            <v>4</v>
          </cell>
          <cell r="K1179">
            <v>4</v>
          </cell>
          <cell r="L1179" t="str">
            <v>Female</v>
          </cell>
          <cell r="P1179" t="str">
            <v>Manager</v>
          </cell>
          <cell r="Q1179">
            <v>1</v>
          </cell>
          <cell r="S1179" t="str">
            <v>Divorced</v>
          </cell>
          <cell r="T1179">
            <v>19943</v>
          </cell>
          <cell r="U1179" t="str">
            <v>Very High (15K+)</v>
          </cell>
          <cell r="X1179" t="str">
            <v>No</v>
          </cell>
          <cell r="AE1179">
            <v>3</v>
          </cell>
          <cell r="AF1179">
            <v>5</v>
          </cell>
          <cell r="AH1179">
            <v>4</v>
          </cell>
        </row>
        <row r="1180">
          <cell r="C1180" t="str">
            <v>26-35</v>
          </cell>
          <cell r="D1180" t="str">
            <v>No</v>
          </cell>
          <cell r="E1180" t="str">
            <v>Non-Travel</v>
          </cell>
          <cell r="G1180" t="str">
            <v>Sales</v>
          </cell>
          <cell r="H1180">
            <v>8</v>
          </cell>
          <cell r="K1180">
            <v>3</v>
          </cell>
          <cell r="L1180" t="str">
            <v>Female</v>
          </cell>
          <cell r="P1180" t="str">
            <v>Sales Executive</v>
          </cell>
          <cell r="Q1180">
            <v>4</v>
          </cell>
          <cell r="S1180" t="str">
            <v>Married</v>
          </cell>
          <cell r="T1180">
            <v>10377</v>
          </cell>
          <cell r="U1180" t="str">
            <v>High (10K-15K)</v>
          </cell>
          <cell r="X1180" t="str">
            <v>Yes</v>
          </cell>
          <cell r="AE1180">
            <v>2</v>
          </cell>
          <cell r="AF1180">
            <v>13</v>
          </cell>
          <cell r="AH1180">
            <v>4</v>
          </cell>
        </row>
        <row r="1181">
          <cell r="C1181" t="str">
            <v>26-35</v>
          </cell>
          <cell r="D1181" t="str">
            <v>No</v>
          </cell>
          <cell r="E1181" t="str">
            <v>Travel_Rarely</v>
          </cell>
          <cell r="G1181" t="str">
            <v>Research &amp; Development</v>
          </cell>
          <cell r="H1181">
            <v>6</v>
          </cell>
          <cell r="K1181">
            <v>1</v>
          </cell>
          <cell r="L1181" t="str">
            <v>Female</v>
          </cell>
          <cell r="P1181" t="str">
            <v>Laboratory Technician</v>
          </cell>
          <cell r="Q1181">
            <v>4</v>
          </cell>
          <cell r="S1181" t="str">
            <v>Married</v>
          </cell>
          <cell r="T1181">
            <v>4627</v>
          </cell>
          <cell r="U1181" t="str">
            <v>Low (0-5K)</v>
          </cell>
          <cell r="X1181" t="str">
            <v>No</v>
          </cell>
          <cell r="AE1181">
            <v>3</v>
          </cell>
          <cell r="AF1181">
            <v>9</v>
          </cell>
          <cell r="AH1181">
            <v>6</v>
          </cell>
        </row>
        <row r="1182">
          <cell r="C1182" t="str">
            <v>26-35</v>
          </cell>
          <cell r="D1182" t="str">
            <v>Yes</v>
          </cell>
          <cell r="E1182" t="str">
            <v>Travel_Frequently</v>
          </cell>
          <cell r="G1182" t="str">
            <v>Sales</v>
          </cell>
          <cell r="H1182">
            <v>18</v>
          </cell>
          <cell r="K1182">
            <v>4</v>
          </cell>
          <cell r="L1182" t="str">
            <v>Female</v>
          </cell>
          <cell r="P1182" t="str">
            <v>Sales Executive</v>
          </cell>
          <cell r="Q1182">
            <v>3</v>
          </cell>
          <cell r="S1182" t="str">
            <v>Married</v>
          </cell>
          <cell r="T1182">
            <v>4614</v>
          </cell>
          <cell r="U1182" t="str">
            <v>Low (0-5K)</v>
          </cell>
          <cell r="X1182" t="str">
            <v>Yes</v>
          </cell>
          <cell r="AE1182">
            <v>2</v>
          </cell>
          <cell r="AF1182">
            <v>4</v>
          </cell>
          <cell r="AH1182">
            <v>3</v>
          </cell>
        </row>
        <row r="1183">
          <cell r="C1183" t="str">
            <v>46-55</v>
          </cell>
          <cell r="D1183" t="str">
            <v>No</v>
          </cell>
          <cell r="E1183" t="str">
            <v>Travel_Frequently</v>
          </cell>
          <cell r="G1183" t="str">
            <v>Sales</v>
          </cell>
          <cell r="H1183">
            <v>2</v>
          </cell>
          <cell r="K1183">
            <v>2</v>
          </cell>
          <cell r="L1183" t="str">
            <v>Male</v>
          </cell>
          <cell r="P1183" t="str">
            <v>Sales Executive</v>
          </cell>
          <cell r="Q1183">
            <v>2</v>
          </cell>
          <cell r="S1183" t="str">
            <v>Married</v>
          </cell>
          <cell r="T1183">
            <v>10596</v>
          </cell>
          <cell r="U1183" t="str">
            <v>High (10K-15K)</v>
          </cell>
          <cell r="X1183" t="str">
            <v>No</v>
          </cell>
          <cell r="AE1183">
            <v>3</v>
          </cell>
          <cell r="AF1183">
            <v>4</v>
          </cell>
          <cell r="AH1183">
            <v>3</v>
          </cell>
        </row>
        <row r="1184">
          <cell r="C1184" t="str">
            <v>36-45</v>
          </cell>
          <cell r="D1184" t="str">
            <v>No</v>
          </cell>
          <cell r="E1184" t="str">
            <v>Travel_Frequently</v>
          </cell>
          <cell r="G1184" t="str">
            <v>Research &amp; Development</v>
          </cell>
          <cell r="H1184">
            <v>22</v>
          </cell>
          <cell r="K1184">
            <v>4</v>
          </cell>
          <cell r="L1184" t="str">
            <v>Female</v>
          </cell>
          <cell r="P1184" t="str">
            <v>Research Scientist</v>
          </cell>
          <cell r="Q1184">
            <v>4</v>
          </cell>
          <cell r="S1184" t="str">
            <v>Divorced</v>
          </cell>
          <cell r="T1184">
            <v>5467</v>
          </cell>
          <cell r="U1184" t="str">
            <v>Medium (5K-10K)</v>
          </cell>
          <cell r="X1184" t="str">
            <v>Yes</v>
          </cell>
          <cell r="AE1184">
            <v>2</v>
          </cell>
          <cell r="AF1184">
            <v>6</v>
          </cell>
          <cell r="AH1184">
            <v>3</v>
          </cell>
        </row>
        <row r="1185">
          <cell r="C1185" t="str">
            <v>46-55</v>
          </cell>
          <cell r="D1185" t="str">
            <v>No</v>
          </cell>
          <cell r="E1185" t="str">
            <v>Travel_Rarely</v>
          </cell>
          <cell r="G1185" t="str">
            <v>Research &amp; Development</v>
          </cell>
          <cell r="H1185">
            <v>15</v>
          </cell>
          <cell r="K1185">
            <v>3</v>
          </cell>
          <cell r="L1185" t="str">
            <v>Female</v>
          </cell>
          <cell r="P1185" t="str">
            <v>Research Scientist</v>
          </cell>
          <cell r="Q1185">
            <v>1</v>
          </cell>
          <cell r="S1185" t="str">
            <v>Married</v>
          </cell>
          <cell r="T1185">
            <v>2367</v>
          </cell>
          <cell r="U1185" t="str">
            <v>Low (0-5K)</v>
          </cell>
          <cell r="X1185" t="str">
            <v>No</v>
          </cell>
          <cell r="AE1185">
            <v>2</v>
          </cell>
          <cell r="AF1185">
            <v>8</v>
          </cell>
          <cell r="AH1185">
            <v>7</v>
          </cell>
        </row>
        <row r="1186">
          <cell r="C1186" t="str">
            <v>36-45</v>
          </cell>
          <cell r="D1186" t="str">
            <v>No</v>
          </cell>
          <cell r="E1186" t="str">
            <v>Travel_Frequently</v>
          </cell>
          <cell r="G1186" t="str">
            <v>Research &amp; Development</v>
          </cell>
          <cell r="H1186">
            <v>4</v>
          </cell>
          <cell r="K1186">
            <v>1</v>
          </cell>
          <cell r="L1186" t="str">
            <v>Female</v>
          </cell>
          <cell r="P1186" t="str">
            <v>Manufacturing Director</v>
          </cell>
          <cell r="Q1186">
            <v>3</v>
          </cell>
          <cell r="S1186" t="str">
            <v>Single</v>
          </cell>
          <cell r="T1186">
            <v>5042</v>
          </cell>
          <cell r="U1186" t="str">
            <v>Medium (5K-10K)</v>
          </cell>
          <cell r="X1186" t="str">
            <v>No</v>
          </cell>
          <cell r="AE1186">
            <v>1</v>
          </cell>
          <cell r="AF1186">
            <v>9</v>
          </cell>
          <cell r="AH1186">
            <v>3</v>
          </cell>
        </row>
        <row r="1187">
          <cell r="C1187" t="str">
            <v>36-45</v>
          </cell>
          <cell r="D1187" t="str">
            <v>No</v>
          </cell>
          <cell r="E1187" t="str">
            <v>Travel_Rarely</v>
          </cell>
          <cell r="G1187" t="str">
            <v>Research &amp; Development</v>
          </cell>
          <cell r="H1187">
            <v>16</v>
          </cell>
          <cell r="K1187">
            <v>3</v>
          </cell>
          <cell r="L1187" t="str">
            <v>Female</v>
          </cell>
          <cell r="P1187" t="str">
            <v>Manufacturing Director</v>
          </cell>
          <cell r="Q1187">
            <v>4</v>
          </cell>
          <cell r="S1187" t="str">
            <v>Single</v>
          </cell>
          <cell r="T1187">
            <v>7945</v>
          </cell>
          <cell r="U1187" t="str">
            <v>Medium (5K-10K)</v>
          </cell>
          <cell r="X1187" t="str">
            <v>Yes</v>
          </cell>
          <cell r="AE1187">
            <v>2</v>
          </cell>
          <cell r="AF1187">
            <v>4</v>
          </cell>
          <cell r="AH1187">
            <v>3</v>
          </cell>
        </row>
        <row r="1188">
          <cell r="C1188" t="str">
            <v>56+</v>
          </cell>
          <cell r="D1188" t="str">
            <v>No</v>
          </cell>
          <cell r="E1188" t="str">
            <v>Non-Travel</v>
          </cell>
          <cell r="G1188" t="str">
            <v>Human Resources</v>
          </cell>
          <cell r="H1188">
            <v>2</v>
          </cell>
          <cell r="K1188">
            <v>3</v>
          </cell>
          <cell r="L1188" t="str">
            <v>Female</v>
          </cell>
          <cell r="P1188" t="str">
            <v>Manager</v>
          </cell>
          <cell r="Q1188">
            <v>4</v>
          </cell>
          <cell r="S1188" t="str">
            <v>Married</v>
          </cell>
          <cell r="T1188">
            <v>18844</v>
          </cell>
          <cell r="U1188" t="str">
            <v>Very High (15K+)</v>
          </cell>
          <cell r="X1188" t="str">
            <v>No</v>
          </cell>
          <cell r="AE1188">
            <v>3</v>
          </cell>
          <cell r="AF1188">
            <v>3</v>
          </cell>
          <cell r="AH1188">
            <v>2</v>
          </cell>
        </row>
        <row r="1189">
          <cell r="C1189" t="str">
            <v>36-45</v>
          </cell>
          <cell r="D1189" t="str">
            <v>No</v>
          </cell>
          <cell r="E1189" t="str">
            <v>Travel_Rarely</v>
          </cell>
          <cell r="G1189" t="str">
            <v>Research &amp; Development</v>
          </cell>
          <cell r="H1189">
            <v>3</v>
          </cell>
          <cell r="K1189">
            <v>4</v>
          </cell>
          <cell r="L1189" t="str">
            <v>Female</v>
          </cell>
          <cell r="P1189" t="str">
            <v>Research Scientist</v>
          </cell>
          <cell r="Q1189">
            <v>3</v>
          </cell>
          <cell r="S1189" t="str">
            <v>Single</v>
          </cell>
          <cell r="T1189">
            <v>4317</v>
          </cell>
          <cell r="U1189" t="str">
            <v>Low (0-5K)</v>
          </cell>
          <cell r="X1189" t="str">
            <v>Yes</v>
          </cell>
          <cell r="AE1189">
            <v>3</v>
          </cell>
          <cell r="AF1189">
            <v>3</v>
          </cell>
          <cell r="AH1189">
            <v>2</v>
          </cell>
        </row>
        <row r="1190">
          <cell r="C1190" t="str">
            <v>18-25</v>
          </cell>
          <cell r="D1190" t="str">
            <v>No</v>
          </cell>
          <cell r="E1190" t="str">
            <v>Travel_Rarely</v>
          </cell>
          <cell r="G1190" t="str">
            <v>Research &amp; Development</v>
          </cell>
          <cell r="H1190">
            <v>6</v>
          </cell>
          <cell r="K1190">
            <v>1</v>
          </cell>
          <cell r="L1190" t="str">
            <v>Male</v>
          </cell>
          <cell r="P1190" t="str">
            <v>Research Scientist</v>
          </cell>
          <cell r="Q1190">
            <v>3</v>
          </cell>
          <cell r="S1190" t="str">
            <v>Married</v>
          </cell>
          <cell r="T1190">
            <v>2773</v>
          </cell>
          <cell r="U1190" t="str">
            <v>Low (0-5K)</v>
          </cell>
          <cell r="X1190" t="str">
            <v>No</v>
          </cell>
          <cell r="AE1190">
            <v>3</v>
          </cell>
          <cell r="AF1190">
            <v>2</v>
          </cell>
          <cell r="AH1190">
            <v>2</v>
          </cell>
        </row>
        <row r="1191">
          <cell r="C1191" t="str">
            <v>36-45</v>
          </cell>
          <cell r="D1191" t="str">
            <v>No</v>
          </cell>
          <cell r="E1191" t="str">
            <v>Travel_Rarely</v>
          </cell>
          <cell r="G1191" t="str">
            <v>Research &amp; Development</v>
          </cell>
          <cell r="H1191">
            <v>2</v>
          </cell>
          <cell r="K1191">
            <v>4</v>
          </cell>
          <cell r="L1191" t="str">
            <v>Female</v>
          </cell>
          <cell r="P1191" t="str">
            <v>Research Scientist</v>
          </cell>
          <cell r="Q1191">
            <v>4</v>
          </cell>
          <cell r="S1191" t="str">
            <v>Single</v>
          </cell>
          <cell r="T1191">
            <v>2342</v>
          </cell>
          <cell r="U1191" t="str">
            <v>Low (0-5K)</v>
          </cell>
          <cell r="X1191" t="str">
            <v>Yes</v>
          </cell>
          <cell r="AE1191">
            <v>2</v>
          </cell>
          <cell r="AF1191">
            <v>4</v>
          </cell>
          <cell r="AH1191">
            <v>2</v>
          </cell>
        </row>
        <row r="1192">
          <cell r="C1192" t="str">
            <v>18-25</v>
          </cell>
          <cell r="D1192" t="str">
            <v>No</v>
          </cell>
          <cell r="E1192" t="str">
            <v>Travel_Rarely</v>
          </cell>
          <cell r="G1192" t="str">
            <v>Research &amp; Development</v>
          </cell>
          <cell r="H1192">
            <v>1</v>
          </cell>
          <cell r="K1192">
            <v>4</v>
          </cell>
          <cell r="L1192" t="str">
            <v>Male</v>
          </cell>
          <cell r="P1192" t="str">
            <v>Manufacturing Director</v>
          </cell>
          <cell r="Q1192">
            <v>4</v>
          </cell>
          <cell r="S1192" t="str">
            <v>Married</v>
          </cell>
          <cell r="T1192">
            <v>4775</v>
          </cell>
          <cell r="U1192" t="str">
            <v>Low (0-5K)</v>
          </cell>
          <cell r="X1192" t="str">
            <v>No</v>
          </cell>
          <cell r="AE1192">
            <v>1</v>
          </cell>
          <cell r="AF1192">
            <v>2</v>
          </cell>
          <cell r="AH1192">
            <v>2</v>
          </cell>
        </row>
        <row r="1193">
          <cell r="C1193" t="str">
            <v>36-45</v>
          </cell>
          <cell r="D1193" t="str">
            <v>Yes</v>
          </cell>
          <cell r="E1193" t="str">
            <v>Travel_Rarely</v>
          </cell>
          <cell r="G1193" t="str">
            <v>Research &amp; Development</v>
          </cell>
          <cell r="H1193">
            <v>6</v>
          </cell>
          <cell r="K1193">
            <v>4</v>
          </cell>
          <cell r="L1193" t="str">
            <v>Male</v>
          </cell>
          <cell r="P1193" t="str">
            <v>Laboratory Technician</v>
          </cell>
          <cell r="Q1193">
            <v>1</v>
          </cell>
          <cell r="S1193" t="str">
            <v>Married</v>
          </cell>
          <cell r="T1193">
            <v>2404</v>
          </cell>
          <cell r="U1193" t="str">
            <v>Low (0-5K)</v>
          </cell>
          <cell r="X1193" t="str">
            <v>Yes</v>
          </cell>
          <cell r="AE1193">
            <v>1</v>
          </cell>
          <cell r="AF1193">
            <v>2</v>
          </cell>
          <cell r="AH1193">
            <v>2</v>
          </cell>
        </row>
        <row r="1194">
          <cell r="C1194" t="str">
            <v>26-35</v>
          </cell>
          <cell r="D1194" t="str">
            <v>Yes</v>
          </cell>
          <cell r="E1194" t="str">
            <v>Travel_Rarely</v>
          </cell>
          <cell r="G1194" t="str">
            <v>Research &amp; Development</v>
          </cell>
          <cell r="H1194">
            <v>25</v>
          </cell>
          <cell r="K1194">
            <v>1</v>
          </cell>
          <cell r="L1194" t="str">
            <v>Male</v>
          </cell>
          <cell r="P1194" t="str">
            <v>Research Scientist</v>
          </cell>
          <cell r="Q1194">
            <v>2</v>
          </cell>
          <cell r="S1194" t="str">
            <v>Single</v>
          </cell>
          <cell r="T1194">
            <v>2313</v>
          </cell>
          <cell r="U1194" t="str">
            <v>Low (0-5K)</v>
          </cell>
          <cell r="X1194" t="str">
            <v>Yes</v>
          </cell>
          <cell r="AE1194">
            <v>3</v>
          </cell>
          <cell r="AF1194">
            <v>2</v>
          </cell>
          <cell r="AH1194">
            <v>2</v>
          </cell>
        </row>
        <row r="1195">
          <cell r="C1195" t="str">
            <v>46-55</v>
          </cell>
          <cell r="D1195" t="str">
            <v>No</v>
          </cell>
          <cell r="E1195" t="str">
            <v>Travel_Frequently</v>
          </cell>
          <cell r="G1195" t="str">
            <v>Research &amp; Development</v>
          </cell>
          <cell r="H1195">
            <v>2</v>
          </cell>
          <cell r="K1195">
            <v>4</v>
          </cell>
          <cell r="L1195" t="str">
            <v>Female</v>
          </cell>
          <cell r="P1195" t="str">
            <v>Manager</v>
          </cell>
          <cell r="Q1195">
            <v>1</v>
          </cell>
          <cell r="S1195" t="str">
            <v>Married</v>
          </cell>
          <cell r="T1195">
            <v>17856</v>
          </cell>
          <cell r="U1195" t="str">
            <v>Very High (15K+)</v>
          </cell>
          <cell r="X1195" t="str">
            <v>No</v>
          </cell>
          <cell r="AE1195">
            <v>3</v>
          </cell>
          <cell r="AF1195">
            <v>2</v>
          </cell>
          <cell r="AH1195">
            <v>2</v>
          </cell>
        </row>
        <row r="1196">
          <cell r="C1196" t="str">
            <v>46-55</v>
          </cell>
          <cell r="D1196" t="str">
            <v>No</v>
          </cell>
          <cell r="E1196" t="str">
            <v>Travel_Frequently</v>
          </cell>
          <cell r="G1196" t="str">
            <v>Research &amp; Development</v>
          </cell>
          <cell r="H1196">
            <v>4</v>
          </cell>
          <cell r="K1196">
            <v>3</v>
          </cell>
          <cell r="L1196" t="str">
            <v>Male</v>
          </cell>
          <cell r="P1196" t="str">
            <v>Manager</v>
          </cell>
          <cell r="Q1196">
            <v>4</v>
          </cell>
          <cell r="S1196" t="str">
            <v>Married</v>
          </cell>
          <cell r="T1196">
            <v>15202</v>
          </cell>
          <cell r="U1196" t="str">
            <v>Very High (15K+)</v>
          </cell>
          <cell r="X1196" t="str">
            <v>No</v>
          </cell>
          <cell r="AE1196">
            <v>3</v>
          </cell>
          <cell r="AF1196">
            <v>2</v>
          </cell>
          <cell r="AH1196">
            <v>2</v>
          </cell>
        </row>
        <row r="1197">
          <cell r="C1197" t="str">
            <v>26-35</v>
          </cell>
          <cell r="D1197" t="str">
            <v>No</v>
          </cell>
          <cell r="E1197" t="str">
            <v>Travel_Rarely</v>
          </cell>
          <cell r="G1197" t="str">
            <v>Research &amp; Development</v>
          </cell>
          <cell r="H1197">
            <v>2</v>
          </cell>
          <cell r="K1197">
            <v>1</v>
          </cell>
          <cell r="L1197" t="str">
            <v>Male</v>
          </cell>
          <cell r="P1197" t="str">
            <v>Laboratory Technician</v>
          </cell>
          <cell r="Q1197">
            <v>2</v>
          </cell>
          <cell r="S1197" t="str">
            <v>Married</v>
          </cell>
          <cell r="T1197">
            <v>3468</v>
          </cell>
          <cell r="U1197" t="str">
            <v>Low (0-5K)</v>
          </cell>
          <cell r="X1197" t="str">
            <v>No</v>
          </cell>
          <cell r="AE1197">
            <v>3</v>
          </cell>
          <cell r="AF1197">
            <v>2</v>
          </cell>
          <cell r="AH1197">
            <v>2</v>
          </cell>
        </row>
        <row r="1198">
          <cell r="C1198" t="str">
            <v>46-55</v>
          </cell>
          <cell r="D1198" t="str">
            <v>No</v>
          </cell>
          <cell r="E1198" t="str">
            <v>Travel_Rarely</v>
          </cell>
          <cell r="G1198" t="str">
            <v>Sales</v>
          </cell>
          <cell r="H1198">
            <v>2</v>
          </cell>
          <cell r="K1198">
            <v>2</v>
          </cell>
          <cell r="L1198" t="str">
            <v>Female</v>
          </cell>
          <cell r="P1198" t="str">
            <v>Manager</v>
          </cell>
          <cell r="Q1198">
            <v>1</v>
          </cell>
          <cell r="S1198" t="str">
            <v>Single</v>
          </cell>
          <cell r="T1198">
            <v>18947</v>
          </cell>
          <cell r="U1198" t="str">
            <v>Very High (15K+)</v>
          </cell>
          <cell r="X1198" t="str">
            <v>No</v>
          </cell>
          <cell r="AE1198">
            <v>2</v>
          </cell>
          <cell r="AF1198">
            <v>2</v>
          </cell>
          <cell r="AH1198">
            <v>2</v>
          </cell>
        </row>
        <row r="1199">
          <cell r="C1199" t="str">
            <v>26-35</v>
          </cell>
          <cell r="D1199" t="str">
            <v>No</v>
          </cell>
          <cell r="E1199" t="str">
            <v>Travel_Rarely</v>
          </cell>
          <cell r="G1199" t="str">
            <v>Research &amp; Development</v>
          </cell>
          <cell r="H1199">
            <v>23</v>
          </cell>
          <cell r="K1199">
            <v>3</v>
          </cell>
          <cell r="L1199" t="str">
            <v>Female</v>
          </cell>
          <cell r="P1199" t="str">
            <v>Laboratory Technician</v>
          </cell>
          <cell r="Q1199">
            <v>1</v>
          </cell>
          <cell r="S1199" t="str">
            <v>Married</v>
          </cell>
          <cell r="T1199">
            <v>4014</v>
          </cell>
          <cell r="U1199" t="str">
            <v>Low (0-5K)</v>
          </cell>
          <cell r="X1199" t="str">
            <v>Yes</v>
          </cell>
          <cell r="AE1199">
            <v>3</v>
          </cell>
          <cell r="AF1199">
            <v>2</v>
          </cell>
          <cell r="AH1199">
            <v>2</v>
          </cell>
        </row>
        <row r="1200">
          <cell r="C1200" t="str">
            <v>46-55</v>
          </cell>
          <cell r="D1200" t="str">
            <v>No</v>
          </cell>
          <cell r="E1200" t="str">
            <v>Travel_Frequently</v>
          </cell>
          <cell r="G1200" t="str">
            <v>Sales</v>
          </cell>
          <cell r="H1200">
            <v>12</v>
          </cell>
          <cell r="K1200">
            <v>3</v>
          </cell>
          <cell r="L1200" t="str">
            <v>Female</v>
          </cell>
          <cell r="P1200" t="str">
            <v>Sales Executive</v>
          </cell>
          <cell r="Q1200">
            <v>4</v>
          </cell>
          <cell r="S1200" t="str">
            <v>Single</v>
          </cell>
          <cell r="T1200">
            <v>9208</v>
          </cell>
          <cell r="U1200" t="str">
            <v>Medium (5K-10K)</v>
          </cell>
          <cell r="X1200" t="str">
            <v>No</v>
          </cell>
          <cell r="AE1200">
            <v>3</v>
          </cell>
          <cell r="AF1200">
            <v>2</v>
          </cell>
          <cell r="AH1200">
            <v>2</v>
          </cell>
        </row>
        <row r="1201">
          <cell r="C1201" t="str">
            <v>26-35</v>
          </cell>
          <cell r="D1201" t="str">
            <v>Yes</v>
          </cell>
          <cell r="E1201" t="str">
            <v>Travel_Rarely</v>
          </cell>
          <cell r="G1201" t="str">
            <v>Sales</v>
          </cell>
          <cell r="H1201">
            <v>20</v>
          </cell>
          <cell r="K1201">
            <v>2</v>
          </cell>
          <cell r="L1201" t="str">
            <v>Female</v>
          </cell>
          <cell r="P1201" t="str">
            <v>Sales Executive</v>
          </cell>
          <cell r="Q1201">
            <v>3</v>
          </cell>
          <cell r="S1201" t="str">
            <v>Married</v>
          </cell>
          <cell r="T1201">
            <v>4559</v>
          </cell>
          <cell r="U1201" t="str">
            <v>Low (0-5K)</v>
          </cell>
          <cell r="X1201" t="str">
            <v>Yes</v>
          </cell>
          <cell r="AE1201">
            <v>3</v>
          </cell>
          <cell r="AF1201">
            <v>2</v>
          </cell>
          <cell r="AH1201">
            <v>2</v>
          </cell>
        </row>
        <row r="1202">
          <cell r="C1202" t="str">
            <v>18-25</v>
          </cell>
          <cell r="D1202" t="str">
            <v>No</v>
          </cell>
          <cell r="E1202" t="str">
            <v>Travel_Rarely</v>
          </cell>
          <cell r="G1202" t="str">
            <v>Sales</v>
          </cell>
          <cell r="H1202">
            <v>28</v>
          </cell>
          <cell r="K1202">
            <v>1</v>
          </cell>
          <cell r="L1202" t="str">
            <v>Male</v>
          </cell>
          <cell r="P1202" t="str">
            <v>Sales Executive</v>
          </cell>
          <cell r="Q1202">
            <v>3</v>
          </cell>
          <cell r="S1202" t="str">
            <v>Married</v>
          </cell>
          <cell r="T1202">
            <v>8639</v>
          </cell>
          <cell r="U1202" t="str">
            <v>Medium (5K-10K)</v>
          </cell>
          <cell r="X1202" t="str">
            <v>No</v>
          </cell>
          <cell r="AE1202">
            <v>3</v>
          </cell>
          <cell r="AF1202">
            <v>2</v>
          </cell>
          <cell r="AH1202">
            <v>2</v>
          </cell>
        </row>
        <row r="1203">
          <cell r="C1203" t="str">
            <v>26-35</v>
          </cell>
          <cell r="D1203" t="str">
            <v>No</v>
          </cell>
          <cell r="E1203" t="str">
            <v>Travel_Rarely</v>
          </cell>
          <cell r="G1203" t="str">
            <v>Research &amp; Development</v>
          </cell>
          <cell r="H1203">
            <v>5</v>
          </cell>
          <cell r="K1203">
            <v>4</v>
          </cell>
          <cell r="L1203" t="str">
            <v>Female</v>
          </cell>
          <cell r="P1203" t="str">
            <v>Research Scientist</v>
          </cell>
          <cell r="Q1203">
            <v>1</v>
          </cell>
          <cell r="S1203" t="str">
            <v>Divorced</v>
          </cell>
          <cell r="T1203">
            <v>3204</v>
          </cell>
          <cell r="U1203" t="str">
            <v>Low (0-5K)</v>
          </cell>
          <cell r="X1203" t="str">
            <v>No</v>
          </cell>
          <cell r="AE1203">
            <v>3</v>
          </cell>
          <cell r="AF1203">
            <v>3</v>
          </cell>
          <cell r="AH1203">
            <v>2</v>
          </cell>
        </row>
        <row r="1204">
          <cell r="C1204" t="str">
            <v>26-35</v>
          </cell>
          <cell r="D1204" t="str">
            <v>No</v>
          </cell>
          <cell r="E1204" t="str">
            <v>Non-Travel</v>
          </cell>
          <cell r="G1204" t="str">
            <v>Research &amp; Development</v>
          </cell>
          <cell r="H1204">
            <v>9</v>
          </cell>
          <cell r="K1204">
            <v>4</v>
          </cell>
          <cell r="L1204" t="str">
            <v>Male</v>
          </cell>
          <cell r="P1204" t="str">
            <v>Research Scientist</v>
          </cell>
          <cell r="Q1204">
            <v>2</v>
          </cell>
          <cell r="S1204" t="str">
            <v>Divorced</v>
          </cell>
          <cell r="T1204">
            <v>2024</v>
          </cell>
          <cell r="U1204" t="str">
            <v>Low (0-5K)</v>
          </cell>
          <cell r="X1204" t="str">
            <v>No</v>
          </cell>
          <cell r="AE1204">
            <v>1</v>
          </cell>
          <cell r="AF1204">
            <v>2</v>
          </cell>
          <cell r="AH1204">
            <v>2</v>
          </cell>
        </row>
        <row r="1205">
          <cell r="C1205" t="str">
            <v>56+</v>
          </cell>
          <cell r="D1205" t="str">
            <v>No</v>
          </cell>
          <cell r="E1205" t="str">
            <v>Travel_Rarely</v>
          </cell>
          <cell r="G1205" t="str">
            <v>Research &amp; Development</v>
          </cell>
          <cell r="H1205">
            <v>8</v>
          </cell>
          <cell r="K1205">
            <v>3</v>
          </cell>
          <cell r="L1205" t="str">
            <v>Female</v>
          </cell>
          <cell r="P1205" t="str">
            <v>Research Scientist</v>
          </cell>
          <cell r="Q1205">
            <v>1</v>
          </cell>
          <cell r="S1205" t="str">
            <v>Divorced</v>
          </cell>
          <cell r="T1205">
            <v>4257</v>
          </cell>
          <cell r="U1205" t="str">
            <v>Low (0-5K)</v>
          </cell>
          <cell r="X1205" t="str">
            <v>Yes</v>
          </cell>
          <cell r="AE1205">
            <v>3</v>
          </cell>
          <cell r="AF1205">
            <v>2</v>
          </cell>
          <cell r="AH1205">
            <v>2</v>
          </cell>
        </row>
        <row r="1206">
          <cell r="C1206" t="str">
            <v>26-35</v>
          </cell>
          <cell r="D1206" t="str">
            <v>No</v>
          </cell>
          <cell r="E1206" t="str">
            <v>Travel_Frequently</v>
          </cell>
          <cell r="G1206" t="str">
            <v>Research &amp; Development</v>
          </cell>
          <cell r="H1206">
            <v>1</v>
          </cell>
          <cell r="K1206">
            <v>3</v>
          </cell>
          <cell r="L1206" t="str">
            <v>Male</v>
          </cell>
          <cell r="P1206" t="str">
            <v>Manufacturing Director</v>
          </cell>
          <cell r="Q1206">
            <v>1</v>
          </cell>
          <cell r="S1206" t="str">
            <v>Married</v>
          </cell>
          <cell r="T1206">
            <v>4298</v>
          </cell>
          <cell r="U1206" t="str">
            <v>Low (0-5K)</v>
          </cell>
          <cell r="X1206" t="str">
            <v>No</v>
          </cell>
          <cell r="AE1206">
            <v>3</v>
          </cell>
          <cell r="AF1206">
            <v>2</v>
          </cell>
          <cell r="AH1206">
            <v>2</v>
          </cell>
        </row>
        <row r="1207">
          <cell r="C1207" t="str">
            <v>46-55</v>
          </cell>
          <cell r="D1207" t="str">
            <v>No</v>
          </cell>
          <cell r="E1207" t="str">
            <v>Travel_Rarely</v>
          </cell>
          <cell r="G1207" t="str">
            <v>Research &amp; Development</v>
          </cell>
          <cell r="H1207">
            <v>2</v>
          </cell>
          <cell r="K1207">
            <v>3</v>
          </cell>
          <cell r="L1207" t="str">
            <v>Female</v>
          </cell>
          <cell r="P1207" t="str">
            <v>Laboratory Technician</v>
          </cell>
          <cell r="Q1207">
            <v>4</v>
          </cell>
          <cell r="S1207" t="str">
            <v>Single</v>
          </cell>
          <cell r="T1207">
            <v>3212</v>
          </cell>
          <cell r="U1207" t="str">
            <v>Low (0-5K)</v>
          </cell>
          <cell r="X1207" t="str">
            <v>No</v>
          </cell>
          <cell r="AE1207">
            <v>2</v>
          </cell>
          <cell r="AF1207">
            <v>2</v>
          </cell>
          <cell r="AH1207">
            <v>2</v>
          </cell>
        </row>
        <row r="1208">
          <cell r="C1208" t="str">
            <v>56+</v>
          </cell>
          <cell r="D1208" t="str">
            <v>No</v>
          </cell>
          <cell r="E1208" t="str">
            <v>Travel_Rarely</v>
          </cell>
          <cell r="G1208" t="str">
            <v>Human Resources</v>
          </cell>
          <cell r="H1208">
            <v>6</v>
          </cell>
          <cell r="K1208">
            <v>2</v>
          </cell>
          <cell r="L1208" t="str">
            <v>Male</v>
          </cell>
          <cell r="P1208" t="str">
            <v>Human Resources</v>
          </cell>
          <cell r="Q1208">
            <v>3</v>
          </cell>
          <cell r="S1208" t="str">
            <v>Married</v>
          </cell>
          <cell r="T1208">
            <v>2267</v>
          </cell>
          <cell r="U1208" t="str">
            <v>Low (0-5K)</v>
          </cell>
          <cell r="X1208" t="str">
            <v>No</v>
          </cell>
          <cell r="AE1208">
            <v>2</v>
          </cell>
          <cell r="AF1208">
            <v>2</v>
          </cell>
          <cell r="AH1208">
            <v>2</v>
          </cell>
        </row>
        <row r="1209">
          <cell r="C1209" t="str">
            <v>26-35</v>
          </cell>
          <cell r="D1209" t="str">
            <v>No</v>
          </cell>
          <cell r="E1209" t="str">
            <v>Non-Travel</v>
          </cell>
          <cell r="G1209" t="str">
            <v>Sales</v>
          </cell>
          <cell r="H1209">
            <v>26</v>
          </cell>
          <cell r="K1209">
            <v>3</v>
          </cell>
          <cell r="L1209" t="str">
            <v>Male</v>
          </cell>
          <cell r="P1209" t="str">
            <v>Sales Executive</v>
          </cell>
          <cell r="Q1209">
            <v>4</v>
          </cell>
          <cell r="S1209" t="str">
            <v>Married</v>
          </cell>
          <cell r="T1209">
            <v>4465</v>
          </cell>
          <cell r="U1209" t="str">
            <v>Low (0-5K)</v>
          </cell>
          <cell r="X1209" t="str">
            <v>No</v>
          </cell>
          <cell r="AE1209">
            <v>3</v>
          </cell>
          <cell r="AF1209">
            <v>3</v>
          </cell>
          <cell r="AH1209">
            <v>2</v>
          </cell>
        </row>
        <row r="1210">
          <cell r="C1210" t="str">
            <v>26-35</v>
          </cell>
          <cell r="D1210" t="str">
            <v>No</v>
          </cell>
          <cell r="E1210" t="str">
            <v>Travel_Frequently</v>
          </cell>
          <cell r="G1210" t="str">
            <v>Research &amp; Development</v>
          </cell>
          <cell r="H1210">
            <v>3</v>
          </cell>
          <cell r="K1210">
            <v>2</v>
          </cell>
          <cell r="L1210" t="str">
            <v>Male</v>
          </cell>
          <cell r="P1210" t="str">
            <v>Research Director</v>
          </cell>
          <cell r="Q1210">
            <v>3</v>
          </cell>
          <cell r="S1210" t="str">
            <v>Divorced</v>
          </cell>
          <cell r="T1210">
            <v>13675</v>
          </cell>
          <cell r="U1210" t="str">
            <v>High (10K-15K)</v>
          </cell>
          <cell r="X1210" t="str">
            <v>No</v>
          </cell>
          <cell r="AE1210">
            <v>3</v>
          </cell>
          <cell r="AF1210">
            <v>2</v>
          </cell>
          <cell r="AH1210">
            <v>2</v>
          </cell>
        </row>
        <row r="1211">
          <cell r="C1211" t="str">
            <v>26-35</v>
          </cell>
          <cell r="D1211" t="str">
            <v>No</v>
          </cell>
          <cell r="E1211" t="str">
            <v>Travel_Rarely</v>
          </cell>
          <cell r="G1211" t="str">
            <v>Research &amp; Development</v>
          </cell>
          <cell r="H1211">
            <v>2</v>
          </cell>
          <cell r="K1211">
            <v>3</v>
          </cell>
          <cell r="L1211" t="str">
            <v>Male</v>
          </cell>
          <cell r="P1211" t="str">
            <v>Research Scientist</v>
          </cell>
          <cell r="Q1211">
            <v>4</v>
          </cell>
          <cell r="S1211" t="str">
            <v>Divorced</v>
          </cell>
          <cell r="T1211">
            <v>2695</v>
          </cell>
          <cell r="U1211" t="str">
            <v>Low (0-5K)</v>
          </cell>
          <cell r="X1211" t="str">
            <v>Yes</v>
          </cell>
          <cell r="AE1211">
            <v>1</v>
          </cell>
          <cell r="AF1211">
            <v>2</v>
          </cell>
          <cell r="AH1211">
            <v>2</v>
          </cell>
        </row>
        <row r="1212">
          <cell r="C1212" t="str">
            <v>26-35</v>
          </cell>
          <cell r="D1212" t="str">
            <v>Yes</v>
          </cell>
          <cell r="E1212" t="str">
            <v>Travel_Rarely</v>
          </cell>
          <cell r="G1212" t="str">
            <v>Research &amp; Development</v>
          </cell>
          <cell r="H1212">
            <v>2</v>
          </cell>
          <cell r="K1212">
            <v>1</v>
          </cell>
          <cell r="L1212" t="str">
            <v>Male</v>
          </cell>
          <cell r="P1212" t="str">
            <v>Research Scientist</v>
          </cell>
          <cell r="Q1212">
            <v>4</v>
          </cell>
          <cell r="S1212" t="str">
            <v>Married</v>
          </cell>
          <cell r="T1212">
            <v>3464</v>
          </cell>
          <cell r="U1212" t="str">
            <v>Low (0-5K)</v>
          </cell>
          <cell r="X1212" t="str">
            <v>Yes</v>
          </cell>
          <cell r="AE1212">
            <v>2</v>
          </cell>
          <cell r="AF1212">
            <v>3</v>
          </cell>
          <cell r="AH1212">
            <v>2</v>
          </cell>
        </row>
        <row r="1213">
          <cell r="C1213" t="str">
            <v>26-35</v>
          </cell>
          <cell r="D1213" t="str">
            <v>No</v>
          </cell>
          <cell r="E1213" t="str">
            <v>Travel_Rarely</v>
          </cell>
          <cell r="G1213" t="str">
            <v>Research &amp; Development</v>
          </cell>
          <cell r="H1213">
            <v>9</v>
          </cell>
          <cell r="K1213">
            <v>2</v>
          </cell>
          <cell r="L1213" t="str">
            <v>Male</v>
          </cell>
          <cell r="P1213" t="str">
            <v>Laboratory Technician</v>
          </cell>
          <cell r="Q1213">
            <v>4</v>
          </cell>
          <cell r="S1213" t="str">
            <v>Single</v>
          </cell>
          <cell r="T1213">
            <v>3983</v>
          </cell>
          <cell r="U1213" t="str">
            <v>Low (0-5K)</v>
          </cell>
          <cell r="X1213" t="str">
            <v>No</v>
          </cell>
          <cell r="AE1213">
            <v>3</v>
          </cell>
          <cell r="AF1213">
            <v>3</v>
          </cell>
          <cell r="AH1213">
            <v>2</v>
          </cell>
        </row>
        <row r="1214">
          <cell r="C1214" t="str">
            <v>26-35</v>
          </cell>
          <cell r="D1214" t="str">
            <v>No</v>
          </cell>
          <cell r="E1214" t="str">
            <v>Non-Travel</v>
          </cell>
          <cell r="G1214" t="str">
            <v>Sales</v>
          </cell>
          <cell r="H1214">
            <v>25</v>
          </cell>
          <cell r="K1214">
            <v>4</v>
          </cell>
          <cell r="L1214" t="str">
            <v>Female</v>
          </cell>
          <cell r="P1214" t="str">
            <v>Sales Executive</v>
          </cell>
          <cell r="Q1214">
            <v>3</v>
          </cell>
          <cell r="S1214" t="str">
            <v>Married</v>
          </cell>
          <cell r="T1214">
            <v>4736</v>
          </cell>
          <cell r="U1214" t="str">
            <v>Low (0-5K)</v>
          </cell>
          <cell r="X1214" t="str">
            <v>Yes</v>
          </cell>
          <cell r="AE1214">
            <v>4</v>
          </cell>
          <cell r="AF1214">
            <v>2</v>
          </cell>
          <cell r="AH1214">
            <v>2</v>
          </cell>
        </row>
        <row r="1215">
          <cell r="C1215" t="str">
            <v>26-35</v>
          </cell>
          <cell r="D1215" t="str">
            <v>No</v>
          </cell>
          <cell r="E1215" t="str">
            <v>Travel_Rarely</v>
          </cell>
          <cell r="G1215" t="str">
            <v>Research &amp; Development</v>
          </cell>
          <cell r="H1215">
            <v>9</v>
          </cell>
          <cell r="K1215">
            <v>3</v>
          </cell>
          <cell r="L1215" t="str">
            <v>Male</v>
          </cell>
          <cell r="P1215" t="str">
            <v>Research Scientist</v>
          </cell>
          <cell r="Q1215">
            <v>2</v>
          </cell>
          <cell r="S1215" t="str">
            <v>Single</v>
          </cell>
          <cell r="T1215">
            <v>2657</v>
          </cell>
          <cell r="U1215" t="str">
            <v>Low (0-5K)</v>
          </cell>
          <cell r="X1215" t="str">
            <v>Yes</v>
          </cell>
          <cell r="AE1215">
            <v>3</v>
          </cell>
          <cell r="AF1215">
            <v>2</v>
          </cell>
          <cell r="AH1215">
            <v>2</v>
          </cell>
        </row>
        <row r="1216">
          <cell r="C1216" t="str">
            <v>36-45</v>
          </cell>
          <cell r="D1216" t="str">
            <v>No</v>
          </cell>
          <cell r="E1216" t="str">
            <v>Travel_Rarely</v>
          </cell>
          <cell r="G1216" t="str">
            <v>Research &amp; Development</v>
          </cell>
          <cell r="H1216">
            <v>2</v>
          </cell>
          <cell r="K1216">
            <v>4</v>
          </cell>
          <cell r="L1216" t="str">
            <v>Female</v>
          </cell>
          <cell r="P1216" t="str">
            <v>Research Scientist</v>
          </cell>
          <cell r="Q1216">
            <v>3</v>
          </cell>
          <cell r="S1216" t="str">
            <v>Married</v>
          </cell>
          <cell r="T1216">
            <v>2543</v>
          </cell>
          <cell r="U1216" t="str">
            <v>Low (0-5K)</v>
          </cell>
          <cell r="X1216" t="str">
            <v>No</v>
          </cell>
          <cell r="AE1216">
            <v>3</v>
          </cell>
          <cell r="AF1216">
            <v>2</v>
          </cell>
          <cell r="AH1216">
            <v>2</v>
          </cell>
        </row>
        <row r="1217">
          <cell r="C1217" t="str">
            <v>36-45</v>
          </cell>
          <cell r="D1217" t="str">
            <v>No</v>
          </cell>
          <cell r="E1217" t="str">
            <v>Travel_Frequently</v>
          </cell>
          <cell r="G1217" t="str">
            <v>Research &amp; Development</v>
          </cell>
          <cell r="H1217">
            <v>5</v>
          </cell>
          <cell r="K1217">
            <v>2</v>
          </cell>
          <cell r="L1217" t="str">
            <v>Male</v>
          </cell>
          <cell r="P1217" t="str">
            <v>Laboratory Technician</v>
          </cell>
          <cell r="Q1217">
            <v>3</v>
          </cell>
          <cell r="S1217" t="str">
            <v>Married</v>
          </cell>
          <cell r="T1217">
            <v>2093</v>
          </cell>
          <cell r="U1217" t="str">
            <v>Low (0-5K)</v>
          </cell>
          <cell r="X1217" t="str">
            <v>No</v>
          </cell>
          <cell r="AE1217">
            <v>3</v>
          </cell>
          <cell r="AF1217">
            <v>2</v>
          </cell>
          <cell r="AH1217">
            <v>2</v>
          </cell>
        </row>
        <row r="1218">
          <cell r="C1218" t="str">
            <v>18-25</v>
          </cell>
          <cell r="D1218" t="str">
            <v>No</v>
          </cell>
          <cell r="E1218" t="str">
            <v>Travel_Frequently</v>
          </cell>
          <cell r="G1218" t="str">
            <v>Sales</v>
          </cell>
          <cell r="H1218">
            <v>24</v>
          </cell>
          <cell r="K1218">
            <v>4</v>
          </cell>
          <cell r="L1218" t="str">
            <v>Male</v>
          </cell>
          <cell r="P1218" t="str">
            <v>Sales Representative</v>
          </cell>
          <cell r="Q1218">
            <v>4</v>
          </cell>
          <cell r="S1218" t="str">
            <v>Married</v>
          </cell>
          <cell r="T1218">
            <v>2400</v>
          </cell>
          <cell r="U1218" t="str">
            <v>Low (0-5K)</v>
          </cell>
          <cell r="X1218" t="str">
            <v>No</v>
          </cell>
          <cell r="AE1218">
            <v>3</v>
          </cell>
          <cell r="AF1218">
            <v>2</v>
          </cell>
          <cell r="AH1218">
            <v>2</v>
          </cell>
        </row>
        <row r="1219">
          <cell r="C1219" t="str">
            <v>46-55</v>
          </cell>
          <cell r="D1219" t="str">
            <v>No</v>
          </cell>
          <cell r="E1219" t="str">
            <v>Travel_Rarely</v>
          </cell>
          <cell r="G1219" t="str">
            <v>Sales</v>
          </cell>
          <cell r="H1219">
            <v>2</v>
          </cell>
          <cell r="K1219">
            <v>2</v>
          </cell>
          <cell r="L1219" t="str">
            <v>Male</v>
          </cell>
          <cell r="P1219" t="str">
            <v>Sales Executive</v>
          </cell>
          <cell r="Q1219">
            <v>2</v>
          </cell>
          <cell r="S1219" t="str">
            <v>Married</v>
          </cell>
          <cell r="T1219">
            <v>8120</v>
          </cell>
          <cell r="U1219" t="str">
            <v>Medium (5K-10K)</v>
          </cell>
          <cell r="X1219" t="str">
            <v>No</v>
          </cell>
          <cell r="AE1219">
            <v>3</v>
          </cell>
          <cell r="AF1219">
            <v>2</v>
          </cell>
          <cell r="AH1219">
            <v>2</v>
          </cell>
        </row>
        <row r="1220">
          <cell r="C1220" t="str">
            <v>18-25</v>
          </cell>
          <cell r="D1220" t="str">
            <v>Yes</v>
          </cell>
          <cell r="E1220" t="str">
            <v>Travel_Rarely</v>
          </cell>
          <cell r="G1220" t="str">
            <v>Sales</v>
          </cell>
          <cell r="H1220">
            <v>3</v>
          </cell>
          <cell r="K1220">
            <v>1</v>
          </cell>
          <cell r="L1220" t="str">
            <v>Female</v>
          </cell>
          <cell r="P1220" t="str">
            <v>Sales Executive</v>
          </cell>
          <cell r="Q1220">
            <v>3</v>
          </cell>
          <cell r="S1220" t="str">
            <v>Single</v>
          </cell>
          <cell r="T1220">
            <v>4577</v>
          </cell>
          <cell r="U1220" t="str">
            <v>Low (0-5K)</v>
          </cell>
          <cell r="X1220" t="str">
            <v>No</v>
          </cell>
          <cell r="AE1220">
            <v>3</v>
          </cell>
          <cell r="AF1220">
            <v>2</v>
          </cell>
          <cell r="AH1220">
            <v>2</v>
          </cell>
        </row>
        <row r="1221">
          <cell r="C1221" t="str">
            <v>56+</v>
          </cell>
          <cell r="D1221" t="str">
            <v>No</v>
          </cell>
          <cell r="E1221" t="str">
            <v>Travel_Rarely</v>
          </cell>
          <cell r="G1221" t="str">
            <v>Sales</v>
          </cell>
          <cell r="H1221">
            <v>16</v>
          </cell>
          <cell r="K1221">
            <v>1</v>
          </cell>
          <cell r="L1221" t="str">
            <v>Male</v>
          </cell>
          <cell r="P1221" t="str">
            <v>Sales Executive</v>
          </cell>
          <cell r="Q1221">
            <v>1</v>
          </cell>
          <cell r="S1221" t="str">
            <v>Single</v>
          </cell>
          <cell r="T1221">
            <v>5405</v>
          </cell>
          <cell r="U1221" t="str">
            <v>Medium (5K-10K)</v>
          </cell>
          <cell r="X1221" t="str">
            <v>No</v>
          </cell>
          <cell r="AE1221">
            <v>3</v>
          </cell>
          <cell r="AF1221">
            <v>2</v>
          </cell>
          <cell r="AH1221">
            <v>2</v>
          </cell>
        </row>
        <row r="1222">
          <cell r="C1222" t="str">
            <v>46-55</v>
          </cell>
          <cell r="D1222" t="str">
            <v>No</v>
          </cell>
          <cell r="E1222" t="str">
            <v>Travel_Rarely</v>
          </cell>
          <cell r="G1222" t="str">
            <v>Sales</v>
          </cell>
          <cell r="H1222">
            <v>8</v>
          </cell>
          <cell r="K1222">
            <v>4</v>
          </cell>
          <cell r="L1222" t="str">
            <v>Male</v>
          </cell>
          <cell r="P1222" t="str">
            <v>Sales Representative</v>
          </cell>
          <cell r="Q1222">
            <v>2</v>
          </cell>
          <cell r="S1222" t="str">
            <v>Married</v>
          </cell>
          <cell r="T1222">
            <v>3875</v>
          </cell>
          <cell r="U1222" t="str">
            <v>Low (0-5K)</v>
          </cell>
          <cell r="X1222" t="str">
            <v>No</v>
          </cell>
          <cell r="AE1222">
            <v>3</v>
          </cell>
          <cell r="AF1222">
            <v>2</v>
          </cell>
          <cell r="AH1222">
            <v>2</v>
          </cell>
        </row>
        <row r="1223">
          <cell r="C1223" t="str">
            <v>36-45</v>
          </cell>
          <cell r="D1223" t="str">
            <v>Yes</v>
          </cell>
          <cell r="E1223" t="str">
            <v>Travel_Frequently</v>
          </cell>
          <cell r="G1223" t="str">
            <v>Research &amp; Development</v>
          </cell>
          <cell r="H1223">
            <v>19</v>
          </cell>
          <cell r="K1223">
            <v>3</v>
          </cell>
          <cell r="L1223" t="str">
            <v>Male</v>
          </cell>
          <cell r="P1223" t="str">
            <v>Research Scientist</v>
          </cell>
          <cell r="Q1223">
            <v>3</v>
          </cell>
          <cell r="S1223" t="str">
            <v>Divorced</v>
          </cell>
          <cell r="T1223">
            <v>2759</v>
          </cell>
          <cell r="U1223" t="str">
            <v>Low (0-5K)</v>
          </cell>
          <cell r="X1223" t="str">
            <v>Yes</v>
          </cell>
          <cell r="AE1223">
            <v>3</v>
          </cell>
          <cell r="AF1223">
            <v>2</v>
          </cell>
          <cell r="AH1223">
            <v>2</v>
          </cell>
        </row>
        <row r="1224">
          <cell r="C1224" t="str">
            <v>36-45</v>
          </cell>
          <cell r="D1224" t="str">
            <v>No</v>
          </cell>
          <cell r="E1224" t="str">
            <v>Travel_Frequently</v>
          </cell>
          <cell r="G1224" t="str">
            <v>Sales</v>
          </cell>
          <cell r="H1224">
            <v>15</v>
          </cell>
          <cell r="K1224">
            <v>4</v>
          </cell>
          <cell r="L1224" t="str">
            <v>Male</v>
          </cell>
          <cell r="P1224" t="str">
            <v>Sales Executive</v>
          </cell>
          <cell r="Q1224">
            <v>4</v>
          </cell>
          <cell r="S1224" t="str">
            <v>Married</v>
          </cell>
          <cell r="T1224">
            <v>6804</v>
          </cell>
          <cell r="U1224" t="str">
            <v>Medium (5K-10K)</v>
          </cell>
          <cell r="X1224" t="str">
            <v>No</v>
          </cell>
          <cell r="AE1224">
            <v>3</v>
          </cell>
          <cell r="AF1224">
            <v>2</v>
          </cell>
          <cell r="AH1224">
            <v>2</v>
          </cell>
        </row>
        <row r="1225">
          <cell r="C1225" t="str">
            <v>46-55</v>
          </cell>
          <cell r="D1225" t="str">
            <v>No</v>
          </cell>
          <cell r="E1225" t="str">
            <v>Travel_Rarely</v>
          </cell>
          <cell r="G1225" t="str">
            <v>Research &amp; Development</v>
          </cell>
          <cell r="H1225">
            <v>6</v>
          </cell>
          <cell r="K1225">
            <v>4</v>
          </cell>
          <cell r="L1225" t="str">
            <v>Male</v>
          </cell>
          <cell r="P1225" t="str">
            <v>Laboratory Technician</v>
          </cell>
          <cell r="Q1225">
            <v>4</v>
          </cell>
          <cell r="S1225" t="str">
            <v>Single</v>
          </cell>
          <cell r="T1225">
            <v>2450</v>
          </cell>
          <cell r="U1225" t="str">
            <v>Low (0-5K)</v>
          </cell>
          <cell r="X1225" t="str">
            <v>No</v>
          </cell>
          <cell r="AE1225">
            <v>3</v>
          </cell>
          <cell r="AF1225">
            <v>2</v>
          </cell>
          <cell r="AH1225">
            <v>2</v>
          </cell>
        </row>
        <row r="1226">
          <cell r="C1226" t="str">
            <v>26-35</v>
          </cell>
          <cell r="D1226" t="str">
            <v>No</v>
          </cell>
          <cell r="E1226" t="str">
            <v>Travel_Frequently</v>
          </cell>
          <cell r="G1226" t="str">
            <v>Research &amp; Development</v>
          </cell>
          <cell r="H1226">
            <v>1</v>
          </cell>
          <cell r="K1226">
            <v>1</v>
          </cell>
          <cell r="L1226" t="str">
            <v>Female</v>
          </cell>
          <cell r="P1226" t="str">
            <v>Laboratory Technician</v>
          </cell>
          <cell r="Q1226">
            <v>4</v>
          </cell>
          <cell r="S1226" t="str">
            <v>Divorced</v>
          </cell>
          <cell r="T1226">
            <v>4364</v>
          </cell>
          <cell r="U1226" t="str">
            <v>Low (0-5K)</v>
          </cell>
          <cell r="X1226" t="str">
            <v>No</v>
          </cell>
          <cell r="AE1226">
            <v>3</v>
          </cell>
          <cell r="AF1226">
            <v>2</v>
          </cell>
          <cell r="AH1226">
            <v>2</v>
          </cell>
        </row>
        <row r="1227">
          <cell r="C1227" t="str">
            <v>26-35</v>
          </cell>
          <cell r="D1227" t="str">
            <v>No</v>
          </cell>
          <cell r="E1227" t="str">
            <v>Travel_Rarely</v>
          </cell>
          <cell r="G1227" t="str">
            <v>Research &amp; Development</v>
          </cell>
          <cell r="H1227">
            <v>1</v>
          </cell>
          <cell r="K1227">
            <v>4</v>
          </cell>
          <cell r="L1227" t="str">
            <v>Female</v>
          </cell>
          <cell r="P1227" t="str">
            <v>Research Scientist</v>
          </cell>
          <cell r="Q1227">
            <v>3</v>
          </cell>
          <cell r="S1227" t="str">
            <v>Single</v>
          </cell>
          <cell r="T1227">
            <v>2506</v>
          </cell>
          <cell r="U1227" t="str">
            <v>Low (0-5K)</v>
          </cell>
          <cell r="X1227" t="str">
            <v>No</v>
          </cell>
          <cell r="AE1227">
            <v>3</v>
          </cell>
          <cell r="AF1227">
            <v>2</v>
          </cell>
          <cell r="AH1227">
            <v>2</v>
          </cell>
        </row>
        <row r="1228">
          <cell r="C1228" t="str">
            <v>26-35</v>
          </cell>
          <cell r="D1228" t="str">
            <v>Yes</v>
          </cell>
          <cell r="E1228" t="str">
            <v>Travel_Rarely</v>
          </cell>
          <cell r="G1228" t="str">
            <v>Research &amp; Development</v>
          </cell>
          <cell r="H1228">
            <v>2</v>
          </cell>
          <cell r="K1228">
            <v>3</v>
          </cell>
          <cell r="L1228" t="str">
            <v>Male</v>
          </cell>
          <cell r="P1228" t="str">
            <v>Research Scientist</v>
          </cell>
          <cell r="Q1228">
            <v>3</v>
          </cell>
          <cell r="S1228" t="str">
            <v>Single</v>
          </cell>
          <cell r="T1228">
            <v>4382</v>
          </cell>
          <cell r="U1228" t="str">
            <v>Low (0-5K)</v>
          </cell>
          <cell r="X1228" t="str">
            <v>No</v>
          </cell>
          <cell r="AE1228">
            <v>2</v>
          </cell>
          <cell r="AF1228">
            <v>2</v>
          </cell>
          <cell r="AH1228">
            <v>2</v>
          </cell>
        </row>
        <row r="1229">
          <cell r="C1229" t="str">
            <v>36-45</v>
          </cell>
          <cell r="D1229" t="str">
            <v>No</v>
          </cell>
          <cell r="E1229" t="str">
            <v>Travel_Rarely</v>
          </cell>
          <cell r="G1229" t="str">
            <v>Research &amp; Development</v>
          </cell>
          <cell r="H1229">
            <v>4</v>
          </cell>
          <cell r="K1229">
            <v>4</v>
          </cell>
          <cell r="L1229" t="str">
            <v>Male</v>
          </cell>
          <cell r="P1229" t="str">
            <v>Healthcare Representative</v>
          </cell>
          <cell r="Q1229">
            <v>2</v>
          </cell>
          <cell r="S1229" t="str">
            <v>Single</v>
          </cell>
          <cell r="T1229">
            <v>5933</v>
          </cell>
          <cell r="U1229" t="str">
            <v>Medium (5K-10K)</v>
          </cell>
          <cell r="X1229" t="str">
            <v>No</v>
          </cell>
          <cell r="AE1229">
            <v>2</v>
          </cell>
          <cell r="AF1229">
            <v>5</v>
          </cell>
          <cell r="AH1229">
            <v>2</v>
          </cell>
        </row>
        <row r="1230">
          <cell r="C1230" t="str">
            <v>36-45</v>
          </cell>
          <cell r="D1230" t="str">
            <v>No</v>
          </cell>
          <cell r="E1230" t="str">
            <v>Travel_Frequently</v>
          </cell>
          <cell r="G1230" t="str">
            <v>Research &amp; Development</v>
          </cell>
          <cell r="H1230">
            <v>1</v>
          </cell>
          <cell r="K1230">
            <v>4</v>
          </cell>
          <cell r="L1230" t="str">
            <v>Female</v>
          </cell>
          <cell r="P1230" t="str">
            <v>Healthcare Representative</v>
          </cell>
          <cell r="Q1230">
            <v>4</v>
          </cell>
          <cell r="S1230" t="str">
            <v>Married</v>
          </cell>
          <cell r="T1230">
            <v>5562</v>
          </cell>
          <cell r="U1230" t="str">
            <v>Medium (5K-10K)</v>
          </cell>
          <cell r="X1230" t="str">
            <v>No</v>
          </cell>
          <cell r="AE1230">
            <v>2</v>
          </cell>
          <cell r="AF1230">
            <v>5</v>
          </cell>
          <cell r="AH1230">
            <v>2</v>
          </cell>
        </row>
        <row r="1231">
          <cell r="C1231" t="str">
            <v>26-35</v>
          </cell>
          <cell r="D1231" t="str">
            <v>No</v>
          </cell>
          <cell r="E1231" t="str">
            <v>Travel_Rarely</v>
          </cell>
          <cell r="G1231" t="str">
            <v>Research &amp; Development</v>
          </cell>
          <cell r="H1231">
            <v>9</v>
          </cell>
          <cell r="K1231">
            <v>3</v>
          </cell>
          <cell r="L1231" t="str">
            <v>Female</v>
          </cell>
          <cell r="P1231" t="str">
            <v>Research Scientist</v>
          </cell>
          <cell r="Q1231">
            <v>3</v>
          </cell>
          <cell r="S1231" t="str">
            <v>Divorced</v>
          </cell>
          <cell r="T1231">
            <v>2377</v>
          </cell>
          <cell r="U1231" t="str">
            <v>Low (0-5K)</v>
          </cell>
          <cell r="X1231" t="str">
            <v>No</v>
          </cell>
          <cell r="AE1231">
            <v>3</v>
          </cell>
          <cell r="AF1231">
            <v>2</v>
          </cell>
          <cell r="AH1231">
            <v>2</v>
          </cell>
        </row>
        <row r="1232">
          <cell r="C1232" t="str">
            <v>26-35</v>
          </cell>
          <cell r="D1232" t="str">
            <v>No</v>
          </cell>
          <cell r="E1232" t="str">
            <v>Travel_Rarely</v>
          </cell>
          <cell r="G1232" t="str">
            <v>Research &amp; Development</v>
          </cell>
          <cell r="H1232">
            <v>16</v>
          </cell>
          <cell r="K1232">
            <v>3</v>
          </cell>
          <cell r="L1232" t="str">
            <v>Female</v>
          </cell>
          <cell r="P1232" t="str">
            <v>Laboratory Technician</v>
          </cell>
          <cell r="Q1232">
            <v>2</v>
          </cell>
          <cell r="S1232" t="str">
            <v>Married</v>
          </cell>
          <cell r="T1232">
            <v>2811</v>
          </cell>
          <cell r="U1232" t="str">
            <v>Low (0-5K)</v>
          </cell>
          <cell r="X1232" t="str">
            <v>No</v>
          </cell>
          <cell r="AE1232">
            <v>3</v>
          </cell>
          <cell r="AF1232">
            <v>2</v>
          </cell>
          <cell r="AH1232">
            <v>2</v>
          </cell>
        </row>
        <row r="1233">
          <cell r="C1233" t="str">
            <v>46-55</v>
          </cell>
          <cell r="D1233" t="str">
            <v>No</v>
          </cell>
          <cell r="E1233" t="str">
            <v>Travel_Rarely</v>
          </cell>
          <cell r="G1233" t="str">
            <v>Research &amp; Development</v>
          </cell>
          <cell r="H1233">
            <v>6</v>
          </cell>
          <cell r="K1233">
            <v>1</v>
          </cell>
          <cell r="L1233" t="str">
            <v>Male</v>
          </cell>
          <cell r="P1233" t="str">
            <v>Healthcare Representative</v>
          </cell>
          <cell r="Q1233">
            <v>3</v>
          </cell>
          <cell r="S1233" t="str">
            <v>Single</v>
          </cell>
          <cell r="T1233">
            <v>4240</v>
          </cell>
          <cell r="U1233" t="str">
            <v>Low (0-5K)</v>
          </cell>
          <cell r="X1233" t="str">
            <v>No</v>
          </cell>
          <cell r="AE1233">
            <v>3</v>
          </cell>
          <cell r="AF1233">
            <v>2</v>
          </cell>
          <cell r="AH1233">
            <v>2</v>
          </cell>
        </row>
        <row r="1234">
          <cell r="C1234" t="str">
            <v>36-45</v>
          </cell>
          <cell r="D1234" t="str">
            <v>No</v>
          </cell>
          <cell r="E1234" t="str">
            <v>Travel_Rarely</v>
          </cell>
          <cell r="G1234" t="str">
            <v>Research &amp; Development</v>
          </cell>
          <cell r="H1234">
            <v>7</v>
          </cell>
          <cell r="K1234">
            <v>4</v>
          </cell>
          <cell r="L1234" t="str">
            <v>Female</v>
          </cell>
          <cell r="P1234" t="str">
            <v>Manufacturing Director</v>
          </cell>
          <cell r="Q1234">
            <v>3</v>
          </cell>
          <cell r="S1234" t="str">
            <v>Single</v>
          </cell>
          <cell r="T1234">
            <v>5003</v>
          </cell>
          <cell r="U1234" t="str">
            <v>Medium (5K-10K)</v>
          </cell>
          <cell r="X1234" t="str">
            <v>No</v>
          </cell>
          <cell r="AE1234">
            <v>3</v>
          </cell>
          <cell r="AF1234">
            <v>2</v>
          </cell>
          <cell r="AH1234">
            <v>2</v>
          </cell>
        </row>
        <row r="1235">
          <cell r="C1235" t="str">
            <v>26-35</v>
          </cell>
          <cell r="D1235" t="str">
            <v>No</v>
          </cell>
          <cell r="E1235" t="str">
            <v>Travel_Rarely</v>
          </cell>
          <cell r="G1235" t="str">
            <v>Research &amp; Development</v>
          </cell>
          <cell r="H1235">
            <v>2</v>
          </cell>
          <cell r="K1235">
            <v>1</v>
          </cell>
          <cell r="L1235" t="str">
            <v>Female</v>
          </cell>
          <cell r="P1235" t="str">
            <v>Manufacturing Director</v>
          </cell>
          <cell r="Q1235">
            <v>4</v>
          </cell>
          <cell r="S1235" t="str">
            <v>Married</v>
          </cell>
          <cell r="T1235">
            <v>4227</v>
          </cell>
          <cell r="U1235" t="str">
            <v>Low (0-5K)</v>
          </cell>
          <cell r="X1235" t="str">
            <v>No</v>
          </cell>
          <cell r="AE1235">
            <v>3</v>
          </cell>
          <cell r="AF1235">
            <v>3</v>
          </cell>
          <cell r="AH1235">
            <v>2</v>
          </cell>
        </row>
        <row r="1236">
          <cell r="C1236" t="str">
            <v>26-35</v>
          </cell>
          <cell r="D1236" t="str">
            <v>Yes</v>
          </cell>
          <cell r="E1236" t="str">
            <v>Non-Travel</v>
          </cell>
          <cell r="G1236" t="str">
            <v>Sales</v>
          </cell>
          <cell r="H1236">
            <v>29</v>
          </cell>
          <cell r="K1236">
            <v>2</v>
          </cell>
          <cell r="L1236" t="str">
            <v>Male</v>
          </cell>
          <cell r="P1236" t="str">
            <v>Sales Executive</v>
          </cell>
          <cell r="Q1236">
            <v>1</v>
          </cell>
          <cell r="S1236" t="str">
            <v>Single</v>
          </cell>
          <cell r="T1236">
            <v>4969</v>
          </cell>
          <cell r="U1236" t="str">
            <v>Low (0-5K)</v>
          </cell>
          <cell r="X1236" t="str">
            <v>No</v>
          </cell>
          <cell r="AE1236">
            <v>3</v>
          </cell>
          <cell r="AF1236">
            <v>2</v>
          </cell>
          <cell r="AH1236">
            <v>2</v>
          </cell>
        </row>
        <row r="1237">
          <cell r="C1237" t="str">
            <v>26-35</v>
          </cell>
          <cell r="D1237" t="str">
            <v>No</v>
          </cell>
          <cell r="E1237" t="str">
            <v>Non-Travel</v>
          </cell>
          <cell r="G1237" t="str">
            <v>Sales</v>
          </cell>
          <cell r="H1237">
            <v>8</v>
          </cell>
          <cell r="K1237">
            <v>2</v>
          </cell>
          <cell r="L1237" t="str">
            <v>Female</v>
          </cell>
          <cell r="P1237" t="str">
            <v>Sales Representative</v>
          </cell>
          <cell r="Q1237">
            <v>4</v>
          </cell>
          <cell r="S1237" t="str">
            <v>Single</v>
          </cell>
          <cell r="T1237">
            <v>2342</v>
          </cell>
          <cell r="U1237" t="str">
            <v>Low (0-5K)</v>
          </cell>
          <cell r="X1237" t="str">
            <v>No</v>
          </cell>
          <cell r="AE1237">
            <v>2</v>
          </cell>
          <cell r="AF1237">
            <v>2</v>
          </cell>
          <cell r="AH1237">
            <v>2</v>
          </cell>
        </row>
        <row r="1238">
          <cell r="C1238" t="str">
            <v>36-45</v>
          </cell>
          <cell r="D1238" t="str">
            <v>No</v>
          </cell>
          <cell r="E1238" t="str">
            <v>Travel_Frequently</v>
          </cell>
          <cell r="G1238" t="str">
            <v>Research &amp; Development</v>
          </cell>
          <cell r="H1238">
            <v>3</v>
          </cell>
          <cell r="K1238">
            <v>3</v>
          </cell>
          <cell r="L1238" t="str">
            <v>Male</v>
          </cell>
          <cell r="P1238" t="str">
            <v>Research Scientist</v>
          </cell>
          <cell r="Q1238">
            <v>3</v>
          </cell>
          <cell r="S1238" t="str">
            <v>Married</v>
          </cell>
          <cell r="T1238">
            <v>2821</v>
          </cell>
          <cell r="U1238" t="str">
            <v>Low (0-5K)</v>
          </cell>
          <cell r="X1238" t="str">
            <v>No</v>
          </cell>
          <cell r="AE1238">
            <v>3</v>
          </cell>
          <cell r="AF1238">
            <v>2</v>
          </cell>
          <cell r="AH1238">
            <v>2</v>
          </cell>
        </row>
        <row r="1239">
          <cell r="C1239" t="str">
            <v>46-55</v>
          </cell>
          <cell r="D1239" t="str">
            <v>No</v>
          </cell>
          <cell r="E1239" t="str">
            <v>Travel_Rarely</v>
          </cell>
          <cell r="G1239" t="str">
            <v>Research &amp; Development</v>
          </cell>
          <cell r="H1239">
            <v>1</v>
          </cell>
          <cell r="K1239">
            <v>4</v>
          </cell>
          <cell r="L1239" t="str">
            <v>Male</v>
          </cell>
          <cell r="P1239" t="str">
            <v>Research Director</v>
          </cell>
          <cell r="Q1239">
            <v>4</v>
          </cell>
          <cell r="S1239" t="str">
            <v>Divorced</v>
          </cell>
          <cell r="T1239">
            <v>19627</v>
          </cell>
          <cell r="U1239" t="str">
            <v>Very High (15K+)</v>
          </cell>
          <cell r="X1239" t="str">
            <v>No</v>
          </cell>
          <cell r="AE1239">
            <v>3</v>
          </cell>
          <cell r="AF1239">
            <v>2</v>
          </cell>
          <cell r="AH1239">
            <v>2</v>
          </cell>
        </row>
        <row r="1240">
          <cell r="C1240" t="str">
            <v>26-35</v>
          </cell>
          <cell r="D1240" t="str">
            <v>No</v>
          </cell>
          <cell r="E1240" t="str">
            <v>Travel_Frequently</v>
          </cell>
          <cell r="G1240" t="str">
            <v>Sales</v>
          </cell>
          <cell r="H1240">
            <v>20</v>
          </cell>
          <cell r="K1240">
            <v>3</v>
          </cell>
          <cell r="L1240" t="str">
            <v>Male</v>
          </cell>
          <cell r="P1240" t="str">
            <v>Sales Representative</v>
          </cell>
          <cell r="Q1240">
            <v>4</v>
          </cell>
          <cell r="S1240" t="str">
            <v>Married</v>
          </cell>
          <cell r="T1240">
            <v>2791</v>
          </cell>
          <cell r="U1240" t="str">
            <v>Low (0-5K)</v>
          </cell>
          <cell r="X1240" t="str">
            <v>No</v>
          </cell>
          <cell r="AE1240">
            <v>3</v>
          </cell>
          <cell r="AF1240">
            <v>2</v>
          </cell>
          <cell r="AH1240">
            <v>2</v>
          </cell>
        </row>
        <row r="1241">
          <cell r="C1241" t="str">
            <v>26-35</v>
          </cell>
          <cell r="D1241" t="str">
            <v>No</v>
          </cell>
          <cell r="E1241" t="str">
            <v>Travel_Rarely</v>
          </cell>
          <cell r="G1241" t="str">
            <v>Research &amp; Development</v>
          </cell>
          <cell r="H1241">
            <v>6</v>
          </cell>
          <cell r="K1241">
            <v>3</v>
          </cell>
          <cell r="L1241" t="str">
            <v>Male</v>
          </cell>
          <cell r="P1241" t="str">
            <v>Research Scientist</v>
          </cell>
          <cell r="Q1241">
            <v>3</v>
          </cell>
          <cell r="S1241" t="str">
            <v>Married</v>
          </cell>
          <cell r="T1241">
            <v>3506</v>
          </cell>
          <cell r="U1241" t="str">
            <v>Low (0-5K)</v>
          </cell>
          <cell r="X1241" t="str">
            <v>Yes</v>
          </cell>
          <cell r="AE1241">
            <v>3</v>
          </cell>
          <cell r="AF1241">
            <v>3</v>
          </cell>
          <cell r="AH1241">
            <v>2</v>
          </cell>
        </row>
        <row r="1242">
          <cell r="C1242" t="str">
            <v>26-35</v>
          </cell>
          <cell r="D1242" t="str">
            <v>No</v>
          </cell>
          <cell r="E1242" t="str">
            <v>Travel_Frequently</v>
          </cell>
          <cell r="G1242" t="str">
            <v>Research &amp; Development</v>
          </cell>
          <cell r="H1242">
            <v>18</v>
          </cell>
          <cell r="K1242">
            <v>3</v>
          </cell>
          <cell r="L1242" t="str">
            <v>Male</v>
          </cell>
          <cell r="P1242" t="str">
            <v>Manufacturing Director</v>
          </cell>
          <cell r="Q1242">
            <v>4</v>
          </cell>
          <cell r="S1242" t="str">
            <v>Single</v>
          </cell>
          <cell r="T1242">
            <v>9362</v>
          </cell>
          <cell r="U1242" t="str">
            <v>Medium (5K-10K)</v>
          </cell>
          <cell r="X1242" t="str">
            <v>No</v>
          </cell>
          <cell r="AE1242">
            <v>3</v>
          </cell>
          <cell r="AF1242">
            <v>2</v>
          </cell>
          <cell r="AH1242">
            <v>2</v>
          </cell>
        </row>
        <row r="1243">
          <cell r="C1243" t="str">
            <v>18-25</v>
          </cell>
          <cell r="D1243" t="str">
            <v>Yes</v>
          </cell>
          <cell r="E1243" t="str">
            <v>Travel_Rarely</v>
          </cell>
          <cell r="G1243" t="str">
            <v>Sales</v>
          </cell>
          <cell r="H1243">
            <v>9</v>
          </cell>
          <cell r="K1243">
            <v>1</v>
          </cell>
          <cell r="L1243" t="str">
            <v>Male</v>
          </cell>
          <cell r="P1243" t="str">
            <v>Sales Representative</v>
          </cell>
          <cell r="Q1243">
            <v>1</v>
          </cell>
          <cell r="S1243" t="str">
            <v>Married</v>
          </cell>
          <cell r="T1243">
            <v>4400</v>
          </cell>
          <cell r="U1243" t="str">
            <v>Low (0-5K)</v>
          </cell>
          <cell r="X1243" t="str">
            <v>No</v>
          </cell>
          <cell r="AE1243">
            <v>3</v>
          </cell>
          <cell r="AF1243">
            <v>3</v>
          </cell>
          <cell r="AH1243">
            <v>2</v>
          </cell>
        </row>
        <row r="1244">
          <cell r="C1244" t="str">
            <v>26-35</v>
          </cell>
          <cell r="D1244" t="str">
            <v>Yes</v>
          </cell>
          <cell r="E1244" t="str">
            <v>Travel_Frequently</v>
          </cell>
          <cell r="G1244" t="str">
            <v>Research &amp; Development</v>
          </cell>
          <cell r="H1244">
            <v>2</v>
          </cell>
          <cell r="K1244">
            <v>2</v>
          </cell>
          <cell r="L1244" t="str">
            <v>Male</v>
          </cell>
          <cell r="P1244" t="str">
            <v>Laboratory Technician</v>
          </cell>
          <cell r="Q1244">
            <v>4</v>
          </cell>
          <cell r="S1244" t="str">
            <v>Married</v>
          </cell>
          <cell r="T1244">
            <v>3722</v>
          </cell>
          <cell r="U1244" t="str">
            <v>Low (0-5K)</v>
          </cell>
          <cell r="X1244" t="str">
            <v>Yes</v>
          </cell>
          <cell r="AE1244">
            <v>1</v>
          </cell>
          <cell r="AF1244">
            <v>2</v>
          </cell>
          <cell r="AH1244">
            <v>2</v>
          </cell>
        </row>
        <row r="1245">
          <cell r="C1245" t="str">
            <v>46-55</v>
          </cell>
          <cell r="D1245" t="str">
            <v>No</v>
          </cell>
          <cell r="E1245" t="str">
            <v>Travel_Rarely</v>
          </cell>
          <cell r="G1245" t="str">
            <v>Sales</v>
          </cell>
          <cell r="H1245">
            <v>7</v>
          </cell>
          <cell r="K1245">
            <v>3</v>
          </cell>
          <cell r="L1245" t="str">
            <v>Male</v>
          </cell>
          <cell r="P1245" t="str">
            <v>Sales Executive</v>
          </cell>
          <cell r="Q1245">
            <v>1</v>
          </cell>
          <cell r="S1245" t="str">
            <v>Divorced</v>
          </cell>
          <cell r="T1245">
            <v>5486</v>
          </cell>
          <cell r="U1245" t="str">
            <v>Medium (5K-10K)</v>
          </cell>
          <cell r="X1245" t="str">
            <v>No</v>
          </cell>
          <cell r="AE1245">
            <v>3</v>
          </cell>
          <cell r="AF1245">
            <v>2</v>
          </cell>
          <cell r="AH1245">
            <v>2</v>
          </cell>
        </row>
        <row r="1246">
          <cell r="C1246" t="str">
            <v>36-45</v>
          </cell>
          <cell r="D1246" t="str">
            <v>No</v>
          </cell>
          <cell r="E1246" t="str">
            <v>Travel_Frequently</v>
          </cell>
          <cell r="G1246" t="str">
            <v>Research &amp; Development</v>
          </cell>
          <cell r="H1246">
            <v>2</v>
          </cell>
          <cell r="K1246">
            <v>2</v>
          </cell>
          <cell r="L1246" t="str">
            <v>Male</v>
          </cell>
          <cell r="P1246" t="str">
            <v>Manufacturing Director</v>
          </cell>
          <cell r="Q1246">
            <v>3</v>
          </cell>
          <cell r="S1246" t="str">
            <v>Single</v>
          </cell>
          <cell r="T1246">
            <v>10209</v>
          </cell>
          <cell r="U1246" t="str">
            <v>High (10K-15K)</v>
          </cell>
          <cell r="X1246" t="str">
            <v>Yes</v>
          </cell>
          <cell r="AE1246">
            <v>2</v>
          </cell>
          <cell r="AF1246">
            <v>2</v>
          </cell>
          <cell r="AH1246">
            <v>2</v>
          </cell>
        </row>
        <row r="1247">
          <cell r="C1247" t="str">
            <v>36-45</v>
          </cell>
          <cell r="D1247" t="str">
            <v>No</v>
          </cell>
          <cell r="E1247" t="str">
            <v>Non-Travel</v>
          </cell>
          <cell r="G1247" t="str">
            <v>Research &amp; Development</v>
          </cell>
          <cell r="H1247">
            <v>8</v>
          </cell>
          <cell r="K1247">
            <v>4</v>
          </cell>
          <cell r="L1247" t="str">
            <v>Male</v>
          </cell>
          <cell r="P1247" t="str">
            <v>Healthcare Representative</v>
          </cell>
          <cell r="Q1247">
            <v>4</v>
          </cell>
          <cell r="S1247" t="str">
            <v>Divorced</v>
          </cell>
          <cell r="T1247">
            <v>4069</v>
          </cell>
          <cell r="U1247" t="str">
            <v>Low (0-5K)</v>
          </cell>
          <cell r="X1247" t="str">
            <v>Yes</v>
          </cell>
          <cell r="AE1247">
            <v>3</v>
          </cell>
          <cell r="AF1247">
            <v>2</v>
          </cell>
          <cell r="AH1247">
            <v>2</v>
          </cell>
        </row>
        <row r="1248">
          <cell r="C1248" t="str">
            <v>26-35</v>
          </cell>
          <cell r="D1248" t="str">
            <v>No</v>
          </cell>
          <cell r="E1248" t="str">
            <v>Travel_Rarely</v>
          </cell>
          <cell r="G1248" t="str">
            <v>Sales</v>
          </cell>
          <cell r="H1248">
            <v>8</v>
          </cell>
          <cell r="K1248">
            <v>1</v>
          </cell>
          <cell r="L1248" t="str">
            <v>Male</v>
          </cell>
          <cell r="P1248" t="str">
            <v>Sales Executive</v>
          </cell>
          <cell r="Q1248">
            <v>1</v>
          </cell>
          <cell r="S1248" t="str">
            <v>Married</v>
          </cell>
          <cell r="T1248">
            <v>6392</v>
          </cell>
          <cell r="U1248" t="str">
            <v>Medium (5K-10K)</v>
          </cell>
          <cell r="X1248" t="str">
            <v>No</v>
          </cell>
          <cell r="AE1248">
            <v>1</v>
          </cell>
          <cell r="AF1248">
            <v>2</v>
          </cell>
          <cell r="AH1248">
            <v>2</v>
          </cell>
        </row>
        <row r="1249">
          <cell r="C1249" t="str">
            <v>26-35</v>
          </cell>
          <cell r="D1249" t="str">
            <v>No</v>
          </cell>
          <cell r="E1249" t="str">
            <v>Travel_Rarely</v>
          </cell>
          <cell r="G1249" t="str">
            <v>Research &amp; Development</v>
          </cell>
          <cell r="H1249">
            <v>1</v>
          </cell>
          <cell r="K1249">
            <v>2</v>
          </cell>
          <cell r="L1249" t="str">
            <v>Male</v>
          </cell>
          <cell r="P1249" t="str">
            <v>Research Scientist</v>
          </cell>
          <cell r="Q1249">
            <v>4</v>
          </cell>
          <cell r="S1249" t="str">
            <v>Married</v>
          </cell>
          <cell r="T1249">
            <v>5484</v>
          </cell>
          <cell r="U1249" t="str">
            <v>Medium (5K-10K)</v>
          </cell>
          <cell r="X1249" t="str">
            <v>No</v>
          </cell>
          <cell r="AE1249">
            <v>2</v>
          </cell>
          <cell r="AF1249">
            <v>2</v>
          </cell>
          <cell r="AH1249">
            <v>2</v>
          </cell>
        </row>
        <row r="1250">
          <cell r="C1250" t="str">
            <v>18-25</v>
          </cell>
          <cell r="D1250" t="str">
            <v>No</v>
          </cell>
          <cell r="E1250" t="str">
            <v>Travel_Rarely</v>
          </cell>
          <cell r="G1250" t="str">
            <v>Research &amp; Development</v>
          </cell>
          <cell r="H1250">
            <v>10</v>
          </cell>
          <cell r="K1250">
            <v>4</v>
          </cell>
          <cell r="L1250" t="str">
            <v>Male</v>
          </cell>
          <cell r="P1250" t="str">
            <v>Research Scientist</v>
          </cell>
          <cell r="Q1250">
            <v>3</v>
          </cell>
          <cell r="S1250" t="str">
            <v>Married</v>
          </cell>
          <cell r="T1250">
            <v>2073</v>
          </cell>
          <cell r="U1250" t="str">
            <v>Low (0-5K)</v>
          </cell>
          <cell r="X1250" t="str">
            <v>No</v>
          </cell>
          <cell r="AE1250">
            <v>3</v>
          </cell>
          <cell r="AF1250">
            <v>2</v>
          </cell>
          <cell r="AH1250">
            <v>2</v>
          </cell>
        </row>
        <row r="1251">
          <cell r="C1251" t="str">
            <v>26-35</v>
          </cell>
          <cell r="D1251" t="str">
            <v>Yes</v>
          </cell>
          <cell r="E1251" t="str">
            <v>Travel_Rarely</v>
          </cell>
          <cell r="G1251" t="str">
            <v>Sales</v>
          </cell>
          <cell r="H1251">
            <v>15</v>
          </cell>
          <cell r="K1251">
            <v>1</v>
          </cell>
          <cell r="L1251" t="str">
            <v>Male</v>
          </cell>
          <cell r="P1251" t="str">
            <v>Sales Executive</v>
          </cell>
          <cell r="Q1251">
            <v>4</v>
          </cell>
          <cell r="S1251" t="str">
            <v>Divorced</v>
          </cell>
          <cell r="T1251">
            <v>5440</v>
          </cell>
          <cell r="U1251" t="str">
            <v>Medium (5K-10K)</v>
          </cell>
          <cell r="X1251" t="str">
            <v>Yes</v>
          </cell>
          <cell r="AE1251">
            <v>2</v>
          </cell>
          <cell r="AF1251">
            <v>2</v>
          </cell>
          <cell r="AH1251">
            <v>2</v>
          </cell>
        </row>
        <row r="1252">
          <cell r="C1252" t="str">
            <v>46-55</v>
          </cell>
          <cell r="D1252" t="str">
            <v>No</v>
          </cell>
          <cell r="E1252" t="str">
            <v>Travel_Rarely</v>
          </cell>
          <cell r="G1252" t="str">
            <v>Research &amp; Development</v>
          </cell>
          <cell r="H1252">
            <v>16</v>
          </cell>
          <cell r="K1252">
            <v>4</v>
          </cell>
          <cell r="L1252" t="str">
            <v>Female</v>
          </cell>
          <cell r="P1252" t="str">
            <v>Laboratory Technician</v>
          </cell>
          <cell r="Q1252">
            <v>1</v>
          </cell>
          <cell r="S1252" t="str">
            <v>Divorced</v>
          </cell>
          <cell r="T1252">
            <v>2587</v>
          </cell>
          <cell r="U1252" t="str">
            <v>Low (0-5K)</v>
          </cell>
          <cell r="X1252" t="str">
            <v>Yes</v>
          </cell>
          <cell r="AE1252">
            <v>2</v>
          </cell>
          <cell r="AF1252">
            <v>2</v>
          </cell>
          <cell r="AH1252">
            <v>2</v>
          </cell>
        </row>
        <row r="1253">
          <cell r="C1253" t="str">
            <v>36-45</v>
          </cell>
          <cell r="D1253" t="str">
            <v>No</v>
          </cell>
          <cell r="E1253" t="str">
            <v>Travel_Rarely</v>
          </cell>
          <cell r="G1253" t="str">
            <v>Human Resources</v>
          </cell>
          <cell r="H1253">
            <v>1</v>
          </cell>
          <cell r="K1253">
            <v>3</v>
          </cell>
          <cell r="L1253" t="str">
            <v>Female</v>
          </cell>
          <cell r="P1253" t="str">
            <v>Human Resources</v>
          </cell>
          <cell r="Q1253">
            <v>4</v>
          </cell>
          <cell r="S1253" t="str">
            <v>Divorced</v>
          </cell>
          <cell r="T1253">
            <v>3195</v>
          </cell>
          <cell r="U1253" t="str">
            <v>Low (0-5K)</v>
          </cell>
          <cell r="X1253" t="str">
            <v>Yes</v>
          </cell>
          <cell r="AE1253">
            <v>3</v>
          </cell>
          <cell r="AF1253">
            <v>2</v>
          </cell>
          <cell r="AH1253">
            <v>2</v>
          </cell>
        </row>
        <row r="1254">
          <cell r="C1254" t="str">
            <v>36-45</v>
          </cell>
          <cell r="D1254" t="str">
            <v>Yes</v>
          </cell>
          <cell r="E1254" t="str">
            <v>Travel_Rarely</v>
          </cell>
          <cell r="G1254" t="str">
            <v>Sales</v>
          </cell>
          <cell r="H1254">
            <v>13</v>
          </cell>
          <cell r="K1254">
            <v>2</v>
          </cell>
          <cell r="L1254" t="str">
            <v>Male</v>
          </cell>
          <cell r="P1254" t="str">
            <v>Sales Executive</v>
          </cell>
          <cell r="Q1254">
            <v>1</v>
          </cell>
          <cell r="S1254" t="str">
            <v>Divorced</v>
          </cell>
          <cell r="T1254">
            <v>6134</v>
          </cell>
          <cell r="U1254" t="str">
            <v>Medium (5K-10K)</v>
          </cell>
          <cell r="X1254" t="str">
            <v>Yes</v>
          </cell>
          <cell r="AE1254">
            <v>3</v>
          </cell>
          <cell r="AF1254">
            <v>2</v>
          </cell>
          <cell r="AH1254">
            <v>2</v>
          </cell>
        </row>
        <row r="1255">
          <cell r="C1255" t="str">
            <v>18-25</v>
          </cell>
          <cell r="D1255" t="str">
            <v>No</v>
          </cell>
          <cell r="E1255" t="str">
            <v>Travel_Frequently</v>
          </cell>
          <cell r="G1255" t="str">
            <v>Human Resources</v>
          </cell>
          <cell r="H1255">
            <v>10</v>
          </cell>
          <cell r="K1255">
            <v>1</v>
          </cell>
          <cell r="L1255" t="str">
            <v>Male</v>
          </cell>
          <cell r="P1255" t="str">
            <v>Human Resources</v>
          </cell>
          <cell r="Q1255">
            <v>4</v>
          </cell>
          <cell r="S1255" t="str">
            <v>Married</v>
          </cell>
          <cell r="T1255">
            <v>2145</v>
          </cell>
          <cell r="U1255" t="str">
            <v>Low (0-5K)</v>
          </cell>
          <cell r="X1255" t="str">
            <v>No</v>
          </cell>
          <cell r="AE1255">
            <v>3</v>
          </cell>
          <cell r="AF1255">
            <v>2</v>
          </cell>
          <cell r="AH1255">
            <v>2</v>
          </cell>
        </row>
        <row r="1256">
          <cell r="C1256" t="str">
            <v>26-35</v>
          </cell>
          <cell r="D1256" t="str">
            <v>No</v>
          </cell>
          <cell r="E1256" t="str">
            <v>Travel_Rarely</v>
          </cell>
          <cell r="G1256" t="str">
            <v>Sales</v>
          </cell>
          <cell r="H1256">
            <v>3</v>
          </cell>
          <cell r="K1256">
            <v>4</v>
          </cell>
          <cell r="L1256" t="str">
            <v>Female</v>
          </cell>
          <cell r="P1256" t="str">
            <v>Sales Executive</v>
          </cell>
          <cell r="Q1256">
            <v>4</v>
          </cell>
          <cell r="S1256" t="str">
            <v>Single</v>
          </cell>
          <cell r="T1256">
            <v>6029</v>
          </cell>
          <cell r="U1256" t="str">
            <v>Medium (5K-10K)</v>
          </cell>
          <cell r="X1256" t="str">
            <v>No</v>
          </cell>
          <cell r="AE1256">
            <v>3</v>
          </cell>
          <cell r="AF1256">
            <v>2</v>
          </cell>
          <cell r="AH1256">
            <v>2</v>
          </cell>
        </row>
        <row r="1257">
          <cell r="C1257" t="str">
            <v>46-55</v>
          </cell>
          <cell r="D1257" t="str">
            <v>No</v>
          </cell>
          <cell r="E1257" t="str">
            <v>Travel_Rarely</v>
          </cell>
          <cell r="G1257" t="str">
            <v>Research &amp; Development</v>
          </cell>
          <cell r="H1257">
            <v>3</v>
          </cell>
          <cell r="K1257">
            <v>1</v>
          </cell>
          <cell r="L1257" t="str">
            <v>Female</v>
          </cell>
          <cell r="P1257" t="str">
            <v>Manager</v>
          </cell>
          <cell r="Q1257">
            <v>3</v>
          </cell>
          <cell r="S1257" t="str">
            <v>Married</v>
          </cell>
          <cell r="T1257">
            <v>13116</v>
          </cell>
          <cell r="U1257" t="str">
            <v>High (10K-15K)</v>
          </cell>
          <cell r="X1257" t="str">
            <v>No</v>
          </cell>
          <cell r="AE1257">
            <v>3</v>
          </cell>
          <cell r="AF1257">
            <v>2</v>
          </cell>
          <cell r="AH1257">
            <v>2</v>
          </cell>
        </row>
        <row r="1258">
          <cell r="C1258" t="str">
            <v>46-55</v>
          </cell>
          <cell r="D1258" t="str">
            <v>No</v>
          </cell>
          <cell r="E1258" t="str">
            <v>Non-Travel</v>
          </cell>
          <cell r="G1258" t="str">
            <v>Sales</v>
          </cell>
          <cell r="H1258">
            <v>26</v>
          </cell>
          <cell r="K1258">
            <v>2</v>
          </cell>
          <cell r="L1258" t="str">
            <v>Male</v>
          </cell>
          <cell r="P1258" t="str">
            <v>Sales Executive</v>
          </cell>
          <cell r="Q1258">
            <v>2</v>
          </cell>
          <cell r="S1258" t="str">
            <v>Single</v>
          </cell>
          <cell r="T1258">
            <v>7991</v>
          </cell>
          <cell r="U1258" t="str">
            <v>Medium (5K-10K)</v>
          </cell>
          <cell r="X1258" t="str">
            <v>No</v>
          </cell>
          <cell r="AE1258">
            <v>3</v>
          </cell>
          <cell r="AF1258">
            <v>2</v>
          </cell>
          <cell r="AH1258">
            <v>2</v>
          </cell>
        </row>
        <row r="1259">
          <cell r="C1259" t="str">
            <v>26-35</v>
          </cell>
          <cell r="D1259" t="str">
            <v>No</v>
          </cell>
          <cell r="E1259" t="str">
            <v>Travel_Frequently</v>
          </cell>
          <cell r="G1259" t="str">
            <v>Sales</v>
          </cell>
          <cell r="H1259">
            <v>7</v>
          </cell>
          <cell r="K1259">
            <v>1</v>
          </cell>
          <cell r="L1259" t="str">
            <v>Female</v>
          </cell>
          <cell r="P1259" t="str">
            <v>Sales Executive</v>
          </cell>
          <cell r="Q1259">
            <v>1</v>
          </cell>
          <cell r="S1259" t="str">
            <v>Married</v>
          </cell>
          <cell r="T1259">
            <v>9637</v>
          </cell>
          <cell r="U1259" t="str">
            <v>Medium (5K-10K)</v>
          </cell>
          <cell r="X1259" t="str">
            <v>No</v>
          </cell>
          <cell r="AE1259">
            <v>3</v>
          </cell>
          <cell r="AF1259">
            <v>3</v>
          </cell>
          <cell r="AH1259">
            <v>2</v>
          </cell>
        </row>
        <row r="1260">
          <cell r="C1260" t="str">
            <v>56+</v>
          </cell>
          <cell r="D1260" t="str">
            <v>No</v>
          </cell>
          <cell r="E1260" t="str">
            <v>Travel_Frequently</v>
          </cell>
          <cell r="G1260" t="str">
            <v>Research &amp; Development</v>
          </cell>
          <cell r="H1260">
            <v>15</v>
          </cell>
          <cell r="K1260">
            <v>1</v>
          </cell>
          <cell r="L1260" t="str">
            <v>Male</v>
          </cell>
          <cell r="P1260" t="str">
            <v>Research Director</v>
          </cell>
          <cell r="Q1260">
            <v>3</v>
          </cell>
          <cell r="S1260" t="str">
            <v>Married</v>
          </cell>
          <cell r="T1260">
            <v>15787</v>
          </cell>
          <cell r="U1260" t="str">
            <v>Very High (15K+)</v>
          </cell>
          <cell r="X1260" t="str">
            <v>Yes</v>
          </cell>
          <cell r="AE1260">
            <v>3</v>
          </cell>
          <cell r="AF1260">
            <v>2</v>
          </cell>
          <cell r="AH1260">
            <v>2</v>
          </cell>
        </row>
        <row r="1261">
          <cell r="C1261" t="str">
            <v>26-35</v>
          </cell>
          <cell r="D1261" t="str">
            <v>Yes</v>
          </cell>
          <cell r="E1261" t="str">
            <v>Travel_Rarely</v>
          </cell>
          <cell r="G1261" t="str">
            <v>Human Resources</v>
          </cell>
          <cell r="H1261">
            <v>13</v>
          </cell>
          <cell r="K1261">
            <v>1</v>
          </cell>
          <cell r="L1261" t="str">
            <v>Male</v>
          </cell>
          <cell r="P1261" t="str">
            <v>Human Resources</v>
          </cell>
          <cell r="Q1261">
            <v>1</v>
          </cell>
          <cell r="S1261" t="str">
            <v>Divorced</v>
          </cell>
          <cell r="T1261">
            <v>2335</v>
          </cell>
          <cell r="U1261" t="str">
            <v>Low (0-5K)</v>
          </cell>
          <cell r="X1261" t="str">
            <v>Yes</v>
          </cell>
          <cell r="AE1261">
            <v>3</v>
          </cell>
          <cell r="AF1261">
            <v>2</v>
          </cell>
          <cell r="AH1261">
            <v>2</v>
          </cell>
        </row>
        <row r="1262">
          <cell r="C1262" t="str">
            <v>46-55</v>
          </cell>
          <cell r="D1262" t="str">
            <v>No</v>
          </cell>
          <cell r="E1262" t="str">
            <v>Travel_Rarely</v>
          </cell>
          <cell r="G1262" t="str">
            <v>Research &amp; Development</v>
          </cell>
          <cell r="H1262">
            <v>9</v>
          </cell>
          <cell r="K1262">
            <v>2</v>
          </cell>
          <cell r="L1262" t="str">
            <v>Female</v>
          </cell>
          <cell r="P1262" t="str">
            <v>Laboratory Technician</v>
          </cell>
          <cell r="Q1262">
            <v>3</v>
          </cell>
          <cell r="S1262" t="str">
            <v>Single</v>
          </cell>
          <cell r="T1262">
            <v>2105</v>
          </cell>
          <cell r="U1262" t="str">
            <v>Low (0-5K)</v>
          </cell>
          <cell r="X1262" t="str">
            <v>No</v>
          </cell>
          <cell r="AE1262">
            <v>3</v>
          </cell>
          <cell r="AF1262">
            <v>2</v>
          </cell>
          <cell r="AH1262">
            <v>2</v>
          </cell>
        </row>
        <row r="1263">
          <cell r="C1263" t="str">
            <v>26-35</v>
          </cell>
          <cell r="D1263" t="str">
            <v>Yes</v>
          </cell>
          <cell r="E1263" t="str">
            <v>Travel_Rarely</v>
          </cell>
          <cell r="G1263" t="str">
            <v>Sales</v>
          </cell>
          <cell r="H1263">
            <v>2</v>
          </cell>
          <cell r="K1263">
            <v>3</v>
          </cell>
          <cell r="L1263" t="str">
            <v>Male</v>
          </cell>
          <cell r="P1263" t="str">
            <v>Sales Executive</v>
          </cell>
          <cell r="Q1263">
            <v>2</v>
          </cell>
          <cell r="S1263" t="str">
            <v>Single</v>
          </cell>
          <cell r="T1263">
            <v>9907</v>
          </cell>
          <cell r="U1263" t="str">
            <v>Medium (5K-10K)</v>
          </cell>
          <cell r="X1263" t="str">
            <v>Yes</v>
          </cell>
          <cell r="AE1263">
            <v>2</v>
          </cell>
          <cell r="AF1263">
            <v>2</v>
          </cell>
          <cell r="AH1263">
            <v>2</v>
          </cell>
        </row>
        <row r="1264">
          <cell r="C1264" t="str">
            <v>36-45</v>
          </cell>
          <cell r="D1264" t="str">
            <v>No</v>
          </cell>
          <cell r="E1264" t="str">
            <v>Travel_Rarely</v>
          </cell>
          <cell r="G1264" t="str">
            <v>Research &amp; Development</v>
          </cell>
          <cell r="H1264">
            <v>19</v>
          </cell>
          <cell r="K1264">
            <v>4</v>
          </cell>
          <cell r="L1264" t="str">
            <v>Male</v>
          </cell>
          <cell r="P1264" t="str">
            <v>Research Scientist</v>
          </cell>
          <cell r="Q1264">
            <v>4</v>
          </cell>
          <cell r="S1264" t="str">
            <v>Divorced</v>
          </cell>
          <cell r="T1264">
            <v>3902</v>
          </cell>
          <cell r="U1264" t="str">
            <v>Low (0-5K)</v>
          </cell>
          <cell r="X1264" t="str">
            <v>No</v>
          </cell>
          <cell r="AE1264">
            <v>3</v>
          </cell>
          <cell r="AF1264">
            <v>2</v>
          </cell>
          <cell r="AH1264">
            <v>2</v>
          </cell>
        </row>
        <row r="1265">
          <cell r="C1265" t="str">
            <v>26-35</v>
          </cell>
          <cell r="D1265" t="str">
            <v>No</v>
          </cell>
          <cell r="E1265" t="str">
            <v>Travel_Rarely</v>
          </cell>
          <cell r="G1265" t="str">
            <v>Research &amp; Development</v>
          </cell>
          <cell r="H1265">
            <v>4</v>
          </cell>
          <cell r="K1265">
            <v>1</v>
          </cell>
          <cell r="L1265" t="str">
            <v>Female</v>
          </cell>
          <cell r="P1265" t="str">
            <v>Laboratory Technician</v>
          </cell>
          <cell r="Q1265">
            <v>3</v>
          </cell>
          <cell r="S1265" t="str">
            <v>Divorced</v>
          </cell>
          <cell r="T1265">
            <v>3978</v>
          </cell>
          <cell r="U1265" t="str">
            <v>Low (0-5K)</v>
          </cell>
          <cell r="X1265" t="str">
            <v>No</v>
          </cell>
          <cell r="AE1265">
            <v>2</v>
          </cell>
          <cell r="AF1265">
            <v>2</v>
          </cell>
          <cell r="AH1265">
            <v>2</v>
          </cell>
        </row>
        <row r="1266">
          <cell r="C1266" t="str">
            <v>46-55</v>
          </cell>
          <cell r="D1266" t="str">
            <v>Yes</v>
          </cell>
          <cell r="E1266" t="str">
            <v>Travel_Rarely</v>
          </cell>
          <cell r="G1266" t="str">
            <v>Sales</v>
          </cell>
          <cell r="H1266">
            <v>24</v>
          </cell>
          <cell r="K1266">
            <v>1</v>
          </cell>
          <cell r="L1266" t="str">
            <v>Male</v>
          </cell>
          <cell r="P1266" t="str">
            <v>Sales Executive</v>
          </cell>
          <cell r="Q1266">
            <v>1</v>
          </cell>
          <cell r="S1266" t="str">
            <v>Single</v>
          </cell>
          <cell r="T1266">
            <v>10448</v>
          </cell>
          <cell r="U1266" t="str">
            <v>High (10K-15K)</v>
          </cell>
          <cell r="X1266" t="str">
            <v>Yes</v>
          </cell>
          <cell r="AE1266">
            <v>2</v>
          </cell>
          <cell r="AF1266">
            <v>2</v>
          </cell>
          <cell r="AH1266">
            <v>2</v>
          </cell>
        </row>
        <row r="1267">
          <cell r="C1267" t="str">
            <v>26-35</v>
          </cell>
          <cell r="D1267" t="str">
            <v>No</v>
          </cell>
          <cell r="E1267" t="str">
            <v>Travel_Rarely</v>
          </cell>
          <cell r="G1267" t="str">
            <v>Research &amp; Development</v>
          </cell>
          <cell r="H1267">
            <v>11</v>
          </cell>
          <cell r="K1267">
            <v>4</v>
          </cell>
          <cell r="L1267" t="str">
            <v>Male</v>
          </cell>
          <cell r="P1267" t="str">
            <v>Laboratory Technician</v>
          </cell>
          <cell r="Q1267">
            <v>3</v>
          </cell>
          <cell r="S1267" t="str">
            <v>Married</v>
          </cell>
          <cell r="T1267">
            <v>2660</v>
          </cell>
          <cell r="U1267" t="str">
            <v>Low (0-5K)</v>
          </cell>
          <cell r="X1267" t="str">
            <v>Yes</v>
          </cell>
          <cell r="AE1267">
            <v>3</v>
          </cell>
          <cell r="AF1267">
            <v>2</v>
          </cell>
          <cell r="AH1267">
            <v>2</v>
          </cell>
        </row>
        <row r="1268">
          <cell r="C1268" t="str">
            <v>26-35</v>
          </cell>
          <cell r="D1268" t="str">
            <v>No</v>
          </cell>
          <cell r="E1268" t="str">
            <v>Travel_Rarely</v>
          </cell>
          <cell r="G1268" t="str">
            <v>Sales</v>
          </cell>
          <cell r="H1268">
            <v>1</v>
          </cell>
          <cell r="K1268">
            <v>2</v>
          </cell>
          <cell r="L1268" t="str">
            <v>Male</v>
          </cell>
          <cell r="P1268" t="str">
            <v>Sales Representative</v>
          </cell>
          <cell r="Q1268">
            <v>2</v>
          </cell>
          <cell r="S1268" t="str">
            <v>Married</v>
          </cell>
          <cell r="T1268">
            <v>2269</v>
          </cell>
          <cell r="U1268" t="str">
            <v>Low (0-5K)</v>
          </cell>
          <cell r="X1268" t="str">
            <v>No</v>
          </cell>
          <cell r="AE1268">
            <v>3</v>
          </cell>
          <cell r="AF1268">
            <v>2</v>
          </cell>
          <cell r="AH1268">
            <v>2</v>
          </cell>
        </row>
        <row r="1269">
          <cell r="C1269" t="str">
            <v>26-35</v>
          </cell>
          <cell r="D1269" t="str">
            <v>Yes</v>
          </cell>
          <cell r="E1269" t="str">
            <v>Travel_Rarely</v>
          </cell>
          <cell r="G1269" t="str">
            <v>Research &amp; Development</v>
          </cell>
          <cell r="H1269">
            <v>1</v>
          </cell>
          <cell r="K1269">
            <v>1</v>
          </cell>
          <cell r="L1269" t="str">
            <v>Male</v>
          </cell>
          <cell r="P1269" t="str">
            <v>Research Scientist</v>
          </cell>
          <cell r="Q1269">
            <v>4</v>
          </cell>
          <cell r="S1269" t="str">
            <v>Married</v>
          </cell>
          <cell r="T1269">
            <v>4787</v>
          </cell>
          <cell r="U1269" t="str">
            <v>Low (0-5K)</v>
          </cell>
          <cell r="X1269" t="str">
            <v>Yes</v>
          </cell>
          <cell r="AE1269">
            <v>4</v>
          </cell>
          <cell r="AF1269">
            <v>2</v>
          </cell>
          <cell r="AH1269">
            <v>2</v>
          </cell>
        </row>
        <row r="1270">
          <cell r="C1270" t="str">
            <v>36-45</v>
          </cell>
          <cell r="D1270" t="str">
            <v>No</v>
          </cell>
          <cell r="E1270" t="str">
            <v>Travel_Rarely</v>
          </cell>
          <cell r="G1270" t="str">
            <v>Research &amp; Development</v>
          </cell>
          <cell r="H1270">
            <v>2</v>
          </cell>
          <cell r="K1270">
            <v>3</v>
          </cell>
          <cell r="L1270" t="str">
            <v>Male</v>
          </cell>
          <cell r="P1270" t="str">
            <v>Research Scientist</v>
          </cell>
          <cell r="Q1270">
            <v>3</v>
          </cell>
          <cell r="S1270" t="str">
            <v>Single</v>
          </cell>
          <cell r="T1270">
            <v>2809</v>
          </cell>
          <cell r="U1270" t="str">
            <v>Low (0-5K)</v>
          </cell>
          <cell r="X1270" t="str">
            <v>No</v>
          </cell>
          <cell r="AE1270">
            <v>3</v>
          </cell>
          <cell r="AF1270">
            <v>2</v>
          </cell>
          <cell r="AH1270">
            <v>2</v>
          </cell>
        </row>
        <row r="1271">
          <cell r="C1271" t="str">
            <v>46-55</v>
          </cell>
          <cell r="D1271" t="str">
            <v>Yes</v>
          </cell>
          <cell r="E1271" t="str">
            <v>Travel_Rarely</v>
          </cell>
          <cell r="G1271" t="str">
            <v>Sales</v>
          </cell>
          <cell r="H1271">
            <v>28</v>
          </cell>
          <cell r="K1271">
            <v>4</v>
          </cell>
          <cell r="L1271" t="str">
            <v>Male</v>
          </cell>
          <cell r="P1271" t="str">
            <v>Sales Executive</v>
          </cell>
          <cell r="Q1271">
            <v>1</v>
          </cell>
          <cell r="S1271" t="str">
            <v>Divorced</v>
          </cell>
          <cell r="T1271">
            <v>10854</v>
          </cell>
          <cell r="U1271" t="str">
            <v>High (10K-15K)</v>
          </cell>
          <cell r="X1271" t="str">
            <v>Yes</v>
          </cell>
          <cell r="AE1271">
            <v>3</v>
          </cell>
          <cell r="AF1271">
            <v>3</v>
          </cell>
          <cell r="AH1271">
            <v>2</v>
          </cell>
        </row>
        <row r="1272">
          <cell r="C1272" t="str">
            <v>26-35</v>
          </cell>
          <cell r="D1272" t="str">
            <v>No</v>
          </cell>
          <cell r="E1272" t="str">
            <v>Travel_Rarely</v>
          </cell>
          <cell r="G1272" t="str">
            <v>Sales</v>
          </cell>
          <cell r="H1272">
            <v>2</v>
          </cell>
          <cell r="K1272">
            <v>4</v>
          </cell>
          <cell r="L1272" t="str">
            <v>Female</v>
          </cell>
          <cell r="P1272" t="str">
            <v>Sales Representative</v>
          </cell>
          <cell r="Q1272">
            <v>4</v>
          </cell>
          <cell r="S1272" t="str">
            <v>Married</v>
          </cell>
          <cell r="T1272">
            <v>2014</v>
          </cell>
          <cell r="U1272" t="str">
            <v>Low (0-5K)</v>
          </cell>
          <cell r="X1272" t="str">
            <v>No</v>
          </cell>
          <cell r="AE1272">
            <v>3</v>
          </cell>
          <cell r="AF1272">
            <v>2</v>
          </cell>
          <cell r="AH1272">
            <v>2</v>
          </cell>
        </row>
        <row r="1273">
          <cell r="C1273" t="str">
            <v>46-55</v>
          </cell>
          <cell r="D1273" t="str">
            <v>Yes</v>
          </cell>
          <cell r="E1273" t="str">
            <v>Travel_Rarely</v>
          </cell>
          <cell r="G1273" t="str">
            <v>Sales</v>
          </cell>
          <cell r="H1273">
            <v>9</v>
          </cell>
          <cell r="K1273">
            <v>3</v>
          </cell>
          <cell r="L1273" t="str">
            <v>Male</v>
          </cell>
          <cell r="P1273" t="str">
            <v>Sales Executive</v>
          </cell>
          <cell r="Q1273">
            <v>4</v>
          </cell>
          <cell r="S1273" t="str">
            <v>Single</v>
          </cell>
          <cell r="T1273">
            <v>9619</v>
          </cell>
          <cell r="U1273" t="str">
            <v>Medium (5K-10K)</v>
          </cell>
          <cell r="X1273" t="str">
            <v>No</v>
          </cell>
          <cell r="AE1273">
            <v>3</v>
          </cell>
          <cell r="AF1273">
            <v>9</v>
          </cell>
          <cell r="AH1273">
            <v>4</v>
          </cell>
        </row>
        <row r="1274">
          <cell r="C1274" t="str">
            <v>26-35</v>
          </cell>
          <cell r="D1274" t="str">
            <v>No</v>
          </cell>
          <cell r="E1274" t="str">
            <v>Travel_Rarely</v>
          </cell>
          <cell r="G1274" t="str">
            <v>Sales</v>
          </cell>
          <cell r="H1274">
            <v>4</v>
          </cell>
          <cell r="K1274">
            <v>3</v>
          </cell>
          <cell r="L1274" t="str">
            <v>Female</v>
          </cell>
          <cell r="P1274" t="str">
            <v>Sales Executive</v>
          </cell>
          <cell r="Q1274">
            <v>2</v>
          </cell>
          <cell r="S1274" t="str">
            <v>Divorced</v>
          </cell>
          <cell r="T1274">
            <v>5209</v>
          </cell>
          <cell r="U1274" t="str">
            <v>Medium (5K-10K)</v>
          </cell>
          <cell r="X1274" t="str">
            <v>Yes</v>
          </cell>
          <cell r="AE1274">
            <v>2</v>
          </cell>
          <cell r="AF1274">
            <v>11</v>
          </cell>
          <cell r="AH1274">
            <v>2</v>
          </cell>
        </row>
        <row r="1275">
          <cell r="C1275" t="str">
            <v>26-35</v>
          </cell>
          <cell r="D1275" t="str">
            <v>No</v>
          </cell>
          <cell r="E1275" t="str">
            <v>Travel_Rarely</v>
          </cell>
          <cell r="G1275" t="str">
            <v>Sales</v>
          </cell>
          <cell r="H1275">
            <v>6</v>
          </cell>
          <cell r="K1275">
            <v>2</v>
          </cell>
          <cell r="L1275" t="str">
            <v>Male</v>
          </cell>
          <cell r="P1275" t="str">
            <v>Sales Executive</v>
          </cell>
          <cell r="Q1275">
            <v>3</v>
          </cell>
          <cell r="S1275" t="str">
            <v>Single</v>
          </cell>
          <cell r="T1275">
            <v>5010</v>
          </cell>
          <cell r="U1275" t="str">
            <v>Medium (5K-10K)</v>
          </cell>
          <cell r="X1275" t="str">
            <v>No</v>
          </cell>
          <cell r="AE1275">
            <v>3</v>
          </cell>
          <cell r="AF1275">
            <v>11</v>
          </cell>
          <cell r="AH1275">
            <v>5</v>
          </cell>
        </row>
        <row r="1276">
          <cell r="C1276" t="str">
            <v>36-45</v>
          </cell>
          <cell r="D1276" t="str">
            <v>No</v>
          </cell>
          <cell r="E1276" t="str">
            <v>Travel_Frequently</v>
          </cell>
          <cell r="G1276" t="str">
            <v>Sales</v>
          </cell>
          <cell r="H1276">
            <v>26</v>
          </cell>
          <cell r="K1276">
            <v>3</v>
          </cell>
          <cell r="L1276" t="str">
            <v>Male</v>
          </cell>
          <cell r="P1276" t="str">
            <v>Manager</v>
          </cell>
          <cell r="Q1276">
            <v>4</v>
          </cell>
          <cell r="S1276" t="str">
            <v>Married</v>
          </cell>
          <cell r="T1276">
            <v>16959</v>
          </cell>
          <cell r="U1276" t="str">
            <v>Very High (15K+)</v>
          </cell>
          <cell r="X1276" t="str">
            <v>Yes</v>
          </cell>
          <cell r="AE1276">
            <v>4</v>
          </cell>
          <cell r="AF1276">
            <v>25</v>
          </cell>
          <cell r="AH1276">
            <v>4</v>
          </cell>
        </row>
        <row r="1277">
          <cell r="C1277" t="str">
            <v>26-35</v>
          </cell>
          <cell r="D1277" t="str">
            <v>No</v>
          </cell>
          <cell r="E1277" t="str">
            <v>Travel_Rarely</v>
          </cell>
          <cell r="G1277" t="str">
            <v>Human Resources</v>
          </cell>
          <cell r="H1277">
            <v>25</v>
          </cell>
          <cell r="K1277">
            <v>3</v>
          </cell>
          <cell r="L1277" t="str">
            <v>Female</v>
          </cell>
          <cell r="P1277" t="str">
            <v>Human Resources</v>
          </cell>
          <cell r="Q1277">
            <v>3</v>
          </cell>
          <cell r="S1277" t="str">
            <v>Married</v>
          </cell>
          <cell r="T1277">
            <v>2942</v>
          </cell>
          <cell r="U1277" t="str">
            <v>Low (0-5K)</v>
          </cell>
          <cell r="X1277" t="str">
            <v>No</v>
          </cell>
          <cell r="AE1277">
            <v>3</v>
          </cell>
          <cell r="AF1277">
            <v>8</v>
          </cell>
          <cell r="AH1277">
            <v>5</v>
          </cell>
        </row>
        <row r="1278">
          <cell r="C1278" t="str">
            <v>26-35</v>
          </cell>
          <cell r="D1278" t="str">
            <v>No</v>
          </cell>
          <cell r="E1278" t="str">
            <v>Travel_Frequently</v>
          </cell>
          <cell r="G1278" t="str">
            <v>Sales</v>
          </cell>
          <cell r="H1278">
            <v>8</v>
          </cell>
          <cell r="K1278">
            <v>2</v>
          </cell>
          <cell r="L1278" t="str">
            <v>Female</v>
          </cell>
          <cell r="P1278" t="str">
            <v>Sales Executive</v>
          </cell>
          <cell r="Q1278">
            <v>4</v>
          </cell>
          <cell r="S1278" t="str">
            <v>Single</v>
          </cell>
          <cell r="T1278">
            <v>8998</v>
          </cell>
          <cell r="U1278" t="str">
            <v>Medium (5K-10K)</v>
          </cell>
          <cell r="X1278" t="str">
            <v>No</v>
          </cell>
          <cell r="AE1278">
            <v>3</v>
          </cell>
          <cell r="AF1278">
            <v>9</v>
          </cell>
          <cell r="AH1278">
            <v>3</v>
          </cell>
        </row>
        <row r="1279">
          <cell r="C1279" t="str">
            <v>46-55</v>
          </cell>
          <cell r="D1279" t="str">
            <v>No</v>
          </cell>
          <cell r="E1279" t="str">
            <v>Travel_Rarely</v>
          </cell>
          <cell r="G1279" t="str">
            <v>Sales</v>
          </cell>
          <cell r="H1279">
            <v>1</v>
          </cell>
          <cell r="K1279">
            <v>2</v>
          </cell>
          <cell r="L1279" t="str">
            <v>Female</v>
          </cell>
          <cell r="P1279" t="str">
            <v>Sales Executive</v>
          </cell>
          <cell r="Q1279">
            <v>1</v>
          </cell>
          <cell r="S1279" t="str">
            <v>Divorced</v>
          </cell>
          <cell r="T1279">
            <v>10453</v>
          </cell>
          <cell r="U1279" t="str">
            <v>High (10K-15K)</v>
          </cell>
          <cell r="X1279" t="str">
            <v>No</v>
          </cell>
          <cell r="AE1279">
            <v>3</v>
          </cell>
          <cell r="AF1279">
            <v>24</v>
          </cell>
          <cell r="AH1279">
            <v>15</v>
          </cell>
        </row>
        <row r="1280">
          <cell r="C1280" t="str">
            <v>26-35</v>
          </cell>
          <cell r="D1280" t="str">
            <v>Yes</v>
          </cell>
          <cell r="E1280" t="str">
            <v>Travel_Rarely</v>
          </cell>
          <cell r="G1280" t="str">
            <v>Sales</v>
          </cell>
          <cell r="H1280">
            <v>4</v>
          </cell>
          <cell r="K1280">
            <v>4</v>
          </cell>
          <cell r="L1280" t="str">
            <v>Male</v>
          </cell>
          <cell r="P1280" t="str">
            <v>Sales Executive</v>
          </cell>
          <cell r="Q1280">
            <v>4</v>
          </cell>
          <cell r="S1280" t="str">
            <v>Married</v>
          </cell>
          <cell r="T1280">
            <v>10400</v>
          </cell>
          <cell r="U1280" t="str">
            <v>High (10K-15K)</v>
          </cell>
          <cell r="X1280" t="str">
            <v>No</v>
          </cell>
          <cell r="AE1280">
            <v>2</v>
          </cell>
          <cell r="AF1280">
            <v>14</v>
          </cell>
          <cell r="AH1280">
            <v>9</v>
          </cell>
        </row>
        <row r="1281">
          <cell r="C1281" t="str">
            <v>26-35</v>
          </cell>
          <cell r="D1281" t="str">
            <v>No</v>
          </cell>
          <cell r="E1281" t="str">
            <v>Travel_Frequently</v>
          </cell>
          <cell r="G1281" t="str">
            <v>Sales</v>
          </cell>
          <cell r="H1281">
            <v>1</v>
          </cell>
          <cell r="K1281">
            <v>2</v>
          </cell>
          <cell r="L1281" t="str">
            <v>Female</v>
          </cell>
          <cell r="P1281" t="str">
            <v>Sales Executive</v>
          </cell>
          <cell r="Q1281">
            <v>4</v>
          </cell>
          <cell r="S1281" t="str">
            <v>Married</v>
          </cell>
          <cell r="T1281">
            <v>7918</v>
          </cell>
          <cell r="U1281" t="str">
            <v>Medium (5K-10K)</v>
          </cell>
          <cell r="X1281" t="str">
            <v>No</v>
          </cell>
          <cell r="AE1281">
            <v>3</v>
          </cell>
          <cell r="AF1281">
            <v>11</v>
          </cell>
          <cell r="AH1281">
            <v>4</v>
          </cell>
        </row>
        <row r="1282">
          <cell r="C1282" t="str">
            <v>46-55</v>
          </cell>
          <cell r="D1282" t="str">
            <v>No</v>
          </cell>
          <cell r="E1282" t="str">
            <v>Non-Travel</v>
          </cell>
          <cell r="G1282" t="str">
            <v>Sales</v>
          </cell>
          <cell r="H1282">
            <v>2</v>
          </cell>
          <cell r="K1282">
            <v>1</v>
          </cell>
          <cell r="L1282" t="str">
            <v>Male</v>
          </cell>
          <cell r="P1282" t="str">
            <v>Manager</v>
          </cell>
          <cell r="Q1282">
            <v>3</v>
          </cell>
          <cell r="S1282" t="str">
            <v>Single</v>
          </cell>
          <cell r="T1282">
            <v>19068</v>
          </cell>
          <cell r="U1282" t="str">
            <v>Very High (15K+)</v>
          </cell>
          <cell r="X1282" t="str">
            <v>Yes</v>
          </cell>
          <cell r="AE1282">
            <v>4</v>
          </cell>
          <cell r="AF1282">
            <v>33</v>
          </cell>
          <cell r="AH1282">
            <v>15</v>
          </cell>
        </row>
        <row r="1283">
          <cell r="C1283" t="str">
            <v>36-45</v>
          </cell>
          <cell r="D1283" t="str">
            <v>No</v>
          </cell>
          <cell r="E1283" t="str">
            <v>Travel_Rarely</v>
          </cell>
          <cell r="G1283" t="str">
            <v>Sales</v>
          </cell>
          <cell r="H1283">
            <v>7</v>
          </cell>
          <cell r="K1283">
            <v>1</v>
          </cell>
          <cell r="L1283" t="str">
            <v>Female</v>
          </cell>
          <cell r="P1283" t="str">
            <v>Sales Executive</v>
          </cell>
          <cell r="Q1283">
            <v>1</v>
          </cell>
          <cell r="S1283" t="str">
            <v>Divorced</v>
          </cell>
          <cell r="T1283">
            <v>5605</v>
          </cell>
          <cell r="U1283" t="str">
            <v>Medium (5K-10K)</v>
          </cell>
          <cell r="X1283" t="str">
            <v>Yes</v>
          </cell>
          <cell r="AE1283">
            <v>3</v>
          </cell>
          <cell r="AF1283">
            <v>8</v>
          </cell>
          <cell r="AH1283">
            <v>7</v>
          </cell>
        </row>
        <row r="1284">
          <cell r="C1284" t="str">
            <v>36-45</v>
          </cell>
          <cell r="D1284" t="str">
            <v>No</v>
          </cell>
          <cell r="E1284" t="str">
            <v>Travel_Rarely</v>
          </cell>
          <cell r="G1284" t="str">
            <v>Sales</v>
          </cell>
          <cell r="H1284">
            <v>1</v>
          </cell>
          <cell r="K1284">
            <v>2</v>
          </cell>
          <cell r="L1284" t="str">
            <v>Male</v>
          </cell>
          <cell r="P1284" t="str">
            <v>Sales Executive</v>
          </cell>
          <cell r="Q1284">
            <v>3</v>
          </cell>
          <cell r="S1284" t="str">
            <v>Married</v>
          </cell>
          <cell r="T1284">
            <v>4907</v>
          </cell>
          <cell r="U1284" t="str">
            <v>Low (0-5K)</v>
          </cell>
          <cell r="X1284" t="str">
            <v>No</v>
          </cell>
          <cell r="AE1284">
            <v>3</v>
          </cell>
          <cell r="AF1284">
            <v>20</v>
          </cell>
          <cell r="AH1284">
            <v>11</v>
          </cell>
        </row>
        <row r="1285">
          <cell r="C1285" t="str">
            <v>26-35</v>
          </cell>
          <cell r="D1285" t="str">
            <v>No</v>
          </cell>
          <cell r="E1285" t="str">
            <v>Travel_Frequently</v>
          </cell>
          <cell r="G1285" t="str">
            <v>Sales</v>
          </cell>
          <cell r="H1285">
            <v>5</v>
          </cell>
          <cell r="K1285">
            <v>4</v>
          </cell>
          <cell r="L1285" t="str">
            <v>Female</v>
          </cell>
          <cell r="P1285" t="str">
            <v>Sales Representative</v>
          </cell>
          <cell r="Q1285">
            <v>2</v>
          </cell>
          <cell r="S1285" t="str">
            <v>Divorced</v>
          </cell>
          <cell r="T1285">
            <v>2789</v>
          </cell>
          <cell r="U1285" t="str">
            <v>Low (0-5K)</v>
          </cell>
          <cell r="X1285" t="str">
            <v>No</v>
          </cell>
          <cell r="AE1285">
            <v>2</v>
          </cell>
          <cell r="AF1285">
            <v>2</v>
          </cell>
          <cell r="AH1285">
            <v>2</v>
          </cell>
        </row>
        <row r="1286">
          <cell r="C1286" t="str">
            <v>26-35</v>
          </cell>
          <cell r="D1286" t="str">
            <v>Yes</v>
          </cell>
          <cell r="E1286" t="str">
            <v>Travel_Rarely</v>
          </cell>
          <cell r="G1286" t="str">
            <v>Sales</v>
          </cell>
          <cell r="H1286">
            <v>4</v>
          </cell>
          <cell r="K1286">
            <v>4</v>
          </cell>
          <cell r="L1286" t="str">
            <v>Male</v>
          </cell>
          <cell r="P1286" t="str">
            <v>Sales Executive</v>
          </cell>
          <cell r="Q1286">
            <v>4</v>
          </cell>
          <cell r="S1286" t="str">
            <v>Single</v>
          </cell>
          <cell r="T1286">
            <v>5828</v>
          </cell>
          <cell r="U1286" t="str">
            <v>Medium (5K-10K)</v>
          </cell>
          <cell r="X1286" t="str">
            <v>Yes</v>
          </cell>
          <cell r="AE1286">
            <v>3</v>
          </cell>
          <cell r="AF1286">
            <v>8</v>
          </cell>
          <cell r="AH1286">
            <v>7</v>
          </cell>
        </row>
        <row r="1287">
          <cell r="C1287" t="str">
            <v>26-35</v>
          </cell>
          <cell r="D1287" t="str">
            <v>No</v>
          </cell>
          <cell r="E1287" t="str">
            <v>Travel_Rarely</v>
          </cell>
          <cell r="G1287" t="str">
            <v>Sales</v>
          </cell>
          <cell r="H1287">
            <v>7</v>
          </cell>
          <cell r="K1287">
            <v>4</v>
          </cell>
          <cell r="L1287" t="str">
            <v>Male</v>
          </cell>
          <cell r="P1287" t="str">
            <v>Sales Executive</v>
          </cell>
          <cell r="Q1287">
            <v>3</v>
          </cell>
          <cell r="S1287" t="str">
            <v>Married</v>
          </cell>
          <cell r="T1287">
            <v>5484</v>
          </cell>
          <cell r="U1287" t="str">
            <v>Medium (5K-10K)</v>
          </cell>
          <cell r="X1287" t="str">
            <v>No</v>
          </cell>
          <cell r="AE1287">
            <v>2</v>
          </cell>
          <cell r="AF1287">
            <v>13</v>
          </cell>
          <cell r="AH1287">
            <v>4</v>
          </cell>
        </row>
        <row r="1288">
          <cell r="C1288" t="str">
            <v>26-35</v>
          </cell>
          <cell r="D1288" t="str">
            <v>No</v>
          </cell>
          <cell r="E1288" t="str">
            <v>Travel_Rarely</v>
          </cell>
          <cell r="G1288" t="str">
            <v>Sales</v>
          </cell>
          <cell r="H1288">
            <v>8</v>
          </cell>
          <cell r="K1288">
            <v>3</v>
          </cell>
          <cell r="L1288" t="str">
            <v>Female</v>
          </cell>
          <cell r="P1288" t="str">
            <v>Sales Executive</v>
          </cell>
          <cell r="Q1288">
            <v>2</v>
          </cell>
          <cell r="S1288" t="str">
            <v>Married</v>
          </cell>
          <cell r="T1288">
            <v>5228</v>
          </cell>
          <cell r="U1288" t="str">
            <v>Medium (5K-10K)</v>
          </cell>
          <cell r="X1288" t="str">
            <v>Yes</v>
          </cell>
          <cell r="AE1288">
            <v>3</v>
          </cell>
          <cell r="AF1288">
            <v>13</v>
          </cell>
          <cell r="AH1288">
            <v>11</v>
          </cell>
        </row>
        <row r="1289">
          <cell r="C1289" t="str">
            <v>26-35</v>
          </cell>
          <cell r="D1289" t="str">
            <v>No</v>
          </cell>
          <cell r="E1289" t="str">
            <v>Travel_Rarely</v>
          </cell>
          <cell r="G1289" t="str">
            <v>Sales</v>
          </cell>
          <cell r="H1289">
            <v>1</v>
          </cell>
          <cell r="K1289">
            <v>3</v>
          </cell>
          <cell r="L1289" t="str">
            <v>Male</v>
          </cell>
          <cell r="P1289" t="str">
            <v>Sales Executive</v>
          </cell>
          <cell r="Q1289">
            <v>3</v>
          </cell>
          <cell r="S1289" t="str">
            <v>Married</v>
          </cell>
          <cell r="T1289">
            <v>5296</v>
          </cell>
          <cell r="U1289" t="str">
            <v>Medium (5K-10K)</v>
          </cell>
          <cell r="X1289" t="str">
            <v>No</v>
          </cell>
          <cell r="AE1289">
            <v>3</v>
          </cell>
          <cell r="AF1289">
            <v>8</v>
          </cell>
          <cell r="AH1289">
            <v>7</v>
          </cell>
        </row>
        <row r="1290">
          <cell r="C1290" t="str">
            <v>18-25</v>
          </cell>
          <cell r="D1290" t="str">
            <v>No</v>
          </cell>
          <cell r="E1290" t="str">
            <v>Non-Travel</v>
          </cell>
          <cell r="G1290" t="str">
            <v>Sales</v>
          </cell>
          <cell r="H1290">
            <v>9</v>
          </cell>
          <cell r="K1290">
            <v>1</v>
          </cell>
          <cell r="L1290" t="str">
            <v>Male</v>
          </cell>
          <cell r="P1290" t="str">
            <v>Sales Representative</v>
          </cell>
          <cell r="Q1290">
            <v>4</v>
          </cell>
          <cell r="S1290" t="str">
            <v>Single</v>
          </cell>
          <cell r="T1290">
            <v>2610</v>
          </cell>
          <cell r="U1290" t="str">
            <v>Low (0-5K)</v>
          </cell>
          <cell r="X1290" t="str">
            <v>No</v>
          </cell>
          <cell r="AE1290">
            <v>2</v>
          </cell>
          <cell r="AF1290">
            <v>3</v>
          </cell>
          <cell r="AH1290">
            <v>2</v>
          </cell>
        </row>
        <row r="1291">
          <cell r="C1291" t="str">
            <v>36-45</v>
          </cell>
          <cell r="D1291" t="str">
            <v>Yes</v>
          </cell>
          <cell r="E1291" t="str">
            <v>Travel_Frequently</v>
          </cell>
          <cell r="G1291" t="str">
            <v>Sales</v>
          </cell>
          <cell r="H1291">
            <v>4</v>
          </cell>
          <cell r="K1291">
            <v>1</v>
          </cell>
          <cell r="L1291" t="str">
            <v>Male</v>
          </cell>
          <cell r="P1291" t="str">
            <v>Sales Executive</v>
          </cell>
          <cell r="Q1291">
            <v>2</v>
          </cell>
          <cell r="S1291" t="str">
            <v>Single</v>
          </cell>
          <cell r="T1291">
            <v>9355</v>
          </cell>
          <cell r="U1291" t="str">
            <v>Medium (5K-10K)</v>
          </cell>
          <cell r="X1291" t="str">
            <v>No</v>
          </cell>
          <cell r="AE1291">
            <v>3</v>
          </cell>
          <cell r="AF1291">
            <v>8</v>
          </cell>
          <cell r="AH1291">
            <v>7</v>
          </cell>
        </row>
        <row r="1292">
          <cell r="C1292" t="str">
            <v>36-45</v>
          </cell>
          <cell r="D1292" t="str">
            <v>No</v>
          </cell>
          <cell r="E1292" t="str">
            <v>Travel_Rarely</v>
          </cell>
          <cell r="G1292" t="str">
            <v>Sales</v>
          </cell>
          <cell r="H1292">
            <v>2</v>
          </cell>
          <cell r="K1292">
            <v>2</v>
          </cell>
          <cell r="L1292" t="str">
            <v>Male</v>
          </cell>
          <cell r="P1292" t="str">
            <v>Sales Executive</v>
          </cell>
          <cell r="Q1292">
            <v>3</v>
          </cell>
          <cell r="S1292" t="str">
            <v>Married</v>
          </cell>
          <cell r="T1292">
            <v>7596</v>
          </cell>
          <cell r="U1292" t="str">
            <v>Medium (5K-10K)</v>
          </cell>
          <cell r="X1292" t="str">
            <v>No</v>
          </cell>
          <cell r="AE1292">
            <v>3</v>
          </cell>
          <cell r="AF1292">
            <v>10</v>
          </cell>
          <cell r="AH1292">
            <v>9</v>
          </cell>
        </row>
        <row r="1293">
          <cell r="C1293" t="str">
            <v>36-45</v>
          </cell>
          <cell r="D1293" t="str">
            <v>No</v>
          </cell>
          <cell r="E1293" t="str">
            <v>Non-Travel</v>
          </cell>
          <cell r="G1293" t="str">
            <v>Sales</v>
          </cell>
          <cell r="H1293">
            <v>10</v>
          </cell>
          <cell r="K1293">
            <v>2</v>
          </cell>
          <cell r="L1293" t="str">
            <v>Male</v>
          </cell>
          <cell r="P1293" t="str">
            <v>Sales Executive</v>
          </cell>
          <cell r="Q1293">
            <v>4</v>
          </cell>
          <cell r="S1293" t="str">
            <v>Single</v>
          </cell>
          <cell r="T1293">
            <v>9980</v>
          </cell>
          <cell r="U1293" t="str">
            <v>Medium (5K-10K)</v>
          </cell>
          <cell r="X1293" t="str">
            <v>No</v>
          </cell>
          <cell r="AE1293">
            <v>2</v>
          </cell>
          <cell r="AF1293">
            <v>10</v>
          </cell>
          <cell r="AH1293">
            <v>9</v>
          </cell>
        </row>
        <row r="1294">
          <cell r="C1294" t="str">
            <v>26-35</v>
          </cell>
          <cell r="D1294" t="str">
            <v>No</v>
          </cell>
          <cell r="E1294" t="str">
            <v>Travel_Rarely</v>
          </cell>
          <cell r="G1294" t="str">
            <v>Sales</v>
          </cell>
          <cell r="H1294">
            <v>21</v>
          </cell>
          <cell r="K1294">
            <v>4</v>
          </cell>
          <cell r="L1294" t="str">
            <v>Male</v>
          </cell>
          <cell r="P1294" t="str">
            <v>Sales Executive</v>
          </cell>
          <cell r="Q1294">
            <v>4</v>
          </cell>
          <cell r="S1294" t="str">
            <v>Single</v>
          </cell>
          <cell r="T1294">
            <v>5337</v>
          </cell>
          <cell r="U1294" t="str">
            <v>Medium (5K-10K)</v>
          </cell>
          <cell r="X1294" t="str">
            <v>No</v>
          </cell>
          <cell r="AE1294">
            <v>3</v>
          </cell>
          <cell r="AF1294">
            <v>10</v>
          </cell>
          <cell r="AH1294">
            <v>5</v>
          </cell>
        </row>
        <row r="1295">
          <cell r="C1295" t="str">
            <v>36-45</v>
          </cell>
          <cell r="D1295" t="str">
            <v>No</v>
          </cell>
          <cell r="E1295" t="str">
            <v>Non-Travel</v>
          </cell>
          <cell r="G1295" t="str">
            <v>Sales</v>
          </cell>
          <cell r="H1295">
            <v>9</v>
          </cell>
          <cell r="K1295">
            <v>1</v>
          </cell>
          <cell r="L1295" t="str">
            <v>Male</v>
          </cell>
          <cell r="P1295" t="str">
            <v>Sales Executive</v>
          </cell>
          <cell r="Q1295">
            <v>2</v>
          </cell>
          <cell r="S1295" t="str">
            <v>Divorced</v>
          </cell>
          <cell r="T1295">
            <v>8834</v>
          </cell>
          <cell r="U1295" t="str">
            <v>Medium (5K-10K)</v>
          </cell>
          <cell r="X1295" t="str">
            <v>No</v>
          </cell>
          <cell r="AE1295">
            <v>3</v>
          </cell>
          <cell r="AF1295">
            <v>9</v>
          </cell>
          <cell r="AH1295">
            <v>7</v>
          </cell>
        </row>
        <row r="1296">
          <cell r="C1296" t="str">
            <v>46-55</v>
          </cell>
          <cell r="D1296" t="str">
            <v>No</v>
          </cell>
          <cell r="E1296" t="str">
            <v>Travel_Frequently</v>
          </cell>
          <cell r="G1296" t="str">
            <v>Human Resources</v>
          </cell>
          <cell r="H1296">
            <v>3</v>
          </cell>
          <cell r="K1296">
            <v>1</v>
          </cell>
          <cell r="L1296" t="str">
            <v>Male</v>
          </cell>
          <cell r="P1296" t="str">
            <v>Manager</v>
          </cell>
          <cell r="Q1296">
            <v>2</v>
          </cell>
          <cell r="S1296" t="str">
            <v>Married</v>
          </cell>
          <cell r="T1296">
            <v>18200</v>
          </cell>
          <cell r="U1296" t="str">
            <v>Very High (15K+)</v>
          </cell>
          <cell r="X1296" t="str">
            <v>No</v>
          </cell>
          <cell r="AE1296">
            <v>3</v>
          </cell>
          <cell r="AF1296">
            <v>32</v>
          </cell>
          <cell r="AH1296">
            <v>10</v>
          </cell>
        </row>
        <row r="1297">
          <cell r="C1297" t="str">
            <v>36-45</v>
          </cell>
          <cell r="D1297" t="str">
            <v>No</v>
          </cell>
          <cell r="E1297" t="str">
            <v>Travel_Rarely</v>
          </cell>
          <cell r="G1297" t="str">
            <v>Human Resources</v>
          </cell>
          <cell r="H1297">
            <v>1</v>
          </cell>
          <cell r="K1297">
            <v>4</v>
          </cell>
          <cell r="L1297" t="str">
            <v>Male</v>
          </cell>
          <cell r="P1297" t="str">
            <v>Manager</v>
          </cell>
          <cell r="Q1297">
            <v>3</v>
          </cell>
          <cell r="S1297" t="str">
            <v>Married</v>
          </cell>
          <cell r="T1297">
            <v>19189</v>
          </cell>
          <cell r="U1297" t="str">
            <v>Very High (15K+)</v>
          </cell>
          <cell r="X1297" t="str">
            <v>No</v>
          </cell>
          <cell r="AE1297">
            <v>3</v>
          </cell>
          <cell r="AF1297">
            <v>22</v>
          </cell>
          <cell r="AH1297">
            <v>2</v>
          </cell>
        </row>
        <row r="1298">
          <cell r="C1298" t="str">
            <v>26-35</v>
          </cell>
          <cell r="D1298" t="str">
            <v>No</v>
          </cell>
          <cell r="E1298" t="str">
            <v>Travel_Rarely</v>
          </cell>
          <cell r="G1298" t="str">
            <v>Sales</v>
          </cell>
          <cell r="H1298">
            <v>10</v>
          </cell>
          <cell r="K1298">
            <v>4</v>
          </cell>
          <cell r="L1298" t="str">
            <v>Male</v>
          </cell>
          <cell r="P1298" t="str">
            <v>Sales Representative</v>
          </cell>
          <cell r="Q1298">
            <v>2</v>
          </cell>
          <cell r="S1298" t="str">
            <v>Divorced</v>
          </cell>
          <cell r="T1298">
            <v>2297</v>
          </cell>
          <cell r="U1298" t="str">
            <v>Low (0-5K)</v>
          </cell>
          <cell r="X1298" t="str">
            <v>No</v>
          </cell>
          <cell r="AE1298">
            <v>3</v>
          </cell>
          <cell r="AF1298">
            <v>2</v>
          </cell>
          <cell r="AH1298">
            <v>2</v>
          </cell>
        </row>
        <row r="1299">
          <cell r="C1299" t="str">
            <v>46-55</v>
          </cell>
          <cell r="D1299" t="str">
            <v>Yes</v>
          </cell>
          <cell r="E1299" t="str">
            <v>Travel_Rarely</v>
          </cell>
          <cell r="G1299" t="str">
            <v>Sales</v>
          </cell>
          <cell r="H1299">
            <v>11</v>
          </cell>
          <cell r="K1299">
            <v>3</v>
          </cell>
          <cell r="L1299" t="str">
            <v>Female</v>
          </cell>
          <cell r="P1299" t="str">
            <v>Sales Executive</v>
          </cell>
          <cell r="Q1299">
            <v>4</v>
          </cell>
          <cell r="S1299" t="str">
            <v>Married</v>
          </cell>
          <cell r="T1299">
            <v>7654</v>
          </cell>
          <cell r="U1299" t="str">
            <v>Medium (5K-10K)</v>
          </cell>
          <cell r="X1299" t="str">
            <v>No</v>
          </cell>
          <cell r="AE1299">
            <v>4</v>
          </cell>
          <cell r="AF1299">
            <v>9</v>
          </cell>
          <cell r="AH1299">
            <v>7</v>
          </cell>
        </row>
        <row r="1300">
          <cell r="C1300" t="str">
            <v>26-35</v>
          </cell>
          <cell r="D1300" t="str">
            <v>No</v>
          </cell>
          <cell r="E1300" t="str">
            <v>Travel_Rarely</v>
          </cell>
          <cell r="G1300" t="str">
            <v>Sales</v>
          </cell>
          <cell r="H1300">
            <v>2</v>
          </cell>
          <cell r="K1300">
            <v>2</v>
          </cell>
          <cell r="L1300" t="str">
            <v>Female</v>
          </cell>
          <cell r="P1300" t="str">
            <v>Sales Executive</v>
          </cell>
          <cell r="Q1300">
            <v>2</v>
          </cell>
          <cell r="S1300" t="str">
            <v>Married</v>
          </cell>
          <cell r="T1300">
            <v>4779</v>
          </cell>
          <cell r="U1300" t="str">
            <v>Low (0-5K)</v>
          </cell>
          <cell r="X1300" t="str">
            <v>Yes</v>
          </cell>
          <cell r="AE1300">
            <v>3</v>
          </cell>
          <cell r="AF1300">
            <v>8</v>
          </cell>
          <cell r="AH1300">
            <v>7</v>
          </cell>
        </row>
        <row r="1301">
          <cell r="C1301" t="str">
            <v>36-45</v>
          </cell>
          <cell r="D1301" t="str">
            <v>No</v>
          </cell>
          <cell r="E1301" t="str">
            <v>Travel_Rarely</v>
          </cell>
          <cell r="G1301" t="str">
            <v>Sales</v>
          </cell>
          <cell r="H1301">
            <v>1</v>
          </cell>
          <cell r="K1301">
            <v>2</v>
          </cell>
          <cell r="L1301" t="str">
            <v>Male</v>
          </cell>
          <cell r="P1301" t="str">
            <v>Sales Executive</v>
          </cell>
          <cell r="Q1301">
            <v>4</v>
          </cell>
          <cell r="S1301" t="str">
            <v>Married</v>
          </cell>
          <cell r="T1301">
            <v>6201</v>
          </cell>
          <cell r="U1301" t="str">
            <v>Medium (5K-10K)</v>
          </cell>
          <cell r="X1301" t="str">
            <v>Yes</v>
          </cell>
          <cell r="AE1301">
            <v>2</v>
          </cell>
          <cell r="AF1301">
            <v>18</v>
          </cell>
          <cell r="AH1301">
            <v>4</v>
          </cell>
        </row>
        <row r="1302">
          <cell r="C1302" t="str">
            <v>26-35</v>
          </cell>
          <cell r="D1302" t="str">
            <v>No</v>
          </cell>
          <cell r="E1302" t="str">
            <v>Travel_Frequently</v>
          </cell>
          <cell r="G1302" t="str">
            <v>Sales</v>
          </cell>
          <cell r="H1302">
            <v>5</v>
          </cell>
          <cell r="K1302">
            <v>2</v>
          </cell>
          <cell r="L1302" t="str">
            <v>Male</v>
          </cell>
          <cell r="P1302" t="str">
            <v>Sales Executive</v>
          </cell>
          <cell r="Q1302">
            <v>2</v>
          </cell>
          <cell r="S1302" t="str">
            <v>Married</v>
          </cell>
          <cell r="T1302">
            <v>6524</v>
          </cell>
          <cell r="U1302" t="str">
            <v>Medium (5K-10K)</v>
          </cell>
          <cell r="X1302" t="str">
            <v>No</v>
          </cell>
          <cell r="AE1302">
            <v>3</v>
          </cell>
          <cell r="AF1302">
            <v>10</v>
          </cell>
          <cell r="AH1302">
            <v>5</v>
          </cell>
        </row>
        <row r="1303">
          <cell r="C1303" t="str">
            <v>36-45</v>
          </cell>
          <cell r="D1303" t="str">
            <v>Yes</v>
          </cell>
          <cell r="E1303" t="str">
            <v>Travel_Rarely</v>
          </cell>
          <cell r="G1303" t="str">
            <v>Sales</v>
          </cell>
          <cell r="H1303">
            <v>3</v>
          </cell>
          <cell r="K1303">
            <v>3</v>
          </cell>
          <cell r="L1303" t="str">
            <v>Male</v>
          </cell>
          <cell r="P1303" t="str">
            <v>Sales Executive</v>
          </cell>
          <cell r="Q1303">
            <v>4</v>
          </cell>
          <cell r="S1303" t="str">
            <v>Married</v>
          </cell>
          <cell r="T1303">
            <v>10325</v>
          </cell>
          <cell r="U1303" t="str">
            <v>High (10K-15K)</v>
          </cell>
          <cell r="X1303" t="str">
            <v>Yes</v>
          </cell>
          <cell r="AE1303">
            <v>3</v>
          </cell>
          <cell r="AF1303">
            <v>16</v>
          </cell>
          <cell r="AH1303">
            <v>3</v>
          </cell>
        </row>
        <row r="1304">
          <cell r="C1304" t="str">
            <v>26-35</v>
          </cell>
          <cell r="D1304" t="str">
            <v>No</v>
          </cell>
          <cell r="E1304" t="str">
            <v>Non-Travel</v>
          </cell>
          <cell r="G1304" t="str">
            <v>Sales</v>
          </cell>
          <cell r="H1304">
            <v>17</v>
          </cell>
          <cell r="K1304">
            <v>4</v>
          </cell>
          <cell r="L1304" t="str">
            <v>Male</v>
          </cell>
          <cell r="P1304" t="str">
            <v>Manager</v>
          </cell>
          <cell r="Q1304">
            <v>3</v>
          </cell>
          <cell r="S1304" t="str">
            <v>Single</v>
          </cell>
          <cell r="T1304">
            <v>17444</v>
          </cell>
          <cell r="U1304" t="str">
            <v>Very High (15K+)</v>
          </cell>
          <cell r="X1304" t="str">
            <v>No</v>
          </cell>
          <cell r="AE1304">
            <v>3</v>
          </cell>
          <cell r="AF1304">
            <v>10</v>
          </cell>
          <cell r="AH1304">
            <v>6</v>
          </cell>
        </row>
        <row r="1305">
          <cell r="C1305" t="str">
            <v>46-55</v>
          </cell>
          <cell r="D1305" t="str">
            <v>Yes</v>
          </cell>
          <cell r="E1305" t="str">
            <v>Travel_Rarely</v>
          </cell>
          <cell r="G1305" t="str">
            <v>Sales</v>
          </cell>
          <cell r="H1305">
            <v>2</v>
          </cell>
          <cell r="K1305">
            <v>1</v>
          </cell>
          <cell r="L1305" t="str">
            <v>Female</v>
          </cell>
          <cell r="P1305" t="str">
            <v>Manager</v>
          </cell>
          <cell r="Q1305">
            <v>4</v>
          </cell>
          <cell r="S1305" t="str">
            <v>Married</v>
          </cell>
          <cell r="T1305">
            <v>19845</v>
          </cell>
          <cell r="U1305" t="str">
            <v>Very High (15K+)</v>
          </cell>
          <cell r="X1305" t="str">
            <v>No</v>
          </cell>
          <cell r="AE1305">
            <v>3</v>
          </cell>
          <cell r="AF1305">
            <v>32</v>
          </cell>
          <cell r="AH1305">
            <v>6</v>
          </cell>
        </row>
        <row r="1306">
          <cell r="C1306" t="str">
            <v>36-45</v>
          </cell>
          <cell r="D1306" t="str">
            <v>No</v>
          </cell>
          <cell r="E1306" t="str">
            <v>Travel_Rarely</v>
          </cell>
          <cell r="G1306" t="str">
            <v>Sales</v>
          </cell>
          <cell r="H1306">
            <v>26</v>
          </cell>
          <cell r="K1306">
            <v>3</v>
          </cell>
          <cell r="L1306" t="str">
            <v>Male</v>
          </cell>
          <cell r="P1306" t="str">
            <v>Sales Executive</v>
          </cell>
          <cell r="Q1306">
            <v>1</v>
          </cell>
          <cell r="S1306" t="str">
            <v>Married</v>
          </cell>
          <cell r="T1306">
            <v>8396</v>
          </cell>
          <cell r="U1306" t="str">
            <v>Medium (5K-10K)</v>
          </cell>
          <cell r="X1306" t="str">
            <v>No</v>
          </cell>
          <cell r="AE1306">
            <v>2</v>
          </cell>
          <cell r="AF1306">
            <v>7</v>
          </cell>
          <cell r="AH1306">
            <v>7</v>
          </cell>
        </row>
        <row r="1307">
          <cell r="C1307" t="str">
            <v>36-45</v>
          </cell>
          <cell r="D1307" t="str">
            <v>No</v>
          </cell>
          <cell r="E1307" t="str">
            <v>Non-Travel</v>
          </cell>
          <cell r="G1307" t="str">
            <v>Sales</v>
          </cell>
          <cell r="H1307">
            <v>9</v>
          </cell>
          <cell r="K1307">
            <v>2</v>
          </cell>
          <cell r="L1307" t="str">
            <v>Female</v>
          </cell>
          <cell r="P1307" t="str">
            <v>Sales Executive</v>
          </cell>
          <cell r="Q1307">
            <v>3</v>
          </cell>
          <cell r="S1307" t="str">
            <v>Married</v>
          </cell>
          <cell r="T1307">
            <v>5593</v>
          </cell>
          <cell r="U1307" t="str">
            <v>Medium (5K-10K)</v>
          </cell>
          <cell r="X1307" t="str">
            <v>No</v>
          </cell>
          <cell r="AE1307">
            <v>3</v>
          </cell>
          <cell r="AF1307">
            <v>15</v>
          </cell>
          <cell r="AH1307">
            <v>4</v>
          </cell>
        </row>
        <row r="1308">
          <cell r="C1308" t="str">
            <v>36-45</v>
          </cell>
          <cell r="D1308" t="str">
            <v>No</v>
          </cell>
          <cell r="E1308" t="str">
            <v>Travel_Rarely</v>
          </cell>
          <cell r="G1308" t="str">
            <v>Human Resources</v>
          </cell>
          <cell r="H1308">
            <v>1</v>
          </cell>
          <cell r="K1308">
            <v>3</v>
          </cell>
          <cell r="L1308" t="str">
            <v>Male</v>
          </cell>
          <cell r="P1308" t="str">
            <v>Human Resources</v>
          </cell>
          <cell r="Q1308">
            <v>3</v>
          </cell>
          <cell r="S1308" t="str">
            <v>Married</v>
          </cell>
          <cell r="T1308">
            <v>2844</v>
          </cell>
          <cell r="U1308" t="str">
            <v>Low (0-5K)</v>
          </cell>
          <cell r="X1308" t="str">
            <v>No</v>
          </cell>
          <cell r="AE1308">
            <v>4</v>
          </cell>
          <cell r="AF1308">
            <v>7</v>
          </cell>
          <cell r="AH1308">
            <v>5</v>
          </cell>
        </row>
        <row r="1309">
          <cell r="C1309" t="str">
            <v>26-35</v>
          </cell>
          <cell r="D1309" t="str">
            <v>Yes</v>
          </cell>
          <cell r="E1309" t="str">
            <v>Travel_Rarely</v>
          </cell>
          <cell r="G1309" t="str">
            <v>Sales</v>
          </cell>
          <cell r="H1309">
            <v>23</v>
          </cell>
          <cell r="K1309">
            <v>4</v>
          </cell>
          <cell r="L1309" t="str">
            <v>Female</v>
          </cell>
          <cell r="P1309" t="str">
            <v>Sales Executive</v>
          </cell>
          <cell r="Q1309">
            <v>1</v>
          </cell>
          <cell r="S1309" t="str">
            <v>Married</v>
          </cell>
          <cell r="T1309">
            <v>7336</v>
          </cell>
          <cell r="U1309" t="str">
            <v>Medium (5K-10K)</v>
          </cell>
          <cell r="X1309" t="str">
            <v>No</v>
          </cell>
          <cell r="AE1309">
            <v>1</v>
          </cell>
          <cell r="AF1309">
            <v>11</v>
          </cell>
          <cell r="AH1309">
            <v>3</v>
          </cell>
        </row>
        <row r="1310">
          <cell r="C1310" t="str">
            <v>18-25</v>
          </cell>
          <cell r="D1310" t="str">
            <v>No</v>
          </cell>
          <cell r="E1310" t="str">
            <v>Travel_Rarely</v>
          </cell>
          <cell r="G1310" t="str">
            <v>Sales</v>
          </cell>
          <cell r="H1310">
            <v>21</v>
          </cell>
          <cell r="K1310">
            <v>3</v>
          </cell>
          <cell r="L1310" t="str">
            <v>Male</v>
          </cell>
          <cell r="P1310" t="str">
            <v>Sales Representative</v>
          </cell>
          <cell r="Q1310">
            <v>4</v>
          </cell>
          <cell r="S1310" t="str">
            <v>Single</v>
          </cell>
          <cell r="T1310">
            <v>2678</v>
          </cell>
          <cell r="U1310" t="str">
            <v>Low (0-5K)</v>
          </cell>
          <cell r="X1310" t="str">
            <v>No</v>
          </cell>
          <cell r="AE1310">
            <v>3</v>
          </cell>
          <cell r="AF1310">
            <v>2</v>
          </cell>
          <cell r="AH1310">
            <v>2</v>
          </cell>
        </row>
        <row r="1311">
          <cell r="C1311" t="str">
            <v>26-35</v>
          </cell>
          <cell r="D1311" t="str">
            <v>No</v>
          </cell>
          <cell r="E1311" t="str">
            <v>Non-Travel</v>
          </cell>
          <cell r="G1311" t="str">
            <v>Sales</v>
          </cell>
          <cell r="H1311">
            <v>2</v>
          </cell>
          <cell r="K1311">
            <v>4</v>
          </cell>
          <cell r="L1311" t="str">
            <v>Female</v>
          </cell>
          <cell r="P1311" t="str">
            <v>Sales Executive</v>
          </cell>
          <cell r="Q1311">
            <v>3</v>
          </cell>
          <cell r="S1311" t="str">
            <v>Divorced</v>
          </cell>
          <cell r="T1311">
            <v>9852</v>
          </cell>
          <cell r="U1311" t="str">
            <v>Medium (5K-10K)</v>
          </cell>
          <cell r="X1311" t="str">
            <v>Yes</v>
          </cell>
          <cell r="AE1311">
            <v>2</v>
          </cell>
          <cell r="AF1311">
            <v>10</v>
          </cell>
          <cell r="AH1311">
            <v>9</v>
          </cell>
        </row>
        <row r="1312">
          <cell r="C1312" t="str">
            <v>36-45</v>
          </cell>
          <cell r="D1312" t="str">
            <v>No</v>
          </cell>
          <cell r="E1312" t="str">
            <v>Non-Travel</v>
          </cell>
          <cell r="G1312" t="str">
            <v>Sales</v>
          </cell>
          <cell r="H1312">
            <v>10</v>
          </cell>
          <cell r="K1312">
            <v>3</v>
          </cell>
          <cell r="L1312" t="str">
            <v>Male</v>
          </cell>
          <cell r="P1312" t="str">
            <v>Sales Executive</v>
          </cell>
          <cell r="Q1312">
            <v>2</v>
          </cell>
          <cell r="S1312" t="str">
            <v>Single</v>
          </cell>
          <cell r="T1312">
            <v>6151</v>
          </cell>
          <cell r="U1312" t="str">
            <v>Medium (5K-10K)</v>
          </cell>
          <cell r="X1312" t="str">
            <v>No</v>
          </cell>
          <cell r="AE1312">
            <v>3</v>
          </cell>
          <cell r="AF1312">
            <v>19</v>
          </cell>
          <cell r="AH1312">
            <v>11</v>
          </cell>
        </row>
        <row r="1313">
          <cell r="C1313" t="str">
            <v>26-35</v>
          </cell>
          <cell r="D1313" t="str">
            <v>Yes</v>
          </cell>
          <cell r="E1313" t="str">
            <v>Travel_Frequently</v>
          </cell>
          <cell r="G1313" t="str">
            <v>Sales</v>
          </cell>
          <cell r="H1313">
            <v>1</v>
          </cell>
          <cell r="K1313">
            <v>4</v>
          </cell>
          <cell r="L1313" t="str">
            <v>Female</v>
          </cell>
          <cell r="P1313" t="str">
            <v>Sales Representative</v>
          </cell>
          <cell r="Q1313">
            <v>2</v>
          </cell>
          <cell r="S1313" t="str">
            <v>Single</v>
          </cell>
          <cell r="T1313">
            <v>2302</v>
          </cell>
          <cell r="U1313" t="str">
            <v>Low (0-5K)</v>
          </cell>
          <cell r="X1313" t="str">
            <v>Yes</v>
          </cell>
          <cell r="AE1313">
            <v>4</v>
          </cell>
          <cell r="AF1313">
            <v>3</v>
          </cell>
          <cell r="AH1313">
            <v>2</v>
          </cell>
        </row>
        <row r="1314">
          <cell r="C1314" t="str">
            <v>26-35</v>
          </cell>
          <cell r="D1314" t="str">
            <v>No</v>
          </cell>
          <cell r="E1314" t="str">
            <v>Travel_Rarely</v>
          </cell>
          <cell r="G1314" t="str">
            <v>Sales</v>
          </cell>
          <cell r="H1314">
            <v>15</v>
          </cell>
          <cell r="K1314">
            <v>3</v>
          </cell>
          <cell r="L1314" t="str">
            <v>Female</v>
          </cell>
          <cell r="P1314" t="str">
            <v>Sales Executive</v>
          </cell>
          <cell r="Q1314">
            <v>1</v>
          </cell>
          <cell r="S1314" t="str">
            <v>Single</v>
          </cell>
          <cell r="T1314">
            <v>6125</v>
          </cell>
          <cell r="U1314" t="str">
            <v>Medium (5K-10K)</v>
          </cell>
          <cell r="X1314" t="str">
            <v>No</v>
          </cell>
          <cell r="AE1314">
            <v>4</v>
          </cell>
          <cell r="AF1314">
            <v>10</v>
          </cell>
          <cell r="AH1314">
            <v>9</v>
          </cell>
        </row>
        <row r="1315">
          <cell r="C1315" t="str">
            <v>26-35</v>
          </cell>
          <cell r="D1315" t="str">
            <v>No</v>
          </cell>
          <cell r="E1315" t="str">
            <v>Travel_Rarely</v>
          </cell>
          <cell r="G1315" t="str">
            <v>Sales</v>
          </cell>
          <cell r="H1315">
            <v>10</v>
          </cell>
          <cell r="K1315">
            <v>4</v>
          </cell>
          <cell r="L1315" t="str">
            <v>Female</v>
          </cell>
          <cell r="P1315" t="str">
            <v>Sales Executive</v>
          </cell>
          <cell r="Q1315">
            <v>4</v>
          </cell>
          <cell r="S1315" t="str">
            <v>Married</v>
          </cell>
          <cell r="T1315">
            <v>5769</v>
          </cell>
          <cell r="U1315" t="str">
            <v>Medium (5K-10K)</v>
          </cell>
          <cell r="X1315" t="str">
            <v>Yes</v>
          </cell>
          <cell r="AE1315">
            <v>3</v>
          </cell>
          <cell r="AF1315">
            <v>6</v>
          </cell>
          <cell r="AH1315">
            <v>4</v>
          </cell>
        </row>
        <row r="1316">
          <cell r="C1316" t="str">
            <v>26-35</v>
          </cell>
          <cell r="D1316" t="str">
            <v>No</v>
          </cell>
          <cell r="E1316" t="str">
            <v>Travel_Rarely</v>
          </cell>
          <cell r="G1316" t="str">
            <v>Sales</v>
          </cell>
          <cell r="H1316">
            <v>8</v>
          </cell>
          <cell r="K1316">
            <v>1</v>
          </cell>
          <cell r="L1316" t="str">
            <v>Male</v>
          </cell>
          <cell r="P1316" t="str">
            <v>Sales Executive</v>
          </cell>
          <cell r="Q1316">
            <v>4</v>
          </cell>
          <cell r="S1316" t="str">
            <v>Divorced</v>
          </cell>
          <cell r="T1316">
            <v>10793</v>
          </cell>
          <cell r="U1316" t="str">
            <v>High (10K-15K)</v>
          </cell>
          <cell r="X1316" t="str">
            <v>No</v>
          </cell>
          <cell r="AE1316">
            <v>3</v>
          </cell>
          <cell r="AF1316">
            <v>13</v>
          </cell>
          <cell r="AH1316">
            <v>9</v>
          </cell>
        </row>
        <row r="1317">
          <cell r="C1317" t="str">
            <v>26-35</v>
          </cell>
          <cell r="D1317" t="str">
            <v>Yes</v>
          </cell>
          <cell r="E1317" t="str">
            <v>Travel_Rarely</v>
          </cell>
          <cell r="G1317" t="str">
            <v>Human Resources</v>
          </cell>
          <cell r="H1317">
            <v>9</v>
          </cell>
          <cell r="K1317">
            <v>1</v>
          </cell>
          <cell r="L1317" t="str">
            <v>Female</v>
          </cell>
          <cell r="P1317" t="str">
            <v>Human Resources</v>
          </cell>
          <cell r="Q1317">
            <v>3</v>
          </cell>
          <cell r="S1317" t="str">
            <v>Married</v>
          </cell>
          <cell r="T1317">
            <v>2742</v>
          </cell>
          <cell r="U1317" t="str">
            <v>Low (0-5K)</v>
          </cell>
          <cell r="X1317" t="str">
            <v>No</v>
          </cell>
          <cell r="AE1317">
            <v>3</v>
          </cell>
          <cell r="AF1317">
            <v>2</v>
          </cell>
          <cell r="AH1317">
            <v>2</v>
          </cell>
        </row>
        <row r="1318">
          <cell r="C1318" t="str">
            <v>26-35</v>
          </cell>
          <cell r="D1318" t="str">
            <v>No</v>
          </cell>
          <cell r="E1318" t="str">
            <v>Travel_Rarely</v>
          </cell>
          <cell r="G1318" t="str">
            <v>Sales</v>
          </cell>
          <cell r="H1318">
            <v>1</v>
          </cell>
          <cell r="K1318">
            <v>4</v>
          </cell>
          <cell r="L1318" t="str">
            <v>Male</v>
          </cell>
          <cell r="P1318" t="str">
            <v>Sales Executive</v>
          </cell>
          <cell r="Q1318">
            <v>3</v>
          </cell>
          <cell r="S1318" t="str">
            <v>Married</v>
          </cell>
          <cell r="T1318">
            <v>7083</v>
          </cell>
          <cell r="U1318" t="str">
            <v>Medium (5K-10K)</v>
          </cell>
          <cell r="X1318" t="str">
            <v>Yes</v>
          </cell>
          <cell r="AE1318">
            <v>3</v>
          </cell>
          <cell r="AF1318">
            <v>10</v>
          </cell>
          <cell r="AH1318">
            <v>8</v>
          </cell>
        </row>
        <row r="1319">
          <cell r="C1319" t="str">
            <v>36-45</v>
          </cell>
          <cell r="D1319" t="str">
            <v>No</v>
          </cell>
          <cell r="E1319" t="str">
            <v>Travel_Rarely</v>
          </cell>
          <cell r="G1319" t="str">
            <v>Human Resources</v>
          </cell>
          <cell r="H1319">
            <v>6</v>
          </cell>
          <cell r="K1319">
            <v>3</v>
          </cell>
          <cell r="L1319" t="str">
            <v>Male</v>
          </cell>
          <cell r="P1319" t="str">
            <v>Manager</v>
          </cell>
          <cell r="Q1319">
            <v>4</v>
          </cell>
          <cell r="S1319" t="str">
            <v>Single</v>
          </cell>
          <cell r="T1319">
            <v>16437</v>
          </cell>
          <cell r="U1319" t="str">
            <v>Very High (15K+)</v>
          </cell>
          <cell r="X1319" t="str">
            <v>Yes</v>
          </cell>
          <cell r="AE1319">
            <v>3</v>
          </cell>
          <cell r="AF1319">
            <v>21</v>
          </cell>
          <cell r="AH1319">
            <v>7</v>
          </cell>
        </row>
        <row r="1320">
          <cell r="C1320" t="str">
            <v>26-35</v>
          </cell>
          <cell r="D1320" t="str">
            <v>Yes</v>
          </cell>
          <cell r="E1320" t="str">
            <v>Travel_Rarely</v>
          </cell>
          <cell r="G1320" t="str">
            <v>Sales</v>
          </cell>
          <cell r="H1320">
            <v>1</v>
          </cell>
          <cell r="K1320">
            <v>2</v>
          </cell>
          <cell r="L1320" t="str">
            <v>Male</v>
          </cell>
          <cell r="P1320" t="str">
            <v>Sales Executive</v>
          </cell>
          <cell r="Q1320">
            <v>1</v>
          </cell>
          <cell r="S1320" t="str">
            <v>Married</v>
          </cell>
          <cell r="T1320">
            <v>9714</v>
          </cell>
          <cell r="U1320" t="str">
            <v>Medium (5K-10K)</v>
          </cell>
          <cell r="X1320" t="str">
            <v>No</v>
          </cell>
          <cell r="AE1320">
            <v>3</v>
          </cell>
          <cell r="AF1320">
            <v>10</v>
          </cell>
          <cell r="AH1320">
            <v>6</v>
          </cell>
        </row>
        <row r="1321">
          <cell r="C1321" t="str">
            <v>46-55</v>
          </cell>
          <cell r="D1321" t="str">
            <v>No</v>
          </cell>
          <cell r="E1321" t="str">
            <v>Travel_Rarely</v>
          </cell>
          <cell r="G1321" t="str">
            <v>Sales</v>
          </cell>
          <cell r="H1321">
            <v>26</v>
          </cell>
          <cell r="K1321">
            <v>3</v>
          </cell>
          <cell r="L1321" t="str">
            <v>Male</v>
          </cell>
          <cell r="P1321" t="str">
            <v>Manager</v>
          </cell>
          <cell r="Q1321">
            <v>4</v>
          </cell>
          <cell r="S1321" t="str">
            <v>Married</v>
          </cell>
          <cell r="T1321">
            <v>19586</v>
          </cell>
          <cell r="U1321" t="str">
            <v>Very High (15K+)</v>
          </cell>
          <cell r="X1321" t="str">
            <v>No</v>
          </cell>
          <cell r="AE1321">
            <v>3</v>
          </cell>
          <cell r="AF1321">
            <v>36</v>
          </cell>
          <cell r="AH1321">
            <v>2</v>
          </cell>
        </row>
        <row r="1322">
          <cell r="C1322" t="str">
            <v>36-45</v>
          </cell>
          <cell r="D1322" t="str">
            <v>No</v>
          </cell>
          <cell r="E1322" t="str">
            <v>Non-Travel</v>
          </cell>
          <cell r="G1322" t="str">
            <v>Sales</v>
          </cell>
          <cell r="H1322">
            <v>26</v>
          </cell>
          <cell r="K1322">
            <v>1</v>
          </cell>
          <cell r="L1322" t="str">
            <v>Male</v>
          </cell>
          <cell r="P1322" t="str">
            <v>Sales Executive</v>
          </cell>
          <cell r="Q1322">
            <v>1</v>
          </cell>
          <cell r="S1322" t="str">
            <v>Married</v>
          </cell>
          <cell r="T1322">
            <v>4385</v>
          </cell>
          <cell r="U1322" t="str">
            <v>Low (0-5K)</v>
          </cell>
          <cell r="X1322" t="str">
            <v>No</v>
          </cell>
          <cell r="AE1322">
            <v>3</v>
          </cell>
          <cell r="AF1322">
            <v>10</v>
          </cell>
          <cell r="AH1322">
            <v>4</v>
          </cell>
        </row>
        <row r="1323">
          <cell r="C1323" t="str">
            <v>18-25</v>
          </cell>
          <cell r="D1323" t="str">
            <v>No</v>
          </cell>
          <cell r="E1323" t="str">
            <v>Travel_Rarely</v>
          </cell>
          <cell r="G1323" t="str">
            <v>Sales</v>
          </cell>
          <cell r="H1323">
            <v>2</v>
          </cell>
          <cell r="K1323">
            <v>3</v>
          </cell>
          <cell r="L1323" t="str">
            <v>Female</v>
          </cell>
          <cell r="P1323" t="str">
            <v>Sales Representative</v>
          </cell>
          <cell r="Q1323">
            <v>3</v>
          </cell>
          <cell r="S1323" t="str">
            <v>Single</v>
          </cell>
          <cell r="T1323">
            <v>2783</v>
          </cell>
          <cell r="U1323" t="str">
            <v>Low (0-5K)</v>
          </cell>
          <cell r="X1323" t="str">
            <v>No</v>
          </cell>
          <cell r="AE1323">
            <v>3</v>
          </cell>
          <cell r="AF1323">
            <v>2</v>
          </cell>
          <cell r="AH1323">
            <v>2</v>
          </cell>
        </row>
        <row r="1324">
          <cell r="C1324" t="str">
            <v>36-45</v>
          </cell>
          <cell r="D1324" t="str">
            <v>No</v>
          </cell>
          <cell r="E1324" t="str">
            <v>Travel_Rarely</v>
          </cell>
          <cell r="G1324" t="str">
            <v>Sales</v>
          </cell>
          <cell r="H1324">
            <v>2</v>
          </cell>
          <cell r="K1324">
            <v>4</v>
          </cell>
          <cell r="L1324" t="str">
            <v>Male</v>
          </cell>
          <cell r="P1324" t="str">
            <v>Sales Executive</v>
          </cell>
          <cell r="Q1324">
            <v>4</v>
          </cell>
          <cell r="S1324" t="str">
            <v>Married</v>
          </cell>
          <cell r="T1324">
            <v>7847</v>
          </cell>
          <cell r="U1324" t="str">
            <v>Medium (5K-10K)</v>
          </cell>
          <cell r="X1324" t="str">
            <v>Yes</v>
          </cell>
          <cell r="AE1324">
            <v>3</v>
          </cell>
          <cell r="AF1324">
            <v>10</v>
          </cell>
          <cell r="AH1324">
            <v>8</v>
          </cell>
        </row>
        <row r="1325">
          <cell r="C1325" t="str">
            <v>36-45</v>
          </cell>
          <cell r="D1325" t="str">
            <v>No</v>
          </cell>
          <cell r="E1325" t="str">
            <v>Travel_Rarely</v>
          </cell>
          <cell r="G1325" t="str">
            <v>Sales</v>
          </cell>
          <cell r="H1325">
            <v>6</v>
          </cell>
          <cell r="K1325">
            <v>4</v>
          </cell>
          <cell r="L1325" t="str">
            <v>Male</v>
          </cell>
          <cell r="P1325" t="str">
            <v>Sales Executive</v>
          </cell>
          <cell r="Q1325">
            <v>3</v>
          </cell>
          <cell r="S1325" t="str">
            <v>Single</v>
          </cell>
          <cell r="T1325">
            <v>9241</v>
          </cell>
          <cell r="U1325" t="str">
            <v>Medium (5K-10K)</v>
          </cell>
          <cell r="X1325" t="str">
            <v>No</v>
          </cell>
          <cell r="AE1325">
            <v>3</v>
          </cell>
          <cell r="AF1325">
            <v>10</v>
          </cell>
          <cell r="AH1325">
            <v>8</v>
          </cell>
        </row>
        <row r="1326">
          <cell r="C1326" t="str">
            <v>36-45</v>
          </cell>
          <cell r="D1326" t="str">
            <v>No</v>
          </cell>
          <cell r="E1326" t="str">
            <v>Travel_Rarely</v>
          </cell>
          <cell r="G1326" t="str">
            <v>Sales</v>
          </cell>
          <cell r="H1326">
            <v>7</v>
          </cell>
          <cell r="K1326">
            <v>2</v>
          </cell>
          <cell r="L1326" t="str">
            <v>Male</v>
          </cell>
          <cell r="P1326" t="str">
            <v>Manager</v>
          </cell>
          <cell r="Q1326">
            <v>2</v>
          </cell>
          <cell r="S1326" t="str">
            <v>Single</v>
          </cell>
          <cell r="T1326">
            <v>19833</v>
          </cell>
          <cell r="U1326" t="str">
            <v>Very High (15K+)</v>
          </cell>
          <cell r="X1326" t="str">
            <v>No</v>
          </cell>
          <cell r="AE1326">
            <v>2</v>
          </cell>
          <cell r="AF1326">
            <v>21</v>
          </cell>
          <cell r="AH1326">
            <v>12</v>
          </cell>
        </row>
        <row r="1327">
          <cell r="C1327" t="str">
            <v>26-35</v>
          </cell>
          <cell r="D1327" t="str">
            <v>Yes</v>
          </cell>
          <cell r="E1327" t="str">
            <v>Travel_Rarely</v>
          </cell>
          <cell r="G1327" t="str">
            <v>Sales</v>
          </cell>
          <cell r="H1327">
            <v>9</v>
          </cell>
          <cell r="K1327">
            <v>2</v>
          </cell>
          <cell r="L1327" t="str">
            <v>Female</v>
          </cell>
          <cell r="P1327" t="str">
            <v>Sales Representative</v>
          </cell>
          <cell r="Q1327">
            <v>2</v>
          </cell>
          <cell r="S1327" t="str">
            <v>Single</v>
          </cell>
          <cell r="T1327">
            <v>2760</v>
          </cell>
          <cell r="U1327" t="str">
            <v>Low (0-5K)</v>
          </cell>
          <cell r="X1327" t="str">
            <v>No</v>
          </cell>
          <cell r="AE1327">
            <v>3</v>
          </cell>
          <cell r="AF1327">
            <v>2</v>
          </cell>
          <cell r="AH1327">
            <v>2</v>
          </cell>
        </row>
        <row r="1328">
          <cell r="C1328" t="str">
            <v>26-35</v>
          </cell>
          <cell r="D1328" t="str">
            <v>No</v>
          </cell>
          <cell r="E1328" t="str">
            <v>Travel_Rarely</v>
          </cell>
          <cell r="G1328" t="str">
            <v>Sales</v>
          </cell>
          <cell r="H1328">
            <v>29</v>
          </cell>
          <cell r="K1328">
            <v>1</v>
          </cell>
          <cell r="L1328" t="str">
            <v>Female</v>
          </cell>
          <cell r="P1328" t="str">
            <v>Sales Executive</v>
          </cell>
          <cell r="Q1328">
            <v>4</v>
          </cell>
          <cell r="S1328" t="str">
            <v>Married</v>
          </cell>
          <cell r="T1328">
            <v>5468</v>
          </cell>
          <cell r="U1328" t="str">
            <v>Medium (5K-10K)</v>
          </cell>
          <cell r="X1328" t="str">
            <v>No</v>
          </cell>
          <cell r="AE1328">
            <v>3</v>
          </cell>
          <cell r="AF1328">
            <v>12</v>
          </cell>
          <cell r="AH1328">
            <v>5</v>
          </cell>
        </row>
        <row r="1329">
          <cell r="C1329" t="str">
            <v>26-35</v>
          </cell>
          <cell r="D1329" t="str">
            <v>Yes</v>
          </cell>
          <cell r="E1329" t="str">
            <v>Travel_Rarely</v>
          </cell>
          <cell r="G1329" t="str">
            <v>Sales</v>
          </cell>
          <cell r="H1329">
            <v>27</v>
          </cell>
          <cell r="K1329">
            <v>3</v>
          </cell>
          <cell r="L1329" t="str">
            <v>Male</v>
          </cell>
          <cell r="P1329" t="str">
            <v>Sales Executive</v>
          </cell>
          <cell r="Q1329">
            <v>4</v>
          </cell>
          <cell r="S1329" t="str">
            <v>Single</v>
          </cell>
          <cell r="T1329">
            <v>5813</v>
          </cell>
          <cell r="U1329" t="str">
            <v>Medium (5K-10K)</v>
          </cell>
          <cell r="X1329" t="str">
            <v>Yes</v>
          </cell>
          <cell r="AE1329">
            <v>3</v>
          </cell>
          <cell r="AF1329">
            <v>10</v>
          </cell>
          <cell r="AH1329">
            <v>7</v>
          </cell>
        </row>
        <row r="1330">
          <cell r="C1330" t="str">
            <v>26-35</v>
          </cell>
          <cell r="D1330" t="str">
            <v>No</v>
          </cell>
          <cell r="E1330" t="str">
            <v>Travel_Rarely</v>
          </cell>
          <cell r="G1330" t="str">
            <v>Sales</v>
          </cell>
          <cell r="H1330">
            <v>8</v>
          </cell>
          <cell r="K1330">
            <v>2</v>
          </cell>
          <cell r="L1330" t="str">
            <v>Male</v>
          </cell>
          <cell r="P1330" t="str">
            <v>Sales Executive</v>
          </cell>
          <cell r="Q1330">
            <v>3</v>
          </cell>
          <cell r="S1330" t="str">
            <v>Married</v>
          </cell>
          <cell r="T1330">
            <v>6799</v>
          </cell>
          <cell r="U1330" t="str">
            <v>Medium (5K-10K)</v>
          </cell>
          <cell r="X1330" t="str">
            <v>No</v>
          </cell>
          <cell r="AE1330">
            <v>3</v>
          </cell>
          <cell r="AF1330">
            <v>10</v>
          </cell>
          <cell r="AH1330">
            <v>4</v>
          </cell>
        </row>
        <row r="1331">
          <cell r="C1331" t="str">
            <v>36-45</v>
          </cell>
          <cell r="D1331" t="str">
            <v>No</v>
          </cell>
          <cell r="E1331" t="str">
            <v>Travel_Frequently</v>
          </cell>
          <cell r="G1331" t="str">
            <v>Sales</v>
          </cell>
          <cell r="H1331">
            <v>2</v>
          </cell>
          <cell r="K1331">
            <v>1</v>
          </cell>
          <cell r="L1331" t="str">
            <v>Male</v>
          </cell>
          <cell r="P1331" t="str">
            <v>Sales Executive</v>
          </cell>
          <cell r="Q1331">
            <v>4</v>
          </cell>
          <cell r="S1331" t="str">
            <v>Married</v>
          </cell>
          <cell r="T1331">
            <v>5675</v>
          </cell>
          <cell r="U1331" t="str">
            <v>Medium (5K-10K)</v>
          </cell>
          <cell r="X1331" t="str">
            <v>No</v>
          </cell>
          <cell r="AE1331">
            <v>3</v>
          </cell>
          <cell r="AF1331">
            <v>7</v>
          </cell>
          <cell r="AH1331">
            <v>7</v>
          </cell>
        </row>
        <row r="1332">
          <cell r="C1332" t="str">
            <v>26-35</v>
          </cell>
          <cell r="D1332" t="str">
            <v>No</v>
          </cell>
          <cell r="E1332" t="str">
            <v>Non-Travel</v>
          </cell>
          <cell r="G1332" t="str">
            <v>Human Resources</v>
          </cell>
          <cell r="H1332">
            <v>1</v>
          </cell>
          <cell r="K1332">
            <v>3</v>
          </cell>
          <cell r="L1332" t="str">
            <v>Male</v>
          </cell>
          <cell r="P1332" t="str">
            <v>Human Resources</v>
          </cell>
          <cell r="Q1332">
            <v>4</v>
          </cell>
          <cell r="S1332" t="str">
            <v>Divorced</v>
          </cell>
          <cell r="T1332">
            <v>2706</v>
          </cell>
          <cell r="U1332" t="str">
            <v>Low (0-5K)</v>
          </cell>
          <cell r="X1332" t="str">
            <v>No</v>
          </cell>
          <cell r="AE1332">
            <v>3</v>
          </cell>
          <cell r="AF1332">
            <v>3</v>
          </cell>
          <cell r="AH1332">
            <v>2</v>
          </cell>
        </row>
        <row r="1333">
          <cell r="C1333" t="str">
            <v>26-35</v>
          </cell>
          <cell r="D1333" t="str">
            <v>No</v>
          </cell>
          <cell r="E1333" t="str">
            <v>Travel_Rarely</v>
          </cell>
          <cell r="G1333" t="str">
            <v>Sales</v>
          </cell>
          <cell r="H1333">
            <v>23</v>
          </cell>
          <cell r="K1333">
            <v>2</v>
          </cell>
          <cell r="L1333" t="str">
            <v>Female</v>
          </cell>
          <cell r="P1333" t="str">
            <v>Sales Representative</v>
          </cell>
          <cell r="Q1333">
            <v>3</v>
          </cell>
          <cell r="S1333" t="str">
            <v>Married</v>
          </cell>
          <cell r="T1333">
            <v>3540</v>
          </cell>
          <cell r="U1333" t="str">
            <v>Low (0-5K)</v>
          </cell>
          <cell r="X1333" t="str">
            <v>No</v>
          </cell>
          <cell r="AE1333">
            <v>3</v>
          </cell>
          <cell r="AF1333">
            <v>9</v>
          </cell>
          <cell r="AH1333">
            <v>5</v>
          </cell>
        </row>
        <row r="1334">
          <cell r="C1334" t="str">
            <v>26-35</v>
          </cell>
          <cell r="D1334" t="str">
            <v>No</v>
          </cell>
          <cell r="E1334" t="str">
            <v>Travel_Rarely</v>
          </cell>
          <cell r="G1334" t="str">
            <v>Sales</v>
          </cell>
          <cell r="H1334">
            <v>1</v>
          </cell>
          <cell r="K1334">
            <v>1</v>
          </cell>
          <cell r="L1334" t="str">
            <v>Male</v>
          </cell>
          <cell r="P1334" t="str">
            <v>Sales Executive</v>
          </cell>
          <cell r="Q1334">
            <v>4</v>
          </cell>
          <cell r="S1334" t="str">
            <v>Single</v>
          </cell>
          <cell r="T1334">
            <v>9888</v>
          </cell>
          <cell r="U1334" t="str">
            <v>Medium (5K-10K)</v>
          </cell>
          <cell r="X1334" t="str">
            <v>No</v>
          </cell>
          <cell r="AE1334">
            <v>2</v>
          </cell>
          <cell r="AF1334">
            <v>14</v>
          </cell>
          <cell r="AH1334">
            <v>2</v>
          </cell>
        </row>
        <row r="1335">
          <cell r="C1335" t="str">
            <v>26-35</v>
          </cell>
          <cell r="D1335" t="str">
            <v>No</v>
          </cell>
          <cell r="E1335" t="str">
            <v>Travel_Rarely</v>
          </cell>
          <cell r="G1335" t="str">
            <v>Sales</v>
          </cell>
          <cell r="H1335">
            <v>1</v>
          </cell>
          <cell r="K1335">
            <v>3</v>
          </cell>
          <cell r="L1335" t="str">
            <v>Female</v>
          </cell>
          <cell r="P1335" t="str">
            <v>Sales Executive</v>
          </cell>
          <cell r="Q1335">
            <v>4</v>
          </cell>
          <cell r="S1335" t="str">
            <v>Married</v>
          </cell>
          <cell r="T1335">
            <v>10422</v>
          </cell>
          <cell r="U1335" t="str">
            <v>High (10K-15K)</v>
          </cell>
          <cell r="X1335" t="str">
            <v>No</v>
          </cell>
          <cell r="AE1335">
            <v>3</v>
          </cell>
          <cell r="AF1335">
            <v>14</v>
          </cell>
          <cell r="AH1335">
            <v>5</v>
          </cell>
        </row>
        <row r="1336">
          <cell r="C1336" t="str">
            <v>36-45</v>
          </cell>
          <cell r="D1336" t="str">
            <v>No</v>
          </cell>
          <cell r="E1336" t="str">
            <v>Non-Travel</v>
          </cell>
          <cell r="G1336" t="str">
            <v>Sales</v>
          </cell>
          <cell r="H1336">
            <v>15</v>
          </cell>
          <cell r="K1336">
            <v>4</v>
          </cell>
          <cell r="L1336" t="str">
            <v>Male</v>
          </cell>
          <cell r="P1336" t="str">
            <v>Sales Executive</v>
          </cell>
          <cell r="Q1336">
            <v>4</v>
          </cell>
          <cell r="S1336" t="str">
            <v>Divorced</v>
          </cell>
          <cell r="T1336">
            <v>5406</v>
          </cell>
          <cell r="U1336" t="str">
            <v>Medium (5K-10K)</v>
          </cell>
          <cell r="X1336" t="str">
            <v>No</v>
          </cell>
          <cell r="AE1336">
            <v>2</v>
          </cell>
          <cell r="AF1336">
            <v>15</v>
          </cell>
          <cell r="AH1336">
            <v>11</v>
          </cell>
        </row>
        <row r="1337">
          <cell r="C1337" t="str">
            <v>26-35</v>
          </cell>
          <cell r="D1337" t="str">
            <v>No</v>
          </cell>
          <cell r="E1337" t="str">
            <v>Travel_Rarely</v>
          </cell>
          <cell r="G1337" t="str">
            <v>Research &amp; Development</v>
          </cell>
          <cell r="H1337">
            <v>26</v>
          </cell>
          <cell r="K1337">
            <v>1</v>
          </cell>
          <cell r="L1337" t="str">
            <v>Male</v>
          </cell>
          <cell r="P1337" t="str">
            <v>Research Scientist</v>
          </cell>
          <cell r="Q1337">
            <v>3</v>
          </cell>
          <cell r="S1337" t="str">
            <v>Divorced</v>
          </cell>
          <cell r="T1337">
            <v>2911</v>
          </cell>
          <cell r="U1337" t="str">
            <v>Low (0-5K)</v>
          </cell>
          <cell r="X1337" t="str">
            <v>No</v>
          </cell>
          <cell r="AE1337">
            <v>2</v>
          </cell>
          <cell r="AF1337">
            <v>5</v>
          </cell>
          <cell r="AH1337">
            <v>4</v>
          </cell>
        </row>
        <row r="1338">
          <cell r="C1338" t="str">
            <v>26-35</v>
          </cell>
          <cell r="D1338" t="str">
            <v>Yes</v>
          </cell>
          <cell r="E1338" t="str">
            <v>Travel_Rarely</v>
          </cell>
          <cell r="G1338" t="str">
            <v>Research &amp; Development</v>
          </cell>
          <cell r="H1338">
            <v>5</v>
          </cell>
          <cell r="K1338">
            <v>3</v>
          </cell>
          <cell r="L1338" t="str">
            <v>Male</v>
          </cell>
          <cell r="P1338" t="str">
            <v>Laboratory Technician</v>
          </cell>
          <cell r="Q1338">
            <v>3</v>
          </cell>
          <cell r="S1338" t="str">
            <v>Single</v>
          </cell>
          <cell r="T1338">
            <v>3441</v>
          </cell>
          <cell r="U1338" t="str">
            <v>Low (0-5K)</v>
          </cell>
          <cell r="X1338" t="str">
            <v>Yes</v>
          </cell>
          <cell r="AE1338">
            <v>2</v>
          </cell>
          <cell r="AF1338">
            <v>2</v>
          </cell>
          <cell r="AH1338">
            <v>2</v>
          </cell>
        </row>
        <row r="1339">
          <cell r="C1339" t="str">
            <v>26-35</v>
          </cell>
          <cell r="D1339" t="str">
            <v>No</v>
          </cell>
          <cell r="E1339" t="str">
            <v>Travel_Rarely</v>
          </cell>
          <cell r="G1339" t="str">
            <v>Research &amp; Development</v>
          </cell>
          <cell r="H1339">
            <v>1</v>
          </cell>
          <cell r="K1339">
            <v>4</v>
          </cell>
          <cell r="L1339" t="str">
            <v>Male</v>
          </cell>
          <cell r="P1339" t="str">
            <v>Laboratory Technician</v>
          </cell>
          <cell r="Q1339">
            <v>4</v>
          </cell>
          <cell r="S1339" t="str">
            <v>Married</v>
          </cell>
          <cell r="T1339">
            <v>5126</v>
          </cell>
          <cell r="U1339" t="str">
            <v>Medium (5K-10K)</v>
          </cell>
          <cell r="X1339" t="str">
            <v>Yes</v>
          </cell>
          <cell r="AE1339">
            <v>2</v>
          </cell>
          <cell r="AF1339">
            <v>10</v>
          </cell>
          <cell r="AH1339">
            <v>3</v>
          </cell>
        </row>
        <row r="1340">
          <cell r="C1340" t="str">
            <v>36-45</v>
          </cell>
          <cell r="D1340" t="str">
            <v>No</v>
          </cell>
          <cell r="E1340" t="str">
            <v>Travel_Frequently</v>
          </cell>
          <cell r="G1340" t="str">
            <v>Research &amp; Development</v>
          </cell>
          <cell r="H1340">
            <v>1</v>
          </cell>
          <cell r="K1340">
            <v>3</v>
          </cell>
          <cell r="L1340" t="str">
            <v>Male</v>
          </cell>
          <cell r="P1340" t="str">
            <v>Healthcare Representative</v>
          </cell>
          <cell r="Q1340">
            <v>2</v>
          </cell>
          <cell r="S1340" t="str">
            <v>Married</v>
          </cell>
          <cell r="T1340">
            <v>13503</v>
          </cell>
          <cell r="U1340" t="str">
            <v>High (10K-15K)</v>
          </cell>
          <cell r="X1340" t="str">
            <v>No</v>
          </cell>
          <cell r="AE1340">
            <v>2</v>
          </cell>
          <cell r="AF1340">
            <v>22</v>
          </cell>
          <cell r="AH1340">
            <v>11</v>
          </cell>
        </row>
        <row r="1341">
          <cell r="C1341" t="str">
            <v>26-35</v>
          </cell>
          <cell r="D1341" t="str">
            <v>No</v>
          </cell>
          <cell r="E1341" t="str">
            <v>Travel_Rarely</v>
          </cell>
          <cell r="G1341" t="str">
            <v>Research &amp; Development</v>
          </cell>
          <cell r="H1341">
            <v>6</v>
          </cell>
          <cell r="K1341">
            <v>3</v>
          </cell>
          <cell r="L1341" t="str">
            <v>Female</v>
          </cell>
          <cell r="P1341" t="str">
            <v>Research Scientist</v>
          </cell>
          <cell r="Q1341">
            <v>2</v>
          </cell>
          <cell r="S1341" t="str">
            <v>Married</v>
          </cell>
          <cell r="T1341">
            <v>2368</v>
          </cell>
          <cell r="U1341" t="str">
            <v>Low (0-5K)</v>
          </cell>
          <cell r="X1341" t="str">
            <v>No</v>
          </cell>
          <cell r="AE1341">
            <v>2</v>
          </cell>
          <cell r="AF1341">
            <v>5</v>
          </cell>
          <cell r="AH1341">
            <v>4</v>
          </cell>
        </row>
        <row r="1342">
          <cell r="C1342" t="str">
            <v>56+</v>
          </cell>
          <cell r="D1342" t="str">
            <v>Yes</v>
          </cell>
          <cell r="E1342" t="str">
            <v>Travel_Rarely</v>
          </cell>
          <cell r="G1342" t="str">
            <v>Research &amp; Development</v>
          </cell>
          <cell r="H1342">
            <v>23</v>
          </cell>
          <cell r="K1342">
            <v>4</v>
          </cell>
          <cell r="L1342" t="str">
            <v>Female</v>
          </cell>
          <cell r="P1342" t="str">
            <v>Healthcare Representative</v>
          </cell>
          <cell r="Q1342">
            <v>4</v>
          </cell>
          <cell r="S1342" t="str">
            <v>Married</v>
          </cell>
          <cell r="T1342">
            <v>10312</v>
          </cell>
          <cell r="U1342" t="str">
            <v>High (10K-15K)</v>
          </cell>
          <cell r="X1342" t="str">
            <v>No</v>
          </cell>
          <cell r="AE1342">
            <v>2</v>
          </cell>
          <cell r="AF1342">
            <v>40</v>
          </cell>
          <cell r="AH1342">
            <v>15</v>
          </cell>
        </row>
        <row r="1343">
          <cell r="C1343" t="str">
            <v>46-55</v>
          </cell>
          <cell r="D1343" t="str">
            <v>No</v>
          </cell>
          <cell r="E1343" t="str">
            <v>Travel_Rarely</v>
          </cell>
          <cell r="G1343" t="str">
            <v>Research &amp; Development</v>
          </cell>
          <cell r="H1343">
            <v>20</v>
          </cell>
          <cell r="K1343">
            <v>3</v>
          </cell>
          <cell r="L1343" t="str">
            <v>Female</v>
          </cell>
          <cell r="P1343" t="str">
            <v>Manufacturing Director</v>
          </cell>
          <cell r="Q1343">
            <v>1</v>
          </cell>
          <cell r="S1343" t="str">
            <v>Married</v>
          </cell>
          <cell r="T1343">
            <v>6567</v>
          </cell>
          <cell r="U1343" t="str">
            <v>Medium (5K-10K)</v>
          </cell>
          <cell r="X1343" t="str">
            <v>No</v>
          </cell>
          <cell r="AE1343">
            <v>2</v>
          </cell>
          <cell r="AF1343">
            <v>15</v>
          </cell>
          <cell r="AH1343">
            <v>5</v>
          </cell>
        </row>
        <row r="1344">
          <cell r="C1344" t="str">
            <v>26-35</v>
          </cell>
          <cell r="D1344" t="str">
            <v>No</v>
          </cell>
          <cell r="E1344" t="str">
            <v>Travel_Frequently</v>
          </cell>
          <cell r="G1344" t="str">
            <v>Research &amp; Development</v>
          </cell>
          <cell r="H1344">
            <v>10</v>
          </cell>
          <cell r="K1344">
            <v>4</v>
          </cell>
          <cell r="L1344" t="str">
            <v>Male</v>
          </cell>
          <cell r="P1344" t="str">
            <v>Research Scientist</v>
          </cell>
          <cell r="Q1344">
            <v>3</v>
          </cell>
          <cell r="S1344" t="str">
            <v>Divorced</v>
          </cell>
          <cell r="T1344">
            <v>3815</v>
          </cell>
          <cell r="U1344" t="str">
            <v>Low (0-5K)</v>
          </cell>
          <cell r="X1344" t="str">
            <v>Yes</v>
          </cell>
          <cell r="AE1344">
            <v>4</v>
          </cell>
          <cell r="AF1344">
            <v>5</v>
          </cell>
          <cell r="AH1344">
            <v>2</v>
          </cell>
        </row>
        <row r="1345">
          <cell r="C1345" t="str">
            <v>18-25</v>
          </cell>
          <cell r="D1345" t="str">
            <v>No</v>
          </cell>
          <cell r="E1345" t="str">
            <v>Travel_Rarely</v>
          </cell>
          <cell r="G1345" t="str">
            <v>Research &amp; Development</v>
          </cell>
          <cell r="H1345">
            <v>5</v>
          </cell>
          <cell r="K1345">
            <v>4</v>
          </cell>
          <cell r="L1345" t="str">
            <v>Male</v>
          </cell>
          <cell r="P1345" t="str">
            <v>Research Scientist</v>
          </cell>
          <cell r="Q1345">
            <v>2</v>
          </cell>
          <cell r="S1345" t="str">
            <v>Divorced</v>
          </cell>
          <cell r="T1345">
            <v>2328</v>
          </cell>
          <cell r="U1345" t="str">
            <v>Low (0-5K)</v>
          </cell>
          <cell r="X1345" t="str">
            <v>Yes</v>
          </cell>
          <cell r="AE1345">
            <v>2</v>
          </cell>
          <cell r="AF1345">
            <v>4</v>
          </cell>
          <cell r="AH1345">
            <v>2</v>
          </cell>
        </row>
        <row r="1346">
          <cell r="C1346" t="str">
            <v>46-55</v>
          </cell>
          <cell r="D1346" t="str">
            <v>Yes</v>
          </cell>
          <cell r="E1346" t="str">
            <v>Non-Travel</v>
          </cell>
          <cell r="G1346" t="str">
            <v>Research &amp; Development</v>
          </cell>
          <cell r="H1346">
            <v>29</v>
          </cell>
          <cell r="K1346">
            <v>1</v>
          </cell>
          <cell r="L1346" t="str">
            <v>Male</v>
          </cell>
          <cell r="P1346" t="str">
            <v>Manager</v>
          </cell>
          <cell r="Q1346">
            <v>2</v>
          </cell>
          <cell r="S1346" t="str">
            <v>Married</v>
          </cell>
          <cell r="T1346">
            <v>11849</v>
          </cell>
          <cell r="U1346" t="str">
            <v>High (10K-15K)</v>
          </cell>
          <cell r="X1346" t="str">
            <v>Yes</v>
          </cell>
          <cell r="AE1346">
            <v>2</v>
          </cell>
          <cell r="AF1346">
            <v>10</v>
          </cell>
          <cell r="AH1346">
            <v>9</v>
          </cell>
        </row>
        <row r="1347">
          <cell r="C1347" t="str">
            <v>26-35</v>
          </cell>
          <cell r="D1347" t="str">
            <v>No</v>
          </cell>
          <cell r="E1347" t="str">
            <v>Travel_Rarely</v>
          </cell>
          <cell r="G1347" t="str">
            <v>Research &amp; Development</v>
          </cell>
          <cell r="H1347">
            <v>7</v>
          </cell>
          <cell r="K1347">
            <v>3</v>
          </cell>
          <cell r="L1347" t="str">
            <v>Female</v>
          </cell>
          <cell r="P1347" t="str">
            <v>Manufacturing Director</v>
          </cell>
          <cell r="Q1347">
            <v>4</v>
          </cell>
          <cell r="S1347" t="str">
            <v>Single</v>
          </cell>
          <cell r="T1347">
            <v>7143</v>
          </cell>
          <cell r="U1347" t="str">
            <v>Medium (5K-10K)</v>
          </cell>
          <cell r="X1347" t="str">
            <v>Yes</v>
          </cell>
          <cell r="AE1347">
            <v>2</v>
          </cell>
          <cell r="AF1347">
            <v>11</v>
          </cell>
          <cell r="AH1347">
            <v>4</v>
          </cell>
        </row>
        <row r="1348">
          <cell r="C1348" t="str">
            <v>36-45</v>
          </cell>
          <cell r="D1348" t="str">
            <v>No</v>
          </cell>
          <cell r="E1348" t="str">
            <v>Travel_Rarely</v>
          </cell>
          <cell r="G1348" t="str">
            <v>Research &amp; Development</v>
          </cell>
          <cell r="H1348">
            <v>14</v>
          </cell>
          <cell r="K1348">
            <v>4</v>
          </cell>
          <cell r="L1348" t="str">
            <v>Female</v>
          </cell>
          <cell r="P1348" t="str">
            <v>Laboratory Technician</v>
          </cell>
          <cell r="Q1348">
            <v>1</v>
          </cell>
          <cell r="S1348" t="str">
            <v>Divorced</v>
          </cell>
          <cell r="T1348">
            <v>3034</v>
          </cell>
          <cell r="U1348" t="str">
            <v>Low (0-5K)</v>
          </cell>
          <cell r="X1348" t="str">
            <v>No</v>
          </cell>
          <cell r="AE1348">
            <v>2</v>
          </cell>
          <cell r="AF1348">
            <v>18</v>
          </cell>
          <cell r="AH1348">
            <v>12</v>
          </cell>
        </row>
        <row r="1349">
          <cell r="C1349" t="str">
            <v>26-35</v>
          </cell>
          <cell r="D1349" t="str">
            <v>No</v>
          </cell>
          <cell r="E1349" t="str">
            <v>Travel_Rarely</v>
          </cell>
          <cell r="G1349" t="str">
            <v>Research &amp; Development</v>
          </cell>
          <cell r="H1349">
            <v>7</v>
          </cell>
          <cell r="K1349">
            <v>2</v>
          </cell>
          <cell r="L1349" t="str">
            <v>Female</v>
          </cell>
          <cell r="P1349" t="str">
            <v>Manufacturing Director</v>
          </cell>
          <cell r="Q1349">
            <v>1</v>
          </cell>
          <cell r="S1349" t="str">
            <v>Married</v>
          </cell>
          <cell r="T1349">
            <v>4306</v>
          </cell>
          <cell r="U1349" t="str">
            <v>Low (0-5K)</v>
          </cell>
          <cell r="X1349" t="str">
            <v>No</v>
          </cell>
          <cell r="AE1349">
            <v>1</v>
          </cell>
          <cell r="AF1349">
            <v>13</v>
          </cell>
          <cell r="AH1349">
            <v>3</v>
          </cell>
        </row>
        <row r="1350">
          <cell r="C1350" t="str">
            <v>36-45</v>
          </cell>
          <cell r="D1350" t="str">
            <v>No</v>
          </cell>
          <cell r="E1350" t="str">
            <v>Travel_Rarely</v>
          </cell>
          <cell r="G1350" t="str">
            <v>Research &amp; Development</v>
          </cell>
          <cell r="H1350">
            <v>24</v>
          </cell>
          <cell r="K1350">
            <v>4</v>
          </cell>
          <cell r="L1350" t="str">
            <v>Male</v>
          </cell>
          <cell r="P1350" t="str">
            <v>Manufacturing Director</v>
          </cell>
          <cell r="Q1350">
            <v>1</v>
          </cell>
          <cell r="S1350" t="str">
            <v>Married</v>
          </cell>
          <cell r="T1350">
            <v>7406</v>
          </cell>
          <cell r="U1350" t="str">
            <v>Medium (5K-10K)</v>
          </cell>
          <cell r="X1350" t="str">
            <v>Yes</v>
          </cell>
          <cell r="AE1350">
            <v>2</v>
          </cell>
          <cell r="AF1350">
            <v>10</v>
          </cell>
          <cell r="AH1350">
            <v>5</v>
          </cell>
        </row>
        <row r="1351">
          <cell r="C1351" t="str">
            <v>26-35</v>
          </cell>
          <cell r="D1351" t="str">
            <v>No</v>
          </cell>
          <cell r="E1351" t="str">
            <v>Travel_Rarely</v>
          </cell>
          <cell r="G1351" t="str">
            <v>Research &amp; Development</v>
          </cell>
          <cell r="H1351">
            <v>1</v>
          </cell>
          <cell r="K1351">
            <v>2</v>
          </cell>
          <cell r="L1351" t="str">
            <v>Male</v>
          </cell>
          <cell r="P1351" t="str">
            <v>Research Scientist</v>
          </cell>
          <cell r="Q1351">
            <v>4</v>
          </cell>
          <cell r="S1351" t="str">
            <v>Married</v>
          </cell>
          <cell r="T1351">
            <v>2691</v>
          </cell>
          <cell r="U1351" t="str">
            <v>Low (0-5K)</v>
          </cell>
          <cell r="X1351" t="str">
            <v>No</v>
          </cell>
          <cell r="AE1351">
            <v>2</v>
          </cell>
          <cell r="AF1351">
            <v>10</v>
          </cell>
          <cell r="AH1351">
            <v>8</v>
          </cell>
        </row>
        <row r="1352">
          <cell r="C1352" t="str">
            <v>26-35</v>
          </cell>
          <cell r="D1352" t="str">
            <v>No</v>
          </cell>
          <cell r="E1352" t="str">
            <v>Travel_Rarely</v>
          </cell>
          <cell r="G1352" t="str">
            <v>Research &amp; Development</v>
          </cell>
          <cell r="H1352">
            <v>9</v>
          </cell>
          <cell r="K1352">
            <v>4</v>
          </cell>
          <cell r="L1352" t="str">
            <v>Female</v>
          </cell>
          <cell r="P1352" t="str">
            <v>Healthcare Representative</v>
          </cell>
          <cell r="Q1352">
            <v>2</v>
          </cell>
          <cell r="S1352" t="str">
            <v>Single</v>
          </cell>
          <cell r="T1352">
            <v>8621</v>
          </cell>
          <cell r="U1352" t="str">
            <v>Medium (5K-10K)</v>
          </cell>
          <cell r="X1352" t="str">
            <v>No</v>
          </cell>
          <cell r="AE1352">
            <v>4</v>
          </cell>
          <cell r="AF1352">
            <v>8</v>
          </cell>
          <cell r="AH1352">
            <v>7</v>
          </cell>
        </row>
        <row r="1353">
          <cell r="C1353" t="str">
            <v>26-35</v>
          </cell>
          <cell r="D1353" t="str">
            <v>Yes</v>
          </cell>
          <cell r="E1353" t="str">
            <v>Travel_Rarely</v>
          </cell>
          <cell r="G1353" t="str">
            <v>Research &amp; Development</v>
          </cell>
          <cell r="H1353">
            <v>1</v>
          </cell>
          <cell r="K1353">
            <v>4</v>
          </cell>
          <cell r="L1353" t="str">
            <v>Male</v>
          </cell>
          <cell r="P1353" t="str">
            <v>Research Scientist</v>
          </cell>
          <cell r="Q1353">
            <v>4</v>
          </cell>
          <cell r="S1353" t="str">
            <v>Single</v>
          </cell>
          <cell r="T1353">
            <v>2686</v>
          </cell>
          <cell r="U1353" t="str">
            <v>Low (0-5K)</v>
          </cell>
          <cell r="X1353" t="str">
            <v>Yes</v>
          </cell>
          <cell r="AE1353">
            <v>2</v>
          </cell>
          <cell r="AF1353">
            <v>10</v>
          </cell>
          <cell r="AH1353">
            <v>7</v>
          </cell>
        </row>
        <row r="1354">
          <cell r="C1354" t="str">
            <v>36-45</v>
          </cell>
          <cell r="D1354" t="str">
            <v>No</v>
          </cell>
          <cell r="E1354" t="str">
            <v>Travel_Frequently</v>
          </cell>
          <cell r="G1354" t="str">
            <v>Research &amp; Development</v>
          </cell>
          <cell r="H1354">
            <v>8</v>
          </cell>
          <cell r="K1354">
            <v>2</v>
          </cell>
          <cell r="L1354" t="str">
            <v>Male</v>
          </cell>
          <cell r="P1354" t="str">
            <v>Manager</v>
          </cell>
          <cell r="Q1354">
            <v>4</v>
          </cell>
          <cell r="S1354" t="str">
            <v>Divorced</v>
          </cell>
          <cell r="T1354">
            <v>18430</v>
          </cell>
          <cell r="U1354" t="str">
            <v>Very High (15K+)</v>
          </cell>
          <cell r="X1354" t="str">
            <v>No</v>
          </cell>
          <cell r="AE1354">
            <v>2</v>
          </cell>
          <cell r="AF1354">
            <v>24</v>
          </cell>
          <cell r="AH1354">
            <v>14</v>
          </cell>
        </row>
        <row r="1355">
          <cell r="C1355" t="str">
            <v>46-55</v>
          </cell>
          <cell r="D1355" t="str">
            <v>No</v>
          </cell>
          <cell r="E1355" t="str">
            <v>Travel_Rarely</v>
          </cell>
          <cell r="G1355" t="str">
            <v>Research &amp; Development</v>
          </cell>
          <cell r="H1355">
            <v>2</v>
          </cell>
          <cell r="K1355">
            <v>3</v>
          </cell>
          <cell r="L1355" t="str">
            <v>Female</v>
          </cell>
          <cell r="P1355" t="str">
            <v>Manager</v>
          </cell>
          <cell r="Q1355">
            <v>4</v>
          </cell>
          <cell r="S1355" t="str">
            <v>Married</v>
          </cell>
          <cell r="T1355">
            <v>16752</v>
          </cell>
          <cell r="U1355" t="str">
            <v>Very High (15K+)</v>
          </cell>
          <cell r="X1355" t="str">
            <v>Yes</v>
          </cell>
          <cell r="AE1355">
            <v>2</v>
          </cell>
          <cell r="AF1355">
            <v>26</v>
          </cell>
          <cell r="AH1355">
            <v>3</v>
          </cell>
        </row>
        <row r="1356">
          <cell r="C1356" t="str">
            <v>36-45</v>
          </cell>
          <cell r="D1356" t="str">
            <v>No</v>
          </cell>
          <cell r="E1356" t="str">
            <v>Travel_Rarely</v>
          </cell>
          <cell r="G1356" t="str">
            <v>Research &amp; Development</v>
          </cell>
          <cell r="H1356">
            <v>29</v>
          </cell>
          <cell r="K1356">
            <v>2</v>
          </cell>
          <cell r="L1356" t="str">
            <v>Male</v>
          </cell>
          <cell r="P1356" t="str">
            <v>Manufacturing Director</v>
          </cell>
          <cell r="Q1356">
            <v>2</v>
          </cell>
          <cell r="S1356" t="str">
            <v>Married</v>
          </cell>
          <cell r="T1356">
            <v>4434</v>
          </cell>
          <cell r="U1356" t="str">
            <v>Low (0-5K)</v>
          </cell>
          <cell r="X1356" t="str">
            <v>No</v>
          </cell>
          <cell r="AE1356">
            <v>2</v>
          </cell>
          <cell r="AF1356">
            <v>9</v>
          </cell>
          <cell r="AH1356">
            <v>7</v>
          </cell>
        </row>
        <row r="1357">
          <cell r="C1357" t="str">
            <v>26-35</v>
          </cell>
          <cell r="D1357" t="str">
            <v>Yes</v>
          </cell>
          <cell r="E1357" t="str">
            <v>Travel_Frequently</v>
          </cell>
          <cell r="G1357" t="str">
            <v>Research &amp; Development</v>
          </cell>
          <cell r="H1357">
            <v>25</v>
          </cell>
          <cell r="K1357">
            <v>4</v>
          </cell>
          <cell r="L1357" t="str">
            <v>Female</v>
          </cell>
          <cell r="P1357" t="str">
            <v>Research Scientist</v>
          </cell>
          <cell r="Q1357">
            <v>2</v>
          </cell>
          <cell r="S1357" t="str">
            <v>Divorced</v>
          </cell>
          <cell r="T1357">
            <v>2022</v>
          </cell>
          <cell r="U1357" t="str">
            <v>Low (0-5K)</v>
          </cell>
          <cell r="X1357" t="str">
            <v>Yes</v>
          </cell>
          <cell r="AE1357">
            <v>2</v>
          </cell>
          <cell r="AF1357">
            <v>10</v>
          </cell>
          <cell r="AH1357">
            <v>7</v>
          </cell>
        </row>
        <row r="1358">
          <cell r="C1358" t="str">
            <v>26-35</v>
          </cell>
          <cell r="D1358" t="str">
            <v>No</v>
          </cell>
          <cell r="E1358" t="str">
            <v>Travel_Rarely</v>
          </cell>
          <cell r="G1358" t="str">
            <v>Research &amp; Development</v>
          </cell>
          <cell r="H1358">
            <v>3</v>
          </cell>
          <cell r="K1358">
            <v>3</v>
          </cell>
          <cell r="L1358" t="str">
            <v>Female</v>
          </cell>
          <cell r="P1358" t="str">
            <v>Manufacturing Director</v>
          </cell>
          <cell r="Q1358">
            <v>1</v>
          </cell>
          <cell r="S1358" t="str">
            <v>Married</v>
          </cell>
          <cell r="T1358">
            <v>6725</v>
          </cell>
          <cell r="U1358" t="str">
            <v>Medium (5K-10K)</v>
          </cell>
          <cell r="X1358" t="str">
            <v>No</v>
          </cell>
          <cell r="AE1358">
            <v>4</v>
          </cell>
          <cell r="AF1358">
            <v>8</v>
          </cell>
          <cell r="AH1358">
            <v>6</v>
          </cell>
        </row>
        <row r="1359">
          <cell r="C1359" t="str">
            <v>46-55</v>
          </cell>
          <cell r="D1359" t="str">
            <v>No</v>
          </cell>
          <cell r="E1359" t="str">
            <v>Travel_Frequently</v>
          </cell>
          <cell r="G1359" t="str">
            <v>Research &amp; Development</v>
          </cell>
          <cell r="H1359">
            <v>16</v>
          </cell>
          <cell r="K1359">
            <v>3</v>
          </cell>
          <cell r="L1359" t="str">
            <v>Male</v>
          </cell>
          <cell r="P1359" t="str">
            <v>Manufacturing Director</v>
          </cell>
          <cell r="Q1359">
            <v>3</v>
          </cell>
          <cell r="S1359" t="str">
            <v>Divorced</v>
          </cell>
          <cell r="T1359">
            <v>5067</v>
          </cell>
          <cell r="U1359" t="str">
            <v>Medium (5K-10K)</v>
          </cell>
          <cell r="X1359" t="str">
            <v>Yes</v>
          </cell>
          <cell r="AE1359">
            <v>4</v>
          </cell>
          <cell r="AF1359">
            <v>19</v>
          </cell>
          <cell r="AH1359">
            <v>2</v>
          </cell>
        </row>
        <row r="1360">
          <cell r="C1360" t="str">
            <v>26-35</v>
          </cell>
          <cell r="D1360" t="str">
            <v>No</v>
          </cell>
          <cell r="E1360" t="str">
            <v>Travel_Rarely</v>
          </cell>
          <cell r="G1360" t="str">
            <v>Research &amp; Development</v>
          </cell>
          <cell r="H1360">
            <v>25</v>
          </cell>
          <cell r="K1360">
            <v>3</v>
          </cell>
          <cell r="L1360" t="str">
            <v>Female</v>
          </cell>
          <cell r="P1360" t="str">
            <v>Healthcare Representative</v>
          </cell>
          <cell r="Q1360">
            <v>3</v>
          </cell>
          <cell r="S1360" t="str">
            <v>Divorced</v>
          </cell>
          <cell r="T1360">
            <v>10388</v>
          </cell>
          <cell r="U1360" t="str">
            <v>High (10K-15K)</v>
          </cell>
          <cell r="X1360" t="str">
            <v>Yes</v>
          </cell>
          <cell r="AE1360">
            <v>2</v>
          </cell>
          <cell r="AF1360">
            <v>16</v>
          </cell>
          <cell r="AH1360">
            <v>10</v>
          </cell>
        </row>
        <row r="1361">
          <cell r="C1361" t="str">
            <v>26-35</v>
          </cell>
          <cell r="D1361" t="str">
            <v>No</v>
          </cell>
          <cell r="E1361" t="str">
            <v>Travel_Rarely</v>
          </cell>
          <cell r="G1361" t="str">
            <v>Research &amp; Development</v>
          </cell>
          <cell r="H1361">
            <v>15</v>
          </cell>
          <cell r="K1361">
            <v>1</v>
          </cell>
          <cell r="L1361" t="str">
            <v>Male</v>
          </cell>
          <cell r="P1361" t="str">
            <v>Laboratory Technician</v>
          </cell>
          <cell r="Q1361">
            <v>3</v>
          </cell>
          <cell r="S1361" t="str">
            <v>Divorced</v>
          </cell>
          <cell r="T1361">
            <v>2207</v>
          </cell>
          <cell r="U1361" t="str">
            <v>Low (0-5K)</v>
          </cell>
          <cell r="X1361" t="str">
            <v>No</v>
          </cell>
          <cell r="AE1361">
            <v>2</v>
          </cell>
          <cell r="AF1361">
            <v>4</v>
          </cell>
          <cell r="AH1361">
            <v>2</v>
          </cell>
        </row>
        <row r="1362">
          <cell r="C1362" t="str">
            <v>18-25</v>
          </cell>
          <cell r="D1362" t="str">
            <v>Yes</v>
          </cell>
          <cell r="E1362" t="str">
            <v>Travel_Rarely</v>
          </cell>
          <cell r="G1362" t="str">
            <v>Research &amp; Development</v>
          </cell>
          <cell r="H1362">
            <v>4</v>
          </cell>
          <cell r="K1362">
            <v>4</v>
          </cell>
          <cell r="L1362" t="str">
            <v>Male</v>
          </cell>
          <cell r="P1362" t="str">
            <v>Laboratory Technician</v>
          </cell>
          <cell r="Q1362">
            <v>4</v>
          </cell>
          <cell r="S1362" t="str">
            <v>Married</v>
          </cell>
          <cell r="T1362">
            <v>3691</v>
          </cell>
          <cell r="U1362" t="str">
            <v>Low (0-5K)</v>
          </cell>
          <cell r="X1362" t="str">
            <v>Yes</v>
          </cell>
          <cell r="AE1362">
            <v>4</v>
          </cell>
          <cell r="AF1362">
            <v>7</v>
          </cell>
          <cell r="AH1362">
            <v>5</v>
          </cell>
        </row>
        <row r="1363">
          <cell r="C1363" t="str">
            <v>36-45</v>
          </cell>
          <cell r="D1363" t="str">
            <v>No</v>
          </cell>
          <cell r="E1363" t="str">
            <v>Travel_Rarely</v>
          </cell>
          <cell r="G1363" t="str">
            <v>Research &amp; Development</v>
          </cell>
          <cell r="H1363">
            <v>14</v>
          </cell>
          <cell r="K1363">
            <v>3</v>
          </cell>
          <cell r="L1363" t="str">
            <v>Male</v>
          </cell>
          <cell r="P1363" t="str">
            <v>Research Director</v>
          </cell>
          <cell r="Q1363">
            <v>3</v>
          </cell>
          <cell r="S1363" t="str">
            <v>Single</v>
          </cell>
          <cell r="T1363">
            <v>19626</v>
          </cell>
          <cell r="U1363" t="str">
            <v>Very High (15K+)</v>
          </cell>
          <cell r="X1363" t="str">
            <v>No</v>
          </cell>
          <cell r="AE1363">
            <v>4</v>
          </cell>
          <cell r="AF1363">
            <v>20</v>
          </cell>
          <cell r="AH1363">
            <v>4</v>
          </cell>
        </row>
        <row r="1364">
          <cell r="C1364" t="str">
            <v>18-25</v>
          </cell>
          <cell r="D1364" t="str">
            <v>No</v>
          </cell>
          <cell r="E1364" t="str">
            <v>Travel_Rarely</v>
          </cell>
          <cell r="G1364" t="str">
            <v>Research &amp; Development</v>
          </cell>
          <cell r="H1364">
            <v>1</v>
          </cell>
          <cell r="K1364">
            <v>4</v>
          </cell>
          <cell r="L1364" t="str">
            <v>Female</v>
          </cell>
          <cell r="P1364" t="str">
            <v>Research Scientist</v>
          </cell>
          <cell r="Q1364">
            <v>2</v>
          </cell>
          <cell r="S1364" t="str">
            <v>Single</v>
          </cell>
          <cell r="T1364">
            <v>2070</v>
          </cell>
          <cell r="U1364" t="str">
            <v>Low (0-5K)</v>
          </cell>
          <cell r="X1364" t="str">
            <v>Yes</v>
          </cell>
          <cell r="AE1364">
            <v>4</v>
          </cell>
          <cell r="AF1364">
            <v>2</v>
          </cell>
          <cell r="AH1364">
            <v>2</v>
          </cell>
        </row>
        <row r="1365">
          <cell r="C1365" t="str">
            <v>26-35</v>
          </cell>
          <cell r="D1365" t="str">
            <v>Yes</v>
          </cell>
          <cell r="E1365" t="str">
            <v>Travel_Frequently</v>
          </cell>
          <cell r="G1365" t="str">
            <v>Research &amp; Development</v>
          </cell>
          <cell r="H1365">
            <v>15</v>
          </cell>
          <cell r="K1365">
            <v>3</v>
          </cell>
          <cell r="L1365" t="str">
            <v>Male</v>
          </cell>
          <cell r="P1365" t="str">
            <v>Laboratory Technician</v>
          </cell>
          <cell r="Q1365">
            <v>3</v>
          </cell>
          <cell r="S1365" t="str">
            <v>Married</v>
          </cell>
          <cell r="T1365">
            <v>2610</v>
          </cell>
          <cell r="U1365" t="str">
            <v>Low (0-5K)</v>
          </cell>
          <cell r="X1365" t="str">
            <v>No</v>
          </cell>
          <cell r="AE1365">
            <v>2</v>
          </cell>
          <cell r="AF1365">
            <v>2</v>
          </cell>
          <cell r="AH1365">
            <v>2</v>
          </cell>
        </row>
        <row r="1366">
          <cell r="C1366" t="str">
            <v>26-35</v>
          </cell>
          <cell r="D1366" t="str">
            <v>No</v>
          </cell>
          <cell r="E1366" t="str">
            <v>Travel_Frequently</v>
          </cell>
          <cell r="G1366" t="str">
            <v>Research &amp; Development</v>
          </cell>
          <cell r="H1366">
            <v>4</v>
          </cell>
          <cell r="K1366">
            <v>4</v>
          </cell>
          <cell r="L1366" t="str">
            <v>Male</v>
          </cell>
          <cell r="P1366" t="str">
            <v>Laboratory Technician</v>
          </cell>
          <cell r="Q1366">
            <v>4</v>
          </cell>
          <cell r="S1366" t="str">
            <v>Married</v>
          </cell>
          <cell r="T1366">
            <v>2376</v>
          </cell>
          <cell r="U1366" t="str">
            <v>Low (0-5K)</v>
          </cell>
          <cell r="X1366" t="str">
            <v>No</v>
          </cell>
          <cell r="AE1366">
            <v>4</v>
          </cell>
          <cell r="AF1366">
            <v>2</v>
          </cell>
          <cell r="AH1366">
            <v>2</v>
          </cell>
        </row>
        <row r="1367">
          <cell r="C1367" t="str">
            <v>36-45</v>
          </cell>
          <cell r="D1367" t="str">
            <v>No</v>
          </cell>
          <cell r="E1367" t="str">
            <v>Travel_Rarely</v>
          </cell>
          <cell r="G1367" t="str">
            <v>Research &amp; Development</v>
          </cell>
          <cell r="H1367">
            <v>1</v>
          </cell>
          <cell r="K1367">
            <v>4</v>
          </cell>
          <cell r="L1367" t="str">
            <v>Female</v>
          </cell>
          <cell r="P1367" t="str">
            <v>Manufacturing Director</v>
          </cell>
          <cell r="Q1367">
            <v>4</v>
          </cell>
          <cell r="S1367" t="str">
            <v>Married</v>
          </cell>
          <cell r="T1367">
            <v>6474</v>
          </cell>
          <cell r="U1367" t="str">
            <v>Medium (5K-10K)</v>
          </cell>
          <cell r="X1367" t="str">
            <v>No</v>
          </cell>
          <cell r="AE1367">
            <v>2</v>
          </cell>
          <cell r="AF1367">
            <v>14</v>
          </cell>
          <cell r="AH1367">
            <v>3</v>
          </cell>
        </row>
        <row r="1368">
          <cell r="C1368" t="str">
            <v>26-35</v>
          </cell>
          <cell r="D1368" t="str">
            <v>No</v>
          </cell>
          <cell r="E1368" t="str">
            <v>Travel_Rarely</v>
          </cell>
          <cell r="G1368" t="str">
            <v>Research &amp; Development</v>
          </cell>
          <cell r="H1368">
            <v>7</v>
          </cell>
          <cell r="K1368">
            <v>3</v>
          </cell>
          <cell r="L1368" t="str">
            <v>Male</v>
          </cell>
          <cell r="P1368" t="str">
            <v>Laboratory Technician</v>
          </cell>
          <cell r="Q1368">
            <v>3</v>
          </cell>
          <cell r="S1368" t="str">
            <v>Divorced</v>
          </cell>
          <cell r="T1368">
            <v>3491</v>
          </cell>
          <cell r="U1368" t="str">
            <v>Low (0-5K)</v>
          </cell>
          <cell r="X1368" t="str">
            <v>No</v>
          </cell>
          <cell r="AE1368">
            <v>2</v>
          </cell>
          <cell r="AF1368">
            <v>10</v>
          </cell>
          <cell r="AH1368">
            <v>8</v>
          </cell>
        </row>
        <row r="1369">
          <cell r="C1369" t="str">
            <v>26-35</v>
          </cell>
          <cell r="D1369" t="str">
            <v>No</v>
          </cell>
          <cell r="E1369" t="str">
            <v>Travel_Rarely</v>
          </cell>
          <cell r="G1369" t="str">
            <v>Research &amp; Development</v>
          </cell>
          <cell r="H1369">
            <v>14</v>
          </cell>
          <cell r="K1369">
            <v>1</v>
          </cell>
          <cell r="L1369" t="str">
            <v>Male</v>
          </cell>
          <cell r="P1369" t="str">
            <v>Research Scientist</v>
          </cell>
          <cell r="Q1369">
            <v>1</v>
          </cell>
          <cell r="S1369" t="str">
            <v>Married</v>
          </cell>
          <cell r="T1369">
            <v>2235</v>
          </cell>
          <cell r="U1369" t="str">
            <v>Low (0-5K)</v>
          </cell>
          <cell r="X1369" t="str">
            <v>Yes</v>
          </cell>
          <cell r="AE1369">
            <v>2</v>
          </cell>
          <cell r="AF1369">
            <v>9</v>
          </cell>
          <cell r="AH1369">
            <v>6</v>
          </cell>
        </row>
        <row r="1370">
          <cell r="C1370" t="str">
            <v>26-35</v>
          </cell>
          <cell r="D1370" t="str">
            <v>No</v>
          </cell>
          <cell r="E1370" t="str">
            <v>Travel_Rarely</v>
          </cell>
          <cell r="G1370" t="str">
            <v>Research &amp; Development</v>
          </cell>
          <cell r="H1370">
            <v>4</v>
          </cell>
          <cell r="K1370">
            <v>3</v>
          </cell>
          <cell r="L1370" t="str">
            <v>Male</v>
          </cell>
          <cell r="P1370" t="str">
            <v>Research Scientist</v>
          </cell>
          <cell r="Q1370">
            <v>4</v>
          </cell>
          <cell r="S1370" t="str">
            <v>Single</v>
          </cell>
          <cell r="T1370">
            <v>2875</v>
          </cell>
          <cell r="U1370" t="str">
            <v>Low (0-5K)</v>
          </cell>
          <cell r="X1370" t="str">
            <v>Yes</v>
          </cell>
          <cell r="AE1370">
            <v>2</v>
          </cell>
          <cell r="AF1370">
            <v>8</v>
          </cell>
          <cell r="AH1370">
            <v>2</v>
          </cell>
        </row>
        <row r="1371">
          <cell r="C1371" t="str">
            <v>18-25</v>
          </cell>
          <cell r="D1371" t="str">
            <v>Yes</v>
          </cell>
          <cell r="E1371" t="str">
            <v>Travel_Frequently</v>
          </cell>
          <cell r="G1371" t="str">
            <v>Research &amp; Development</v>
          </cell>
          <cell r="H1371">
            <v>10</v>
          </cell>
          <cell r="K1371">
            <v>1</v>
          </cell>
          <cell r="L1371" t="str">
            <v>Female</v>
          </cell>
          <cell r="P1371" t="str">
            <v>Laboratory Technician</v>
          </cell>
          <cell r="Q1371">
            <v>3</v>
          </cell>
          <cell r="S1371" t="str">
            <v>Single</v>
          </cell>
          <cell r="T1371">
            <v>2625</v>
          </cell>
          <cell r="U1371" t="str">
            <v>Low (0-5K)</v>
          </cell>
          <cell r="X1371" t="str">
            <v>No</v>
          </cell>
          <cell r="AE1371">
            <v>1</v>
          </cell>
          <cell r="AF1371">
            <v>2</v>
          </cell>
          <cell r="AH1371">
            <v>2</v>
          </cell>
        </row>
        <row r="1372">
          <cell r="C1372" t="str">
            <v>36-45</v>
          </cell>
          <cell r="D1372" t="str">
            <v>No</v>
          </cell>
          <cell r="E1372" t="str">
            <v>Travel_Rarely</v>
          </cell>
          <cell r="G1372" t="str">
            <v>Research &amp; Development</v>
          </cell>
          <cell r="H1372">
            <v>4</v>
          </cell>
          <cell r="K1372">
            <v>3</v>
          </cell>
          <cell r="L1372" t="str">
            <v>Male</v>
          </cell>
          <cell r="P1372" t="str">
            <v>Manager</v>
          </cell>
          <cell r="Q1372">
            <v>1</v>
          </cell>
          <cell r="S1372" t="str">
            <v>Divorced</v>
          </cell>
          <cell r="T1372">
            <v>19190</v>
          </cell>
          <cell r="U1372" t="str">
            <v>Very High (15K+)</v>
          </cell>
          <cell r="X1372" t="str">
            <v>No</v>
          </cell>
          <cell r="AE1372">
            <v>2</v>
          </cell>
          <cell r="AF1372">
            <v>25</v>
          </cell>
          <cell r="AH1372">
            <v>14</v>
          </cell>
        </row>
        <row r="1373">
          <cell r="C1373" t="str">
            <v>18-25</v>
          </cell>
          <cell r="D1373" t="str">
            <v>No</v>
          </cell>
          <cell r="E1373" t="str">
            <v>Travel_Rarely</v>
          </cell>
          <cell r="G1373" t="str">
            <v>Research &amp; Development</v>
          </cell>
          <cell r="H1373">
            <v>1</v>
          </cell>
          <cell r="K1373">
            <v>4</v>
          </cell>
          <cell r="L1373" t="str">
            <v>Female</v>
          </cell>
          <cell r="P1373" t="str">
            <v>Research Scientist</v>
          </cell>
          <cell r="Q1373">
            <v>2</v>
          </cell>
          <cell r="S1373" t="str">
            <v>Single</v>
          </cell>
          <cell r="T1373">
            <v>2096</v>
          </cell>
          <cell r="U1373" t="str">
            <v>Low (0-5K)</v>
          </cell>
          <cell r="X1373" t="str">
            <v>No</v>
          </cell>
          <cell r="AE1373">
            <v>2</v>
          </cell>
          <cell r="AF1373">
            <v>2</v>
          </cell>
          <cell r="AH1373">
            <v>2</v>
          </cell>
        </row>
        <row r="1374">
          <cell r="C1374" t="str">
            <v>26-35</v>
          </cell>
          <cell r="D1374" t="str">
            <v>No</v>
          </cell>
          <cell r="E1374" t="str">
            <v>Travel_Rarely</v>
          </cell>
          <cell r="G1374" t="str">
            <v>Research &amp; Development</v>
          </cell>
          <cell r="H1374">
            <v>2</v>
          </cell>
          <cell r="K1374">
            <v>3</v>
          </cell>
          <cell r="L1374" t="str">
            <v>Female</v>
          </cell>
          <cell r="P1374" t="str">
            <v>Healthcare Representative</v>
          </cell>
          <cell r="Q1374">
            <v>4</v>
          </cell>
          <cell r="S1374" t="str">
            <v>Single</v>
          </cell>
          <cell r="T1374">
            <v>6687</v>
          </cell>
          <cell r="U1374" t="str">
            <v>Medium (5K-10K)</v>
          </cell>
          <cell r="X1374" t="str">
            <v>No</v>
          </cell>
          <cell r="AE1374">
            <v>4</v>
          </cell>
          <cell r="AF1374">
            <v>14</v>
          </cell>
          <cell r="AH1374">
            <v>4</v>
          </cell>
        </row>
        <row r="1375">
          <cell r="C1375" t="str">
            <v>26-35</v>
          </cell>
          <cell r="D1375" t="str">
            <v>Yes</v>
          </cell>
          <cell r="E1375" t="str">
            <v>Travel_Rarely</v>
          </cell>
          <cell r="G1375" t="str">
            <v>Research &amp; Development</v>
          </cell>
          <cell r="H1375">
            <v>22</v>
          </cell>
          <cell r="K1375">
            <v>4</v>
          </cell>
          <cell r="L1375" t="str">
            <v>Male</v>
          </cell>
          <cell r="P1375" t="str">
            <v>Manufacturing Director</v>
          </cell>
          <cell r="Q1375">
            <v>3</v>
          </cell>
          <cell r="S1375" t="str">
            <v>Married</v>
          </cell>
          <cell r="T1375">
            <v>6179</v>
          </cell>
          <cell r="U1375" t="str">
            <v>Medium (5K-10K)</v>
          </cell>
          <cell r="X1375" t="str">
            <v>Yes</v>
          </cell>
          <cell r="AE1375">
            <v>2</v>
          </cell>
          <cell r="AF1375">
            <v>10</v>
          </cell>
          <cell r="AH1375">
            <v>6</v>
          </cell>
        </row>
        <row r="1376">
          <cell r="C1376" t="str">
            <v>26-35</v>
          </cell>
          <cell r="D1376" t="str">
            <v>No</v>
          </cell>
          <cell r="E1376" t="str">
            <v>Travel_Rarely</v>
          </cell>
          <cell r="G1376" t="str">
            <v>Research &amp; Development</v>
          </cell>
          <cell r="H1376">
            <v>16</v>
          </cell>
          <cell r="K1376">
            <v>4</v>
          </cell>
          <cell r="L1376" t="str">
            <v>Female</v>
          </cell>
          <cell r="P1376" t="str">
            <v>Healthcare Representative</v>
          </cell>
          <cell r="Q1376">
            <v>2</v>
          </cell>
          <cell r="S1376" t="str">
            <v>Single</v>
          </cell>
          <cell r="T1376">
            <v>8606</v>
          </cell>
          <cell r="U1376" t="str">
            <v>Medium (5K-10K)</v>
          </cell>
          <cell r="X1376" t="str">
            <v>No</v>
          </cell>
          <cell r="AE1376">
            <v>1</v>
          </cell>
          <cell r="AF1376">
            <v>11</v>
          </cell>
          <cell r="AH1376">
            <v>3</v>
          </cell>
        </row>
        <row r="1377">
          <cell r="C1377" t="str">
            <v>26-35</v>
          </cell>
          <cell r="D1377" t="str">
            <v>Yes</v>
          </cell>
          <cell r="E1377" t="str">
            <v>Travel_Frequently</v>
          </cell>
          <cell r="G1377" t="str">
            <v>Research &amp; Development</v>
          </cell>
          <cell r="H1377">
            <v>3</v>
          </cell>
          <cell r="K1377">
            <v>4</v>
          </cell>
          <cell r="L1377" t="str">
            <v>Female</v>
          </cell>
          <cell r="P1377" t="str">
            <v>Research Scientist</v>
          </cell>
          <cell r="Q1377">
            <v>3</v>
          </cell>
          <cell r="S1377" t="str">
            <v>Single</v>
          </cell>
          <cell r="T1377">
            <v>4084</v>
          </cell>
          <cell r="U1377" t="str">
            <v>Low (0-5K)</v>
          </cell>
          <cell r="X1377" t="str">
            <v>No</v>
          </cell>
          <cell r="AE1377">
            <v>1</v>
          </cell>
          <cell r="AF1377">
            <v>7</v>
          </cell>
          <cell r="AH1377">
            <v>7</v>
          </cell>
        </row>
        <row r="1378">
          <cell r="C1378" t="str">
            <v>26-35</v>
          </cell>
          <cell r="D1378" t="str">
            <v>No</v>
          </cell>
          <cell r="E1378" t="str">
            <v>Travel_Rarely</v>
          </cell>
          <cell r="G1378" t="str">
            <v>Research &amp; Development</v>
          </cell>
          <cell r="H1378">
            <v>28</v>
          </cell>
          <cell r="K1378">
            <v>2</v>
          </cell>
          <cell r="L1378" t="str">
            <v>Male</v>
          </cell>
          <cell r="P1378" t="str">
            <v>Laboratory Technician</v>
          </cell>
          <cell r="Q1378">
            <v>3</v>
          </cell>
          <cell r="S1378" t="str">
            <v>Married</v>
          </cell>
          <cell r="T1378">
            <v>3407</v>
          </cell>
          <cell r="U1378" t="str">
            <v>Low (0-5K)</v>
          </cell>
          <cell r="X1378" t="str">
            <v>No</v>
          </cell>
          <cell r="AE1378">
            <v>2</v>
          </cell>
          <cell r="AF1378">
            <v>10</v>
          </cell>
          <cell r="AH1378">
            <v>6</v>
          </cell>
        </row>
        <row r="1379">
          <cell r="C1379" t="str">
            <v>26-35</v>
          </cell>
          <cell r="D1379" t="str">
            <v>No</v>
          </cell>
          <cell r="E1379" t="str">
            <v>Travel_Frequently</v>
          </cell>
          <cell r="G1379" t="str">
            <v>Research &amp; Development</v>
          </cell>
          <cell r="H1379">
            <v>10</v>
          </cell>
          <cell r="K1379">
            <v>4</v>
          </cell>
          <cell r="L1379" t="str">
            <v>Male</v>
          </cell>
          <cell r="P1379" t="str">
            <v>Healthcare Representative</v>
          </cell>
          <cell r="Q1379">
            <v>3</v>
          </cell>
          <cell r="S1379" t="str">
            <v>Married</v>
          </cell>
          <cell r="T1379">
            <v>5063</v>
          </cell>
          <cell r="U1379" t="str">
            <v>Medium (5K-10K)</v>
          </cell>
          <cell r="X1379" t="str">
            <v>No</v>
          </cell>
          <cell r="AE1379">
            <v>2</v>
          </cell>
          <cell r="AF1379">
            <v>8</v>
          </cell>
          <cell r="AH1379">
            <v>7</v>
          </cell>
        </row>
        <row r="1380">
          <cell r="C1380" t="str">
            <v>36-45</v>
          </cell>
          <cell r="D1380" t="str">
            <v>No</v>
          </cell>
          <cell r="E1380" t="str">
            <v>Travel_Rarely</v>
          </cell>
          <cell r="G1380" t="str">
            <v>Research &amp; Development</v>
          </cell>
          <cell r="H1380">
            <v>10</v>
          </cell>
          <cell r="K1380">
            <v>2</v>
          </cell>
          <cell r="L1380" t="str">
            <v>Female</v>
          </cell>
          <cell r="P1380" t="str">
            <v>Research Scientist</v>
          </cell>
          <cell r="Q1380">
            <v>2</v>
          </cell>
          <cell r="S1380" t="str">
            <v>Married</v>
          </cell>
          <cell r="T1380">
            <v>3936</v>
          </cell>
          <cell r="U1380" t="str">
            <v>Low (0-5K)</v>
          </cell>
          <cell r="X1380" t="str">
            <v>No</v>
          </cell>
          <cell r="AE1380">
            <v>1</v>
          </cell>
          <cell r="AF1380">
            <v>8</v>
          </cell>
          <cell r="AH1380">
            <v>7</v>
          </cell>
        </row>
        <row r="1381">
          <cell r="C1381" t="str">
            <v>26-35</v>
          </cell>
          <cell r="D1381" t="str">
            <v>No</v>
          </cell>
          <cell r="E1381" t="str">
            <v>Travel_Rarely</v>
          </cell>
          <cell r="G1381" t="str">
            <v>Research &amp; Development</v>
          </cell>
          <cell r="H1381">
            <v>5</v>
          </cell>
          <cell r="K1381">
            <v>2</v>
          </cell>
          <cell r="L1381" t="str">
            <v>Male</v>
          </cell>
          <cell r="P1381" t="str">
            <v>Laboratory Technician</v>
          </cell>
          <cell r="Q1381">
            <v>4</v>
          </cell>
          <cell r="S1381" t="str">
            <v>Married</v>
          </cell>
          <cell r="T1381">
            <v>3986</v>
          </cell>
          <cell r="U1381" t="str">
            <v>Low (0-5K)</v>
          </cell>
          <cell r="X1381" t="str">
            <v>No</v>
          </cell>
          <cell r="AE1381">
            <v>4</v>
          </cell>
          <cell r="AF1381">
            <v>15</v>
          </cell>
          <cell r="AH1381">
            <v>4</v>
          </cell>
        </row>
        <row r="1382">
          <cell r="C1382" t="str">
            <v>36-45</v>
          </cell>
          <cell r="D1382" t="str">
            <v>Yes</v>
          </cell>
          <cell r="E1382" t="str">
            <v>Travel_Frequently</v>
          </cell>
          <cell r="G1382" t="str">
            <v>Research &amp; Development</v>
          </cell>
          <cell r="H1382">
            <v>1</v>
          </cell>
          <cell r="K1382">
            <v>3</v>
          </cell>
          <cell r="L1382" t="str">
            <v>Male</v>
          </cell>
          <cell r="P1382" t="str">
            <v>Research Scientist</v>
          </cell>
          <cell r="Q1382">
            <v>2</v>
          </cell>
          <cell r="S1382" t="str">
            <v>Divorced</v>
          </cell>
          <cell r="T1382">
            <v>2342</v>
          </cell>
          <cell r="U1382" t="str">
            <v>Low (0-5K)</v>
          </cell>
          <cell r="X1382" t="str">
            <v>Yes</v>
          </cell>
          <cell r="AE1382">
            <v>2</v>
          </cell>
          <cell r="AF1382">
            <v>5</v>
          </cell>
          <cell r="AH1382">
            <v>2</v>
          </cell>
        </row>
        <row r="1383">
          <cell r="C1383" t="str">
            <v>26-35</v>
          </cell>
          <cell r="D1383" t="str">
            <v>No</v>
          </cell>
          <cell r="E1383" t="str">
            <v>Travel_Frequently</v>
          </cell>
          <cell r="G1383" t="str">
            <v>Research &amp; Development</v>
          </cell>
          <cell r="H1383">
            <v>20</v>
          </cell>
          <cell r="K1383">
            <v>4</v>
          </cell>
          <cell r="L1383" t="str">
            <v>Male</v>
          </cell>
          <cell r="P1383" t="str">
            <v>Laboratory Technician</v>
          </cell>
          <cell r="Q1383">
            <v>4</v>
          </cell>
          <cell r="S1383" t="str">
            <v>Married</v>
          </cell>
          <cell r="T1383">
            <v>3812</v>
          </cell>
          <cell r="U1383" t="str">
            <v>Low (0-5K)</v>
          </cell>
          <cell r="X1383" t="str">
            <v>No</v>
          </cell>
          <cell r="AE1383">
            <v>4</v>
          </cell>
          <cell r="AF1383">
            <v>11</v>
          </cell>
          <cell r="AH1383">
            <v>3</v>
          </cell>
        </row>
        <row r="1384">
          <cell r="C1384" t="str">
            <v>26-35</v>
          </cell>
          <cell r="D1384" t="str">
            <v>No</v>
          </cell>
          <cell r="E1384" t="str">
            <v>Non-Travel</v>
          </cell>
          <cell r="G1384" t="str">
            <v>Research &amp; Development</v>
          </cell>
          <cell r="H1384">
            <v>3</v>
          </cell>
          <cell r="K1384">
            <v>3</v>
          </cell>
          <cell r="L1384" t="str">
            <v>Male</v>
          </cell>
          <cell r="P1384" t="str">
            <v>Research Scientist</v>
          </cell>
          <cell r="Q1384">
            <v>1</v>
          </cell>
          <cell r="S1384" t="str">
            <v>Divorced</v>
          </cell>
          <cell r="T1384">
            <v>3065</v>
          </cell>
          <cell r="U1384" t="str">
            <v>Low (0-5K)</v>
          </cell>
          <cell r="X1384" t="str">
            <v>Yes</v>
          </cell>
          <cell r="AE1384">
            <v>4</v>
          </cell>
          <cell r="AF1384">
            <v>4</v>
          </cell>
          <cell r="AH1384">
            <v>2</v>
          </cell>
        </row>
        <row r="1385">
          <cell r="C1385" t="str">
            <v>36-45</v>
          </cell>
          <cell r="D1385" t="str">
            <v>No</v>
          </cell>
          <cell r="E1385" t="str">
            <v>Travel_Frequently</v>
          </cell>
          <cell r="G1385" t="str">
            <v>Research &amp; Development</v>
          </cell>
          <cell r="H1385">
            <v>11</v>
          </cell>
          <cell r="K1385">
            <v>4</v>
          </cell>
          <cell r="L1385" t="str">
            <v>Female</v>
          </cell>
          <cell r="P1385" t="str">
            <v>Laboratory Technician</v>
          </cell>
          <cell r="Q1385">
            <v>3</v>
          </cell>
          <cell r="S1385" t="str">
            <v>Married</v>
          </cell>
          <cell r="T1385">
            <v>6323</v>
          </cell>
          <cell r="U1385" t="str">
            <v>Medium (5K-10K)</v>
          </cell>
          <cell r="X1385" t="str">
            <v>No</v>
          </cell>
          <cell r="AE1385">
            <v>4</v>
          </cell>
          <cell r="AF1385">
            <v>10</v>
          </cell>
          <cell r="AH1385">
            <v>9</v>
          </cell>
        </row>
        <row r="1386">
          <cell r="C1386" t="str">
            <v>26-35</v>
          </cell>
          <cell r="D1386" t="str">
            <v>Yes</v>
          </cell>
          <cell r="E1386" t="str">
            <v>Travel_Frequently</v>
          </cell>
          <cell r="G1386" t="str">
            <v>Research &amp; Development</v>
          </cell>
          <cell r="H1386">
            <v>16</v>
          </cell>
          <cell r="K1386">
            <v>2</v>
          </cell>
          <cell r="L1386" t="str">
            <v>Female</v>
          </cell>
          <cell r="P1386" t="str">
            <v>Research Scientist</v>
          </cell>
          <cell r="Q1386">
            <v>1</v>
          </cell>
          <cell r="S1386" t="str">
            <v>Single</v>
          </cell>
          <cell r="T1386">
            <v>3919</v>
          </cell>
          <cell r="U1386" t="str">
            <v>Low (0-5K)</v>
          </cell>
          <cell r="X1386" t="str">
            <v>Yes</v>
          </cell>
          <cell r="AE1386">
            <v>3</v>
          </cell>
          <cell r="AF1386">
            <v>10</v>
          </cell>
          <cell r="AH1386">
            <v>6</v>
          </cell>
        </row>
        <row r="1387">
          <cell r="C1387" t="str">
            <v>36-45</v>
          </cell>
          <cell r="D1387" t="str">
            <v>Yes</v>
          </cell>
          <cell r="E1387" t="str">
            <v>Travel_Rarely</v>
          </cell>
          <cell r="G1387" t="str">
            <v>Research &amp; Development</v>
          </cell>
          <cell r="H1387">
            <v>12</v>
          </cell>
          <cell r="K1387">
            <v>2</v>
          </cell>
          <cell r="L1387" t="str">
            <v>Female</v>
          </cell>
          <cell r="P1387" t="str">
            <v>Research Director</v>
          </cell>
          <cell r="Q1387">
            <v>3</v>
          </cell>
          <cell r="S1387" t="str">
            <v>Married</v>
          </cell>
          <cell r="T1387">
            <v>19545</v>
          </cell>
          <cell r="U1387" t="str">
            <v>Very High (15K+)</v>
          </cell>
          <cell r="X1387" t="str">
            <v>No</v>
          </cell>
          <cell r="AE1387">
            <v>3</v>
          </cell>
          <cell r="AF1387">
            <v>22</v>
          </cell>
          <cell r="AH1387">
            <v>15</v>
          </cell>
        </row>
        <row r="1388">
          <cell r="C1388" t="str">
            <v>26-35</v>
          </cell>
          <cell r="D1388" t="str">
            <v>Yes</v>
          </cell>
          <cell r="E1388" t="str">
            <v>Travel_Frequently</v>
          </cell>
          <cell r="G1388" t="str">
            <v>Research &amp; Development</v>
          </cell>
          <cell r="H1388">
            <v>3</v>
          </cell>
          <cell r="K1388">
            <v>1</v>
          </cell>
          <cell r="L1388" t="str">
            <v>Male</v>
          </cell>
          <cell r="P1388" t="str">
            <v>Research Scientist</v>
          </cell>
          <cell r="Q1388">
            <v>1</v>
          </cell>
          <cell r="S1388" t="str">
            <v>Single</v>
          </cell>
          <cell r="T1388">
            <v>3348</v>
          </cell>
          <cell r="U1388" t="str">
            <v>Low (0-5K)</v>
          </cell>
          <cell r="X1388" t="str">
            <v>Yes</v>
          </cell>
          <cell r="AE1388">
            <v>3</v>
          </cell>
          <cell r="AF1388">
            <v>10</v>
          </cell>
          <cell r="AH1388">
            <v>9</v>
          </cell>
        </row>
        <row r="1389">
          <cell r="C1389" t="str">
            <v>36-45</v>
          </cell>
          <cell r="D1389" t="str">
            <v>Yes</v>
          </cell>
          <cell r="E1389" t="str">
            <v>Travel_Rarely</v>
          </cell>
          <cell r="G1389" t="str">
            <v>Research &amp; Development</v>
          </cell>
          <cell r="H1389">
            <v>16</v>
          </cell>
          <cell r="K1389">
            <v>3</v>
          </cell>
          <cell r="L1389" t="str">
            <v>Female</v>
          </cell>
          <cell r="P1389" t="str">
            <v>Laboratory Technician</v>
          </cell>
          <cell r="Q1389">
            <v>1</v>
          </cell>
          <cell r="S1389" t="str">
            <v>Single</v>
          </cell>
          <cell r="T1389">
            <v>2743</v>
          </cell>
          <cell r="U1389" t="str">
            <v>Low (0-5K)</v>
          </cell>
          <cell r="X1389" t="str">
            <v>No</v>
          </cell>
          <cell r="AE1389">
            <v>3</v>
          </cell>
          <cell r="AF1389">
            <v>17</v>
          </cell>
          <cell r="AH1389">
            <v>15</v>
          </cell>
        </row>
        <row r="1390">
          <cell r="C1390" t="str">
            <v>26-35</v>
          </cell>
          <cell r="D1390" t="str">
            <v>Yes</v>
          </cell>
          <cell r="E1390" t="str">
            <v>Travel_Frequently</v>
          </cell>
          <cell r="G1390" t="str">
            <v>Research &amp; Development</v>
          </cell>
          <cell r="H1390">
            <v>29</v>
          </cell>
          <cell r="K1390">
            <v>1</v>
          </cell>
          <cell r="L1390" t="str">
            <v>Female</v>
          </cell>
          <cell r="P1390" t="str">
            <v>Research Scientist</v>
          </cell>
          <cell r="Q1390">
            <v>3</v>
          </cell>
          <cell r="S1390" t="str">
            <v>Single</v>
          </cell>
          <cell r="T1390">
            <v>4508</v>
          </cell>
          <cell r="U1390" t="str">
            <v>Low (0-5K)</v>
          </cell>
          <cell r="X1390" t="str">
            <v>No</v>
          </cell>
          <cell r="AE1390">
            <v>3</v>
          </cell>
          <cell r="AF1390">
            <v>13</v>
          </cell>
          <cell r="AH1390">
            <v>3</v>
          </cell>
        </row>
        <row r="1391">
          <cell r="C1391" t="str">
            <v>26-35</v>
          </cell>
          <cell r="D1391" t="str">
            <v>Yes</v>
          </cell>
          <cell r="E1391" t="str">
            <v>Travel_Rarely</v>
          </cell>
          <cell r="G1391" t="str">
            <v>Research &amp; Development</v>
          </cell>
          <cell r="H1391">
            <v>17</v>
          </cell>
          <cell r="K1391">
            <v>4</v>
          </cell>
          <cell r="L1391" t="str">
            <v>Female</v>
          </cell>
          <cell r="P1391" t="str">
            <v>Research Scientist</v>
          </cell>
          <cell r="Q1391">
            <v>3</v>
          </cell>
          <cell r="S1391" t="str">
            <v>Single</v>
          </cell>
          <cell r="T1391">
            <v>2394</v>
          </cell>
          <cell r="U1391" t="str">
            <v>Low (0-5K)</v>
          </cell>
          <cell r="X1391" t="str">
            <v>Yes</v>
          </cell>
          <cell r="AE1391">
            <v>3</v>
          </cell>
          <cell r="AF1391">
            <v>8</v>
          </cell>
          <cell r="AH1391">
            <v>7</v>
          </cell>
        </row>
        <row r="1392">
          <cell r="C1392" t="str">
            <v>26-35</v>
          </cell>
          <cell r="D1392" t="str">
            <v>Yes</v>
          </cell>
          <cell r="E1392" t="str">
            <v>Travel_Frequently</v>
          </cell>
          <cell r="G1392" t="str">
            <v>Research &amp; Development</v>
          </cell>
          <cell r="H1392">
            <v>1</v>
          </cell>
          <cell r="K1392">
            <v>3</v>
          </cell>
          <cell r="L1392" t="str">
            <v>Female</v>
          </cell>
          <cell r="P1392" t="str">
            <v>Manufacturing Director</v>
          </cell>
          <cell r="Q1392">
            <v>2</v>
          </cell>
          <cell r="S1392" t="str">
            <v>Single</v>
          </cell>
          <cell r="T1392">
            <v>7446</v>
          </cell>
          <cell r="U1392" t="str">
            <v>Medium (5K-10K)</v>
          </cell>
          <cell r="X1392" t="str">
            <v>No</v>
          </cell>
          <cell r="AE1392">
            <v>3</v>
          </cell>
          <cell r="AF1392">
            <v>10</v>
          </cell>
          <cell r="AH1392">
            <v>4</v>
          </cell>
        </row>
        <row r="1393">
          <cell r="C1393" t="str">
            <v>26-35</v>
          </cell>
          <cell r="D1393" t="str">
            <v>Yes</v>
          </cell>
          <cell r="E1393" t="str">
            <v>Non-Travel</v>
          </cell>
          <cell r="G1393" t="str">
            <v>Research &amp; Development</v>
          </cell>
          <cell r="H1393">
            <v>16</v>
          </cell>
          <cell r="K1393">
            <v>4</v>
          </cell>
          <cell r="L1393" t="str">
            <v>Male</v>
          </cell>
          <cell r="P1393" t="str">
            <v>Research Scientist</v>
          </cell>
          <cell r="Q1393">
            <v>1</v>
          </cell>
          <cell r="S1393" t="str">
            <v>Married</v>
          </cell>
          <cell r="T1393">
            <v>2307</v>
          </cell>
          <cell r="U1393" t="str">
            <v>Low (0-5K)</v>
          </cell>
          <cell r="X1393" t="str">
            <v>Yes</v>
          </cell>
          <cell r="AE1393">
            <v>3</v>
          </cell>
          <cell r="AF1393">
            <v>5</v>
          </cell>
          <cell r="AH1393">
            <v>3</v>
          </cell>
        </row>
        <row r="1394">
          <cell r="C1394" t="str">
            <v>26-35</v>
          </cell>
          <cell r="D1394" t="str">
            <v>No</v>
          </cell>
          <cell r="E1394" t="str">
            <v>Travel_Frequently</v>
          </cell>
          <cell r="G1394" t="str">
            <v>Research &amp; Development</v>
          </cell>
          <cell r="H1394">
            <v>3</v>
          </cell>
          <cell r="K1394">
            <v>4</v>
          </cell>
          <cell r="L1394" t="str">
            <v>Female</v>
          </cell>
          <cell r="P1394" t="str">
            <v>Research Scientist</v>
          </cell>
          <cell r="Q1394">
            <v>3</v>
          </cell>
          <cell r="S1394" t="str">
            <v>Married</v>
          </cell>
          <cell r="T1394">
            <v>2909</v>
          </cell>
          <cell r="U1394" t="str">
            <v>Low (0-5K)</v>
          </cell>
          <cell r="X1394" t="str">
            <v>Yes</v>
          </cell>
          <cell r="AE1394">
            <v>3</v>
          </cell>
          <cell r="AF1394">
            <v>8</v>
          </cell>
          <cell r="AH1394">
            <v>3</v>
          </cell>
        </row>
        <row r="1395">
          <cell r="C1395" t="str">
            <v>26-35</v>
          </cell>
          <cell r="D1395" t="str">
            <v>No</v>
          </cell>
          <cell r="E1395" t="str">
            <v>Travel_Rarely</v>
          </cell>
          <cell r="G1395" t="str">
            <v>Research &amp; Development</v>
          </cell>
          <cell r="H1395">
            <v>21</v>
          </cell>
          <cell r="K1395">
            <v>2</v>
          </cell>
          <cell r="L1395" t="str">
            <v>Female</v>
          </cell>
          <cell r="P1395" t="str">
            <v>Manufacturing Director</v>
          </cell>
          <cell r="Q1395">
            <v>1</v>
          </cell>
          <cell r="S1395" t="str">
            <v>Divorced</v>
          </cell>
          <cell r="T1395">
            <v>9980</v>
          </cell>
          <cell r="U1395" t="str">
            <v>Medium (5K-10K)</v>
          </cell>
          <cell r="X1395" t="str">
            <v>No</v>
          </cell>
          <cell r="AE1395">
            <v>3</v>
          </cell>
          <cell r="AF1395">
            <v>10</v>
          </cell>
          <cell r="AH1395">
            <v>8</v>
          </cell>
        </row>
        <row r="1396">
          <cell r="C1396" t="str">
            <v>26-35</v>
          </cell>
          <cell r="D1396" t="str">
            <v>No</v>
          </cell>
          <cell r="E1396" t="str">
            <v>Travel_Frequently</v>
          </cell>
          <cell r="G1396" t="str">
            <v>Research &amp; Development</v>
          </cell>
          <cell r="H1396">
            <v>1</v>
          </cell>
          <cell r="K1396">
            <v>3</v>
          </cell>
          <cell r="L1396" t="str">
            <v>Female</v>
          </cell>
          <cell r="P1396" t="str">
            <v>Laboratory Technician</v>
          </cell>
          <cell r="Q1396">
            <v>4</v>
          </cell>
          <cell r="S1396" t="str">
            <v>Single</v>
          </cell>
          <cell r="T1396">
            <v>4011</v>
          </cell>
          <cell r="U1396" t="str">
            <v>Low (0-5K)</v>
          </cell>
          <cell r="X1396" t="str">
            <v>No</v>
          </cell>
          <cell r="AE1396">
            <v>3</v>
          </cell>
          <cell r="AF1396">
            <v>12</v>
          </cell>
          <cell r="AH1396">
            <v>3</v>
          </cell>
        </row>
        <row r="1397">
          <cell r="C1397" t="str">
            <v>26-35</v>
          </cell>
          <cell r="D1397" t="str">
            <v>No</v>
          </cell>
          <cell r="E1397" t="str">
            <v>Travel_Frequently</v>
          </cell>
          <cell r="G1397" t="str">
            <v>Research &amp; Development</v>
          </cell>
          <cell r="H1397">
            <v>1</v>
          </cell>
          <cell r="K1397">
            <v>1</v>
          </cell>
          <cell r="L1397" t="str">
            <v>Female</v>
          </cell>
          <cell r="P1397" t="str">
            <v>Research Director</v>
          </cell>
          <cell r="Q1397">
            <v>4</v>
          </cell>
          <cell r="S1397" t="str">
            <v>Single</v>
          </cell>
          <cell r="T1397">
            <v>13458</v>
          </cell>
          <cell r="U1397" t="str">
            <v>High (10K-15K)</v>
          </cell>
          <cell r="X1397" t="str">
            <v>Yes</v>
          </cell>
          <cell r="AE1397">
            <v>3</v>
          </cell>
          <cell r="AF1397">
            <v>15</v>
          </cell>
          <cell r="AH1397">
            <v>8</v>
          </cell>
        </row>
        <row r="1398">
          <cell r="C1398" t="str">
            <v>26-35</v>
          </cell>
          <cell r="D1398" t="str">
            <v>No</v>
          </cell>
          <cell r="E1398" t="str">
            <v>Travel_Rarely</v>
          </cell>
          <cell r="G1398" t="str">
            <v>Research &amp; Development</v>
          </cell>
          <cell r="H1398">
            <v>1</v>
          </cell>
          <cell r="K1398">
            <v>1</v>
          </cell>
          <cell r="L1398" t="str">
            <v>Male</v>
          </cell>
          <cell r="P1398" t="str">
            <v>Manufacturing Director</v>
          </cell>
          <cell r="Q1398">
            <v>4</v>
          </cell>
          <cell r="S1398" t="str">
            <v>Married</v>
          </cell>
          <cell r="T1398">
            <v>6162</v>
          </cell>
          <cell r="U1398" t="str">
            <v>Medium (5K-10K)</v>
          </cell>
          <cell r="X1398" t="str">
            <v>Yes</v>
          </cell>
          <cell r="AE1398">
            <v>3</v>
          </cell>
          <cell r="AF1398">
            <v>9</v>
          </cell>
          <cell r="AH1398">
            <v>7</v>
          </cell>
        </row>
        <row r="1399">
          <cell r="C1399" t="str">
            <v>36-45</v>
          </cell>
          <cell r="D1399" t="str">
            <v>No</v>
          </cell>
          <cell r="E1399" t="str">
            <v>Travel_Frequently</v>
          </cell>
          <cell r="G1399" t="str">
            <v>Research &amp; Development</v>
          </cell>
          <cell r="H1399">
            <v>29</v>
          </cell>
          <cell r="K1399">
            <v>4</v>
          </cell>
          <cell r="L1399" t="str">
            <v>Female</v>
          </cell>
          <cell r="P1399" t="str">
            <v>Laboratory Technician</v>
          </cell>
          <cell r="Q1399">
            <v>4</v>
          </cell>
          <cell r="S1399" t="str">
            <v>Single</v>
          </cell>
          <cell r="T1399">
            <v>2406</v>
          </cell>
          <cell r="U1399" t="str">
            <v>Low (0-5K)</v>
          </cell>
          <cell r="X1399" t="str">
            <v>No</v>
          </cell>
          <cell r="AE1399">
            <v>3</v>
          </cell>
          <cell r="AF1399">
            <v>10</v>
          </cell>
          <cell r="AH1399">
            <v>9</v>
          </cell>
        </row>
        <row r="1400">
          <cell r="C1400" t="str">
            <v>36-45</v>
          </cell>
          <cell r="D1400" t="str">
            <v>No</v>
          </cell>
          <cell r="E1400" t="str">
            <v>Travel_Rarely</v>
          </cell>
          <cell r="G1400" t="str">
            <v>Research &amp; Development</v>
          </cell>
          <cell r="H1400">
            <v>8</v>
          </cell>
          <cell r="K1400">
            <v>3</v>
          </cell>
          <cell r="L1400" t="str">
            <v>Female</v>
          </cell>
          <cell r="P1400" t="str">
            <v>Healthcare Representative</v>
          </cell>
          <cell r="Q1400">
            <v>3</v>
          </cell>
          <cell r="S1400" t="str">
            <v>Divorced</v>
          </cell>
          <cell r="T1400">
            <v>10096</v>
          </cell>
          <cell r="U1400" t="str">
            <v>High (10K-15K)</v>
          </cell>
          <cell r="X1400" t="str">
            <v>No</v>
          </cell>
          <cell r="AE1400">
            <v>3</v>
          </cell>
          <cell r="AF1400">
            <v>17</v>
          </cell>
          <cell r="AH1400">
            <v>12</v>
          </cell>
        </row>
        <row r="1401">
          <cell r="C1401" t="str">
            <v>26-35</v>
          </cell>
          <cell r="D1401" t="str">
            <v>No</v>
          </cell>
          <cell r="E1401" t="str">
            <v>Travel_Rarely</v>
          </cell>
          <cell r="G1401" t="str">
            <v>Research &amp; Development</v>
          </cell>
          <cell r="H1401">
            <v>2</v>
          </cell>
          <cell r="K1401">
            <v>3</v>
          </cell>
          <cell r="L1401" t="str">
            <v>Male</v>
          </cell>
          <cell r="P1401" t="str">
            <v>Healthcare Representative</v>
          </cell>
          <cell r="Q1401">
            <v>4</v>
          </cell>
          <cell r="S1401" t="str">
            <v>Married</v>
          </cell>
          <cell r="T1401">
            <v>4152</v>
          </cell>
          <cell r="U1401" t="str">
            <v>Low (0-5K)</v>
          </cell>
          <cell r="X1401" t="str">
            <v>No</v>
          </cell>
          <cell r="AE1401">
            <v>3</v>
          </cell>
          <cell r="AF1401">
            <v>11</v>
          </cell>
          <cell r="AH1401">
            <v>10</v>
          </cell>
        </row>
        <row r="1402">
          <cell r="C1402" t="str">
            <v>26-35</v>
          </cell>
          <cell r="D1402" t="str">
            <v>No</v>
          </cell>
          <cell r="E1402" t="str">
            <v>Travel_Rarely</v>
          </cell>
          <cell r="G1402" t="str">
            <v>Research &amp; Development</v>
          </cell>
          <cell r="H1402">
            <v>6</v>
          </cell>
          <cell r="K1402">
            <v>1</v>
          </cell>
          <cell r="L1402" t="str">
            <v>Female</v>
          </cell>
          <cell r="P1402" t="str">
            <v>Research Scientist</v>
          </cell>
          <cell r="Q1402">
            <v>3</v>
          </cell>
          <cell r="S1402" t="str">
            <v>Single</v>
          </cell>
          <cell r="T1402">
            <v>4809</v>
          </cell>
          <cell r="U1402" t="str">
            <v>Low (0-5K)</v>
          </cell>
          <cell r="X1402" t="str">
            <v>No</v>
          </cell>
          <cell r="AE1402">
            <v>3</v>
          </cell>
          <cell r="AF1402">
            <v>16</v>
          </cell>
          <cell r="AH1402">
            <v>2</v>
          </cell>
        </row>
        <row r="1403">
          <cell r="C1403" t="str">
            <v>18-25</v>
          </cell>
          <cell r="D1403" t="str">
            <v>No</v>
          </cell>
          <cell r="E1403" t="str">
            <v>Travel_Rarely</v>
          </cell>
          <cell r="G1403" t="str">
            <v>Research &amp; Development</v>
          </cell>
          <cell r="H1403">
            <v>7</v>
          </cell>
          <cell r="K1403">
            <v>4</v>
          </cell>
          <cell r="L1403" t="str">
            <v>Male</v>
          </cell>
          <cell r="P1403" t="str">
            <v>Research Scientist</v>
          </cell>
          <cell r="Q1403">
            <v>4</v>
          </cell>
          <cell r="S1403" t="str">
            <v>Married</v>
          </cell>
          <cell r="T1403">
            <v>2889</v>
          </cell>
          <cell r="U1403" t="str">
            <v>Low (0-5K)</v>
          </cell>
          <cell r="X1403" t="str">
            <v>No</v>
          </cell>
          <cell r="AE1403">
            <v>3</v>
          </cell>
          <cell r="AF1403">
            <v>2</v>
          </cell>
          <cell r="AH1403">
            <v>2</v>
          </cell>
        </row>
        <row r="1404">
          <cell r="C1404" t="str">
            <v>36-45</v>
          </cell>
          <cell r="D1404" t="str">
            <v>No</v>
          </cell>
          <cell r="E1404" t="str">
            <v>Travel_Frequently</v>
          </cell>
          <cell r="G1404" t="str">
            <v>Research &amp; Development</v>
          </cell>
          <cell r="H1404">
            <v>26</v>
          </cell>
          <cell r="K1404">
            <v>2</v>
          </cell>
          <cell r="L1404" t="str">
            <v>Female</v>
          </cell>
          <cell r="P1404" t="str">
            <v>Research Scientist</v>
          </cell>
          <cell r="Q1404">
            <v>2</v>
          </cell>
          <cell r="S1404" t="str">
            <v>Divorced</v>
          </cell>
          <cell r="T1404">
            <v>5605</v>
          </cell>
          <cell r="U1404" t="str">
            <v>Medium (5K-10K)</v>
          </cell>
          <cell r="X1404" t="str">
            <v>No</v>
          </cell>
          <cell r="AE1404">
            <v>3</v>
          </cell>
          <cell r="AF1404">
            <v>20</v>
          </cell>
          <cell r="AH1404">
            <v>2</v>
          </cell>
        </row>
        <row r="1405">
          <cell r="C1405" t="str">
            <v>18-25</v>
          </cell>
          <cell r="D1405" t="str">
            <v>No</v>
          </cell>
          <cell r="E1405" t="str">
            <v>Travel_Rarely</v>
          </cell>
          <cell r="G1405" t="str">
            <v>Research &amp; Development</v>
          </cell>
          <cell r="H1405">
            <v>19</v>
          </cell>
          <cell r="K1405">
            <v>3</v>
          </cell>
          <cell r="L1405" t="str">
            <v>Male</v>
          </cell>
          <cell r="P1405" t="str">
            <v>Research Scientist</v>
          </cell>
          <cell r="Q1405">
            <v>4</v>
          </cell>
          <cell r="S1405" t="str">
            <v>Married</v>
          </cell>
          <cell r="T1405">
            <v>2323</v>
          </cell>
          <cell r="U1405" t="str">
            <v>Low (0-5K)</v>
          </cell>
          <cell r="X1405" t="str">
            <v>No</v>
          </cell>
          <cell r="AE1405">
            <v>3</v>
          </cell>
          <cell r="AF1405">
            <v>2</v>
          </cell>
          <cell r="AH1405">
            <v>2</v>
          </cell>
        </row>
        <row r="1406">
          <cell r="C1406" t="str">
            <v>26-35</v>
          </cell>
          <cell r="D1406" t="str">
            <v>No</v>
          </cell>
          <cell r="E1406" t="str">
            <v>Non-Travel</v>
          </cell>
          <cell r="G1406" t="str">
            <v>Research &amp; Development</v>
          </cell>
          <cell r="H1406">
            <v>9</v>
          </cell>
          <cell r="K1406">
            <v>3</v>
          </cell>
          <cell r="L1406" t="str">
            <v>Male</v>
          </cell>
          <cell r="P1406" t="str">
            <v>Laboratory Technician</v>
          </cell>
          <cell r="Q1406">
            <v>1</v>
          </cell>
          <cell r="S1406" t="str">
            <v>Divorced</v>
          </cell>
          <cell r="T1406">
            <v>3072</v>
          </cell>
          <cell r="U1406" t="str">
            <v>Low (0-5K)</v>
          </cell>
          <cell r="X1406" t="str">
            <v>No</v>
          </cell>
          <cell r="AE1406">
            <v>3</v>
          </cell>
          <cell r="AF1406">
            <v>12</v>
          </cell>
          <cell r="AH1406">
            <v>6</v>
          </cell>
        </row>
        <row r="1407">
          <cell r="C1407" t="str">
            <v>36-45</v>
          </cell>
          <cell r="D1407" t="str">
            <v>No</v>
          </cell>
          <cell r="E1407" t="str">
            <v>Travel_Rarely</v>
          </cell>
          <cell r="G1407" t="str">
            <v>Research &amp; Development</v>
          </cell>
          <cell r="H1407">
            <v>9</v>
          </cell>
          <cell r="K1407">
            <v>3</v>
          </cell>
          <cell r="L1407" t="str">
            <v>Female</v>
          </cell>
          <cell r="P1407" t="str">
            <v>Laboratory Technician</v>
          </cell>
          <cell r="Q1407">
            <v>4</v>
          </cell>
          <cell r="S1407" t="str">
            <v>Single</v>
          </cell>
          <cell r="T1407">
            <v>2288</v>
          </cell>
          <cell r="U1407" t="str">
            <v>Low (0-5K)</v>
          </cell>
          <cell r="X1407" t="str">
            <v>No</v>
          </cell>
          <cell r="AE1407">
            <v>3</v>
          </cell>
          <cell r="AF1407">
            <v>2</v>
          </cell>
          <cell r="AH1407">
            <v>2</v>
          </cell>
        </row>
        <row r="1408">
          <cell r="C1408" t="str">
            <v>36-45</v>
          </cell>
          <cell r="D1408" t="str">
            <v>No</v>
          </cell>
          <cell r="E1408" t="str">
            <v>Travel_Rarely</v>
          </cell>
          <cell r="G1408" t="str">
            <v>Research &amp; Development</v>
          </cell>
          <cell r="H1408">
            <v>4</v>
          </cell>
          <cell r="K1408">
            <v>4</v>
          </cell>
          <cell r="L1408" t="str">
            <v>Female</v>
          </cell>
          <cell r="P1408" t="str">
            <v>Manager</v>
          </cell>
          <cell r="Q1408">
            <v>3</v>
          </cell>
          <cell r="S1408" t="str">
            <v>Married</v>
          </cell>
          <cell r="T1408">
            <v>19033</v>
          </cell>
          <cell r="U1408" t="str">
            <v>Very High (15K+)</v>
          </cell>
          <cell r="X1408" t="str">
            <v>No</v>
          </cell>
          <cell r="AE1408">
            <v>3</v>
          </cell>
          <cell r="AF1408">
            <v>20</v>
          </cell>
          <cell r="AH1408">
            <v>9</v>
          </cell>
        </row>
        <row r="1409">
          <cell r="C1409" t="str">
            <v>26-35</v>
          </cell>
          <cell r="D1409" t="str">
            <v>No</v>
          </cell>
          <cell r="E1409" t="str">
            <v>Non-Travel</v>
          </cell>
          <cell r="G1409" t="str">
            <v>Research &amp; Development</v>
          </cell>
          <cell r="H1409">
            <v>1</v>
          </cell>
          <cell r="K1409">
            <v>3</v>
          </cell>
          <cell r="L1409" t="str">
            <v>Male</v>
          </cell>
          <cell r="P1409" t="str">
            <v>Manufacturing Director</v>
          </cell>
          <cell r="Q1409">
            <v>3</v>
          </cell>
          <cell r="S1409" t="str">
            <v>Single</v>
          </cell>
          <cell r="T1409">
            <v>8474</v>
          </cell>
          <cell r="U1409" t="str">
            <v>Medium (5K-10K)</v>
          </cell>
          <cell r="X1409" t="str">
            <v>No</v>
          </cell>
          <cell r="AE1409">
            <v>3</v>
          </cell>
          <cell r="AF1409">
            <v>11</v>
          </cell>
          <cell r="AH1409">
            <v>5</v>
          </cell>
        </row>
        <row r="1410">
          <cell r="C1410" t="str">
            <v>36-45</v>
          </cell>
          <cell r="D1410" t="str">
            <v>No</v>
          </cell>
          <cell r="E1410" t="str">
            <v>Travel_Rarely</v>
          </cell>
          <cell r="G1410" t="str">
            <v>Research &amp; Development</v>
          </cell>
          <cell r="H1410">
            <v>4</v>
          </cell>
          <cell r="K1410">
            <v>3</v>
          </cell>
          <cell r="L1410" t="str">
            <v>Male</v>
          </cell>
          <cell r="P1410" t="str">
            <v>Manager</v>
          </cell>
          <cell r="Q1410">
            <v>4</v>
          </cell>
          <cell r="S1410" t="str">
            <v>Married</v>
          </cell>
          <cell r="T1410">
            <v>19232</v>
          </cell>
          <cell r="U1410" t="str">
            <v>Very High (15K+)</v>
          </cell>
          <cell r="X1410" t="str">
            <v>No</v>
          </cell>
          <cell r="AE1410">
            <v>3</v>
          </cell>
          <cell r="AF1410">
            <v>22</v>
          </cell>
          <cell r="AH1410">
            <v>11</v>
          </cell>
        </row>
        <row r="1411">
          <cell r="C1411" t="str">
            <v>36-45</v>
          </cell>
          <cell r="D1411" t="str">
            <v>No</v>
          </cell>
          <cell r="E1411" t="str">
            <v>Travel_Rarely</v>
          </cell>
          <cell r="G1411" t="str">
            <v>Research &amp; Development</v>
          </cell>
          <cell r="H1411">
            <v>24</v>
          </cell>
          <cell r="K1411">
            <v>1</v>
          </cell>
          <cell r="L1411" t="str">
            <v>Male</v>
          </cell>
          <cell r="P1411" t="str">
            <v>Research Scientist</v>
          </cell>
          <cell r="Q1411">
            <v>4</v>
          </cell>
          <cell r="S1411" t="str">
            <v>Divorced</v>
          </cell>
          <cell r="T1411">
            <v>3319</v>
          </cell>
          <cell r="U1411" t="str">
            <v>Low (0-5K)</v>
          </cell>
          <cell r="X1411" t="str">
            <v>No</v>
          </cell>
          <cell r="AE1411">
            <v>3</v>
          </cell>
          <cell r="AF1411">
            <v>9</v>
          </cell>
          <cell r="AH1411">
            <v>4</v>
          </cell>
        </row>
        <row r="1412">
          <cell r="C1412" t="str">
            <v>26-35</v>
          </cell>
          <cell r="D1412" t="str">
            <v>No</v>
          </cell>
          <cell r="E1412" t="str">
            <v>Travel_Frequently</v>
          </cell>
          <cell r="G1412" t="str">
            <v>Research &amp; Development</v>
          </cell>
          <cell r="H1412">
            <v>11</v>
          </cell>
          <cell r="K1412">
            <v>1</v>
          </cell>
          <cell r="L1412" t="str">
            <v>Male</v>
          </cell>
          <cell r="P1412" t="str">
            <v>Healthcare Representative</v>
          </cell>
          <cell r="Q1412">
            <v>1</v>
          </cell>
          <cell r="S1412" t="str">
            <v>Married</v>
          </cell>
          <cell r="T1412">
            <v>4741</v>
          </cell>
          <cell r="U1412" t="str">
            <v>Low (0-5K)</v>
          </cell>
          <cell r="X1412" t="str">
            <v>Yes</v>
          </cell>
          <cell r="AE1412">
            <v>3</v>
          </cell>
          <cell r="AF1412">
            <v>5</v>
          </cell>
          <cell r="AH1412">
            <v>3</v>
          </cell>
        </row>
        <row r="1413">
          <cell r="C1413" t="str">
            <v>36-45</v>
          </cell>
          <cell r="D1413" t="str">
            <v>No</v>
          </cell>
          <cell r="E1413" t="str">
            <v>Travel_Rarely</v>
          </cell>
          <cell r="G1413" t="str">
            <v>Research &amp; Development</v>
          </cell>
          <cell r="H1413">
            <v>1</v>
          </cell>
          <cell r="K1413">
            <v>4</v>
          </cell>
          <cell r="L1413" t="str">
            <v>Female</v>
          </cell>
          <cell r="P1413" t="str">
            <v>Research Scientist</v>
          </cell>
          <cell r="Q1413">
            <v>4</v>
          </cell>
          <cell r="S1413" t="str">
            <v>Single</v>
          </cell>
          <cell r="T1413">
            <v>2115</v>
          </cell>
          <cell r="U1413" t="str">
            <v>Low (0-5K)</v>
          </cell>
          <cell r="X1413" t="str">
            <v>No</v>
          </cell>
          <cell r="AE1413">
            <v>3</v>
          </cell>
          <cell r="AF1413">
            <v>17</v>
          </cell>
          <cell r="AH1413">
            <v>5</v>
          </cell>
        </row>
        <row r="1414">
          <cell r="C1414" t="str">
            <v>36-45</v>
          </cell>
          <cell r="D1414" t="str">
            <v>No</v>
          </cell>
          <cell r="E1414" t="str">
            <v>Travel_Frequently</v>
          </cell>
          <cell r="G1414" t="str">
            <v>Research &amp; Development</v>
          </cell>
          <cell r="H1414">
            <v>7</v>
          </cell>
          <cell r="K1414">
            <v>1</v>
          </cell>
          <cell r="L1414" t="str">
            <v>Male</v>
          </cell>
          <cell r="P1414" t="str">
            <v>Laboratory Technician</v>
          </cell>
          <cell r="Q1414">
            <v>1</v>
          </cell>
          <cell r="S1414" t="str">
            <v>Divorced</v>
          </cell>
          <cell r="T1414">
            <v>5210</v>
          </cell>
          <cell r="U1414" t="str">
            <v>Medium (5K-10K)</v>
          </cell>
          <cell r="X1414" t="str">
            <v>No</v>
          </cell>
          <cell r="AE1414">
            <v>3</v>
          </cell>
          <cell r="AF1414">
            <v>24</v>
          </cell>
          <cell r="AH1414">
            <v>9</v>
          </cell>
        </row>
        <row r="1415">
          <cell r="C1415" t="str">
            <v>36-45</v>
          </cell>
          <cell r="D1415" t="str">
            <v>No</v>
          </cell>
          <cell r="E1415" t="str">
            <v>Travel_Rarely</v>
          </cell>
          <cell r="G1415" t="str">
            <v>Research &amp; Development</v>
          </cell>
          <cell r="H1415">
            <v>10</v>
          </cell>
          <cell r="K1415">
            <v>3</v>
          </cell>
          <cell r="L1415" t="str">
            <v>Male</v>
          </cell>
          <cell r="P1415" t="str">
            <v>Manager</v>
          </cell>
          <cell r="Q1415">
            <v>1</v>
          </cell>
          <cell r="S1415" t="str">
            <v>Married</v>
          </cell>
          <cell r="T1415">
            <v>17068</v>
          </cell>
          <cell r="U1415" t="str">
            <v>Very High (15K+)</v>
          </cell>
          <cell r="X1415" t="str">
            <v>Yes</v>
          </cell>
          <cell r="AE1415">
            <v>3</v>
          </cell>
          <cell r="AF1415">
            <v>21</v>
          </cell>
          <cell r="AH1415">
            <v>11</v>
          </cell>
        </row>
        <row r="1416">
          <cell r="C1416" t="str">
            <v>26-35</v>
          </cell>
          <cell r="D1416" t="str">
            <v>No</v>
          </cell>
          <cell r="E1416" t="str">
            <v>Travel_Frequently</v>
          </cell>
          <cell r="G1416" t="str">
            <v>Research &amp; Development</v>
          </cell>
          <cell r="H1416">
            <v>7</v>
          </cell>
          <cell r="K1416">
            <v>3</v>
          </cell>
          <cell r="L1416" t="str">
            <v>Female</v>
          </cell>
          <cell r="P1416" t="str">
            <v>Manufacturing Director</v>
          </cell>
          <cell r="Q1416">
            <v>3</v>
          </cell>
          <cell r="S1416" t="str">
            <v>Married</v>
          </cell>
          <cell r="T1416">
            <v>8943</v>
          </cell>
          <cell r="U1416" t="str">
            <v>Medium (5K-10K)</v>
          </cell>
          <cell r="X1416" t="str">
            <v>No</v>
          </cell>
          <cell r="AE1416">
            <v>3</v>
          </cell>
          <cell r="AF1416">
            <v>10</v>
          </cell>
          <cell r="AH1416">
            <v>8</v>
          </cell>
        </row>
        <row r="1417">
          <cell r="C1417" t="str">
            <v>36-45</v>
          </cell>
          <cell r="D1417" t="str">
            <v>No</v>
          </cell>
          <cell r="E1417" t="str">
            <v>Travel_Frequently</v>
          </cell>
          <cell r="G1417" t="str">
            <v>Research &amp; Development</v>
          </cell>
          <cell r="H1417">
            <v>7</v>
          </cell>
          <cell r="K1417">
            <v>3</v>
          </cell>
          <cell r="L1417" t="str">
            <v>Male</v>
          </cell>
          <cell r="P1417" t="str">
            <v>Manager</v>
          </cell>
          <cell r="Q1417">
            <v>4</v>
          </cell>
          <cell r="S1417" t="str">
            <v>Married</v>
          </cell>
          <cell r="T1417">
            <v>19272</v>
          </cell>
          <cell r="U1417" t="str">
            <v>Very High (15K+)</v>
          </cell>
          <cell r="X1417" t="str">
            <v>No</v>
          </cell>
          <cell r="AE1417">
            <v>3</v>
          </cell>
          <cell r="AF1417">
            <v>21</v>
          </cell>
          <cell r="AH1417">
            <v>13</v>
          </cell>
        </row>
        <row r="1418">
          <cell r="C1418" t="str">
            <v>36-45</v>
          </cell>
          <cell r="D1418" t="str">
            <v>No</v>
          </cell>
          <cell r="E1418" t="str">
            <v>Travel_Rarely</v>
          </cell>
          <cell r="G1418" t="str">
            <v>Research &amp; Development</v>
          </cell>
          <cell r="H1418">
            <v>12</v>
          </cell>
          <cell r="K1418">
            <v>1</v>
          </cell>
          <cell r="L1418" t="str">
            <v>Male</v>
          </cell>
          <cell r="P1418" t="str">
            <v>Research Director</v>
          </cell>
          <cell r="Q1418">
            <v>2</v>
          </cell>
          <cell r="S1418" t="str">
            <v>Divorced</v>
          </cell>
          <cell r="T1418">
            <v>14336</v>
          </cell>
          <cell r="U1418" t="str">
            <v>High (10K-15K)</v>
          </cell>
          <cell r="X1418" t="str">
            <v>No</v>
          </cell>
          <cell r="AE1418">
            <v>3</v>
          </cell>
          <cell r="AF1418">
            <v>25</v>
          </cell>
          <cell r="AH1418">
            <v>3</v>
          </cell>
        </row>
        <row r="1419">
          <cell r="C1419" t="str">
            <v>26-35</v>
          </cell>
          <cell r="D1419" t="str">
            <v>No</v>
          </cell>
          <cell r="E1419" t="str">
            <v>Travel_Rarely</v>
          </cell>
          <cell r="G1419" t="str">
            <v>Research &amp; Development</v>
          </cell>
          <cell r="H1419">
            <v>1</v>
          </cell>
          <cell r="K1419">
            <v>4</v>
          </cell>
          <cell r="L1419" t="str">
            <v>Male</v>
          </cell>
          <cell r="P1419" t="str">
            <v>Laboratory Technician</v>
          </cell>
          <cell r="Q1419">
            <v>1</v>
          </cell>
          <cell r="S1419" t="str">
            <v>Married</v>
          </cell>
          <cell r="T1419">
            <v>2218</v>
          </cell>
          <cell r="U1419" t="str">
            <v>Low (0-5K)</v>
          </cell>
          <cell r="X1419" t="str">
            <v>No</v>
          </cell>
          <cell r="AE1419">
            <v>3</v>
          </cell>
          <cell r="AF1419">
            <v>4</v>
          </cell>
          <cell r="AH1419">
            <v>3</v>
          </cell>
        </row>
        <row r="1420">
          <cell r="C1420" t="str">
            <v>36-45</v>
          </cell>
          <cell r="D1420" t="str">
            <v>No</v>
          </cell>
          <cell r="E1420" t="str">
            <v>Travel_Rarely</v>
          </cell>
          <cell r="G1420" t="str">
            <v>Research &amp; Development</v>
          </cell>
          <cell r="H1420">
            <v>2</v>
          </cell>
          <cell r="K1420">
            <v>3</v>
          </cell>
          <cell r="L1420" t="str">
            <v>Female</v>
          </cell>
          <cell r="P1420" t="str">
            <v>Healthcare Representative</v>
          </cell>
          <cell r="Q1420">
            <v>4</v>
          </cell>
          <cell r="S1420" t="str">
            <v>Married</v>
          </cell>
          <cell r="T1420">
            <v>4089</v>
          </cell>
          <cell r="U1420" t="str">
            <v>Low (0-5K)</v>
          </cell>
          <cell r="X1420" t="str">
            <v>No</v>
          </cell>
          <cell r="AE1420">
            <v>3</v>
          </cell>
          <cell r="AF1420">
            <v>10</v>
          </cell>
          <cell r="AH1420">
            <v>2</v>
          </cell>
        </row>
        <row r="1421">
          <cell r="C1421" t="str">
            <v>36-45</v>
          </cell>
          <cell r="D1421" t="str">
            <v>No</v>
          </cell>
          <cell r="E1421" t="str">
            <v>Travel_Rarely</v>
          </cell>
          <cell r="G1421" t="str">
            <v>Research &amp; Development</v>
          </cell>
          <cell r="H1421">
            <v>3</v>
          </cell>
          <cell r="K1421">
            <v>3</v>
          </cell>
          <cell r="L1421" t="str">
            <v>Male</v>
          </cell>
          <cell r="P1421" t="str">
            <v>Manufacturing Director</v>
          </cell>
          <cell r="Q1421">
            <v>3</v>
          </cell>
          <cell r="S1421" t="str">
            <v>Married</v>
          </cell>
          <cell r="T1421">
            <v>9434</v>
          </cell>
          <cell r="U1421" t="str">
            <v>Medium (5K-10K)</v>
          </cell>
          <cell r="X1421" t="str">
            <v>No</v>
          </cell>
          <cell r="AE1421">
            <v>3</v>
          </cell>
          <cell r="AF1421">
            <v>10</v>
          </cell>
          <cell r="AH1421">
            <v>7</v>
          </cell>
        </row>
        <row r="1422">
          <cell r="C1422" t="str">
            <v>26-35</v>
          </cell>
          <cell r="D1422" t="str">
            <v>No</v>
          </cell>
          <cell r="E1422" t="str">
            <v>Travel_Rarely</v>
          </cell>
          <cell r="G1422" t="str">
            <v>Research &amp; Development</v>
          </cell>
          <cell r="H1422">
            <v>6</v>
          </cell>
          <cell r="K1422">
            <v>2</v>
          </cell>
          <cell r="L1422" t="str">
            <v>Male</v>
          </cell>
          <cell r="P1422" t="str">
            <v>Research Scientist</v>
          </cell>
          <cell r="Q1422">
            <v>4</v>
          </cell>
          <cell r="S1422" t="str">
            <v>Single</v>
          </cell>
          <cell r="T1422">
            <v>6646</v>
          </cell>
          <cell r="U1422" t="str">
            <v>Medium (5K-10K)</v>
          </cell>
          <cell r="X1422" t="str">
            <v>No</v>
          </cell>
          <cell r="AE1422">
            <v>3</v>
          </cell>
          <cell r="AF1422">
            <v>17</v>
          </cell>
          <cell r="AH1422">
            <v>11</v>
          </cell>
        </row>
        <row r="1423">
          <cell r="C1423" t="str">
            <v>26-35</v>
          </cell>
          <cell r="D1423" t="str">
            <v>No</v>
          </cell>
          <cell r="E1423" t="str">
            <v>Travel_Frequently</v>
          </cell>
          <cell r="G1423" t="str">
            <v>Research &amp; Development</v>
          </cell>
          <cell r="H1423">
            <v>1</v>
          </cell>
          <cell r="K1423">
            <v>2</v>
          </cell>
          <cell r="L1423" t="str">
            <v>Male</v>
          </cell>
          <cell r="P1423" t="str">
            <v>Research Scientist</v>
          </cell>
          <cell r="Q1423">
            <v>4</v>
          </cell>
          <cell r="S1423" t="str">
            <v>Divorced</v>
          </cell>
          <cell r="T1423">
            <v>2720</v>
          </cell>
          <cell r="U1423" t="str">
            <v>Low (0-5K)</v>
          </cell>
          <cell r="X1423" t="str">
            <v>No</v>
          </cell>
          <cell r="AE1423">
            <v>3</v>
          </cell>
          <cell r="AF1423">
            <v>10</v>
          </cell>
          <cell r="AH1423">
            <v>2</v>
          </cell>
        </row>
        <row r="1424">
          <cell r="C1424" t="str">
            <v>46-55</v>
          </cell>
          <cell r="D1424" t="str">
            <v>No</v>
          </cell>
          <cell r="E1424" t="str">
            <v>Travel_Rarely</v>
          </cell>
          <cell r="G1424" t="str">
            <v>Research &amp; Development</v>
          </cell>
          <cell r="H1424">
            <v>28</v>
          </cell>
          <cell r="K1424">
            <v>4</v>
          </cell>
          <cell r="L1424" t="str">
            <v>Male</v>
          </cell>
          <cell r="P1424" t="str">
            <v>Laboratory Technician</v>
          </cell>
          <cell r="Q1424">
            <v>3</v>
          </cell>
          <cell r="S1424" t="str">
            <v>Married</v>
          </cell>
          <cell r="T1424">
            <v>3221</v>
          </cell>
          <cell r="U1424" t="str">
            <v>Low (0-5K)</v>
          </cell>
          <cell r="X1424" t="str">
            <v>Yes</v>
          </cell>
          <cell r="AE1424">
            <v>3</v>
          </cell>
          <cell r="AF1424">
            <v>20</v>
          </cell>
          <cell r="AH1424">
            <v>3</v>
          </cell>
        </row>
        <row r="1425">
          <cell r="C1425" t="str">
            <v>36-45</v>
          </cell>
          <cell r="D1425" t="str">
            <v>No</v>
          </cell>
          <cell r="E1425" t="str">
            <v>Travel_Rarely</v>
          </cell>
          <cell r="G1425" t="str">
            <v>Research &amp; Development</v>
          </cell>
          <cell r="H1425">
            <v>2</v>
          </cell>
          <cell r="K1425">
            <v>4</v>
          </cell>
          <cell r="L1425" t="str">
            <v>Female</v>
          </cell>
          <cell r="P1425" t="str">
            <v>Healthcare Representative</v>
          </cell>
          <cell r="Q1425">
            <v>3</v>
          </cell>
          <cell r="S1425" t="str">
            <v>Single</v>
          </cell>
          <cell r="T1425">
            <v>4553</v>
          </cell>
          <cell r="U1425" t="str">
            <v>Low (0-5K)</v>
          </cell>
          <cell r="X1425" t="str">
            <v>No</v>
          </cell>
          <cell r="AE1425">
            <v>3</v>
          </cell>
          <cell r="AF1425">
            <v>20</v>
          </cell>
          <cell r="AH1425">
            <v>11</v>
          </cell>
        </row>
        <row r="1426">
          <cell r="C1426" t="str">
            <v>26-35</v>
          </cell>
          <cell r="D1426" t="str">
            <v>No</v>
          </cell>
          <cell r="E1426" t="str">
            <v>Travel_Frequently</v>
          </cell>
          <cell r="G1426" t="str">
            <v>Research &amp; Development</v>
          </cell>
          <cell r="H1426">
            <v>24</v>
          </cell>
          <cell r="K1426">
            <v>1</v>
          </cell>
          <cell r="L1426" t="str">
            <v>Male</v>
          </cell>
          <cell r="P1426" t="str">
            <v>Laboratory Technician</v>
          </cell>
          <cell r="Q1426">
            <v>4</v>
          </cell>
          <cell r="S1426" t="str">
            <v>Married</v>
          </cell>
          <cell r="T1426">
            <v>5309</v>
          </cell>
          <cell r="U1426" t="str">
            <v>Medium (5K-10K)</v>
          </cell>
          <cell r="X1426" t="str">
            <v>No</v>
          </cell>
          <cell r="AE1426">
            <v>3</v>
          </cell>
          <cell r="AF1426">
            <v>10</v>
          </cell>
          <cell r="AH1426">
            <v>4</v>
          </cell>
        </row>
        <row r="1427">
          <cell r="C1427" t="str">
            <v>36-45</v>
          </cell>
          <cell r="D1427" t="str">
            <v>No</v>
          </cell>
          <cell r="E1427" t="str">
            <v>Travel_Frequently</v>
          </cell>
          <cell r="G1427" t="str">
            <v>Research &amp; Development</v>
          </cell>
          <cell r="H1427">
            <v>2</v>
          </cell>
          <cell r="K1427">
            <v>3</v>
          </cell>
          <cell r="L1427" t="str">
            <v>Female</v>
          </cell>
          <cell r="P1427" t="str">
            <v>Healthcare Representative</v>
          </cell>
          <cell r="Q1427">
            <v>2</v>
          </cell>
          <cell r="S1427" t="str">
            <v>Married</v>
          </cell>
          <cell r="T1427">
            <v>4244</v>
          </cell>
          <cell r="U1427" t="str">
            <v>Low (0-5K)</v>
          </cell>
          <cell r="X1427" t="str">
            <v>No</v>
          </cell>
          <cell r="AE1427">
            <v>3</v>
          </cell>
          <cell r="AF1427">
            <v>8</v>
          </cell>
          <cell r="AH1427">
            <v>3</v>
          </cell>
        </row>
        <row r="1428">
          <cell r="C1428" t="str">
            <v>26-35</v>
          </cell>
          <cell r="D1428" t="str">
            <v>No</v>
          </cell>
          <cell r="E1428" t="str">
            <v>Travel_Rarely</v>
          </cell>
          <cell r="G1428" t="str">
            <v>Research &amp; Development</v>
          </cell>
          <cell r="H1428">
            <v>4</v>
          </cell>
          <cell r="K1428">
            <v>3</v>
          </cell>
          <cell r="L1428" t="str">
            <v>Female</v>
          </cell>
          <cell r="P1428" t="str">
            <v>Manufacturing Director</v>
          </cell>
          <cell r="Q1428">
            <v>3</v>
          </cell>
          <cell r="S1428" t="str">
            <v>Married</v>
          </cell>
          <cell r="T1428">
            <v>6162</v>
          </cell>
          <cell r="U1428" t="str">
            <v>Medium (5K-10K)</v>
          </cell>
          <cell r="X1428" t="str">
            <v>No</v>
          </cell>
          <cell r="AE1428">
            <v>3</v>
          </cell>
          <cell r="AF1428">
            <v>14</v>
          </cell>
          <cell r="AH1428">
            <v>6</v>
          </cell>
        </row>
        <row r="1429">
          <cell r="C1429" t="str">
            <v>26-35</v>
          </cell>
          <cell r="D1429" t="str">
            <v>No</v>
          </cell>
          <cell r="E1429" t="str">
            <v>Travel_Rarely</v>
          </cell>
          <cell r="G1429" t="str">
            <v>Research &amp; Development</v>
          </cell>
          <cell r="H1429">
            <v>9</v>
          </cell>
          <cell r="K1429">
            <v>4</v>
          </cell>
          <cell r="L1429" t="str">
            <v>Female</v>
          </cell>
          <cell r="P1429" t="str">
            <v>Manufacturing Director</v>
          </cell>
          <cell r="Q1429">
            <v>3</v>
          </cell>
          <cell r="S1429" t="str">
            <v>Married</v>
          </cell>
          <cell r="T1429">
            <v>10685</v>
          </cell>
          <cell r="U1429" t="str">
            <v>High (10K-15K)</v>
          </cell>
          <cell r="X1429" t="str">
            <v>Yes</v>
          </cell>
          <cell r="AE1429">
            <v>3</v>
          </cell>
          <cell r="AF1429">
            <v>17</v>
          </cell>
          <cell r="AH1429">
            <v>5</v>
          </cell>
        </row>
        <row r="1430">
          <cell r="C1430" t="str">
            <v>46-55</v>
          </cell>
          <cell r="D1430" t="str">
            <v>No</v>
          </cell>
          <cell r="E1430" t="str">
            <v>Non-Travel</v>
          </cell>
          <cell r="G1430" t="str">
            <v>Research &amp; Development</v>
          </cell>
          <cell r="H1430">
            <v>2</v>
          </cell>
          <cell r="K1430">
            <v>1</v>
          </cell>
          <cell r="L1430" t="str">
            <v>Male</v>
          </cell>
          <cell r="P1430" t="str">
            <v>Manager</v>
          </cell>
          <cell r="Q1430">
            <v>1</v>
          </cell>
          <cell r="S1430" t="str">
            <v>Divorced</v>
          </cell>
          <cell r="T1430">
            <v>17924</v>
          </cell>
          <cell r="U1430" t="str">
            <v>Very High (15K+)</v>
          </cell>
          <cell r="X1430" t="str">
            <v>No</v>
          </cell>
          <cell r="AE1430">
            <v>3</v>
          </cell>
          <cell r="AF1430">
            <v>31</v>
          </cell>
          <cell r="AH1430">
            <v>14</v>
          </cell>
        </row>
        <row r="1431">
          <cell r="C1431" t="str">
            <v>36-45</v>
          </cell>
          <cell r="D1431" t="str">
            <v>No</v>
          </cell>
          <cell r="E1431" t="str">
            <v>Travel_Rarely</v>
          </cell>
          <cell r="G1431" t="str">
            <v>Research &amp; Development</v>
          </cell>
          <cell r="H1431">
            <v>9</v>
          </cell>
          <cell r="K1431">
            <v>2</v>
          </cell>
          <cell r="L1431" t="str">
            <v>Male</v>
          </cell>
          <cell r="P1431" t="str">
            <v>Research Scientist</v>
          </cell>
          <cell r="Q1431">
            <v>1</v>
          </cell>
          <cell r="S1431" t="str">
            <v>Married</v>
          </cell>
          <cell r="T1431">
            <v>2559</v>
          </cell>
          <cell r="U1431" t="str">
            <v>Low (0-5K)</v>
          </cell>
          <cell r="X1431" t="str">
            <v>Yes</v>
          </cell>
          <cell r="AE1431">
            <v>3</v>
          </cell>
          <cell r="AF1431">
            <v>8</v>
          </cell>
          <cell r="AH1431">
            <v>7</v>
          </cell>
        </row>
        <row r="1432">
          <cell r="C1432" t="str">
            <v>36-45</v>
          </cell>
          <cell r="D1432" t="str">
            <v>No</v>
          </cell>
          <cell r="E1432" t="str">
            <v>Travel_Rarely</v>
          </cell>
          <cell r="G1432" t="str">
            <v>Research &amp; Development</v>
          </cell>
          <cell r="H1432">
            <v>1</v>
          </cell>
          <cell r="K1432">
            <v>4</v>
          </cell>
          <cell r="L1432" t="str">
            <v>Female</v>
          </cell>
          <cell r="P1432" t="str">
            <v>Research Director</v>
          </cell>
          <cell r="Q1432">
            <v>1</v>
          </cell>
          <cell r="S1432" t="str">
            <v>Married</v>
          </cell>
          <cell r="T1432">
            <v>13582</v>
          </cell>
          <cell r="U1432" t="str">
            <v>High (10K-15K)</v>
          </cell>
          <cell r="X1432" t="str">
            <v>No</v>
          </cell>
          <cell r="AE1432">
            <v>3</v>
          </cell>
          <cell r="AF1432">
            <v>15</v>
          </cell>
          <cell r="AH1432">
            <v>5</v>
          </cell>
        </row>
        <row r="1433">
          <cell r="C1433" t="str">
            <v>18-25</v>
          </cell>
          <cell r="D1433" t="str">
            <v>No</v>
          </cell>
          <cell r="E1433" t="str">
            <v>Travel_Rarely</v>
          </cell>
          <cell r="G1433" t="str">
            <v>Research &amp; Development</v>
          </cell>
          <cell r="H1433">
            <v>17</v>
          </cell>
          <cell r="K1433">
            <v>4</v>
          </cell>
          <cell r="L1433" t="str">
            <v>Female</v>
          </cell>
          <cell r="P1433" t="str">
            <v>Manufacturing Director</v>
          </cell>
          <cell r="Q1433">
            <v>3</v>
          </cell>
          <cell r="S1433" t="str">
            <v>Divorced</v>
          </cell>
          <cell r="T1433">
            <v>4377</v>
          </cell>
          <cell r="U1433" t="str">
            <v>Low (0-5K)</v>
          </cell>
          <cell r="X1433" t="str">
            <v>No</v>
          </cell>
          <cell r="AE1433">
            <v>3</v>
          </cell>
          <cell r="AF1433">
            <v>4</v>
          </cell>
          <cell r="AH1433">
            <v>3</v>
          </cell>
        </row>
        <row r="1434">
          <cell r="C1434" t="str">
            <v>36-45</v>
          </cell>
          <cell r="D1434" t="str">
            <v>No</v>
          </cell>
          <cell r="E1434" t="str">
            <v>Travel_Rarely</v>
          </cell>
          <cell r="G1434" t="str">
            <v>Research &amp; Development</v>
          </cell>
          <cell r="H1434">
            <v>1</v>
          </cell>
          <cell r="K1434">
            <v>4</v>
          </cell>
          <cell r="L1434" t="str">
            <v>Female</v>
          </cell>
          <cell r="P1434" t="str">
            <v>Manufacturing Director</v>
          </cell>
          <cell r="Q1434">
            <v>4</v>
          </cell>
          <cell r="S1434" t="str">
            <v>Married</v>
          </cell>
          <cell r="T1434">
            <v>12742</v>
          </cell>
          <cell r="U1434" t="str">
            <v>High (10K-15K)</v>
          </cell>
          <cell r="X1434" t="str">
            <v>No</v>
          </cell>
          <cell r="AE1434">
            <v>3</v>
          </cell>
          <cell r="AF1434">
            <v>21</v>
          </cell>
          <cell r="AH1434">
            <v>11</v>
          </cell>
        </row>
        <row r="1435">
          <cell r="C1435" t="str">
            <v>36-45</v>
          </cell>
          <cell r="D1435" t="str">
            <v>No</v>
          </cell>
          <cell r="E1435" t="str">
            <v>Non-Travel</v>
          </cell>
          <cell r="G1435" t="str">
            <v>Research &amp; Development</v>
          </cell>
          <cell r="H1435">
            <v>7</v>
          </cell>
          <cell r="K1435">
            <v>2</v>
          </cell>
          <cell r="L1435" t="str">
            <v>Female</v>
          </cell>
          <cell r="P1435" t="str">
            <v>Research Director</v>
          </cell>
          <cell r="Q1435">
            <v>3</v>
          </cell>
          <cell r="S1435" t="str">
            <v>Divorced</v>
          </cell>
          <cell r="T1435">
            <v>19973</v>
          </cell>
          <cell r="U1435" t="str">
            <v>Very High (15K+)</v>
          </cell>
          <cell r="X1435" t="str">
            <v>No</v>
          </cell>
          <cell r="AE1435">
            <v>3</v>
          </cell>
          <cell r="AF1435">
            <v>21</v>
          </cell>
          <cell r="AH1435">
            <v>5</v>
          </cell>
        </row>
        <row r="1436">
          <cell r="C1436" t="str">
            <v>36-45</v>
          </cell>
          <cell r="D1436" t="str">
            <v>No</v>
          </cell>
          <cell r="E1436" t="str">
            <v>Travel_Frequently</v>
          </cell>
          <cell r="G1436" t="str">
            <v>Research &amp; Development</v>
          </cell>
          <cell r="H1436">
            <v>22</v>
          </cell>
          <cell r="K1436">
            <v>4</v>
          </cell>
          <cell r="L1436" t="str">
            <v>Female</v>
          </cell>
          <cell r="P1436" t="str">
            <v>Manufacturing Director</v>
          </cell>
          <cell r="Q1436">
            <v>1</v>
          </cell>
          <cell r="S1436" t="str">
            <v>Single</v>
          </cell>
          <cell r="T1436">
            <v>10880</v>
          </cell>
          <cell r="U1436" t="str">
            <v>High (10K-15K)</v>
          </cell>
          <cell r="X1436" t="str">
            <v>Yes</v>
          </cell>
          <cell r="AE1436">
            <v>3</v>
          </cell>
          <cell r="AF1436">
            <v>21</v>
          </cell>
          <cell r="AH1436">
            <v>2</v>
          </cell>
        </row>
        <row r="1437">
          <cell r="C1437" t="str">
            <v>26-35</v>
          </cell>
          <cell r="D1437" t="str">
            <v>No</v>
          </cell>
          <cell r="E1437" t="str">
            <v>Travel_Rarely</v>
          </cell>
          <cell r="G1437" t="str">
            <v>Research &amp; Development</v>
          </cell>
          <cell r="H1437">
            <v>6</v>
          </cell>
          <cell r="K1437">
            <v>4</v>
          </cell>
          <cell r="L1437" t="str">
            <v>Male</v>
          </cell>
          <cell r="P1437" t="str">
            <v>Research Scientist</v>
          </cell>
          <cell r="Q1437">
            <v>3</v>
          </cell>
          <cell r="S1437" t="str">
            <v>Married</v>
          </cell>
          <cell r="T1437">
            <v>2539</v>
          </cell>
          <cell r="U1437" t="str">
            <v>Low (0-5K)</v>
          </cell>
          <cell r="X1437" t="str">
            <v>No</v>
          </cell>
          <cell r="AE1437">
            <v>3</v>
          </cell>
          <cell r="AF1437">
            <v>4</v>
          </cell>
          <cell r="AH1437">
            <v>2</v>
          </cell>
        </row>
        <row r="1438">
          <cell r="C1438" t="str">
            <v>26-35</v>
          </cell>
          <cell r="D1438" t="str">
            <v>No</v>
          </cell>
          <cell r="E1438" t="str">
            <v>Travel_Rarely</v>
          </cell>
          <cell r="G1438" t="str">
            <v>Research &amp; Development</v>
          </cell>
          <cell r="H1438">
            <v>19</v>
          </cell>
          <cell r="K1438">
            <v>4</v>
          </cell>
          <cell r="L1438" t="str">
            <v>Male</v>
          </cell>
          <cell r="P1438" t="str">
            <v>Laboratory Technician</v>
          </cell>
          <cell r="Q1438">
            <v>1</v>
          </cell>
          <cell r="S1438" t="str">
            <v>Married</v>
          </cell>
          <cell r="T1438">
            <v>3196</v>
          </cell>
          <cell r="U1438" t="str">
            <v>Low (0-5K)</v>
          </cell>
          <cell r="X1438" t="str">
            <v>No</v>
          </cell>
          <cell r="AE1438">
            <v>3</v>
          </cell>
          <cell r="AF1438">
            <v>6</v>
          </cell>
          <cell r="AH1438">
            <v>3</v>
          </cell>
        </row>
        <row r="1439">
          <cell r="C1439" t="str">
            <v>36-45</v>
          </cell>
          <cell r="D1439" t="str">
            <v>No</v>
          </cell>
          <cell r="E1439" t="str">
            <v>Travel_Rarely</v>
          </cell>
          <cell r="G1439" t="str">
            <v>Research &amp; Development</v>
          </cell>
          <cell r="H1439">
            <v>29</v>
          </cell>
          <cell r="K1439">
            <v>4</v>
          </cell>
          <cell r="L1439" t="str">
            <v>Male</v>
          </cell>
          <cell r="P1439" t="str">
            <v>Research Scientist</v>
          </cell>
          <cell r="Q1439">
            <v>4</v>
          </cell>
          <cell r="S1439" t="str">
            <v>Single</v>
          </cell>
          <cell r="T1439">
            <v>4541</v>
          </cell>
          <cell r="U1439" t="str">
            <v>Low (0-5K)</v>
          </cell>
          <cell r="X1439" t="str">
            <v>No</v>
          </cell>
          <cell r="AE1439">
            <v>3</v>
          </cell>
          <cell r="AF1439">
            <v>20</v>
          </cell>
          <cell r="AH1439">
            <v>13</v>
          </cell>
        </row>
        <row r="1440">
          <cell r="C1440" t="str">
            <v>26-35</v>
          </cell>
          <cell r="D1440" t="str">
            <v>No</v>
          </cell>
          <cell r="E1440" t="str">
            <v>Travel_Frequently</v>
          </cell>
          <cell r="G1440" t="str">
            <v>Research &amp; Development</v>
          </cell>
          <cell r="H1440">
            <v>13</v>
          </cell>
          <cell r="K1440">
            <v>3</v>
          </cell>
          <cell r="L1440" t="str">
            <v>Female</v>
          </cell>
          <cell r="P1440" t="str">
            <v>Laboratory Technician</v>
          </cell>
          <cell r="Q1440">
            <v>2</v>
          </cell>
          <cell r="S1440" t="str">
            <v>Married</v>
          </cell>
          <cell r="T1440">
            <v>2743</v>
          </cell>
          <cell r="U1440" t="str">
            <v>Low (0-5K)</v>
          </cell>
          <cell r="X1440" t="str">
            <v>No</v>
          </cell>
          <cell r="AE1440">
            <v>3</v>
          </cell>
          <cell r="AF1440">
            <v>2</v>
          </cell>
          <cell r="AH1440">
            <v>2</v>
          </cell>
        </row>
        <row r="1441">
          <cell r="C1441" t="str">
            <v>36-45</v>
          </cell>
          <cell r="D1441" t="str">
            <v>No</v>
          </cell>
          <cell r="E1441" t="str">
            <v>Travel_Rarely</v>
          </cell>
          <cell r="G1441" t="str">
            <v>Research &amp; Development</v>
          </cell>
          <cell r="H1441">
            <v>2</v>
          </cell>
          <cell r="K1441">
            <v>1</v>
          </cell>
          <cell r="L1441" t="str">
            <v>Female</v>
          </cell>
          <cell r="P1441" t="str">
            <v>Research Scientist</v>
          </cell>
          <cell r="Q1441">
            <v>4</v>
          </cell>
          <cell r="S1441" t="str">
            <v>Married</v>
          </cell>
          <cell r="T1441">
            <v>2011</v>
          </cell>
          <cell r="U1441" t="str">
            <v>Low (0-5K)</v>
          </cell>
          <cell r="X1441" t="str">
            <v>No</v>
          </cell>
          <cell r="AE1441">
            <v>3</v>
          </cell>
          <cell r="AF1441">
            <v>10</v>
          </cell>
          <cell r="AH1441">
            <v>7</v>
          </cell>
        </row>
        <row r="1442">
          <cell r="C1442" t="str">
            <v>46-55</v>
          </cell>
          <cell r="D1442" t="str">
            <v>No</v>
          </cell>
          <cell r="E1442" t="str">
            <v>Non-Travel</v>
          </cell>
          <cell r="G1442" t="str">
            <v>Research &amp; Development</v>
          </cell>
          <cell r="H1442">
            <v>8</v>
          </cell>
          <cell r="K1442">
            <v>4</v>
          </cell>
          <cell r="L1442" t="str">
            <v>Male</v>
          </cell>
          <cell r="P1442" t="str">
            <v>Healthcare Representative</v>
          </cell>
          <cell r="Q1442">
            <v>2</v>
          </cell>
          <cell r="S1442" t="str">
            <v>Divorced</v>
          </cell>
          <cell r="T1442">
            <v>13577</v>
          </cell>
          <cell r="U1442" t="str">
            <v>High (10K-15K)</v>
          </cell>
          <cell r="X1442" t="str">
            <v>Yes</v>
          </cell>
          <cell r="AE1442">
            <v>3</v>
          </cell>
          <cell r="AF1442">
            <v>33</v>
          </cell>
          <cell r="AH1442">
            <v>15</v>
          </cell>
        </row>
        <row r="1443">
          <cell r="C1443" t="str">
            <v>26-35</v>
          </cell>
          <cell r="D1443" t="str">
            <v>No</v>
          </cell>
          <cell r="E1443" t="str">
            <v>Travel_Frequently</v>
          </cell>
          <cell r="G1443" t="str">
            <v>Research &amp; Development</v>
          </cell>
          <cell r="H1443">
            <v>2</v>
          </cell>
          <cell r="K1443">
            <v>4</v>
          </cell>
          <cell r="L1443" t="str">
            <v>Male</v>
          </cell>
          <cell r="P1443" t="str">
            <v>Laboratory Technician</v>
          </cell>
          <cell r="Q1443">
            <v>4</v>
          </cell>
          <cell r="S1443" t="str">
            <v>Married</v>
          </cell>
          <cell r="T1443">
            <v>3867</v>
          </cell>
          <cell r="U1443" t="str">
            <v>Low (0-5K)</v>
          </cell>
          <cell r="X1443" t="str">
            <v>Yes</v>
          </cell>
          <cell r="AE1443">
            <v>3</v>
          </cell>
          <cell r="AF1443">
            <v>2</v>
          </cell>
          <cell r="AH1443">
            <v>2</v>
          </cell>
        </row>
        <row r="1444">
          <cell r="C1444" t="str">
            <v>56+</v>
          </cell>
          <cell r="D1444" t="str">
            <v>No</v>
          </cell>
          <cell r="E1444" t="str">
            <v>Travel_Rarely</v>
          </cell>
          <cell r="G1444" t="str">
            <v>Research &amp; Development</v>
          </cell>
          <cell r="H1444">
            <v>23</v>
          </cell>
          <cell r="K1444">
            <v>1</v>
          </cell>
          <cell r="L1444" t="str">
            <v>Male</v>
          </cell>
          <cell r="P1444" t="str">
            <v>Research Scientist</v>
          </cell>
          <cell r="Q1444">
            <v>3</v>
          </cell>
          <cell r="S1444" t="str">
            <v>Divorced</v>
          </cell>
          <cell r="T1444">
            <v>2372</v>
          </cell>
          <cell r="U1444" t="str">
            <v>Low (0-5K)</v>
          </cell>
          <cell r="X1444" t="str">
            <v>No</v>
          </cell>
          <cell r="AE1444">
            <v>3</v>
          </cell>
          <cell r="AF1444">
            <v>2</v>
          </cell>
          <cell r="AH1444">
            <v>2</v>
          </cell>
        </row>
        <row r="1445">
          <cell r="C1445" t="str">
            <v>36-45</v>
          </cell>
          <cell r="D1445" t="str">
            <v>No</v>
          </cell>
          <cell r="E1445" t="str">
            <v>Travel_Rarely</v>
          </cell>
          <cell r="G1445" t="str">
            <v>Research &amp; Development</v>
          </cell>
          <cell r="H1445">
            <v>2</v>
          </cell>
          <cell r="K1445">
            <v>3</v>
          </cell>
          <cell r="L1445" t="str">
            <v>Male</v>
          </cell>
          <cell r="P1445" t="str">
            <v>Research Scientist</v>
          </cell>
          <cell r="Q1445">
            <v>4</v>
          </cell>
          <cell r="S1445" t="str">
            <v>Single</v>
          </cell>
          <cell r="T1445">
            <v>4661</v>
          </cell>
          <cell r="U1445" t="str">
            <v>Low (0-5K)</v>
          </cell>
          <cell r="X1445" t="str">
            <v>No</v>
          </cell>
          <cell r="AE1445">
            <v>3</v>
          </cell>
          <cell r="AF1445">
            <v>9</v>
          </cell>
          <cell r="AH1445">
            <v>8</v>
          </cell>
        </row>
        <row r="1446">
          <cell r="C1446" t="str">
            <v>36-45</v>
          </cell>
          <cell r="D1446" t="str">
            <v>No</v>
          </cell>
          <cell r="E1446" t="str">
            <v>Travel_Frequently</v>
          </cell>
          <cell r="G1446" t="str">
            <v>Research &amp; Development</v>
          </cell>
          <cell r="H1446">
            <v>9</v>
          </cell>
          <cell r="K1446">
            <v>1</v>
          </cell>
          <cell r="L1446" t="str">
            <v>Female</v>
          </cell>
          <cell r="P1446" t="str">
            <v>Laboratory Technician</v>
          </cell>
          <cell r="Q1446">
            <v>4</v>
          </cell>
          <cell r="S1446" t="str">
            <v>Single</v>
          </cell>
          <cell r="T1446">
            <v>3673</v>
          </cell>
          <cell r="U1446" t="str">
            <v>Low (0-5K)</v>
          </cell>
          <cell r="X1446" t="str">
            <v>No</v>
          </cell>
          <cell r="AE1446">
            <v>3</v>
          </cell>
          <cell r="AF1446">
            <v>12</v>
          </cell>
          <cell r="AH1446">
            <v>5</v>
          </cell>
        </row>
        <row r="1447">
          <cell r="C1447" t="str">
            <v>46-55</v>
          </cell>
          <cell r="D1447" t="str">
            <v>No</v>
          </cell>
          <cell r="E1447" t="str">
            <v>Travel_Frequently</v>
          </cell>
          <cell r="G1447" t="str">
            <v>Research &amp; Development</v>
          </cell>
          <cell r="H1447">
            <v>22</v>
          </cell>
          <cell r="K1447">
            <v>3</v>
          </cell>
          <cell r="L1447" t="str">
            <v>Male</v>
          </cell>
          <cell r="P1447" t="str">
            <v>Research Director</v>
          </cell>
          <cell r="Q1447">
            <v>4</v>
          </cell>
          <cell r="S1447" t="str">
            <v>Single</v>
          </cell>
          <cell r="T1447">
            <v>14411</v>
          </cell>
          <cell r="U1447" t="str">
            <v>High (10K-15K)</v>
          </cell>
          <cell r="X1447" t="str">
            <v>Yes</v>
          </cell>
          <cell r="AE1447">
            <v>3</v>
          </cell>
          <cell r="AF1447">
            <v>32</v>
          </cell>
          <cell r="AH1447">
            <v>13</v>
          </cell>
        </row>
        <row r="1448">
          <cell r="C1448" t="str">
            <v>36-45</v>
          </cell>
          <cell r="D1448" t="str">
            <v>No</v>
          </cell>
          <cell r="E1448" t="str">
            <v>Travel_Rarely</v>
          </cell>
          <cell r="G1448" t="str">
            <v>Research &amp; Development</v>
          </cell>
          <cell r="H1448">
            <v>13</v>
          </cell>
          <cell r="K1448">
            <v>1</v>
          </cell>
          <cell r="L1448" t="str">
            <v>Male</v>
          </cell>
          <cell r="P1448" t="str">
            <v>Research Scientist</v>
          </cell>
          <cell r="Q1448">
            <v>4</v>
          </cell>
          <cell r="S1448" t="str">
            <v>Married</v>
          </cell>
          <cell r="T1448">
            <v>4285</v>
          </cell>
          <cell r="U1448" t="str">
            <v>Low (0-5K)</v>
          </cell>
          <cell r="X1448" t="str">
            <v>No</v>
          </cell>
          <cell r="AE1448">
            <v>3</v>
          </cell>
          <cell r="AF1448">
            <v>10</v>
          </cell>
          <cell r="AH1448">
            <v>3</v>
          </cell>
        </row>
        <row r="1449">
          <cell r="C1449" t="str">
            <v>26-35</v>
          </cell>
          <cell r="D1449" t="str">
            <v>No</v>
          </cell>
          <cell r="E1449" t="str">
            <v>Travel_Rarely</v>
          </cell>
          <cell r="G1449" t="str">
            <v>Research &amp; Development</v>
          </cell>
          <cell r="H1449">
            <v>28</v>
          </cell>
          <cell r="K1449">
            <v>2</v>
          </cell>
          <cell r="L1449" t="str">
            <v>Male</v>
          </cell>
          <cell r="P1449" t="str">
            <v>Laboratory Technician</v>
          </cell>
          <cell r="Q1449">
            <v>3</v>
          </cell>
          <cell r="S1449" t="str">
            <v>Married</v>
          </cell>
          <cell r="T1449">
            <v>5207</v>
          </cell>
          <cell r="U1449" t="str">
            <v>Medium (5K-10K)</v>
          </cell>
          <cell r="X1449" t="str">
            <v>Yes</v>
          </cell>
          <cell r="AE1449">
            <v>3</v>
          </cell>
          <cell r="AF1449">
            <v>15</v>
          </cell>
          <cell r="AH1449">
            <v>5</v>
          </cell>
        </row>
        <row r="1450">
          <cell r="C1450" t="str">
            <v>36-45</v>
          </cell>
          <cell r="D1450" t="str">
            <v>No</v>
          </cell>
          <cell r="E1450" t="str">
            <v>Travel_Rarely</v>
          </cell>
          <cell r="G1450" t="str">
            <v>Research &amp; Development</v>
          </cell>
          <cell r="H1450">
            <v>1</v>
          </cell>
          <cell r="K1450">
            <v>1</v>
          </cell>
          <cell r="L1450" t="str">
            <v>Male</v>
          </cell>
          <cell r="P1450" t="str">
            <v>Healthcare Representative</v>
          </cell>
          <cell r="Q1450">
            <v>2</v>
          </cell>
          <cell r="S1450" t="str">
            <v>Divorced</v>
          </cell>
          <cell r="T1450">
            <v>7441</v>
          </cell>
          <cell r="U1450" t="str">
            <v>Medium (5K-10K)</v>
          </cell>
          <cell r="X1450" t="str">
            <v>No</v>
          </cell>
          <cell r="AE1450">
            <v>3</v>
          </cell>
          <cell r="AF1450">
            <v>10</v>
          </cell>
          <cell r="AH1450">
            <v>7</v>
          </cell>
        </row>
        <row r="1451">
          <cell r="C1451" t="str">
            <v>26-35</v>
          </cell>
          <cell r="D1451" t="str">
            <v>No</v>
          </cell>
          <cell r="E1451" t="str">
            <v>Travel_Frequently</v>
          </cell>
          <cell r="G1451" t="str">
            <v>Research &amp; Development</v>
          </cell>
          <cell r="H1451">
            <v>10</v>
          </cell>
          <cell r="K1451">
            <v>3</v>
          </cell>
          <cell r="L1451" t="str">
            <v>Male</v>
          </cell>
          <cell r="P1451" t="str">
            <v>Manufacturing Director</v>
          </cell>
          <cell r="Q1451">
            <v>4</v>
          </cell>
          <cell r="S1451" t="str">
            <v>Divorced</v>
          </cell>
          <cell r="T1451">
            <v>4724</v>
          </cell>
          <cell r="U1451" t="str">
            <v>Low (0-5K)</v>
          </cell>
          <cell r="X1451" t="str">
            <v>No</v>
          </cell>
          <cell r="AE1451">
            <v>3</v>
          </cell>
          <cell r="AF1451">
            <v>9</v>
          </cell>
          <cell r="AH1451">
            <v>7</v>
          </cell>
        </row>
        <row r="1452">
          <cell r="C1452" t="str">
            <v>18-25</v>
          </cell>
          <cell r="D1452" t="str">
            <v>No</v>
          </cell>
          <cell r="E1452" t="str">
            <v>Travel_Rarely</v>
          </cell>
          <cell r="G1452" t="str">
            <v>Research &amp; Development</v>
          </cell>
          <cell r="H1452">
            <v>5</v>
          </cell>
          <cell r="K1452">
            <v>3</v>
          </cell>
          <cell r="L1452" t="str">
            <v>Male</v>
          </cell>
          <cell r="P1452" t="str">
            <v>Research Scientist</v>
          </cell>
          <cell r="Q1452">
            <v>4</v>
          </cell>
          <cell r="S1452" t="str">
            <v>Single</v>
          </cell>
          <cell r="T1452">
            <v>3117</v>
          </cell>
          <cell r="U1452" t="str">
            <v>Low (0-5K)</v>
          </cell>
          <cell r="X1452" t="str">
            <v>No</v>
          </cell>
          <cell r="AE1452">
            <v>3</v>
          </cell>
          <cell r="AF1452">
            <v>2</v>
          </cell>
          <cell r="AH1452">
            <v>2</v>
          </cell>
        </row>
        <row r="1453">
          <cell r="C1453" t="str">
            <v>36-45</v>
          </cell>
          <cell r="D1453" t="str">
            <v>No</v>
          </cell>
          <cell r="E1453" t="str">
            <v>Travel_Rarely</v>
          </cell>
          <cell r="G1453" t="str">
            <v>Research &amp; Development</v>
          </cell>
          <cell r="H1453">
            <v>15</v>
          </cell>
          <cell r="K1453">
            <v>1</v>
          </cell>
          <cell r="L1453" t="str">
            <v>Female</v>
          </cell>
          <cell r="P1453" t="str">
            <v>Manufacturing Director</v>
          </cell>
          <cell r="Q1453">
            <v>3</v>
          </cell>
          <cell r="S1453" t="str">
            <v>Married</v>
          </cell>
          <cell r="T1453">
            <v>10435</v>
          </cell>
          <cell r="U1453" t="str">
            <v>High (10K-15K)</v>
          </cell>
          <cell r="X1453" t="str">
            <v>No</v>
          </cell>
          <cell r="AE1453">
            <v>3</v>
          </cell>
          <cell r="AF1453">
            <v>18</v>
          </cell>
          <cell r="AH1453">
            <v>14</v>
          </cell>
        </row>
        <row r="1454">
          <cell r="C1454" t="str">
            <v>26-35</v>
          </cell>
          <cell r="D1454" t="str">
            <v>No</v>
          </cell>
          <cell r="E1454" t="str">
            <v>Non-Travel</v>
          </cell>
          <cell r="G1454" t="str">
            <v>Research &amp; Development</v>
          </cell>
          <cell r="H1454">
            <v>8</v>
          </cell>
          <cell r="K1454">
            <v>3</v>
          </cell>
          <cell r="L1454" t="str">
            <v>Female</v>
          </cell>
          <cell r="P1454" t="str">
            <v>Healthcare Representative</v>
          </cell>
          <cell r="Q1454">
            <v>3</v>
          </cell>
          <cell r="S1454" t="str">
            <v>Married</v>
          </cell>
          <cell r="T1454">
            <v>4148</v>
          </cell>
          <cell r="U1454" t="str">
            <v>Low (0-5K)</v>
          </cell>
          <cell r="X1454" t="str">
            <v>No</v>
          </cell>
          <cell r="AE1454">
            <v>3</v>
          </cell>
          <cell r="AF1454">
            <v>14</v>
          </cell>
          <cell r="AH1454">
            <v>2</v>
          </cell>
        </row>
        <row r="1455">
          <cell r="C1455" t="str">
            <v>36-45</v>
          </cell>
          <cell r="D1455" t="str">
            <v>No</v>
          </cell>
          <cell r="E1455" t="str">
            <v>Travel_Rarely</v>
          </cell>
          <cell r="G1455" t="str">
            <v>Research &amp; Development</v>
          </cell>
          <cell r="H1455">
            <v>2</v>
          </cell>
          <cell r="K1455">
            <v>4</v>
          </cell>
          <cell r="L1455" t="str">
            <v>Female</v>
          </cell>
          <cell r="P1455" t="str">
            <v>Manufacturing Director</v>
          </cell>
          <cell r="Q1455">
            <v>4</v>
          </cell>
          <cell r="S1455" t="str">
            <v>Divorced</v>
          </cell>
          <cell r="T1455">
            <v>5770</v>
          </cell>
          <cell r="U1455" t="str">
            <v>Medium (5K-10K)</v>
          </cell>
          <cell r="X1455" t="str">
            <v>No</v>
          </cell>
          <cell r="AE1455">
            <v>3</v>
          </cell>
          <cell r="AF1455">
            <v>10</v>
          </cell>
          <cell r="AH1455">
            <v>3</v>
          </cell>
        </row>
        <row r="1456">
          <cell r="C1456" t="str">
            <v>26-35</v>
          </cell>
          <cell r="D1456" t="str">
            <v>No</v>
          </cell>
          <cell r="E1456" t="str">
            <v>Travel_Rarely</v>
          </cell>
          <cell r="G1456" t="str">
            <v>Research &amp; Development</v>
          </cell>
          <cell r="H1456">
            <v>3</v>
          </cell>
          <cell r="K1456">
            <v>4</v>
          </cell>
          <cell r="L1456" t="str">
            <v>Female</v>
          </cell>
          <cell r="P1456" t="str">
            <v>Research Scientist</v>
          </cell>
          <cell r="Q1456">
            <v>2</v>
          </cell>
          <cell r="S1456" t="str">
            <v>Divorced</v>
          </cell>
          <cell r="T1456">
            <v>5433</v>
          </cell>
          <cell r="U1456" t="str">
            <v>Medium (5K-10K)</v>
          </cell>
          <cell r="X1456" t="str">
            <v>No</v>
          </cell>
          <cell r="AE1456">
            <v>3</v>
          </cell>
          <cell r="AF1456">
            <v>11</v>
          </cell>
          <cell r="AH1456">
            <v>7</v>
          </cell>
        </row>
        <row r="1457">
          <cell r="C1457" t="str">
            <v>36-45</v>
          </cell>
          <cell r="D1457" t="str">
            <v>No</v>
          </cell>
          <cell r="E1457" t="str">
            <v>Travel_Rarely</v>
          </cell>
          <cell r="G1457" t="str">
            <v>Research &amp; Development</v>
          </cell>
          <cell r="H1457">
            <v>15</v>
          </cell>
          <cell r="K1457">
            <v>3</v>
          </cell>
          <cell r="L1457" t="str">
            <v>Male</v>
          </cell>
          <cell r="P1457" t="str">
            <v>Research Director</v>
          </cell>
          <cell r="Q1457">
            <v>3</v>
          </cell>
          <cell r="S1457" t="str">
            <v>Married</v>
          </cell>
          <cell r="T1457">
            <v>17603</v>
          </cell>
          <cell r="U1457" t="str">
            <v>Very High (15K+)</v>
          </cell>
          <cell r="X1457" t="str">
            <v>No</v>
          </cell>
          <cell r="AE1457">
            <v>3</v>
          </cell>
          <cell r="AF1457">
            <v>14</v>
          </cell>
          <cell r="AH1457">
            <v>6</v>
          </cell>
        </row>
        <row r="1458">
          <cell r="C1458" t="str">
            <v>36-45</v>
          </cell>
          <cell r="D1458" t="str">
            <v>No</v>
          </cell>
          <cell r="E1458" t="str">
            <v>Travel_Frequently</v>
          </cell>
          <cell r="G1458" t="str">
            <v>Research &amp; Development</v>
          </cell>
          <cell r="H1458">
            <v>2</v>
          </cell>
          <cell r="K1458">
            <v>4</v>
          </cell>
          <cell r="L1458" t="str">
            <v>Female</v>
          </cell>
          <cell r="P1458" t="str">
            <v>Laboratory Technician</v>
          </cell>
          <cell r="Q1458">
            <v>2</v>
          </cell>
          <cell r="S1458" t="str">
            <v>Single</v>
          </cell>
          <cell r="T1458">
            <v>2440</v>
          </cell>
          <cell r="U1458" t="str">
            <v>Low (0-5K)</v>
          </cell>
          <cell r="X1458" t="str">
            <v>No</v>
          </cell>
          <cell r="AE1458">
            <v>3</v>
          </cell>
          <cell r="AF1458">
            <v>4</v>
          </cell>
          <cell r="AH1458">
            <v>3</v>
          </cell>
        </row>
        <row r="1459">
          <cell r="C1459" t="str">
            <v>26-35</v>
          </cell>
          <cell r="D1459" t="str">
            <v>No</v>
          </cell>
          <cell r="E1459" t="str">
            <v>Non-Travel</v>
          </cell>
          <cell r="G1459" t="str">
            <v>Research &amp; Development</v>
          </cell>
          <cell r="H1459">
            <v>7</v>
          </cell>
          <cell r="K1459">
            <v>4</v>
          </cell>
          <cell r="L1459" t="str">
            <v>Male</v>
          </cell>
          <cell r="P1459" t="str">
            <v>Laboratory Technician</v>
          </cell>
          <cell r="Q1459">
            <v>4</v>
          </cell>
          <cell r="S1459" t="str">
            <v>Single</v>
          </cell>
          <cell r="T1459">
            <v>2570</v>
          </cell>
          <cell r="U1459" t="str">
            <v>Low (0-5K)</v>
          </cell>
          <cell r="X1459" t="str">
            <v>No</v>
          </cell>
          <cell r="AE1459">
            <v>3</v>
          </cell>
          <cell r="AF1459">
            <v>7</v>
          </cell>
          <cell r="AH1459">
            <v>5</v>
          </cell>
        </row>
        <row r="1460">
          <cell r="C1460" t="str">
            <v>26-35</v>
          </cell>
          <cell r="D1460" t="str">
            <v>No</v>
          </cell>
          <cell r="E1460" t="str">
            <v>Travel_Rarely</v>
          </cell>
          <cell r="G1460" t="str">
            <v>Research &amp; Development</v>
          </cell>
          <cell r="H1460">
            <v>21</v>
          </cell>
          <cell r="K1460">
            <v>2</v>
          </cell>
          <cell r="L1460" t="str">
            <v>Male</v>
          </cell>
          <cell r="P1460" t="str">
            <v>Laboratory Technician</v>
          </cell>
          <cell r="Q1460">
            <v>2</v>
          </cell>
          <cell r="S1460" t="str">
            <v>Married</v>
          </cell>
          <cell r="T1460">
            <v>2028</v>
          </cell>
          <cell r="U1460" t="str">
            <v>Low (0-5K)</v>
          </cell>
          <cell r="X1460" t="str">
            <v>No</v>
          </cell>
          <cell r="AE1460">
            <v>3</v>
          </cell>
          <cell r="AF1460">
            <v>14</v>
          </cell>
          <cell r="AH1460">
            <v>2</v>
          </cell>
        </row>
        <row r="1461">
          <cell r="C1461" t="str">
            <v>26-35</v>
          </cell>
          <cell r="D1461" t="str">
            <v>No</v>
          </cell>
          <cell r="E1461" t="str">
            <v>Travel_Rarely</v>
          </cell>
          <cell r="G1461" t="str">
            <v>Research &amp; Development</v>
          </cell>
          <cell r="H1461">
            <v>19</v>
          </cell>
          <cell r="K1461">
            <v>2</v>
          </cell>
          <cell r="L1461" t="str">
            <v>Female</v>
          </cell>
          <cell r="P1461" t="str">
            <v>Research Scientist</v>
          </cell>
          <cell r="Q1461">
            <v>4</v>
          </cell>
          <cell r="S1461" t="str">
            <v>Married</v>
          </cell>
          <cell r="T1461">
            <v>2929</v>
          </cell>
          <cell r="U1461" t="str">
            <v>Low (0-5K)</v>
          </cell>
          <cell r="X1461" t="str">
            <v>No</v>
          </cell>
          <cell r="AE1461">
            <v>3</v>
          </cell>
          <cell r="AF1461">
            <v>10</v>
          </cell>
          <cell r="AH1461">
            <v>8</v>
          </cell>
        </row>
        <row r="1462">
          <cell r="C1462" t="str">
            <v>36-45</v>
          </cell>
          <cell r="D1462" t="str">
            <v>No</v>
          </cell>
          <cell r="E1462" t="str">
            <v>Travel_Rarely</v>
          </cell>
          <cell r="G1462" t="str">
            <v>Research &amp; Development</v>
          </cell>
          <cell r="H1462">
            <v>2</v>
          </cell>
          <cell r="K1462">
            <v>3</v>
          </cell>
          <cell r="L1462" t="str">
            <v>Female</v>
          </cell>
          <cell r="P1462" t="str">
            <v>Healthcare Representative</v>
          </cell>
          <cell r="Q1462">
            <v>4</v>
          </cell>
          <cell r="S1462" t="str">
            <v>Married</v>
          </cell>
          <cell r="T1462">
            <v>7879</v>
          </cell>
          <cell r="U1462" t="str">
            <v>Medium (5K-10K)</v>
          </cell>
          <cell r="X1462" t="str">
            <v>Yes</v>
          </cell>
          <cell r="AE1462">
            <v>3</v>
          </cell>
          <cell r="AF1462">
            <v>8</v>
          </cell>
          <cell r="AH1462">
            <v>6</v>
          </cell>
        </row>
        <row r="1463">
          <cell r="C1463" t="str">
            <v>36-45</v>
          </cell>
          <cell r="D1463" t="str">
            <v>No</v>
          </cell>
          <cell r="E1463" t="str">
            <v>Travel_Rarely</v>
          </cell>
          <cell r="G1463" t="str">
            <v>Research &amp; Development</v>
          </cell>
          <cell r="H1463">
            <v>28</v>
          </cell>
          <cell r="K1463">
            <v>4</v>
          </cell>
          <cell r="L1463" t="str">
            <v>Female</v>
          </cell>
          <cell r="P1463" t="str">
            <v>Research Director</v>
          </cell>
          <cell r="Q1463">
            <v>2</v>
          </cell>
          <cell r="S1463" t="str">
            <v>Single</v>
          </cell>
          <cell r="T1463">
            <v>16704</v>
          </cell>
          <cell r="U1463" t="str">
            <v>Very High (15K+)</v>
          </cell>
          <cell r="X1463" t="str">
            <v>No</v>
          </cell>
          <cell r="AE1463">
            <v>3</v>
          </cell>
          <cell r="AF1463">
            <v>21</v>
          </cell>
          <cell r="AH1463">
            <v>8</v>
          </cell>
        </row>
        <row r="1464">
          <cell r="C1464" t="str">
            <v>36-45</v>
          </cell>
          <cell r="D1464" t="str">
            <v>No</v>
          </cell>
          <cell r="E1464" t="str">
            <v>Non-Travel</v>
          </cell>
          <cell r="G1464" t="str">
            <v>Research &amp; Development</v>
          </cell>
          <cell r="H1464">
            <v>1</v>
          </cell>
          <cell r="K1464">
            <v>4</v>
          </cell>
          <cell r="L1464" t="str">
            <v>Male</v>
          </cell>
          <cell r="P1464" t="str">
            <v>Laboratory Technician</v>
          </cell>
          <cell r="Q1464">
            <v>4</v>
          </cell>
          <cell r="S1464" t="str">
            <v>Married</v>
          </cell>
          <cell r="T1464">
            <v>6472</v>
          </cell>
          <cell r="U1464" t="str">
            <v>Medium (5K-10K)</v>
          </cell>
          <cell r="X1464" t="str">
            <v>Yes</v>
          </cell>
          <cell r="AE1464">
            <v>3</v>
          </cell>
          <cell r="AF1464">
            <v>9</v>
          </cell>
          <cell r="AH1464">
            <v>5</v>
          </cell>
        </row>
        <row r="1465">
          <cell r="C1465" t="str">
            <v>26-35</v>
          </cell>
          <cell r="D1465" t="str">
            <v>No</v>
          </cell>
          <cell r="E1465" t="str">
            <v>Travel_Frequently</v>
          </cell>
          <cell r="G1465" t="str">
            <v>Research &amp; Development</v>
          </cell>
          <cell r="H1465">
            <v>22</v>
          </cell>
          <cell r="K1465">
            <v>3</v>
          </cell>
          <cell r="L1465" t="str">
            <v>Male</v>
          </cell>
          <cell r="P1465" t="str">
            <v>Research Scientist</v>
          </cell>
          <cell r="Q1465">
            <v>4</v>
          </cell>
          <cell r="S1465" t="str">
            <v>Married</v>
          </cell>
          <cell r="T1465">
            <v>5747</v>
          </cell>
          <cell r="U1465" t="str">
            <v>Medium (5K-10K)</v>
          </cell>
          <cell r="X1465" t="str">
            <v>Yes</v>
          </cell>
          <cell r="AE1465">
            <v>3</v>
          </cell>
          <cell r="AF1465">
            <v>15</v>
          </cell>
          <cell r="AH1465">
            <v>6</v>
          </cell>
        </row>
        <row r="1466">
          <cell r="C1466" t="str">
            <v>36-45</v>
          </cell>
          <cell r="D1466" t="str">
            <v>No</v>
          </cell>
          <cell r="E1466" t="str">
            <v>Travel_Rarely</v>
          </cell>
          <cell r="G1466" t="str">
            <v>Research &amp; Development</v>
          </cell>
          <cell r="H1466">
            <v>9</v>
          </cell>
          <cell r="K1466">
            <v>1</v>
          </cell>
          <cell r="L1466" t="str">
            <v>Male</v>
          </cell>
          <cell r="P1466" t="str">
            <v>Manufacturing Director</v>
          </cell>
          <cell r="Q1466">
            <v>1</v>
          </cell>
          <cell r="S1466" t="str">
            <v>Married</v>
          </cell>
          <cell r="T1466">
            <v>5151</v>
          </cell>
          <cell r="U1466" t="str">
            <v>Medium (5K-10K)</v>
          </cell>
          <cell r="X1466" t="str">
            <v>No</v>
          </cell>
          <cell r="AE1466">
            <v>3</v>
          </cell>
          <cell r="AF1466">
            <v>10</v>
          </cell>
          <cell r="AH1466">
            <v>7</v>
          </cell>
        </row>
        <row r="1467">
          <cell r="C1467" t="str">
            <v>26-35</v>
          </cell>
          <cell r="D1467" t="str">
            <v>No</v>
          </cell>
          <cell r="E1467" t="str">
            <v>Travel_Frequently</v>
          </cell>
          <cell r="G1467" t="str">
            <v>Research &amp; Development</v>
          </cell>
          <cell r="H1467">
            <v>1</v>
          </cell>
          <cell r="K1467">
            <v>4</v>
          </cell>
          <cell r="L1467" t="str">
            <v>Male</v>
          </cell>
          <cell r="P1467" t="str">
            <v>Research Scientist</v>
          </cell>
          <cell r="Q1467">
            <v>1</v>
          </cell>
          <cell r="S1467" t="str">
            <v>Married</v>
          </cell>
          <cell r="T1467">
            <v>5003</v>
          </cell>
          <cell r="U1467" t="str">
            <v>Medium (5K-10K)</v>
          </cell>
          <cell r="X1467" t="str">
            <v>No</v>
          </cell>
          <cell r="AE1467">
            <v>3</v>
          </cell>
          <cell r="AF1467">
            <v>10</v>
          </cell>
          <cell r="AH1467">
            <v>8</v>
          </cell>
        </row>
        <row r="1468">
          <cell r="C1468" t="str">
            <v>26-35</v>
          </cell>
          <cell r="D1468" t="str">
            <v>No</v>
          </cell>
          <cell r="E1468" t="str">
            <v>Travel_Frequently</v>
          </cell>
          <cell r="G1468" t="str">
            <v>Research &amp; Development</v>
          </cell>
          <cell r="H1468">
            <v>7</v>
          </cell>
          <cell r="K1468">
            <v>4</v>
          </cell>
          <cell r="L1468" t="str">
            <v>Male</v>
          </cell>
          <cell r="P1468" t="str">
            <v>Healthcare Representative</v>
          </cell>
          <cell r="Q1468">
            <v>3</v>
          </cell>
          <cell r="S1468" t="str">
            <v>Divorced</v>
          </cell>
          <cell r="T1468">
            <v>5968</v>
          </cell>
          <cell r="U1468" t="str">
            <v>Medium (5K-10K)</v>
          </cell>
          <cell r="X1468" t="str">
            <v>No</v>
          </cell>
          <cell r="AE1468">
            <v>3</v>
          </cell>
          <cell r="AF1468">
            <v>9</v>
          </cell>
          <cell r="AH1468">
            <v>2</v>
          </cell>
        </row>
        <row r="1469">
          <cell r="C1469" t="str">
            <v>36-45</v>
          </cell>
          <cell r="D1469" t="str">
            <v>No</v>
          </cell>
          <cell r="E1469" t="str">
            <v>Non-Travel</v>
          </cell>
          <cell r="G1469" t="str">
            <v>Research &amp; Development</v>
          </cell>
          <cell r="H1469">
            <v>23</v>
          </cell>
          <cell r="K1469">
            <v>4</v>
          </cell>
          <cell r="L1469" t="str">
            <v>Male</v>
          </cell>
          <cell r="P1469" t="str">
            <v>Research Scientist</v>
          </cell>
          <cell r="Q1469">
            <v>3</v>
          </cell>
          <cell r="S1469" t="str">
            <v>Single</v>
          </cell>
          <cell r="T1469">
            <v>4332</v>
          </cell>
          <cell r="U1469" t="str">
            <v>Low (0-5K)</v>
          </cell>
          <cell r="X1469" t="str">
            <v>No</v>
          </cell>
          <cell r="AE1469">
            <v>3</v>
          </cell>
          <cell r="AF1469">
            <v>20</v>
          </cell>
          <cell r="AH1469">
            <v>3</v>
          </cell>
        </row>
        <row r="1470">
          <cell r="C1470" t="str">
            <v>26-35</v>
          </cell>
          <cell r="D1470" t="str">
            <v>No</v>
          </cell>
          <cell r="E1470" t="str">
            <v>Travel_Rarely</v>
          </cell>
          <cell r="G1470" t="str">
            <v>Research &amp; Development</v>
          </cell>
          <cell r="H1470">
            <v>29</v>
          </cell>
          <cell r="K1470">
            <v>3</v>
          </cell>
          <cell r="L1470" t="str">
            <v>Female</v>
          </cell>
          <cell r="P1470" t="str">
            <v>Laboratory Technician</v>
          </cell>
          <cell r="Q1470">
            <v>2</v>
          </cell>
          <cell r="S1470" t="str">
            <v>Single</v>
          </cell>
          <cell r="T1470">
            <v>2837</v>
          </cell>
          <cell r="U1470" t="str">
            <v>Low (0-5K)</v>
          </cell>
          <cell r="X1470" t="str">
            <v>No</v>
          </cell>
          <cell r="AE1470">
            <v>3</v>
          </cell>
          <cell r="AF1470">
            <v>6</v>
          </cell>
          <cell r="AH1470">
            <v>4</v>
          </cell>
        </row>
        <row r="1471">
          <cell r="C1471" t="str">
            <v>36-45</v>
          </cell>
          <cell r="D1471" t="str">
            <v>No</v>
          </cell>
          <cell r="E1471" t="str">
            <v>Travel_Rarely</v>
          </cell>
          <cell r="G1471" t="str">
            <v>Research &amp; Development</v>
          </cell>
          <cell r="H1471">
            <v>10</v>
          </cell>
          <cell r="K1471">
            <v>3</v>
          </cell>
          <cell r="L1471" t="str">
            <v>Female</v>
          </cell>
          <cell r="P1471" t="str">
            <v>Research Director</v>
          </cell>
          <cell r="Q1471">
            <v>4</v>
          </cell>
          <cell r="S1471" t="str">
            <v>Married</v>
          </cell>
          <cell r="T1471">
            <v>13744</v>
          </cell>
          <cell r="U1471" t="str">
            <v>High (10K-15K)</v>
          </cell>
          <cell r="X1471" t="str">
            <v>Yes</v>
          </cell>
          <cell r="AE1471">
            <v>3</v>
          </cell>
          <cell r="AF1471">
            <v>16</v>
          </cell>
          <cell r="AH1471">
            <v>6</v>
          </cell>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4930553" backgroundQuery="1" createdVersion="8" refreshedVersion="8" minRefreshableVersion="3" recordCount="0" supportSubquery="1" supportAdvancedDrill="1" xr:uid="{68124265-CC07-4902-BDDD-C69772FB8077}">
  <cacheSource type="external" connectionId="3"/>
  <cacheFields count="2">
    <cacheField name="[Measures].[Count of EmployeeNumber]" caption="Count of EmployeeNumber" numFmtId="0" hierarchy="71" level="32767"/>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2"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2"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2"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2"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2"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2"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1"/>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2"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2"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2"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2"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2"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2"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2"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2"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2"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2"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2"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2"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2"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2"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2"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2"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2"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2"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2"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2"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2"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2"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2"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2"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2"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2"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2"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2"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2"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2"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2"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2"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2"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2"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2"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2"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2"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2"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2"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2"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2"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2"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2"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2"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2"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2"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2"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2"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2"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2"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2"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2"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2"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2"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2"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5509261" backgroundQuery="1" createdVersion="8" refreshedVersion="8" minRefreshableVersion="3" recordCount="0" supportSubquery="1" supportAdvancedDrill="1" xr:uid="{DBC1B707-9A0B-459C-9FAC-D281EC29202D}">
  <cacheSource type="external" connectionId="3"/>
  <cacheFields count="4">
    <cacheField name="[HR_Employee_Attrition_cleaned].[Attrition].[Attrition]" caption="Attrition" numFmtId="0" hierarchy="2" level="1">
      <sharedItems count="1">
        <s v="Yes"/>
      </sharedItems>
    </cacheField>
    <cacheField name="[HR_Employee_Attrition_cleaned].[YearsAtCompany].[YearsAtCompany]" caption="YearsAtCompany" numFmtId="0" hierarchy="28" level="1">
      <sharedItems containsSemiMixedTypes="0" containsString="0" containsNumber="1" containsInteger="1" minValue="0" maxValue="40" count="28">
        <n v="0"/>
        <n v="1"/>
        <n v="2"/>
        <n v="3"/>
        <n v="4"/>
        <n v="5"/>
        <n v="6"/>
        <n v="7"/>
        <n v="8"/>
        <n v="9"/>
        <n v="10"/>
        <n v="11"/>
        <n v="13"/>
        <n v="14"/>
        <n v="15"/>
        <n v="16"/>
        <n v="17"/>
        <n v="18"/>
        <n v="19"/>
        <n v="20"/>
        <n v="21"/>
        <n v="22"/>
        <n v="23"/>
        <n v="24"/>
        <n v="31"/>
        <n v="32"/>
        <n v="33"/>
        <n v="40"/>
      </sharedItems>
      <extLst>
        <ext xmlns:x15="http://schemas.microsoft.com/office/spreadsheetml/2010/11/main" uri="{4F2E5C28-24EA-4eb8-9CBF-B6C8F9C3D259}">
          <x15:cachedUniqueNames>
            <x15:cachedUniqueName index="0" name="[HR_Employee_Attrition_cleaned].[YearsAtCompany].&amp;[0]"/>
            <x15:cachedUniqueName index="1" name="[HR_Employee_Attrition_cleaned].[YearsAtCompany].&amp;[1]"/>
            <x15:cachedUniqueName index="2" name="[HR_Employee_Attrition_cleaned].[YearsAtCompany].&amp;[2]"/>
            <x15:cachedUniqueName index="3" name="[HR_Employee_Attrition_cleaned].[YearsAtCompany].&amp;[3]"/>
            <x15:cachedUniqueName index="4" name="[HR_Employee_Attrition_cleaned].[YearsAtCompany].&amp;[4]"/>
            <x15:cachedUniqueName index="5" name="[HR_Employee_Attrition_cleaned].[YearsAtCompany].&amp;[5]"/>
            <x15:cachedUniqueName index="6" name="[HR_Employee_Attrition_cleaned].[YearsAtCompany].&amp;[6]"/>
            <x15:cachedUniqueName index="7" name="[HR_Employee_Attrition_cleaned].[YearsAtCompany].&amp;[7]"/>
            <x15:cachedUniqueName index="8" name="[HR_Employee_Attrition_cleaned].[YearsAtCompany].&amp;[8]"/>
            <x15:cachedUniqueName index="9" name="[HR_Employee_Attrition_cleaned].[YearsAtCompany].&amp;[9]"/>
            <x15:cachedUniqueName index="10" name="[HR_Employee_Attrition_cleaned].[YearsAtCompany].&amp;[10]"/>
            <x15:cachedUniqueName index="11" name="[HR_Employee_Attrition_cleaned].[YearsAtCompany].&amp;[11]"/>
            <x15:cachedUniqueName index="12" name="[HR_Employee_Attrition_cleaned].[YearsAtCompany].&amp;[13]"/>
            <x15:cachedUniqueName index="13" name="[HR_Employee_Attrition_cleaned].[YearsAtCompany].&amp;[14]"/>
            <x15:cachedUniqueName index="14" name="[HR_Employee_Attrition_cleaned].[YearsAtCompany].&amp;[15]"/>
            <x15:cachedUniqueName index="15" name="[HR_Employee_Attrition_cleaned].[YearsAtCompany].&amp;[16]"/>
            <x15:cachedUniqueName index="16" name="[HR_Employee_Attrition_cleaned].[YearsAtCompany].&amp;[17]"/>
            <x15:cachedUniqueName index="17" name="[HR_Employee_Attrition_cleaned].[YearsAtCompany].&amp;[18]"/>
            <x15:cachedUniqueName index="18" name="[HR_Employee_Attrition_cleaned].[YearsAtCompany].&amp;[19]"/>
            <x15:cachedUniqueName index="19" name="[HR_Employee_Attrition_cleaned].[YearsAtCompany].&amp;[20]"/>
            <x15:cachedUniqueName index="20" name="[HR_Employee_Attrition_cleaned].[YearsAtCompany].&amp;[21]"/>
            <x15:cachedUniqueName index="21" name="[HR_Employee_Attrition_cleaned].[YearsAtCompany].&amp;[22]"/>
            <x15:cachedUniqueName index="22" name="[HR_Employee_Attrition_cleaned].[YearsAtCompany].&amp;[23]"/>
            <x15:cachedUniqueName index="23" name="[HR_Employee_Attrition_cleaned].[YearsAtCompany].&amp;[24]"/>
            <x15:cachedUniqueName index="24" name="[HR_Employee_Attrition_cleaned].[YearsAtCompany].&amp;[31]"/>
            <x15:cachedUniqueName index="25" name="[HR_Employee_Attrition_cleaned].[YearsAtCompany].&amp;[32]"/>
            <x15:cachedUniqueName index="26" name="[HR_Employee_Attrition_cleaned].[YearsAtCompany].&amp;[33]"/>
            <x15:cachedUniqueName index="27" name="[HR_Employee_Attrition_cleaned].[YearsAtCompany].&amp;[40]"/>
          </x15:cachedUniqueNames>
        </ext>
      </extLst>
    </cacheField>
    <cacheField name="[Measures].[Count of EmployeeNumber]" caption="Count of EmployeeNumber" numFmtId="0" hierarchy="71" level="32767"/>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fieldsUsage count="2">
        <fieldUsage x="-1"/>
        <fieldUsage x="0"/>
      </fieldsUsage>
    </cacheHierarchy>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3"/>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2" memberValueDatatype="20" unbalanced="0">
      <fieldsUsage count="2">
        <fieldUsage x="-1"/>
        <fieldUsage x="1"/>
      </fieldsUsage>
    </cacheHierarchy>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5972223" backgroundQuery="1" createdVersion="8" refreshedVersion="8" minRefreshableVersion="3" recordCount="0" supportSubquery="1" supportAdvancedDrill="1" xr:uid="{F2D04409-2553-4D91-BA4F-ECE69A97DB3B}">
  <cacheSource type="external" connectionId="3"/>
  <cacheFields count="4">
    <cacheField name="[Measures].[Count of EmployeeNumber]" caption="Count of EmployeeNumber" numFmtId="0" hierarchy="71" level="32767"/>
    <cacheField name="[HR_Employee_Attrition_cleaned].[Attrition].[Attrition]" caption="Attrition" numFmtId="0" hierarchy="2" level="1">
      <sharedItems count="1">
        <s v="Yes"/>
      </sharedItems>
    </cacheField>
    <cacheField name="[HR_Employee_Attrition_cleaned].[OverTime].[OverTime]" caption="OverTime" numFmtId="0" hierarchy="20" level="1">
      <sharedItems count="2">
        <s v="No"/>
        <s v="Yes"/>
      </sharedItems>
    </cacheField>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2"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2"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fieldsUsage count="2">
        <fieldUsage x="-1"/>
        <fieldUsage x="1"/>
      </fieldsUsage>
    </cacheHierarchy>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2"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2"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2"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2"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3"/>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2"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2"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2"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2"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2"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2"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2"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2"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2" memberValueDatatype="130" unbalanced="0">
      <fieldsUsage count="2">
        <fieldUsage x="-1"/>
        <fieldUsage x="2"/>
      </fieldsUsage>
    </cacheHierarchy>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2"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2"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2"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2"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2"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2"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2"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2"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2"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2"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2"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2"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2"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2"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2"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2"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2"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2"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2"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2"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2"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2"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2"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2"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2"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2"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2"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2"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2"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2"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2"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2"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2"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2"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2"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2"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2"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2"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2"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2"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2"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2"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2"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2"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2"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2"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6319446" backgroundQuery="1" createdVersion="8" refreshedVersion="8" minRefreshableVersion="3" recordCount="0" supportSubquery="1" supportAdvancedDrill="1" xr:uid="{706B05C6-A2A7-41BB-AA58-E8CB57F9E038}">
  <cacheSource type="external" connectionId="3"/>
  <cacheFields count="2">
    <cacheField name="[Measures].[Average of JobSatisfaction]" caption="Average of JobSatisfaction" numFmtId="0" hierarchy="77" level="32767"/>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0" memberValueDatatype="130" unbalanced="0"/>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1"/>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6898147" backgroundQuery="1" createdVersion="8" refreshedVersion="8" minRefreshableVersion="3" recordCount="0" supportSubquery="1" supportAdvancedDrill="1" xr:uid="{85102094-F3B7-4B8D-BEFB-3088E8C49575}">
  <cacheSource type="external" connectionId="3"/>
  <cacheFields count="4">
    <cacheField name="[Measures].[Count of EmployeeNumber]" caption="Count of EmployeeNumber" numFmtId="0" hierarchy="71" level="32767"/>
    <cacheField name="[HR_Employee_Attrition_cleaned].[Attrition].[Attrition]" caption="Attrition" numFmtId="0" hierarchy="2" level="1">
      <sharedItems count="1">
        <s v="Yes"/>
      </sharedItems>
    </cacheField>
    <cacheField name="[HR_Employee_Attrition_cleaned 1].[Salary Slab].[Salary Slab]" caption="Salary Slab" numFmtId="0" hierarchy="52" level="1">
      <sharedItems count="4">
        <s v="High (10K-15K)"/>
        <s v="Low (0-5K)"/>
        <s v="Medium (5K-10K)"/>
        <s v="Very High (15K+)"/>
      </sharedItems>
    </cacheField>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fieldsUsage count="2">
        <fieldUsage x="-1"/>
        <fieldUsage x="1"/>
      </fieldsUsage>
    </cacheHierarchy>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3"/>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2" memberValueDatatype="130" unbalanced="0">
      <fieldsUsage count="2">
        <fieldUsage x="-1"/>
        <fieldUsage x="2"/>
      </fieldsUsage>
    </cacheHierarchy>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7476855" backgroundQuery="1" createdVersion="8" refreshedVersion="8" minRefreshableVersion="3" recordCount="0" supportSubquery="1" supportAdvancedDrill="1" xr:uid="{6468460D-F8D3-4846-A58F-253869E0B71C}">
  <cacheSource type="external" connectionId="3"/>
  <cacheFields count="4">
    <cacheField name="[HR_Employee_Attrition_cleaned 1].[JobSatisfaction1].[JobSatisfaction1]" caption="JobSatisfaction1" numFmtId="0" hierarchy="49" level="1">
      <sharedItems count="4">
        <s v="High"/>
        <s v="Low"/>
        <s v="Medium"/>
        <s v="Very High"/>
      </sharedItems>
    </cacheField>
    <cacheField name="[Measures].[Count of EmployeeNumber]" caption="Count of EmployeeNumber" numFmtId="0" hierarchy="71" level="32767"/>
    <cacheField name="[HR_Employee_Attrition_cleaned].[Attrition].[Attrition]" caption="Attrition" numFmtId="0" hierarchy="2" level="1">
      <sharedItems count="2">
        <s v="No"/>
        <s v="Yes"/>
      </sharedItems>
    </cacheField>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2"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2"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fieldsUsage count="2">
        <fieldUsage x="-1"/>
        <fieldUsage x="2"/>
      </fieldsUsage>
    </cacheHierarchy>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2"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2"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2"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2"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3"/>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2"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2"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2"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2"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2"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2"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2"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2"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2"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2"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2"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2"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2"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2"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2"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2"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2"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2"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2"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2"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2"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2"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2"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2"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2"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2"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2"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2"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2"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2"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2"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2"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2"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2"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2"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2"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2"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2" memberValueDatatype="130" unbalanced="0">
      <fieldsUsage count="2">
        <fieldUsage x="-1"/>
        <fieldUsage x="0"/>
      </fieldsUsage>
    </cacheHierarchy>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2"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2"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2"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2"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2"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2"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2"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2"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2"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2"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2"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2"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2"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2"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2"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2"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2"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7939817" backgroundQuery="1" createdVersion="8" refreshedVersion="8" minRefreshableVersion="3" recordCount="0" supportSubquery="1" supportAdvancedDrill="1" xr:uid="{89E431DC-6AAC-41B7-99D5-33675ED37277}">
  <cacheSource type="external" connectionId="3"/>
  <cacheFields count="3">
    <cacheField name="[Measures].[Count of EmployeeNumber]" caption="Count of EmployeeNumber" numFmtId="0" hierarchy="71" level="32767"/>
    <cacheField name="[HR_Employee_Attrition_cleaned].[Attrition].[Attrition]" caption="Attrition" numFmtId="0" hierarchy="2" level="1">
      <sharedItems count="1">
        <s v="No"/>
      </sharedItems>
    </cacheField>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fieldsUsage count="2">
        <fieldUsage x="-1"/>
        <fieldUsage x="1"/>
      </fieldsUsage>
    </cacheHierarchy>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2"/>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8518517" backgroundQuery="1" createdVersion="8" refreshedVersion="8" minRefreshableVersion="3" recordCount="0" supportSubquery="1" supportAdvancedDrill="1" xr:uid="{37DCA161-623D-4909-9A67-73A95DD78CA7}">
  <cacheSource type="external" connectionId="3"/>
  <cacheFields count="3">
    <cacheField name="[Measures].[Count of EmployeeNumber]" caption="Count of EmployeeNumber" numFmtId="0" hierarchy="71" level="32767"/>
    <cacheField name="[HR_Employee_Attrition_cleaned].[Attrition].[Attrition]" caption="Attrition" numFmtId="0" hierarchy="2" level="1">
      <sharedItems count="1">
        <s v="Yes"/>
      </sharedItems>
    </cacheField>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fieldsUsage count="2">
        <fieldUsage x="-1"/>
        <fieldUsage x="1"/>
      </fieldsUsage>
    </cacheHierarchy>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2"/>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8750002" backgroundQuery="1" createdVersion="8" refreshedVersion="8" minRefreshableVersion="3" recordCount="0" supportSubquery="1" supportAdvancedDrill="1" xr:uid="{000B8048-0809-400B-A75A-62ADCF4A5C8E}">
  <cacheSource type="external" connectionId="3"/>
  <cacheFields count="2">
    <cacheField name="[Measures].[Average of Age]" caption="Average of Age" numFmtId="0" hierarchy="73" level="32767"/>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0" memberValueDatatype="130" unbalanced="0"/>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1"/>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9097225" backgroundQuery="1" createdVersion="8" refreshedVersion="8" minRefreshableVersion="3" recordCount="0" supportSubquery="1" supportAdvancedDrill="1" xr:uid="{6247B10D-13DB-4B9E-B6F2-70BC60AAADA5}">
  <cacheSource type="external" connectionId="3"/>
  <cacheFields count="2">
    <cacheField name="[Measures].[Average of MonthlyIncome]" caption="Average of MonthlyIncome" numFmtId="0" hierarchy="75" level="32767"/>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0" memberValueDatatype="130" unbalanced="0"/>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1"/>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69791664" backgroundQuery="1" createdVersion="8" refreshedVersion="8" minRefreshableVersion="3" recordCount="0" supportSubquery="1" supportAdvancedDrill="1" xr:uid="{4588DE13-1597-4867-B802-D9060ED6143E}">
  <cacheSource type="external" connectionId="3"/>
  <cacheFields count="4">
    <cacheField name="[HR_Employee_Attrition_cleaned].[Attrition].[Attrition]" caption="Attrition" numFmtId="0" hierarchy="2" level="1">
      <sharedItems count="1">
        <s v="Yes"/>
      </sharedItems>
    </cacheField>
    <cacheField name="[HR_Employee_Attrition_cleaned].[Department].[Department]" caption="Department" numFmtId="0" hierarchy="5" level="1">
      <sharedItems count="3">
        <s v="Human Resources"/>
        <s v="Research &amp; Development"/>
        <s v="Sales"/>
      </sharedItems>
    </cacheField>
    <cacheField name="[Measures].[Count of EmployeeNumber]" caption="Count of EmployeeNumber" numFmtId="0" hierarchy="71" level="32767"/>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fieldsUsage count="2">
        <fieldUsage x="-1"/>
        <fieldUsage x="0"/>
      </fieldsUsage>
    </cacheHierarchy>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fieldsUsage count="2">
        <fieldUsage x="-1"/>
        <fieldUsage x="1"/>
      </fieldsUsage>
    </cacheHierarchy>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3"/>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70370372" backgroundQuery="1" createdVersion="8" refreshedVersion="8" minRefreshableVersion="3" recordCount="0" supportSubquery="1" supportAdvancedDrill="1" xr:uid="{28C37541-CA0C-4316-9295-86696E3E2A5E}">
  <cacheSource type="external" connectionId="3"/>
  <cacheFields count="4">
    <cacheField name="[Measures].[Count of EmployeeNumber]" caption="Count of EmployeeNumber" numFmtId="0" hierarchy="71" level="32767"/>
    <cacheField name="[HR_Employee_Attrition_cleaned].[Attrition].[Attrition]" caption="Attrition" numFmtId="0" hierarchy="2" level="1">
      <sharedItems count="1">
        <s v="Yes"/>
      </sharedItems>
    </cacheField>
    <cacheField name="[HR_Employee_Attrition_cleaned].[JobRole].[JobRole]" caption="JobRole" numFmtId="0" hierarchy="14" level="1">
      <sharedItems count="9">
        <s v="Healthcare Representative"/>
        <s v="Human Resources"/>
        <s v="Laboratory Technician"/>
        <s v="Manager"/>
        <s v="Manufacturing Director"/>
        <s v="Research Director"/>
        <s v="Research Scientist"/>
        <s v="Sales Executive"/>
        <s v="Sales Representative"/>
      </sharedItems>
    </cacheField>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fieldsUsage count="2">
        <fieldUsage x="-1"/>
        <fieldUsage x="1"/>
      </fieldsUsage>
    </cacheHierarchy>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3"/>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fieldsUsage count="2">
        <fieldUsage x="-1"/>
        <fieldUsage x="2"/>
      </fieldsUsage>
    </cacheHierarchy>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70833334" backgroundQuery="1" createdVersion="8" refreshedVersion="8" minRefreshableVersion="3" recordCount="0" supportSubquery="1" supportAdvancedDrill="1" xr:uid="{8040740B-0FCA-4B9F-A693-B112CCBE4548}">
  <cacheSource type="external" connectionId="3"/>
  <cacheFields count="4">
    <cacheField name="[Measures].[Count of EmployeeNumber]" caption="Count of EmployeeNumber" numFmtId="0" hierarchy="71" level="32767"/>
    <cacheField name="[HR_Employee_Attrition_cleaned].[Attrition].[Attrition]" caption="Attrition" numFmtId="0" hierarchy="2" level="1">
      <sharedItems count="1">
        <s v="Yes"/>
      </sharedItems>
    </cacheField>
    <cacheField name="[HR_Employee_Attrition_cleaned 1].[Age Group].[Age Group]" caption="Age Group" numFmtId="0" hierarchy="34" level="1">
      <sharedItems count="5">
        <s v="18-25"/>
        <s v="26-35"/>
        <s v="36-45"/>
        <s v="46-55"/>
        <s v="56+"/>
      </sharedItems>
    </cacheField>
    <cacheField name="[HR_Employee_Attrition_cleaned].[Gender].[Gender]" caption="Gender" numFmtId="0" hierarchy="10" level="1">
      <sharedItems containsSemiMixedTypes="0" containsNonDate="0" containsString="0"/>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fieldsUsage count="2">
        <fieldUsage x="-1"/>
        <fieldUsage x="1"/>
      </fieldsUsage>
    </cacheHierarchy>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3"/>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2" memberValueDatatype="130" unbalanced="0">
      <fieldsUsage count="2">
        <fieldUsage x="-1"/>
        <fieldUsage x="2"/>
      </fieldsUsage>
    </cacheHierarchy>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9.632471412035" backgroundQuery="1" createdVersion="8" refreshedVersion="8" minRefreshableVersion="3" recordCount="0" supportSubquery="1" supportAdvancedDrill="1" xr:uid="{139F8A1E-DC27-4B51-B93D-900A38B8A38E}">
  <cacheSource type="external" connectionId="3"/>
  <cacheFields count="3">
    <cacheField name="[Measures].[Count of EmployeeNumber]" caption="Count of EmployeeNumber" numFmtId="0" hierarchy="71" level="32767"/>
    <cacheField name="[HR_Employee_Attrition_cleaned].[Attrition].[Attrition]" caption="Attrition" numFmtId="0" hierarchy="2" level="1">
      <sharedItems count="2">
        <s v="No"/>
        <s v="Yes"/>
      </sharedItems>
    </cacheField>
    <cacheField name="[HR_Employee_Attrition_cleaned].[Gender].[Gender]" caption="Gender" numFmtId="0" hierarchy="10" level="1">
      <sharedItems count="2">
        <s v="Female"/>
        <s v="Male"/>
      </sharedItems>
    </cacheField>
  </cacheFields>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2" memberValueDatatype="130" unbalanced="0">
      <fieldsUsage count="2">
        <fieldUsage x="-1"/>
        <fieldUsage x="1"/>
      </fieldsUsage>
    </cacheHierarchy>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fieldsUsage count="2">
        <fieldUsage x="-1"/>
        <fieldUsage x="2"/>
      </fieldsUsage>
    </cacheHierarchy>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0"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dimensions count="3">
    <dimension name="HR_Employee_Attrition_cleaned" uniqueName="[HR_Employee_Attrition_cleaned]" caption="HR_Employee_Attrition_cleaned"/>
    <dimension name="HR_Employee_Attrition_cleaned 1" uniqueName="[HR_Employee_Attrition_cleaned 1]" caption="HR_Employee_Attrition_cleaned 1"/>
    <dimension measure="1" name="Measures" uniqueName="[Measures]" caption="Measures"/>
  </dimensions>
  <measureGroups count="2">
    <measureGroup name="HR_Employee_Attrition_cleaned" caption="HR_Employee_Attrition_cleaned"/>
    <measureGroup name="HR_Employee_Attrition_cleaned 1" caption="HR_Employee_Attrition_cleaned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218.52356238426" backgroundQuery="1" createdVersion="3" refreshedVersion="8" minRefreshableVersion="3" recordCount="0" supportSubquery="1" supportAdvancedDrill="1" xr:uid="{99EFD29D-4018-46C5-8A63-E8A558B0260C}">
  <cacheSource type="external" connectionId="3">
    <extLst>
      <ext xmlns:x14="http://schemas.microsoft.com/office/spreadsheetml/2009/9/main" uri="{F057638F-6D5F-4e77-A914-E7F072B9BCA8}">
        <x14:sourceConnection name="ThisWorkbookDataModel"/>
      </ext>
    </extLst>
  </cacheSource>
  <cacheFields count="0"/>
  <cacheHierarchies count="81">
    <cacheHierarchy uniqueName="[HR_Employee_Attrition_cleaned].[EmployeeNumber]" caption="EmployeeNumber" attribute="1" defaultMemberUniqueName="[HR_Employee_Attrition_cleaned].[EmployeeNumber].[All]" allUniqueName="[HR_Employee_Attrition_cleaned].[EmployeeNumber].[All]" dimensionUniqueName="[HR_Employee_Attrition_cleaned]" displayFolder="" count="0" memberValueDatatype="20" unbalanced="0"/>
    <cacheHierarchy uniqueName="[HR_Employee_Attrition_cleaned].[Age]" caption="Age" attribute="1" defaultMemberUniqueName="[HR_Employee_Attrition_cleaned].[Age].[All]" allUniqueName="[HR_Employee_Attrition_cleaned].[Age].[All]" dimensionUniqueName="[HR_Employee_Attrition_cleaned]" displayFolder="" count="0" memberValueDatatype="20" unbalanced="0"/>
    <cacheHierarchy uniqueName="[HR_Employee_Attrition_cleaned].[Attrition]" caption="Attrition" attribute="1" defaultMemberUniqueName="[HR_Employee_Attrition_cleaned].[Attrition].[All]" allUniqueName="[HR_Employee_Attrition_cleaned].[Attrition].[All]" dimensionUniqueName="[HR_Employee_Attrition_cleaned]" displayFolder="" count="0" memberValueDatatype="130" unbalanced="0"/>
    <cacheHierarchy uniqueName="[HR_Employee_Attrition_cleaned].[BusinessTravel]" caption="BusinessTravel" attribute="1" defaultMemberUniqueName="[HR_Employee_Attrition_cleaned].[BusinessTravel].[All]" allUniqueName="[HR_Employee_Attrition_cleaned].[BusinessTravel].[All]" dimensionUniqueName="[HR_Employee_Attrition_cleaned]" displayFolder="" count="2" memberValueDatatype="130" unbalanced="0"/>
    <cacheHierarchy uniqueName="[HR_Employee_Attrition_cleaned].[DailyRate]" caption="DailyRate" attribute="1" defaultMemberUniqueName="[HR_Employee_Attrition_cleaned].[DailyRate].[All]" allUniqueName="[HR_Employee_Attrition_cleaned].[DailyRate].[All]" dimensionUniqueName="[HR_Employee_Attrition_cleaned]" displayFolder="" count="0" memberValueDatatype="20" unbalanced="0"/>
    <cacheHierarchy uniqueName="[HR_Employee_Attrition_cleaned].[Department]" caption="Department" attribute="1" defaultMemberUniqueName="[HR_Employee_Attrition_cleaned].[Department].[All]" allUniqueName="[HR_Employee_Attrition_cleaned].[Department].[All]" dimensionUniqueName="[HR_Employee_Attrition_cleaned]" displayFolder="" count="2" memberValueDatatype="130" unbalanced="0"/>
    <cacheHierarchy uniqueName="[HR_Employee_Attrition_cleaned].[DistanceFromHome]" caption="DistanceFromHome" attribute="1" defaultMemberUniqueName="[HR_Employee_Attrition_cleaned].[DistanceFromHome].[All]" allUniqueName="[HR_Employee_Attrition_cleaned].[DistanceFromHome].[All]" dimensionUniqueName="[HR_Employee_Attrition_cleaned]" displayFolder="" count="0" memberValueDatatype="20" unbalanced="0"/>
    <cacheHierarchy uniqueName="[HR_Employee_Attrition_cleaned].[Education]" caption="Education" attribute="1" defaultMemberUniqueName="[HR_Employee_Attrition_cleaned].[Education].[All]" allUniqueName="[HR_Employee_Attrition_cleaned].[Education].[All]" dimensionUniqueName="[HR_Employee_Attrition_cleaned]" displayFolder="" count="0" memberValueDatatype="20" unbalanced="0"/>
    <cacheHierarchy uniqueName="[HR_Employee_Attrition_cleaned].[EducationField]" caption="EducationField" attribute="1" defaultMemberUniqueName="[HR_Employee_Attrition_cleaned].[EducationField].[All]" allUniqueName="[HR_Employee_Attrition_cleaned].[EducationField].[All]" dimensionUniqueName="[HR_Employee_Attrition_cleaned]" displayFolder="" count="2" memberValueDatatype="130" unbalanced="0"/>
    <cacheHierarchy uniqueName="[HR_Employee_Attrition_cleaned].[EnvironmentSatisfaction]" caption="EnvironmentSatisfaction" attribute="1" defaultMemberUniqueName="[HR_Employee_Attrition_cleaned].[EnvironmentSatisfaction].[All]" allUniqueName="[HR_Employee_Attrition_cleaned].[EnvironmentSatisfaction].[All]" dimensionUniqueName="[HR_Employee_Attrition_cleaned]" displayFolder="" count="0" memberValueDatatype="20" unbalanced="0"/>
    <cacheHierarchy uniqueName="[HR_Employee_Attrition_cleaned].[Gender]" caption="Gender" attribute="1" defaultMemberUniqueName="[HR_Employee_Attrition_cleaned].[Gender].[All]" allUniqueName="[HR_Employee_Attrition_cleaned].[Gender].[All]" dimensionUniqueName="[HR_Employee_Attrition_cleaned]" displayFolder="" count="2" memberValueDatatype="130" unbalanced="0"/>
    <cacheHierarchy uniqueName="[HR_Employee_Attrition_cleaned].[HourlyRate]" caption="HourlyRate" attribute="1" defaultMemberUniqueName="[HR_Employee_Attrition_cleaned].[HourlyRate].[All]" allUniqueName="[HR_Employee_Attrition_cleaned].[HourlyRate].[All]" dimensionUniqueName="[HR_Employee_Attrition_cleaned]" displayFolder="" count="0" memberValueDatatype="20" unbalanced="0"/>
    <cacheHierarchy uniqueName="[HR_Employee_Attrition_cleaned].[JobInvolvement]" caption="JobInvolvement" attribute="1" defaultMemberUniqueName="[HR_Employee_Attrition_cleaned].[JobInvolvement].[All]" allUniqueName="[HR_Employee_Attrition_cleaned].[JobInvolvement].[All]" dimensionUniqueName="[HR_Employee_Attrition_cleaned]" displayFolder="" count="0" memberValueDatatype="20" unbalanced="0"/>
    <cacheHierarchy uniqueName="[HR_Employee_Attrition_cleaned].[JobLevel]" caption="JobLevel" attribute="1" defaultMemberUniqueName="[HR_Employee_Attrition_cleaned].[JobLevel].[All]" allUniqueName="[HR_Employee_Attrition_cleaned].[JobLevel].[All]" dimensionUniqueName="[HR_Employee_Attrition_cleaned]" displayFolder="" count="0" memberValueDatatype="20" unbalanced="0"/>
    <cacheHierarchy uniqueName="[HR_Employee_Attrition_cleaned].[JobRole]" caption="JobRole" attribute="1" defaultMemberUniqueName="[HR_Employee_Attrition_cleaned].[JobRole].[All]" allUniqueName="[HR_Employee_Attrition_cleaned].[JobRole].[All]" dimensionUniqueName="[HR_Employee_Attrition_cleaned]" displayFolder="" count="2" memberValueDatatype="130" unbalanced="0"/>
    <cacheHierarchy uniqueName="[HR_Employee_Attrition_cleaned].[JobSatisfaction]" caption="JobSatisfaction" attribute="1" defaultMemberUniqueName="[HR_Employee_Attrition_cleaned].[JobSatisfaction].[All]" allUniqueName="[HR_Employee_Attrition_cleaned].[JobSatisfaction].[All]" dimensionUniqueName="[HR_Employee_Attrition_cleaned]" displayFolder="" count="0" memberValueDatatype="20" unbalanced="0"/>
    <cacheHierarchy uniqueName="[HR_Employee_Attrition_cleaned].[MaritalStatus]" caption="MaritalStatus" attribute="1" defaultMemberUniqueName="[HR_Employee_Attrition_cleaned].[MaritalStatus].[All]" allUniqueName="[HR_Employee_Attrition_cleaned].[MaritalStatus].[All]" dimensionUniqueName="[HR_Employee_Attrition_cleaned]" displayFolder="" count="2" memberValueDatatype="130" unbalanced="0"/>
    <cacheHierarchy uniqueName="[HR_Employee_Attrition_cleaned].[MonthlyIncome]" caption="MonthlyIncome" attribute="1" defaultMemberUniqueName="[HR_Employee_Attrition_cleaned].[MonthlyIncome].[All]" allUniqueName="[HR_Employee_Attrition_cleaned].[MonthlyIncome].[All]" dimensionUniqueName="[HR_Employee_Attrition_cleaned]" displayFolder="" count="0" memberValueDatatype="20" unbalanced="0"/>
    <cacheHierarchy uniqueName="[HR_Employee_Attrition_cleaned].[MonthlyRate]" caption="MonthlyRate" attribute="1" defaultMemberUniqueName="[HR_Employee_Attrition_cleaned].[MonthlyRate].[All]" allUniqueName="[HR_Employee_Attrition_cleaned].[MonthlyRate].[All]" dimensionUniqueName="[HR_Employee_Attrition_cleaned]" displayFolder="" count="0" memberValueDatatype="20" unbalanced="0"/>
    <cacheHierarchy uniqueName="[HR_Employee_Attrition_cleaned].[NumCompaniesWorked]" caption="NumCompaniesWorked" attribute="1" defaultMemberUniqueName="[HR_Employee_Attrition_cleaned].[NumCompaniesWorked].[All]" allUniqueName="[HR_Employee_Attrition_cleaned].[NumCompaniesWorked].[All]" dimensionUniqueName="[HR_Employee_Attrition_cleaned]" displayFolder="" count="0" memberValueDatatype="20" unbalanced="0"/>
    <cacheHierarchy uniqueName="[HR_Employee_Attrition_cleaned].[OverTime]" caption="OverTime" attribute="1" defaultMemberUniqueName="[HR_Employee_Attrition_cleaned].[OverTime].[All]" allUniqueName="[HR_Employee_Attrition_cleaned].[OverTime].[All]" dimensionUniqueName="[HR_Employee_Attrition_cleaned]" displayFolder="" count="0" memberValueDatatype="130" unbalanced="0"/>
    <cacheHierarchy uniqueName="[HR_Employee_Attrition_cleaned].[PercentSalaryHike]" caption="PercentSalaryHike" attribute="1" defaultMemberUniqueName="[HR_Employee_Attrition_cleaned].[PercentSalaryHike].[All]" allUniqueName="[HR_Employee_Attrition_cleaned].[PercentSalaryHike].[All]" dimensionUniqueName="[HR_Employee_Attrition_cleaned]" displayFolder="" count="0" memberValueDatatype="20" unbalanced="0"/>
    <cacheHierarchy uniqueName="[HR_Employee_Attrition_cleaned].[PerformanceRating]" caption="PerformanceRating" attribute="1" defaultMemberUniqueName="[HR_Employee_Attrition_cleaned].[PerformanceRating].[All]" allUniqueName="[HR_Employee_Attrition_cleaned].[PerformanceRating].[All]" dimensionUniqueName="[HR_Employee_Attrition_cleaned]" displayFolder="" count="0" memberValueDatatype="20" unbalanced="0"/>
    <cacheHierarchy uniqueName="[HR_Employee_Attrition_cleaned].[RelationshipSatisfaction]" caption="RelationshipSatisfaction" attribute="1" defaultMemberUniqueName="[HR_Employee_Attrition_cleaned].[RelationshipSatisfaction].[All]" allUniqueName="[HR_Employee_Attrition_cleaned].[RelationshipSatisfaction].[All]" dimensionUniqueName="[HR_Employee_Attrition_cleaned]" displayFolder="" count="0" memberValueDatatype="20" unbalanced="0"/>
    <cacheHierarchy uniqueName="[HR_Employee_Attrition_cleaned].[StockOptionLevel]" caption="StockOptionLevel" attribute="1" defaultMemberUniqueName="[HR_Employee_Attrition_cleaned].[StockOptionLevel].[All]" allUniqueName="[HR_Employee_Attrition_cleaned].[StockOptionLevel].[All]" dimensionUniqueName="[HR_Employee_Attrition_cleaned]" displayFolder="" count="0" memberValueDatatype="20" unbalanced="0"/>
    <cacheHierarchy uniqueName="[HR_Employee_Attrition_cleaned].[TotalWorkingYears]" caption="TotalWorkingYears" attribute="1" defaultMemberUniqueName="[HR_Employee_Attrition_cleaned].[TotalWorkingYears].[All]" allUniqueName="[HR_Employee_Attrition_cleaned].[TotalWorkingYears].[All]" dimensionUniqueName="[HR_Employee_Attrition_cleaned]" displayFolder="" count="0" memberValueDatatype="20" unbalanced="0"/>
    <cacheHierarchy uniqueName="[HR_Employee_Attrition_cleaned].[TrainingTimesLastYear]" caption="TrainingTimesLastYear" attribute="1" defaultMemberUniqueName="[HR_Employee_Attrition_cleaned].[TrainingTimesLastYear].[All]" allUniqueName="[HR_Employee_Attrition_cleaned].[TrainingTimesLastYear].[All]" dimensionUniqueName="[HR_Employee_Attrition_cleaned]" displayFolder="" count="0" memberValueDatatype="20" unbalanced="0"/>
    <cacheHierarchy uniqueName="[HR_Employee_Attrition_cleaned].[WorkLifeBalance]" caption="WorkLifeBalance" attribute="1" defaultMemberUniqueName="[HR_Employee_Attrition_cleaned].[WorkLifeBalance].[All]" allUniqueName="[HR_Employee_Attrition_cleaned].[WorkLifeBalance].[All]" dimensionUniqueName="[HR_Employee_Attrition_cleaned]" displayFolder="" count="0" memberValueDatatype="20" unbalanced="0"/>
    <cacheHierarchy uniqueName="[HR_Employee_Attrition_cleaned].[YearsAtCompany]" caption="YearsAtCompany" attribute="1" defaultMemberUniqueName="[HR_Employee_Attrition_cleaned].[YearsAtCompany].[All]" allUniqueName="[HR_Employee_Attrition_cleaned].[YearsAtCompany].[All]" dimensionUniqueName="[HR_Employee_Attrition_cleaned]" displayFolder="" count="0" memberValueDatatype="20" unbalanced="0"/>
    <cacheHierarchy uniqueName="[HR_Employee_Attrition_cleaned].[YearsInCurrentRole]" caption="YearsInCurrentRole" attribute="1" defaultMemberUniqueName="[HR_Employee_Attrition_cleaned].[YearsInCurrentRole].[All]" allUniqueName="[HR_Employee_Attrition_cleaned].[YearsInCurrentRole].[All]" dimensionUniqueName="[HR_Employee_Attrition_cleaned]" displayFolder="" count="0" memberValueDatatype="20" unbalanced="0"/>
    <cacheHierarchy uniqueName="[HR_Employee_Attrition_cleaned].[YearsSinceLastPromotion]" caption="YearsSinceLastPromotion" attribute="1" defaultMemberUniqueName="[HR_Employee_Attrition_cleaned].[YearsSinceLastPromotion].[All]" allUniqueName="[HR_Employee_Attrition_cleaned].[YearsSinceLastPromotion].[All]" dimensionUniqueName="[HR_Employee_Attrition_cleaned]" displayFolder="" count="0" memberValueDatatype="20" unbalanced="0"/>
    <cacheHierarchy uniqueName="[HR_Employee_Attrition_cleaned].[YearsWithCurrManager]" caption="YearsWithCurrManager" attribute="1" defaultMemberUniqueName="[HR_Employee_Attrition_cleaned].[YearsWithCurrManager].[All]" allUniqueName="[HR_Employee_Attrition_cleaned].[YearsWithCurrManager].[All]" dimensionUniqueName="[HR_Employee_Attrition_cleaned]" displayFolder="" count="0" memberValueDatatype="20" unbalanced="0"/>
    <cacheHierarchy uniqueName="[HR_Employee_Attrition_cleaned 1].[EmployeeNumber]" caption="EmployeeNumber" attribute="1" defaultMemberUniqueName="[HR_Employee_Attrition_cleaned 1].[EmployeeNumber].[All]" allUniqueName="[HR_Employee_Attrition_cleaned 1].[EmployeeNumber].[All]" dimensionUniqueName="[HR_Employee_Attrition_cleaned 1]" displayFolder="" count="0" memberValueDatatype="20" unbalanced="0"/>
    <cacheHierarchy uniqueName="[HR_Employee_Attrition_cleaned 1].[Age]" caption="Age" attribute="1" defaultMemberUniqueName="[HR_Employee_Attrition_cleaned 1].[Age].[All]" allUniqueName="[HR_Employee_Attrition_cleaned 1].[Age].[All]" dimensionUniqueName="[HR_Employee_Attrition_cleaned 1]" displayFolder="" count="0" memberValueDatatype="20" unbalanced="0"/>
    <cacheHierarchy uniqueName="[HR_Employee_Attrition_cleaned 1].[Age Group]" caption="Age Group" attribute="1" defaultMemberUniqueName="[HR_Employee_Attrition_cleaned 1].[Age Group].[All]" allUniqueName="[HR_Employee_Attrition_cleaned 1].[Age Group].[All]" dimensionUniqueName="[HR_Employee_Attrition_cleaned 1]" displayFolder="" count="0" memberValueDatatype="130" unbalanced="0"/>
    <cacheHierarchy uniqueName="[HR_Employee_Attrition_cleaned 1].[Attrition]" caption="Attrition" attribute="1" defaultMemberUniqueName="[HR_Employee_Attrition_cleaned 1].[Attrition].[All]" allUniqueName="[HR_Employee_Attrition_cleaned 1].[Attrition].[All]" dimensionUniqueName="[HR_Employee_Attrition_cleaned 1]" displayFolder="" count="0" memberValueDatatype="130" unbalanced="0"/>
    <cacheHierarchy uniqueName="[HR_Employee_Attrition_cleaned 1].[BusinessTravel]" caption="BusinessTravel" attribute="1" defaultMemberUniqueName="[HR_Employee_Attrition_cleaned 1].[BusinessTravel].[All]" allUniqueName="[HR_Employee_Attrition_cleaned 1].[BusinessTravel].[All]" dimensionUniqueName="[HR_Employee_Attrition_cleaned 1]" displayFolder="" count="0" memberValueDatatype="130" unbalanced="0"/>
    <cacheHierarchy uniqueName="[HR_Employee_Attrition_cleaned 1].[DailyRate]" caption="DailyRate" attribute="1" defaultMemberUniqueName="[HR_Employee_Attrition_cleaned 1].[DailyRate].[All]" allUniqueName="[HR_Employee_Attrition_cleaned 1].[DailyRate].[All]" dimensionUniqueName="[HR_Employee_Attrition_cleaned 1]" displayFolder="" count="0" memberValueDatatype="20" unbalanced="0"/>
    <cacheHierarchy uniqueName="[HR_Employee_Attrition_cleaned 1].[Department]" caption="Department" attribute="1" defaultMemberUniqueName="[HR_Employee_Attrition_cleaned 1].[Department].[All]" allUniqueName="[HR_Employee_Attrition_cleaned 1].[Department].[All]" dimensionUniqueName="[HR_Employee_Attrition_cleaned 1]" displayFolder="" count="0" memberValueDatatype="130" unbalanced="0"/>
    <cacheHierarchy uniqueName="[HR_Employee_Attrition_cleaned 1].[DistanceFromHome]" caption="DistanceFromHome" attribute="1" defaultMemberUniqueName="[HR_Employee_Attrition_cleaned 1].[DistanceFromHome].[All]" allUniqueName="[HR_Employee_Attrition_cleaned 1].[DistanceFromHome].[All]" dimensionUniqueName="[HR_Employee_Attrition_cleaned 1]" displayFolder="" count="0" memberValueDatatype="20" unbalanced="0"/>
    <cacheHierarchy uniqueName="[HR_Employee_Attrition_cleaned 1].[Education]" caption="Education" attribute="1" defaultMemberUniqueName="[HR_Employee_Attrition_cleaned 1].[Education].[All]" allUniqueName="[HR_Employee_Attrition_cleaned 1].[Education].[All]" dimensionUniqueName="[HR_Employee_Attrition_cleaned 1]" displayFolder="" count="0" memberValueDatatype="20" unbalanced="0"/>
    <cacheHierarchy uniqueName="[HR_Employee_Attrition_cleaned 1].[EducationField]" caption="EducationField" attribute="1" defaultMemberUniqueName="[HR_Employee_Attrition_cleaned 1].[EducationField].[All]" allUniqueName="[HR_Employee_Attrition_cleaned 1].[EducationField].[All]" dimensionUniqueName="[HR_Employee_Attrition_cleaned 1]" displayFolder="" count="0" memberValueDatatype="130" unbalanced="0"/>
    <cacheHierarchy uniqueName="[HR_Employee_Attrition_cleaned 1].[EnvironmentSatisfaction]" caption="EnvironmentSatisfaction" attribute="1" defaultMemberUniqueName="[HR_Employee_Attrition_cleaned 1].[EnvironmentSatisfaction].[All]" allUniqueName="[HR_Employee_Attrition_cleaned 1].[EnvironmentSatisfaction].[All]" dimensionUniqueName="[HR_Employee_Attrition_cleaned 1]" displayFolder="" count="0" memberValueDatatype="20" unbalanced="0"/>
    <cacheHierarchy uniqueName="[HR_Employee_Attrition_cleaned 1].[Gender]" caption="Gender" attribute="1" defaultMemberUniqueName="[HR_Employee_Attrition_cleaned 1].[Gender].[All]" allUniqueName="[HR_Employee_Attrition_cleaned 1].[Gender].[All]" dimensionUniqueName="[HR_Employee_Attrition_cleaned 1]" displayFolder="" count="0" memberValueDatatype="130" unbalanced="0"/>
    <cacheHierarchy uniqueName="[HR_Employee_Attrition_cleaned 1].[HourlyRate]" caption="HourlyRate" attribute="1" defaultMemberUniqueName="[HR_Employee_Attrition_cleaned 1].[HourlyRate].[All]" allUniqueName="[HR_Employee_Attrition_cleaned 1].[HourlyRate].[All]" dimensionUniqueName="[HR_Employee_Attrition_cleaned 1]" displayFolder="" count="0" memberValueDatatype="20" unbalanced="0"/>
    <cacheHierarchy uniqueName="[HR_Employee_Attrition_cleaned 1].[JobInvolvement]" caption="JobInvolvement" attribute="1" defaultMemberUniqueName="[HR_Employee_Attrition_cleaned 1].[JobInvolvement].[All]" allUniqueName="[HR_Employee_Attrition_cleaned 1].[JobInvolvement].[All]" dimensionUniqueName="[HR_Employee_Attrition_cleaned 1]" displayFolder="" count="0" memberValueDatatype="20" unbalanced="0"/>
    <cacheHierarchy uniqueName="[HR_Employee_Attrition_cleaned 1].[JobLevel]" caption="JobLevel" attribute="1" defaultMemberUniqueName="[HR_Employee_Attrition_cleaned 1].[JobLevel].[All]" allUniqueName="[HR_Employee_Attrition_cleaned 1].[JobLevel].[All]" dimensionUniqueName="[HR_Employee_Attrition_cleaned 1]" displayFolder="" count="0" memberValueDatatype="20" unbalanced="0"/>
    <cacheHierarchy uniqueName="[HR_Employee_Attrition_cleaned 1].[JobRole]" caption="JobRole" attribute="1" defaultMemberUniqueName="[HR_Employee_Attrition_cleaned 1].[JobRole].[All]" allUniqueName="[HR_Employee_Attrition_cleaned 1].[JobRole].[All]" dimensionUniqueName="[HR_Employee_Attrition_cleaned 1]" displayFolder="" count="0" memberValueDatatype="130" unbalanced="0"/>
    <cacheHierarchy uniqueName="[HR_Employee_Attrition_cleaned 1].[JobSatisfaction]" caption="JobSatisfaction" attribute="1" defaultMemberUniqueName="[HR_Employee_Attrition_cleaned 1].[JobSatisfaction].[All]" allUniqueName="[HR_Employee_Attrition_cleaned 1].[JobSatisfaction].[All]" dimensionUniqueName="[HR_Employee_Attrition_cleaned 1]" displayFolder="" count="0" memberValueDatatype="20" unbalanced="0"/>
    <cacheHierarchy uniqueName="[HR_Employee_Attrition_cleaned 1].[JobSatisfaction1]" caption="JobSatisfaction1" attribute="1" defaultMemberUniqueName="[HR_Employee_Attrition_cleaned 1].[JobSatisfaction1].[All]" allUniqueName="[HR_Employee_Attrition_cleaned 1].[JobSatisfaction1].[All]" dimensionUniqueName="[HR_Employee_Attrition_cleaned 1]" displayFolder="" count="0" memberValueDatatype="130" unbalanced="0"/>
    <cacheHierarchy uniqueName="[HR_Employee_Attrition_cleaned 1].[MaritalStatus]" caption="MaritalStatus" attribute="1" defaultMemberUniqueName="[HR_Employee_Attrition_cleaned 1].[MaritalStatus].[All]" allUniqueName="[HR_Employee_Attrition_cleaned 1].[MaritalStatus].[All]" dimensionUniqueName="[HR_Employee_Attrition_cleaned 1]" displayFolder="" count="0" memberValueDatatype="130" unbalanced="0"/>
    <cacheHierarchy uniqueName="[HR_Employee_Attrition_cleaned 1].[MonthlyIncome]" caption="MonthlyIncome" attribute="1" defaultMemberUniqueName="[HR_Employee_Attrition_cleaned 1].[MonthlyIncome].[All]" allUniqueName="[HR_Employee_Attrition_cleaned 1].[MonthlyIncome].[All]" dimensionUniqueName="[HR_Employee_Attrition_cleaned 1]" displayFolder="" count="0" memberValueDatatype="20" unbalanced="0"/>
    <cacheHierarchy uniqueName="[HR_Employee_Attrition_cleaned 1].[Salary Slab]" caption="Salary Slab" attribute="1" defaultMemberUniqueName="[HR_Employee_Attrition_cleaned 1].[Salary Slab].[All]" allUniqueName="[HR_Employee_Attrition_cleaned 1].[Salary Slab].[All]" dimensionUniqueName="[HR_Employee_Attrition_cleaned 1]" displayFolder="" count="0" memberValueDatatype="130" unbalanced="0"/>
    <cacheHierarchy uniqueName="[HR_Employee_Attrition_cleaned 1].[MonthlyRate]" caption="MonthlyRate" attribute="1" defaultMemberUniqueName="[HR_Employee_Attrition_cleaned 1].[MonthlyRate].[All]" allUniqueName="[HR_Employee_Attrition_cleaned 1].[MonthlyRate].[All]" dimensionUniqueName="[HR_Employee_Attrition_cleaned 1]" displayFolder="" count="0" memberValueDatatype="20" unbalanced="0"/>
    <cacheHierarchy uniqueName="[HR_Employee_Attrition_cleaned 1].[NumCompaniesWorked]" caption="NumCompaniesWorked" attribute="1" defaultMemberUniqueName="[HR_Employee_Attrition_cleaned 1].[NumCompaniesWorked].[All]" allUniqueName="[HR_Employee_Attrition_cleaned 1].[NumCompaniesWorked].[All]" dimensionUniqueName="[HR_Employee_Attrition_cleaned 1]" displayFolder="" count="0" memberValueDatatype="20" unbalanced="0"/>
    <cacheHierarchy uniqueName="[HR_Employee_Attrition_cleaned 1].[OverTime]" caption="OverTime" attribute="1" defaultMemberUniqueName="[HR_Employee_Attrition_cleaned 1].[OverTime].[All]" allUniqueName="[HR_Employee_Attrition_cleaned 1].[OverTime].[All]" dimensionUniqueName="[HR_Employee_Attrition_cleaned 1]" displayFolder="" count="0" memberValueDatatype="130" unbalanced="0"/>
    <cacheHierarchy uniqueName="[HR_Employee_Attrition_cleaned 1].[PercentSalaryHike]" caption="PercentSalaryHike" attribute="1" defaultMemberUniqueName="[HR_Employee_Attrition_cleaned 1].[PercentSalaryHike].[All]" allUniqueName="[HR_Employee_Attrition_cleaned 1].[PercentSalaryHike].[All]" dimensionUniqueName="[HR_Employee_Attrition_cleaned 1]" displayFolder="" count="0" memberValueDatatype="20" unbalanced="0"/>
    <cacheHierarchy uniqueName="[HR_Employee_Attrition_cleaned 1].[PerformanceRating]" caption="PerformanceRating" attribute="1" defaultMemberUniqueName="[HR_Employee_Attrition_cleaned 1].[PerformanceRating].[All]" allUniqueName="[HR_Employee_Attrition_cleaned 1].[PerformanceRating].[All]" dimensionUniqueName="[HR_Employee_Attrition_cleaned 1]" displayFolder="" count="0" memberValueDatatype="20" unbalanced="0"/>
    <cacheHierarchy uniqueName="[HR_Employee_Attrition_cleaned 1].[RelationshipSatisfaction]" caption="RelationshipSatisfaction" attribute="1" defaultMemberUniqueName="[HR_Employee_Attrition_cleaned 1].[RelationshipSatisfaction].[All]" allUniqueName="[HR_Employee_Attrition_cleaned 1].[RelationshipSatisfaction].[All]" dimensionUniqueName="[HR_Employee_Attrition_cleaned 1]" displayFolder="" count="0" memberValueDatatype="20" unbalanced="0"/>
    <cacheHierarchy uniqueName="[HR_Employee_Attrition_cleaned 1].[StockOptionLevel]" caption="StockOptionLevel" attribute="1" defaultMemberUniqueName="[HR_Employee_Attrition_cleaned 1].[StockOptionLevel].[All]" allUniqueName="[HR_Employee_Attrition_cleaned 1].[StockOptionLevel].[All]" dimensionUniqueName="[HR_Employee_Attrition_cleaned 1]" displayFolder="" count="0" memberValueDatatype="20" unbalanced="0"/>
    <cacheHierarchy uniqueName="[HR_Employee_Attrition_cleaned 1].[TotalWorkingYears]" caption="TotalWorkingYears" attribute="1" defaultMemberUniqueName="[HR_Employee_Attrition_cleaned 1].[TotalWorkingYears].[All]" allUniqueName="[HR_Employee_Attrition_cleaned 1].[TotalWorkingYears].[All]" dimensionUniqueName="[HR_Employee_Attrition_cleaned 1]" displayFolder="" count="0" memberValueDatatype="20" unbalanced="0"/>
    <cacheHierarchy uniqueName="[HR_Employee_Attrition_cleaned 1].[TrainingTimesLastYear]" caption="TrainingTimesLastYear" attribute="1" defaultMemberUniqueName="[HR_Employee_Attrition_cleaned 1].[TrainingTimesLastYear].[All]" allUniqueName="[HR_Employee_Attrition_cleaned 1].[TrainingTimesLastYear].[All]" dimensionUniqueName="[HR_Employee_Attrition_cleaned 1]" displayFolder="" count="0" memberValueDatatype="20" unbalanced="0"/>
    <cacheHierarchy uniqueName="[HR_Employee_Attrition_cleaned 1].[WorkLifeBalance]" caption="WorkLifeBalance" attribute="1" defaultMemberUniqueName="[HR_Employee_Attrition_cleaned 1].[WorkLifeBalance].[All]" allUniqueName="[HR_Employee_Attrition_cleaned 1].[WorkLifeBalance].[All]" dimensionUniqueName="[HR_Employee_Attrition_cleaned 1]" displayFolder="" count="0" memberValueDatatype="20" unbalanced="0"/>
    <cacheHierarchy uniqueName="[HR_Employee_Attrition_cleaned 1].[YearsAtCompany]" caption="YearsAtCompany" attribute="1" defaultMemberUniqueName="[HR_Employee_Attrition_cleaned 1].[YearsAtCompany].[All]" allUniqueName="[HR_Employee_Attrition_cleaned 1].[YearsAtCompany].[All]" dimensionUniqueName="[HR_Employee_Attrition_cleaned 1]" displayFolder="" count="0" memberValueDatatype="20" unbalanced="0"/>
    <cacheHierarchy uniqueName="[HR_Employee_Attrition_cleaned 1].[YearsInCurrentRole]" caption="YearsInCurrentRole" attribute="1" defaultMemberUniqueName="[HR_Employee_Attrition_cleaned 1].[YearsInCurrentRole].[All]" allUniqueName="[HR_Employee_Attrition_cleaned 1].[YearsInCurrentRole].[All]" dimensionUniqueName="[HR_Employee_Attrition_cleaned 1]" displayFolder="" count="0" memberValueDatatype="20" unbalanced="0"/>
    <cacheHierarchy uniqueName="[HR_Employee_Attrition_cleaned 1].[YearsSinceLastPromotion]" caption="YearsSinceLastPromotion" attribute="1" defaultMemberUniqueName="[HR_Employee_Attrition_cleaned 1].[YearsSinceLastPromotion].[All]" allUniqueName="[HR_Employee_Attrition_cleaned 1].[YearsSinceLastPromotion].[All]" dimensionUniqueName="[HR_Employee_Attrition_cleaned 1]" displayFolder="" count="0" memberValueDatatype="20" unbalanced="0"/>
    <cacheHierarchy uniqueName="[HR_Employee_Attrition_cleaned 1].[YearsWithCurrManager]" caption="YearsWithCurrManager" attribute="1" defaultMemberUniqueName="[HR_Employee_Attrition_cleaned 1].[YearsWithCurrManager].[All]" allUniqueName="[HR_Employee_Attrition_cleaned 1].[YearsWithCurrManager].[All]" dimensionUniqueName="[HR_Employee_Attrition_cleaned 1]" displayFolder="" count="0" memberValueDatatype="20" unbalanced="0"/>
    <cacheHierarchy uniqueName="[Measures].[__XL_Count HR_Employee_Attrition_cleaned]" caption="__XL_Count HR_Employee_Attrition_cleaned" measure="1" displayFolder="" measureGroup="HR_Employee_Attrition_cleaned" count="0" hidden="1"/>
    <cacheHierarchy uniqueName="[Measures].[__XL_Count HR_Employee_Attrition_cleaned 1]" caption="__XL_Count HR_Employee_Attrition_cleaned 1" measure="1" displayFolder="" measureGroup="HR_Employee_Attrition_cleaned 1" count="0" hidden="1"/>
    <cacheHierarchy uniqueName="[Measures].[__No measures defined]" caption="__No measures defined" measure="1" displayFolder="" count="0" hidden="1"/>
    <cacheHierarchy uniqueName="[Measures].[Sum of EmployeeNumber]" caption="Sum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_Employee_Attrition_cleaned"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Employee_Attrition_cleaned"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Employee_Attrition_cleaned" count="0" hidden="1">
      <extLst>
        <ext xmlns:x15="http://schemas.microsoft.com/office/spreadsheetml/2010/11/main" uri="{B97F6D7D-B522-45F9-BDA1-12C45D357490}">
          <x15:cacheHierarchy aggregatedColumn="17"/>
        </ext>
      </extLst>
    </cacheHierarchy>
    <cacheHierarchy uniqueName="[Measures].[Sum of JobSatisfaction]" caption="Sum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StdDev of JobSatisfaction]" caption="StdDev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y uniqueName="[Measures].[Distinct Count of JobSatisfaction]" caption="Distinct Count of JobSatisfaction" measure="1" displayFolder="" measureGroup="HR_Employee_Attrition_cleaned"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6707608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624288-7D73-41F9-AE1A-933A97FE9723}" name="PivotTable12" cacheId="57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JobSatisfaction" fld="0" subtotal="average" baseField="0" baseItem="0"/>
  </dataFields>
  <formats count="4">
    <format dxfId="162">
      <pivotArea type="all" dataOnly="0" outline="0" fieldPosition="0"/>
    </format>
    <format dxfId="161">
      <pivotArea outline="0" collapsedLevelsAreSubtotals="1" fieldPosition="0"/>
    </format>
    <format dxfId="160">
      <pivotArea dataOnly="0" labelOnly="1" outline="0" axis="axisValues" fieldPosition="0"/>
    </format>
    <format dxfId="159">
      <pivotArea outline="0" collapsedLevelsAreSubtotals="1" fieldPosition="0"/>
    </format>
  </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Employees"/>
    <pivotHierarchy dragToData="1"/>
    <pivotHierarchy dragToData="1"/>
    <pivotHierarchy dragToData="1"/>
    <pivotHierarchy dragToData="1"/>
    <pivotHierarchy dragToData="1"/>
    <pivotHierarchy dragToData="1" caption="Average of JobSatisfaction"/>
    <pivotHierarchy dragToData="1" caption="Count of JobSatisfaction"/>
    <pivotHierarchy dragToData="1" caption="StdDev of JobSatisfaction"/>
    <pivotHierarchy dragToData="1" caption="Distinct Count of JobSatisfactio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76714C-34C2-419F-AC1F-040B080EEFC0}" name="PivotTable7" cacheId="59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3">
  <location ref="H7:I17" firstHeaderRow="1" firstDataRow="2" firstDataCol="1"/>
  <pivotFields count="4">
    <pivotField dataField="1" subtotalTop="0" showAll="0" defaultSubtotal="0"/>
    <pivotField axis="axisCol" allDrilled="1" subtotalTop="0" showAll="0" dataSourceSort="1" defaultSubtotal="0" defaultAttributeDrillState="1">
      <items count="1">
        <item s="1" x="0"/>
      </items>
    </pivotField>
    <pivotField axis="axisRow" allDrilled="1" subtotalTop="0" showAll="0" defaultSubtotal="0" defaultAttributeDrillState="1">
      <items count="9">
        <item x="3"/>
        <item x="0"/>
        <item x="1"/>
        <item x="2"/>
        <item x="4"/>
        <item x="5"/>
        <item x="6"/>
        <item x="7"/>
        <item x="8"/>
      </items>
    </pivotField>
    <pivotField allDrilled="1" subtotalTop="0" showAll="0" dataSourceSort="1" defaultSubtotal="0" defaultAttributeDrillState="1"/>
  </pivotFields>
  <rowFields count="1">
    <field x="2"/>
  </rowFields>
  <rowItems count="9">
    <i>
      <x/>
    </i>
    <i>
      <x v="1"/>
    </i>
    <i>
      <x v="2"/>
    </i>
    <i>
      <x v="3"/>
    </i>
    <i>
      <x v="4"/>
    </i>
    <i>
      <x v="5"/>
    </i>
    <i>
      <x v="6"/>
    </i>
    <i>
      <x v="7"/>
    </i>
    <i>
      <x v="8"/>
    </i>
  </rowItems>
  <colFields count="1">
    <field x="1"/>
  </colFields>
  <colItems count="1">
    <i>
      <x/>
    </i>
  </colItems>
  <dataFields count="1">
    <dataField name="Total Employees" fld="0" subtotal="count" baseField="0" baseItem="0"/>
  </dataFields>
  <formats count="3">
    <format dxfId="165">
      <pivotArea type="all" dataOnly="0" outline="0" fieldPosition="0"/>
    </format>
    <format dxfId="164">
      <pivotArea outline="0" collapsedLevelsAreSubtotals="1" fieldPosition="0"/>
    </format>
    <format dxfId="163">
      <pivotArea dataOnly="0" labelOnly="1" outline="0" axis="axisValues" fieldPosition="0"/>
    </format>
  </formats>
  <chartFormats count="1">
    <chartFormat chart="20"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E76DF1-69D5-4C73-AF62-0CF6B90019C9}" name="PivotTable5" cacheId="59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Monthly Income" fld="0" subtotal="average" baseField="0" baseItem="0" numFmtId="164"/>
  </dataFields>
  <formats count="5">
    <format dxfId="170">
      <pivotArea outline="0" collapsedLevelsAreSubtotals="1" fieldPosition="0"/>
    </format>
    <format dxfId="169">
      <pivotArea type="all" dataOnly="0" outline="0" fieldPosition="0"/>
    </format>
    <format dxfId="168">
      <pivotArea outline="0" collapsedLevelsAreSubtotals="1" fieldPosition="0"/>
    </format>
    <format dxfId="167">
      <pivotArea dataOnly="0" labelOnly="1" outline="0" axis="axisValues" fieldPosition="0"/>
    </format>
    <format dxfId="166">
      <pivotArea outline="0" collapsedLevelsAreSubtotals="1" fieldPosition="0"/>
    </format>
  </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Employees"/>
    <pivotHierarchy dragToData="1"/>
    <pivotHierarchy dragToData="1" caption="Average of Age"/>
    <pivotHierarchy dragToData="1"/>
    <pivotHierarchy dragToData="1" caption="Avg Monthly Inco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97CAE7-37AC-4F34-B919-81C096A8A263}" name="PivotTable14" cacheId="581"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D8:F13" firstHeaderRow="1" firstDataRow="2" firstDataCol="1"/>
  <pivotFields count="4">
    <pivotField axis="axisRow" allDrilled="1" subtotalTop="0" showAll="0" defaultSubtotal="0" defaultAttributeDrillState="1">
      <items count="4">
        <item x="0"/>
        <item x="3"/>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4">
    <i>
      <x/>
    </i>
    <i>
      <x v="1"/>
    </i>
    <i>
      <x v="2"/>
    </i>
    <i>
      <x v="3"/>
    </i>
  </rowItems>
  <colFields count="1">
    <field x="2"/>
  </colFields>
  <colItems count="2">
    <i>
      <x/>
    </i>
    <i>
      <x v="1"/>
    </i>
  </colItems>
  <dataFields count="1">
    <dataField name="Count of EmployeeNumber" fld="1" subtotal="count" baseField="0" baseItem="0"/>
  </dataFields>
  <formats count="4">
    <format dxfId="174">
      <pivotArea type="all" dataOnly="0" outline="0" fieldPosition="0"/>
    </format>
    <format dxfId="173">
      <pivotArea outline="0" collapsedLevelsAreSubtotals="1" fieldPosition="0"/>
    </format>
    <format dxfId="172">
      <pivotArea dataOnly="0" labelOnly="1" outline="0" axis="axisValues" fieldPosition="0"/>
    </format>
    <format dxfId="171">
      <pivotArea outline="0" collapsedLevelsAreSubtotals="1" fieldPosition="0"/>
    </format>
  </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EmployeeNumber"/>
    <pivotHierarchy dragToData="1"/>
    <pivotHierarchy dragToData="1"/>
    <pivotHierarchy dragToData="1"/>
    <pivotHierarchy dragToData="1"/>
    <pivotHierarchy dragToData="1"/>
    <pivotHierarchy dragToData="1" caption="Average of JobSatisfaction"/>
    <pivotHierarchy dragToData="1" caption="Count of JobSatisfaction"/>
    <pivotHierarchy dragToData="1" caption="StdDev of JobSatisfaction"/>
    <pivotHierarchy dragToData="1" caption="Distinct Count of JobSatisfaction"/>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activeTabTopLevelEntity name="[HR_Employee_Attrition_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46994D-EA60-46D5-8D0E-0148211A3CEA}" name="PivotTable4" cacheId="59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Age" fld="0" subtotal="average" baseField="0" baseItem="0" numFmtId="1"/>
  </dataFields>
  <formats count="4">
    <format dxfId="178">
      <pivotArea outline="0" collapsedLevelsAreSubtotals="1" fieldPosition="0"/>
    </format>
    <format dxfId="177">
      <pivotArea type="all" dataOnly="0" outline="0" fieldPosition="0"/>
    </format>
    <format dxfId="176">
      <pivotArea outline="0" collapsedLevelsAreSubtotals="1" fieldPosition="0"/>
    </format>
    <format dxfId="175">
      <pivotArea dataOnly="0" labelOnly="1" outline="0" axis="axisValues" fieldPosition="0"/>
    </format>
  </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Employees"/>
    <pivotHierarchy dragToData="1"/>
    <pivotHierarchy dragToData="1" caption="Average 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D950E2-D82A-4763-96E3-2E2EEDF78F33}" name="PivotTable13" cacheId="57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2">
  <location ref="H24:I29" firstHeaderRow="1" firstDataRow="2" firstDataCol="1"/>
  <pivotFields count="4">
    <pivotField dataField="1" subtotalTop="0" showAll="0" defaultSubtotal="0"/>
    <pivotField axis="axisCol" allDrilled="1" subtotalTop="0" showAll="0" dataSourceSort="1" defaultSubtotal="0" defaultAttributeDrillState="1">
      <items count="1">
        <item s="1" x="0"/>
      </items>
    </pivotField>
    <pivotField axis="axisRow" allDrilled="1" subtotalTop="0" showAll="0" defaultSubtotal="0" defaultAttributeDrillState="1">
      <items count="4">
        <item x="0"/>
        <item x="3"/>
        <item x="1"/>
        <item x="2"/>
      </items>
    </pivotField>
    <pivotField allDrilled="1" subtotalTop="0" showAll="0" dataSourceSort="1" defaultSubtotal="0" defaultAttributeDrillState="1"/>
  </pivotFields>
  <rowFields count="1">
    <field x="2"/>
  </rowFields>
  <rowItems count="4">
    <i>
      <x/>
    </i>
    <i>
      <x v="1"/>
    </i>
    <i>
      <x v="2"/>
    </i>
    <i>
      <x v="3"/>
    </i>
  </rowItems>
  <colFields count="1">
    <field x="1"/>
  </colFields>
  <colItems count="1">
    <i>
      <x/>
    </i>
  </colItems>
  <dataFields count="1">
    <dataField name="Total Employees" fld="0" subtotal="count" baseField="0" baseItem="0"/>
  </dataFields>
  <formats count="3">
    <format dxfId="181">
      <pivotArea type="all" dataOnly="0" outline="0" fieldPosition="0"/>
    </format>
    <format dxfId="180">
      <pivotArea outline="0" collapsedLevelsAreSubtotals="1" fieldPosition="0"/>
    </format>
    <format dxfId="17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activeTabTopLevelEntity name="[HR_Employee_Attrition_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6DE00A-CDD1-499F-9731-0D6BEA0F8F36}" name="PivotTable1" cacheId="56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mployees" fld="0" subtotal="count" baseField="0" baseItem="0"/>
  </dataFields>
  <formats count="3">
    <format dxfId="184">
      <pivotArea type="all" dataOnly="0" outline="0" fieldPosition="0"/>
    </format>
    <format dxfId="183">
      <pivotArea outline="0" collapsedLevelsAreSubtotals="1" fieldPosition="0"/>
    </format>
    <format dxfId="182">
      <pivotArea dataOnly="0" labelOnly="1" outline="0" axis="axisValues" fieldPosition="0"/>
    </format>
  </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C38FF2-C505-443C-961C-528045FCF410}" name="PivotTable10" cacheId="56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0">
  <location ref="K14:L43"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Fields count="1">
    <field x="0"/>
  </colFields>
  <colItems count="1">
    <i>
      <x/>
    </i>
  </colItems>
  <dataFields count="1">
    <dataField name="Count of EmployeeNumber" fld="2" subtotal="count" baseField="1" baseItem="0"/>
  </dataFields>
  <formats count="3">
    <format dxfId="187">
      <pivotArea type="all" dataOnly="0" outline="0" fieldPosition="0"/>
    </format>
    <format dxfId="186">
      <pivotArea outline="0" collapsedLevelsAreSubtotals="1" fieldPosition="0"/>
    </format>
    <format dxfId="18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activeTabTopLevelEntity name="[HR_Employee_Attrition_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78E3B4-6E9F-405E-A91E-D900FB5D5150}" name="PivotTable9" cacheId="60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K9:N13"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1"/>
  </colFields>
  <colItems count="3">
    <i>
      <x/>
    </i>
    <i>
      <x v="1"/>
    </i>
    <i t="grand">
      <x/>
    </i>
  </colItems>
  <dataFields count="1">
    <dataField name="Total Employees" fld="0" subtotal="count" baseField="0" baseItem="0"/>
  </dataFields>
  <formats count="3">
    <format dxfId="190">
      <pivotArea type="all" dataOnly="0" outline="0" fieldPosition="0"/>
    </format>
    <format dxfId="189">
      <pivotArea outline="0" collapsedLevelsAreSubtotals="1" fieldPosition="0"/>
    </format>
    <format dxfId="188">
      <pivotArea dataOnly="0" labelOnly="1" outline="0" axis="axisValues" fieldPosition="0"/>
    </format>
  </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activeTabTopLevelEntity name="[HR_Employee_Attrition_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570E6A-C509-4632-8F6A-AC21D8154CD0}" name="PivotTable8" cacheId="60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location ref="K1:L7" firstHeaderRow="1" firstDataRow="2" firstDataCol="1"/>
  <pivotFields count="4">
    <pivotField dataField="1" subtotalTop="0" showAll="0" defaultSubtotal="0"/>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Fields count="1">
    <field x="1"/>
  </colFields>
  <colItems count="1">
    <i>
      <x/>
    </i>
  </colItems>
  <dataFields count="1">
    <dataField name="Age Group" fld="0" subtotal="count" baseField="0" baseItem="0"/>
  </dataFields>
  <formats count="3">
    <format dxfId="193">
      <pivotArea type="all" dataOnly="0" outline="0" fieldPosition="0"/>
    </format>
    <format dxfId="192">
      <pivotArea outline="0" collapsedLevelsAreSubtotals="1" fieldPosition="0"/>
    </format>
    <format dxfId="191">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ge Group"/>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activeTabTopLevelEntity name="[HR_Employee_Attrition_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43B76A-653D-4598-8D07-4FED44157DDB}" name="PivotTable11" cacheId="57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location ref="H19:I22" firstHeaderRow="1" firstDataRow="2" firstDataCol="1"/>
  <pivotFields count="4">
    <pivotField dataField="1" subtotalTop="0" showAll="0" defaultSubtotal="0"/>
    <pivotField axis="axisCol" allDrilled="1" subtotalTop="0" showAll="0" dataSourceSort="1" defaultSubtotal="0" defaultAttributeDrillState="1">
      <items count="1">
        <item s="1" x="0"/>
      </items>
    </pivotField>
    <pivotField axis="axisRow" allDrilled="1" subtotalTop="0" showAll="0" defaultSubtotal="0" defaultAttributeDrillState="1">
      <items count="2">
        <item n="OverTime" x="1"/>
        <item n="No OverTime" x="0"/>
      </items>
    </pivotField>
    <pivotField allDrilled="1" subtotalTop="0" showAll="0" dataSourceSort="1" defaultSubtotal="0" defaultAttributeDrillState="1"/>
  </pivotFields>
  <rowFields count="1">
    <field x="2"/>
  </rowFields>
  <rowItems count="2">
    <i>
      <x/>
    </i>
    <i>
      <x v="1"/>
    </i>
  </rowItems>
  <colFields count="1">
    <field x="1"/>
  </colFields>
  <colItems count="1">
    <i>
      <x/>
    </i>
  </colItems>
  <dataFields count="1">
    <dataField name="Total Employees" fld="0" subtotal="count" baseField="0" baseItem="0"/>
  </dataFields>
  <formats count="3">
    <format dxfId="196">
      <pivotArea type="all" dataOnly="0" outline="0" fieldPosition="0"/>
    </format>
    <format dxfId="195">
      <pivotArea outline="0" collapsedLevelsAreSubtotals="1" fieldPosition="0"/>
    </format>
    <format dxfId="19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activeTabTopLevelEntity name="[HR_Employee_Attrition_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EFA129-EAB6-4098-93B1-B5E68BCA8646}" name="PivotTable2" cacheId="584" applyNumberFormats="0" applyBorderFormats="0" applyFontFormats="0" applyPatternFormats="0" applyAlignmentFormats="0" applyWidthHeightFormats="1" dataCaption="Values" grandTotalCaption="Active " updatedVersion="8" minRefreshableVersion="3" itemPrintTitles="1" createdVersion="8" indent="0" outline="1" outlineData="1" multipleFieldFilters="0">
  <location ref="A4:B6"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Total Employees" fld="0" subtotal="count" baseField="0" baseItem="0"/>
  </dataFields>
  <formats count="6">
    <format dxfId="202">
      <pivotArea type="all" dataOnly="0" outline="0" fieldPosition="0"/>
    </format>
    <format dxfId="201">
      <pivotArea outline="0" collapsedLevelsAreSubtotals="1" fieldPosition="0"/>
    </format>
    <format dxfId="200">
      <pivotArea field="1" type="button" dataOnly="0" labelOnly="1" outline="0" axis="axisRow" fieldPosition="0"/>
    </format>
    <format dxfId="199">
      <pivotArea dataOnly="0" labelOnly="1" fieldPosition="0">
        <references count="1">
          <reference field="1" count="0"/>
        </references>
      </pivotArea>
    </format>
    <format dxfId="198">
      <pivotArea dataOnly="0" labelOnly="1" grandRow="1" outline="0" fieldPosition="0"/>
    </format>
    <format dxfId="197">
      <pivotArea dataOnly="0" labelOnly="1" outline="0" axis="axisValues" fieldPosition="0"/>
    </format>
  </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3A82F9-3641-451F-B49C-712277787897}" name="PivotTable6" cacheId="59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29">
  <location ref="H1:I5"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0"/>
  </colFields>
  <colItems count="1">
    <i>
      <x/>
    </i>
  </colItems>
  <dataFields count="1">
    <dataField name="Count of EmployeeNumber" fld="2" subtotal="count" baseField="1" baseItem="0"/>
  </dataFields>
  <formats count="3">
    <format dxfId="205">
      <pivotArea type="all" dataOnly="0" outline="0" fieldPosition="0"/>
    </format>
    <format dxfId="204">
      <pivotArea outline="0" collapsedLevelsAreSubtotals="1" fieldPosition="0"/>
    </format>
    <format dxfId="203">
      <pivotArea dataOnly="0" labelOnly="1" outline="0" axis="axisValues" fieldPosition="0"/>
    </format>
  </formats>
  <chartFormats count="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0"/>
          </reference>
        </references>
      </pivotArea>
    </chartFormat>
    <chartFormat chart="6" format="4">
      <pivotArea type="data" outline="0" fieldPosition="0">
        <references count="2">
          <reference field="4294967294" count="1" selected="0">
            <x v="0"/>
          </reference>
          <reference field="1" count="1" selected="0">
            <x v="1"/>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C417618-22D0-4D53-93DF-A2B6B13B1DC1}" name="PivotTable3" cacheId="587" applyNumberFormats="0" applyBorderFormats="0" applyFontFormats="0" applyPatternFormats="0" applyAlignmentFormats="0" applyWidthHeightFormats="1" dataCaption="Values" grandTotalCaption="Attrition" updatedVersion="8" minRefreshableVersion="3" itemPrintTitles="1" createdVersion="8" indent="0" outline="1" outlineData="1" multipleFieldFilters="0">
  <location ref="A8:B10"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Total Employees" fld="0" subtotal="count" baseField="0" baseItem="0"/>
  </dataFields>
  <formats count="6">
    <format dxfId="211">
      <pivotArea type="all" dataOnly="0" outline="0" fieldPosition="0"/>
    </format>
    <format dxfId="210">
      <pivotArea outline="0" collapsedLevelsAreSubtotals="1" fieldPosition="0"/>
    </format>
    <format dxfId="209">
      <pivotArea field="1" type="button" dataOnly="0" labelOnly="1" outline="0" axis="axisRow" fieldPosition="0"/>
    </format>
    <format dxfId="208">
      <pivotArea dataOnly="0" labelOnly="1" fieldPosition="0">
        <references count="1">
          <reference field="1" count="0"/>
        </references>
      </pivotArea>
    </format>
    <format dxfId="207">
      <pivotArea dataOnly="0" labelOnly="1" grandRow="1" outline="0" fieldPosition="0"/>
    </format>
    <format dxfId="206">
      <pivotArea dataOnly="0" labelOnly="1" outline="0" axis="axisValues" fieldPosition="0"/>
    </format>
  </formats>
  <pivotHierarchies count="8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Employee_Attrition_clea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ECC08B4-F20E-4C81-BE56-9E4414522B0C}" autoFormatId="16" applyNumberFormats="0" applyBorderFormats="0" applyFontFormats="0" applyPatternFormats="0" applyAlignmentFormats="0" applyWidthHeightFormats="0">
  <queryTableRefresh nextId="37">
    <queryTableFields count="35">
      <queryTableField id="1" name="EmployeeNumber" tableColumnId="1"/>
      <queryTableField id="2" name="Age" tableColumnId="2"/>
      <queryTableField id="33" dataBound="0" tableColumnId="33"/>
      <queryTableField id="3" name="Attrition" tableColumnId="3"/>
      <queryTableField id="4" name="BusinessTravel" tableColumnId="4"/>
      <queryTableField id="5" name="DailyRate" tableColumnId="5"/>
      <queryTableField id="6" name="Department" tableColumnId="6"/>
      <queryTableField id="7" name="DistanceFromHome" tableColumnId="7"/>
      <queryTableField id="8" name="Education" tableColumnId="8"/>
      <queryTableField id="9" name="EducationField"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35" dataBound="0" tableColumnId="35"/>
      <queryTableField id="17" name="MaritalStatus" tableColumnId="17"/>
      <queryTableField id="18" name="MonthlyIncome" tableColumnId="18"/>
      <queryTableField id="34" dataBound="0" tableColumnId="34"/>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s>
  </queryTableRefresh>
  <extLst>
    <ext xmlns:x15="http://schemas.microsoft.com/office/spreadsheetml/2010/11/main" uri="{883FBD77-0823-4a55-B5E3-86C4891E6966}">
      <x15:queryTable sourceDataName="Query - HR_Employee_Attrition_cleaned"/>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8984AA9D-1A58-4F2A-872B-2654C3B9570F}" sourceName="[HR_Employee_Attrition_cleaned].[EducationField]">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70760810">
      <levels count="2">
        <level uniqueName="[HR_Employee_Attrition_cleaned].[EducationField].[(All)]" sourceCaption="(All)" count="0"/>
        <level uniqueName="[HR_Employee_Attrition_cleaned].[EducationField].[EducationField]" sourceCaption="EducationField" count="6">
          <ranges>
            <range startItem="0">
              <i n="[HR_Employee_Attrition_cleaned].[EducationField].&amp;[Human Resources]" c="Human Resources"/>
              <i n="[HR_Employee_Attrition_cleaned].[EducationField].&amp;[Life Sciences]" c="Life Sciences"/>
              <i n="[HR_Employee_Attrition_cleaned].[EducationField].&amp;[Marketing]" c="Marketing"/>
              <i n="[HR_Employee_Attrition_cleaned].[EducationField].&amp;[Medical]" c="Medical"/>
              <i n="[HR_Employee_Attrition_cleaned].[EducationField].&amp;[Other]" c="Other"/>
              <i n="[HR_Employee_Attrition_cleaned].[EducationField].&amp;[Technical Degree]" c="Technical Degree"/>
            </range>
          </ranges>
        </level>
      </levels>
      <selections count="1">
        <selection n="[HR_Employee_Attrition_cleaned].[EducationFiel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4F8AA2-5D6C-461E-8EAC-EDF400433029}" sourceName="[HR_Employee_Attrition_cleaned].[Gender]">
  <pivotTables>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70760810">
      <levels count="2">
        <level uniqueName="[HR_Employee_Attrition_cleaned].[Gender].[(All)]" sourceCaption="(All)" count="0"/>
        <level uniqueName="[HR_Employee_Attrition_cleaned].[Gender].[Gender]" sourceCaption="Gender" count="2" sortOrder="descending">
          <ranges>
            <range startItem="0">
              <i n="[HR_Employee_Attrition_cleaned].[Gender].&amp;[Male]" c="Male"/>
              <i n="[HR_Employee_Attrition_cleaned].[Gender].&amp;[Female]" c="Female"/>
            </range>
          </ranges>
        </level>
      </levels>
      <selections count="1">
        <selection n="[HR_Employee_Attrition_cleaned].[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F9B06DB-3FF3-4FF8-80B4-3453FE0F186D}" sourceName="[HR_Employee_Attrition_cleaned].[Department]">
  <pivotTables>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70760810">
      <levels count="2">
        <level uniqueName="[HR_Employee_Attrition_cleaned].[Department].[(All)]" sourceCaption="(All)" count="0"/>
        <level uniqueName="[HR_Employee_Attrition_cleaned].[Department].[Department]" sourceCaption="Department" count="3">
          <ranges>
            <range startItem="0">
              <i n="[HR_Employee_Attrition_cleaned].[Department].&amp;[Human Resources]" c="Human Resources"/>
              <i n="[HR_Employee_Attrition_cleaned].[Department].&amp;[Research &amp; Development]" c="Research &amp; Development"/>
              <i n="[HR_Employee_Attrition_cleaned].[Department].&amp;[Sales]" c="Sales"/>
            </range>
          </ranges>
        </level>
      </levels>
      <selections count="1">
        <selection n="[HR_Employee_Attrition_cleaned].[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08EF5F9-A84A-4A95-91BB-DFB41B4F7756}" sourceName="[HR_Employee_Attrition_cleaned].[JobRole]">
  <pivotTables>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70760810">
      <levels count="2">
        <level uniqueName="[HR_Employee_Attrition_cleaned].[JobRole].[(All)]" sourceCaption="(All)" count="0"/>
        <level uniqueName="[HR_Employee_Attrition_cleaned].[JobRole].[JobRole]" sourceCaption="JobRole" count="9">
          <ranges>
            <range startItem="0">
              <i n="[HR_Employee_Attrition_cleaned].[JobRole].&amp;[Healthcare Representative]" c="Healthcare Representative"/>
              <i n="[HR_Employee_Attrition_cleaned].[JobRole].&amp;[Human Resources]" c="Human Resources"/>
              <i n="[HR_Employee_Attrition_cleaned].[JobRole].&amp;[Laboratory Technician]" c="Laboratory Technician"/>
              <i n="[HR_Employee_Attrition_cleaned].[JobRole].&amp;[Manager]" c="Manager"/>
              <i n="[HR_Employee_Attrition_cleaned].[JobRole].&amp;[Manufacturing Director]" c="Manufacturing Director"/>
              <i n="[HR_Employee_Attrition_cleaned].[JobRole].&amp;[Research Director]" c="Research Director"/>
              <i n="[HR_Employee_Attrition_cleaned].[JobRole].&amp;[Research Scientist]" c="Research Scientist"/>
              <i n="[HR_Employee_Attrition_cleaned].[JobRole].&amp;[Sales Executive]" c="Sales Executive"/>
              <i n="[HR_Employee_Attrition_cleaned].[JobRole].&amp;[Sales Representative]" c="Sales Representative"/>
            </range>
          </ranges>
        </level>
      </levels>
      <selections count="1">
        <selection n="[HR_Employee_Attrition_cleaned].[JobRol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0F2C6801-83DD-4047-8F38-6188EF579251}" sourceName="[HR_Employee_Attrition_cleaned].[BusinessTravel]">
  <pivotTables>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70760810">
      <levels count="2">
        <level uniqueName="[HR_Employee_Attrition_cleaned].[BusinessTravel].[(All)]" sourceCaption="(All)" count="0"/>
        <level uniqueName="[HR_Employee_Attrition_cleaned].[BusinessTravel].[BusinessTravel]" sourceCaption="BusinessTravel" count="3">
          <ranges>
            <range startItem="0">
              <i n="[HR_Employee_Attrition_cleaned].[BusinessTravel].&amp;[Non-Travel]" c="Non-Travel"/>
              <i n="[HR_Employee_Attrition_cleaned].[BusinessTravel].&amp;[Travel_Frequently]" c="Travel_Frequently"/>
              <i n="[HR_Employee_Attrition_cleaned].[BusinessTravel].&amp;[Travel_Rarely]" c="Travel_Rarely"/>
            </range>
          </ranges>
        </level>
      </levels>
      <selections count="1">
        <selection n="[HR_Employee_Attrition_cleaned].[BusinessTra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1" xr10:uid="{3D1BE334-29A8-4EED-96CF-AD433DA43434}" cache="Slicer_EducationField" caption="EducationField" level="1" style="Slicer Style 1" rowHeight="180000"/>
  <slicer name="Gender" xr10:uid="{4FDC0D05-E569-43C1-B68F-FEEC72A057B3}" cache="Slicer_Gender" caption="Gender" columnCount="2" level="1" style="Slicer Style 1" rowHeight="360000"/>
  <slicer name="Department" xr10:uid="{E724B2A4-A113-4BEA-857D-8425246D15FF}" cache="Slicer_Department" caption="Department" level="1" style="Slicer Style 1" rowHeight="180000"/>
  <slicer name="JobRole" xr10:uid="{11368587-B23A-4669-B80B-B4F39510AD4C}" cache="Slicer_JobRole" caption="JobRole" level="1" style="Slicer Style 1" rowHeight="180000"/>
  <slicer name="BusinessTravel" xr10:uid="{0F6F70ED-AC7C-4C76-A428-7408E5114549}" cache="Slicer_BusinessTravel" caption="BusinessTravel" level="1" style="Slicer Style 1"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BBE796-F0AA-4E96-BE30-D8FEAAFF27EB}" name="HR_Employee_Attrition_cleaned" displayName="HR_Employee_Attrition_cleaned" ref="A1:AI1471" tableType="queryTable" totalsRowShown="0">
  <autoFilter ref="A1:AI1471" xr:uid="{24BBE796-F0AA-4E96-BE30-D8FEAAFF27EB}"/>
  <tableColumns count="35">
    <tableColumn id="1" xr3:uid="{4CEA512D-3EAD-4FD9-8B45-6DA14CDB727D}" uniqueName="1" name="EmployeeNumber" queryTableFieldId="1"/>
    <tableColumn id="2" xr3:uid="{241ACC1F-735A-4F5E-8FD7-23C50722DAC1}" uniqueName="2" name="Age" queryTableFieldId="2"/>
    <tableColumn id="33" xr3:uid="{CDC30FFB-E7FB-4A4C-9C7B-43FB429B777D}" uniqueName="33" name="Age Group" queryTableFieldId="33" dataDxfId="221">
      <calculatedColumnFormula>IF(B2&lt;=25,"18-25",IF(B2&lt;=35,"26-35",IF(B2&lt;=45,"36-45",IF(B2&lt;=55,"46-55","56+"))))</calculatedColumnFormula>
    </tableColumn>
    <tableColumn id="3" xr3:uid="{921F7837-4060-45F7-ADB3-8F4F03207A00}" uniqueName="3" name="Attrition" queryTableFieldId="3" dataDxfId="220"/>
    <tableColumn id="4" xr3:uid="{F6ABBBBA-4590-42D7-B7F9-3EC22B8F364B}" uniqueName="4" name="BusinessTravel" queryTableFieldId="4" dataDxfId="219"/>
    <tableColumn id="5" xr3:uid="{E94DECBA-5891-4CDF-ACC8-1150BEEA67A1}" uniqueName="5" name="DailyRate" queryTableFieldId="5"/>
    <tableColumn id="6" xr3:uid="{8D5D8C8E-5595-4AF2-A668-7D446F9D6775}" uniqueName="6" name="Department" queryTableFieldId="6" dataDxfId="218"/>
    <tableColumn id="7" xr3:uid="{113F83FA-EAC2-4183-8BDD-A7E25230BD7A}" uniqueName="7" name="DistanceFromHome" queryTableFieldId="7"/>
    <tableColumn id="8" xr3:uid="{008AEB6A-F75F-4A18-BADE-D4AE43F1EBD3}" uniqueName="8" name="Education" queryTableFieldId="8"/>
    <tableColumn id="9" xr3:uid="{885F3756-6EDB-48F9-85FE-B34060D68E16}" uniqueName="9" name="EducationField" queryTableFieldId="9" dataDxfId="217"/>
    <tableColumn id="10" xr3:uid="{64F99961-0F83-4B07-A024-2D3D30E87FAE}" uniqueName="10" name="EnvironmentSatisfaction" queryTableFieldId="10"/>
    <tableColumn id="11" xr3:uid="{F724E3B5-3938-46D7-8773-C7E383FC854A}" uniqueName="11" name="Gender" queryTableFieldId="11" dataDxfId="216"/>
    <tableColumn id="12" xr3:uid="{AC78D7A1-9AC0-432A-B081-495804248E92}" uniqueName="12" name="HourlyRate" queryTableFieldId="12"/>
    <tableColumn id="13" xr3:uid="{F749C01C-A225-4573-9256-DCB94335AF29}" uniqueName="13" name="JobInvolvement" queryTableFieldId="13"/>
    <tableColumn id="14" xr3:uid="{5B7BB879-0E49-40A6-B783-F8003C84F77A}" uniqueName="14" name="JobLevel" queryTableFieldId="14"/>
    <tableColumn id="15" xr3:uid="{667BDCB3-8389-4F2D-9F80-453557418C27}" uniqueName="15" name="JobRole" queryTableFieldId="15" dataDxfId="215"/>
    <tableColumn id="16" xr3:uid="{FFE67598-A280-4B7C-A49E-4772DEE646A1}" uniqueName="16" name="JobSatisfaction" queryTableFieldId="16"/>
    <tableColumn id="35" xr3:uid="{F1791A73-AB4E-4408-B707-6EA1805D5242}" uniqueName="35" name="JobSatisfaction1" queryTableFieldId="35">
      <calculatedColumnFormula>IF(Q2=1,"Low",IF(Q2=2,"Medium",IF(Q2=3,"High","Very High")))</calculatedColumnFormula>
    </tableColumn>
    <tableColumn id="17" xr3:uid="{C7B076BD-2794-4B6A-A643-15382094D35D}" uniqueName="17" name="MaritalStatus" queryTableFieldId="17" dataDxfId="214"/>
    <tableColumn id="18" xr3:uid="{D3057AC8-C91E-490B-906C-C8C3CCA7A8F1}" uniqueName="18" name="MonthlyIncome" queryTableFieldId="18"/>
    <tableColumn id="34" xr3:uid="{80DFCE1F-D171-48DB-BFAE-CFF666FCF6C2}" uniqueName="34" name="Salary Slab" queryTableFieldId="34" dataDxfId="213">
      <calculatedColumnFormula>IF(T2&lt;=5000,"Low (0-5K)",IF(T2&lt;=10000,"Medium (5K-10K)",IF(T2&lt;=15000,"High (10K-15K)","Very High (15K+)")))</calculatedColumnFormula>
    </tableColumn>
    <tableColumn id="19" xr3:uid="{5ECB135C-0982-4F12-ACB8-F9A73EFFA97F}" uniqueName="19" name="MonthlyRate" queryTableFieldId="19"/>
    <tableColumn id="20" xr3:uid="{4C0EBCEC-A811-40BE-870E-E35FB38B9953}" uniqueName="20" name="NumCompaniesWorked" queryTableFieldId="20"/>
    <tableColumn id="21" xr3:uid="{D2EE078D-BAAB-4A23-8D9A-C7EB94DEC3F8}" uniqueName="21" name="OverTime" queryTableFieldId="21" dataDxfId="212"/>
    <tableColumn id="22" xr3:uid="{C83C2DA8-7CB7-410E-B7BC-8B18B1FEB8ED}" uniqueName="22" name="PercentSalaryHike" queryTableFieldId="22"/>
    <tableColumn id="23" xr3:uid="{63CD55D7-458F-4C55-85A7-2E033EDCEF63}" uniqueName="23" name="PerformanceRating" queryTableFieldId="23"/>
    <tableColumn id="24" xr3:uid="{08E5FEF5-E972-48A1-BE3A-97F7F32CEE54}" uniqueName="24" name="RelationshipSatisfaction" queryTableFieldId="24"/>
    <tableColumn id="25" xr3:uid="{EA2B7F49-3095-4900-9F03-67CC5137D750}" uniqueName="25" name="StockOptionLevel" queryTableFieldId="25"/>
    <tableColumn id="26" xr3:uid="{97AF15AB-72C1-4CCE-B03D-9FA0B9577DD4}" uniqueName="26" name="TotalWorkingYears" queryTableFieldId="26"/>
    <tableColumn id="27" xr3:uid="{99FC6D33-2D76-4314-AA61-8CAFAF38630B}" uniqueName="27" name="TrainingTimesLastYear" queryTableFieldId="27"/>
    <tableColumn id="28" xr3:uid="{EE594472-72C6-4C1C-A749-A78184B04D2A}" uniqueName="28" name="WorkLifeBalance" queryTableFieldId="28"/>
    <tableColumn id="29" xr3:uid="{404AFF92-2A25-4B63-AB59-2CC859FBF18E}" uniqueName="29" name="YearsAtCompany" queryTableFieldId="29"/>
    <tableColumn id="30" xr3:uid="{0984E52B-7446-4839-801A-040D53E9A3B0}" uniqueName="30" name="YearsInCurrentRole" queryTableFieldId="30"/>
    <tableColumn id="31" xr3:uid="{145E8182-041D-4791-9A64-1DA03621F3D1}" uniqueName="31" name="YearsSinceLastPromotion" queryTableFieldId="31"/>
    <tableColumn id="32" xr3:uid="{E69206CF-D6D9-4D88-B091-0BD99BA8267A}" uniqueName="32" name="YearsWithCurrManager" queryTableField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84761-8E7B-4482-9A3A-164B251AD900}">
  <dimension ref="A1"/>
  <sheetViews>
    <sheetView showGridLines="0" zoomScaleNormal="100" workbookViewId="0">
      <selection activeCell="M90" sqref="M9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1D3F9-AD9F-48D7-B3AA-C436DDB2A3C1}">
  <dimension ref="A1:H82"/>
  <sheetViews>
    <sheetView tabSelected="1" workbookViewId="0">
      <selection activeCell="J12" sqref="J12"/>
    </sheetView>
  </sheetViews>
  <sheetFormatPr defaultColWidth="8.5546875" defaultRowHeight="14.4" x14ac:dyDescent="0.3"/>
  <cols>
    <col min="1" max="1" width="26" customWidth="1"/>
    <col min="2" max="2" width="16" customWidth="1"/>
    <col min="3" max="3" width="14" customWidth="1"/>
    <col min="4" max="5" width="16" customWidth="1"/>
    <col min="6" max="8" width="14" customWidth="1"/>
  </cols>
  <sheetData>
    <row r="1" spans="1:8" ht="27.75" customHeight="1" x14ac:dyDescent="0.3">
      <c r="A1" s="15" t="s">
        <v>122</v>
      </c>
      <c r="B1" s="15"/>
      <c r="C1" s="15"/>
      <c r="D1" s="15"/>
      <c r="E1" s="15"/>
      <c r="F1" s="15"/>
      <c r="G1" s="15"/>
      <c r="H1" s="15"/>
    </row>
    <row r="3" spans="1:8" x14ac:dyDescent="0.3">
      <c r="A3" s="25" t="s">
        <v>60</v>
      </c>
      <c r="B3" s="26"/>
      <c r="C3" s="25" t="s">
        <v>89</v>
      </c>
      <c r="D3" s="26"/>
      <c r="E3" s="25" t="s">
        <v>62</v>
      </c>
      <c r="F3" s="26"/>
      <c r="G3" s="25" t="s">
        <v>64</v>
      </c>
      <c r="H3" s="26"/>
    </row>
    <row r="4" spans="1:8" ht="25.5" customHeight="1" x14ac:dyDescent="0.4">
      <c r="A4" s="27">
        <f>COUNTA('[1]HR Employee Attrition '!D2:D1471)</f>
        <v>1470</v>
      </c>
      <c r="B4" s="28"/>
      <c r="C4" s="27">
        <f>COUNTIF('[1]HR Employee Attrition '!D2:D1471,"Yes")</f>
        <v>237</v>
      </c>
      <c r="D4" s="28"/>
      <c r="E4" s="29">
        <f>COUNTIF('[1]HR Employee Attrition '!D2:D1471,"Yes")/COUNTA('[1]HR Employee Attrition '!D2:D1471)</f>
        <v>0.16122448979591836</v>
      </c>
      <c r="F4" s="30"/>
      <c r="G4" s="31">
        <f>AVERAGE('[1]HR Employee Attrition '!T2:T1471)</f>
        <v>6502.931292517007</v>
      </c>
      <c r="H4" s="32"/>
    </row>
    <row r="6" spans="1:8" ht="19.5" customHeight="1" x14ac:dyDescent="0.3">
      <c r="A6" s="16" t="s">
        <v>90</v>
      </c>
      <c r="B6" s="16"/>
      <c r="C6" s="16"/>
      <c r="D6" s="16"/>
      <c r="E6" s="16"/>
      <c r="F6" s="16"/>
      <c r="G6" s="16"/>
      <c r="H6" s="16"/>
    </row>
    <row r="7" spans="1:8" x14ac:dyDescent="0.3">
      <c r="A7" s="17" t="s">
        <v>91</v>
      </c>
      <c r="B7" s="17" t="s">
        <v>92</v>
      </c>
      <c r="C7" s="17" t="s">
        <v>93</v>
      </c>
      <c r="D7" s="17" t="s">
        <v>62</v>
      </c>
    </row>
    <row r="8" spans="1:8" x14ac:dyDescent="0.3">
      <c r="A8" s="18" t="s">
        <v>34</v>
      </c>
      <c r="B8" s="19">
        <f>COUNTIF('[1]HR Employee Attrition '!G2:G1471,A8)</f>
        <v>961</v>
      </c>
      <c r="C8" s="19">
        <f>COUNTIFS('[1]HR Employee Attrition '!G2:G1471,A8,'[1]HR Employee Attrition '!D2:D1471,"Yes")</f>
        <v>133</v>
      </c>
      <c r="D8" s="20">
        <f>C8/B8</f>
        <v>0.13839750260145681</v>
      </c>
    </row>
    <row r="9" spans="1:8" x14ac:dyDescent="0.3">
      <c r="A9" s="18" t="s">
        <v>41</v>
      </c>
      <c r="B9" s="19">
        <f>COUNTIF('[1]HR Employee Attrition '!G2:G1471,A9)</f>
        <v>446</v>
      </c>
      <c r="C9" s="19">
        <f>COUNTIFS('[1]HR Employee Attrition '!G2:G1471,A9,'[1]HR Employee Attrition '!D2:D1471,"Yes")</f>
        <v>92</v>
      </c>
      <c r="D9" s="20">
        <f>C9/B9</f>
        <v>0.20627802690582961</v>
      </c>
    </row>
    <row r="10" spans="1:8" x14ac:dyDescent="0.3">
      <c r="A10" s="18" t="s">
        <v>57</v>
      </c>
      <c r="B10" s="19">
        <f>COUNTIF('[1]HR Employee Attrition '!G2:G1471,A10)</f>
        <v>63</v>
      </c>
      <c r="C10" s="19">
        <f>COUNTIFS('[1]HR Employee Attrition '!G2:G1471,A10,'[1]HR Employee Attrition '!D2:D1471,"Yes")</f>
        <v>12</v>
      </c>
      <c r="D10" s="20">
        <f>C10/B10</f>
        <v>0.19047619047619047</v>
      </c>
    </row>
    <row r="12" spans="1:8" ht="19.5" customHeight="1" x14ac:dyDescent="0.3">
      <c r="A12" s="16" t="s">
        <v>94</v>
      </c>
      <c r="B12" s="16"/>
      <c r="C12" s="16"/>
      <c r="D12" s="16"/>
      <c r="E12" s="16"/>
      <c r="F12" s="16"/>
      <c r="G12" s="16"/>
      <c r="H12" s="16"/>
    </row>
    <row r="13" spans="1:8" x14ac:dyDescent="0.3">
      <c r="A13" s="17" t="s">
        <v>91</v>
      </c>
      <c r="B13" s="17" t="s">
        <v>92</v>
      </c>
      <c r="C13" s="17" t="s">
        <v>93</v>
      </c>
      <c r="D13" s="17" t="s">
        <v>62</v>
      </c>
    </row>
    <row r="14" spans="1:8" x14ac:dyDescent="0.3">
      <c r="A14" s="18" t="s">
        <v>39</v>
      </c>
      <c r="B14" s="19">
        <f>COUNTIF('[1]HR Employee Attrition '!X2:X1471,A14)</f>
        <v>416</v>
      </c>
      <c r="C14" s="19">
        <f>COUNTIFS('[1]HR Employee Attrition '!X2:X1471,A14,'[1]HR Employee Attrition '!D2:D1471,"Yes")</f>
        <v>127</v>
      </c>
      <c r="D14" s="20">
        <f>C14/B14</f>
        <v>0.30528846153846156</v>
      </c>
    </row>
    <row r="15" spans="1:8" x14ac:dyDescent="0.3">
      <c r="A15" s="18" t="s">
        <v>32</v>
      </c>
      <c r="B15" s="19">
        <f>COUNTIF('[1]HR Employee Attrition '!X2:X1471,A15)</f>
        <v>1054</v>
      </c>
      <c r="C15" s="19">
        <f>COUNTIFS('[1]HR Employee Attrition '!X2:X1471,A15,'[1]HR Employee Attrition '!D2:D1471,"Yes")</f>
        <v>110</v>
      </c>
      <c r="D15" s="20">
        <f>C15/B15</f>
        <v>0.10436432637571158</v>
      </c>
    </row>
    <row r="17" spans="1:8" ht="19.5" customHeight="1" x14ac:dyDescent="0.3">
      <c r="A17" s="16" t="s">
        <v>95</v>
      </c>
      <c r="B17" s="16"/>
      <c r="C17" s="16"/>
      <c r="D17" s="16"/>
      <c r="E17" s="16"/>
      <c r="F17" s="16"/>
      <c r="G17" s="16"/>
      <c r="H17" s="16"/>
    </row>
    <row r="18" spans="1:8" x14ac:dyDescent="0.3">
      <c r="A18" s="17" t="s">
        <v>91</v>
      </c>
      <c r="B18" s="17" t="s">
        <v>92</v>
      </c>
      <c r="C18" s="17" t="s">
        <v>93</v>
      </c>
      <c r="D18" s="17" t="s">
        <v>62</v>
      </c>
    </row>
    <row r="19" spans="1:8" x14ac:dyDescent="0.3">
      <c r="A19" s="18" t="s">
        <v>67</v>
      </c>
      <c r="B19" s="19">
        <f>COUNTIF('[1]HR Employee Attrition '!C2:C1471,A19)</f>
        <v>123</v>
      </c>
      <c r="C19" s="19">
        <f>COUNTIFS('[1]HR Employee Attrition '!C2:C1471,A19,'[1]HR Employee Attrition '!D2:D1471,"Yes")</f>
        <v>44</v>
      </c>
      <c r="D19" s="20">
        <f>C19/B19</f>
        <v>0.35772357723577236</v>
      </c>
    </row>
    <row r="20" spans="1:8" x14ac:dyDescent="0.3">
      <c r="A20" s="18" t="s">
        <v>68</v>
      </c>
      <c r="B20" s="19">
        <f>COUNTIF('[1]HR Employee Attrition '!C2:C1471,A20)</f>
        <v>606</v>
      </c>
      <c r="C20" s="19">
        <f>COUNTIFS('[1]HR Employee Attrition '!C2:C1471,A20,'[1]HR Employee Attrition '!D2:D1471,"Yes")</f>
        <v>116</v>
      </c>
      <c r="D20" s="20">
        <f>C20/B20</f>
        <v>0.19141914191419143</v>
      </c>
    </row>
    <row r="21" spans="1:8" x14ac:dyDescent="0.3">
      <c r="A21" s="18" t="s">
        <v>69</v>
      </c>
      <c r="B21" s="19">
        <f>COUNTIF('[1]HR Employee Attrition '!C2:C1471,A21)</f>
        <v>468</v>
      </c>
      <c r="C21" s="19">
        <f>COUNTIFS('[1]HR Employee Attrition '!C2:C1471,A21,'[1]HR Employee Attrition '!D2:D1471,"Yes")</f>
        <v>43</v>
      </c>
      <c r="D21" s="20">
        <f>C21/B21</f>
        <v>9.1880341880341887E-2</v>
      </c>
    </row>
    <row r="22" spans="1:8" x14ac:dyDescent="0.3">
      <c r="A22" s="18" t="s">
        <v>70</v>
      </c>
      <c r="B22" s="19">
        <f>COUNTIF('[1]HR Employee Attrition '!C2:C1471,A22)</f>
        <v>226</v>
      </c>
      <c r="C22" s="19">
        <f>COUNTIFS('[1]HR Employee Attrition '!C2:C1471,A22,'[1]HR Employee Attrition '!D2:D1471,"Yes")</f>
        <v>26</v>
      </c>
      <c r="D22" s="20">
        <f>C22/B22</f>
        <v>0.11504424778761062</v>
      </c>
    </row>
    <row r="23" spans="1:8" x14ac:dyDescent="0.3">
      <c r="A23" s="18" t="s">
        <v>71</v>
      </c>
      <c r="B23" s="19">
        <f>COUNTIF('[1]HR Employee Attrition '!C2:C1471,A23)</f>
        <v>47</v>
      </c>
      <c r="C23" s="19">
        <f>COUNTIFS('[1]HR Employee Attrition '!C2:C1471,A23,'[1]HR Employee Attrition '!D2:D1471,"Yes")</f>
        <v>8</v>
      </c>
      <c r="D23" s="20">
        <f>C23/B23</f>
        <v>0.1702127659574468</v>
      </c>
    </row>
    <row r="25" spans="1:8" ht="19.5" customHeight="1" x14ac:dyDescent="0.3">
      <c r="A25" s="16" t="s">
        <v>96</v>
      </c>
      <c r="B25" s="16"/>
      <c r="C25" s="16"/>
      <c r="D25" s="16"/>
      <c r="E25" s="16"/>
      <c r="F25" s="16"/>
      <c r="G25" s="16"/>
      <c r="H25" s="16"/>
    </row>
    <row r="26" spans="1:8" x14ac:dyDescent="0.3">
      <c r="A26" s="17" t="s">
        <v>91</v>
      </c>
      <c r="B26" s="17" t="s">
        <v>92</v>
      </c>
      <c r="C26" s="17" t="s">
        <v>93</v>
      </c>
      <c r="D26" s="17" t="s">
        <v>62</v>
      </c>
    </row>
    <row r="27" spans="1:8" x14ac:dyDescent="0.3">
      <c r="A27" s="18" t="s">
        <v>36</v>
      </c>
      <c r="B27" s="19">
        <f>COUNTIF('[1]HR Employee Attrition '!L2:L1471,A27)</f>
        <v>882</v>
      </c>
      <c r="C27" s="19">
        <f>COUNTIFS('[1]HR Employee Attrition '!L2:L1471,A27,'[1]HR Employee Attrition '!D2:D1471,"Yes")</f>
        <v>150</v>
      </c>
      <c r="D27" s="20">
        <f>C27/B27</f>
        <v>0.17006802721088435</v>
      </c>
    </row>
    <row r="28" spans="1:8" x14ac:dyDescent="0.3">
      <c r="A28" s="18" t="s">
        <v>47</v>
      </c>
      <c r="B28" s="19">
        <f>COUNTIF('[1]HR Employee Attrition '!L2:L1471,A28)</f>
        <v>588</v>
      </c>
      <c r="C28" s="19">
        <f>COUNTIFS('[1]HR Employee Attrition '!L2:L1471,A28,'[1]HR Employee Attrition '!D2:D1471,"Yes")</f>
        <v>87</v>
      </c>
      <c r="D28" s="20">
        <f>C28/B28</f>
        <v>0.14795918367346939</v>
      </c>
    </row>
    <row r="30" spans="1:8" ht="19.5" customHeight="1" x14ac:dyDescent="0.3">
      <c r="A30" s="16" t="s">
        <v>97</v>
      </c>
      <c r="B30" s="16"/>
      <c r="C30" s="16"/>
      <c r="D30" s="16"/>
      <c r="E30" s="16"/>
      <c r="F30" s="16"/>
      <c r="G30" s="16"/>
      <c r="H30" s="16"/>
    </row>
    <row r="31" spans="1:8" x14ac:dyDescent="0.3">
      <c r="A31" s="17" t="s">
        <v>91</v>
      </c>
      <c r="B31" s="17" t="s">
        <v>92</v>
      </c>
      <c r="C31" s="17" t="s">
        <v>93</v>
      </c>
      <c r="D31" s="17" t="s">
        <v>62</v>
      </c>
    </row>
    <row r="32" spans="1:8" x14ac:dyDescent="0.3">
      <c r="A32" s="18" t="s">
        <v>74</v>
      </c>
      <c r="B32" s="19">
        <f>COUNTIF('[1]HR Employee Attrition '!U2:U1471,A32)</f>
        <v>749</v>
      </c>
      <c r="C32" s="19">
        <f>COUNTIFS('[1]HR Employee Attrition '!U2:U1471,A32,'[1]HR Employee Attrition '!D2:D1471,"Yes")</f>
        <v>163</v>
      </c>
      <c r="D32" s="20">
        <f>C32/B32</f>
        <v>0.21762349799732977</v>
      </c>
    </row>
    <row r="33" spans="1:8" x14ac:dyDescent="0.3">
      <c r="A33" s="18" t="s">
        <v>75</v>
      </c>
      <c r="B33" s="19">
        <f>COUNTIF('[1]HR Employee Attrition '!U2:U1471,A33)</f>
        <v>440</v>
      </c>
      <c r="C33" s="19">
        <f>COUNTIFS('[1]HR Employee Attrition '!U2:U1471,A33,'[1]HR Employee Attrition '!D2:D1471,"Yes")</f>
        <v>49</v>
      </c>
      <c r="D33" s="20">
        <f>C33/B33</f>
        <v>0.11136363636363636</v>
      </c>
    </row>
    <row r="34" spans="1:8" x14ac:dyDescent="0.3">
      <c r="A34" s="18" t="s">
        <v>73</v>
      </c>
      <c r="B34" s="19">
        <f>COUNTIF('[1]HR Employee Attrition '!U2:U1471,A34)</f>
        <v>148</v>
      </c>
      <c r="C34" s="19">
        <f>COUNTIFS('[1]HR Employee Attrition '!U2:U1471,A34,'[1]HR Employee Attrition '!D2:D1471,"Yes")</f>
        <v>20</v>
      </c>
      <c r="D34" s="20">
        <f>C34/B34</f>
        <v>0.13513513513513514</v>
      </c>
    </row>
    <row r="35" spans="1:8" x14ac:dyDescent="0.3">
      <c r="A35" s="18" t="s">
        <v>76</v>
      </c>
      <c r="B35" s="19">
        <f>COUNTIF('[1]HR Employee Attrition '!U2:U1471,A35)</f>
        <v>133</v>
      </c>
      <c r="C35" s="19">
        <f>COUNTIFS('[1]HR Employee Attrition '!U2:U1471,A35,'[1]HR Employee Attrition '!D2:D1471,"Yes")</f>
        <v>5</v>
      </c>
      <c r="D35" s="20">
        <f>C35/B35</f>
        <v>3.7593984962406013E-2</v>
      </c>
    </row>
    <row r="37" spans="1:8" ht="19.5" customHeight="1" x14ac:dyDescent="0.3">
      <c r="A37" s="16" t="s">
        <v>98</v>
      </c>
      <c r="B37" s="16"/>
      <c r="C37" s="16"/>
      <c r="D37" s="16"/>
      <c r="E37" s="16"/>
      <c r="F37" s="16"/>
      <c r="G37" s="16"/>
      <c r="H37" s="16"/>
    </row>
    <row r="38" spans="1:8" x14ac:dyDescent="0.3">
      <c r="A38" s="17" t="s">
        <v>91</v>
      </c>
      <c r="B38" s="17" t="s">
        <v>92</v>
      </c>
      <c r="C38" s="17" t="s">
        <v>93</v>
      </c>
      <c r="D38" s="17" t="s">
        <v>62</v>
      </c>
    </row>
    <row r="39" spans="1:8" x14ac:dyDescent="0.3">
      <c r="A39" s="18" t="s">
        <v>48</v>
      </c>
      <c r="B39" s="19">
        <f>COUNTIF('[1]HR Employee Attrition '!S2:S1471,A39)</f>
        <v>470</v>
      </c>
      <c r="C39" s="19">
        <f>COUNTIFS('[1]HR Employee Attrition '!S2:S1471,A39,'[1]HR Employee Attrition '!D2:D1471,"Yes")</f>
        <v>120</v>
      </c>
      <c r="D39" s="20">
        <f>C39/B39</f>
        <v>0.25531914893617019</v>
      </c>
    </row>
    <row r="40" spans="1:8" x14ac:dyDescent="0.3">
      <c r="A40" s="18" t="s">
        <v>44</v>
      </c>
      <c r="B40" s="19">
        <f>COUNTIF('[1]HR Employee Attrition '!S2:S1471,A40)</f>
        <v>673</v>
      </c>
      <c r="C40" s="19">
        <f>COUNTIFS('[1]HR Employee Attrition '!S2:S1471,A40,'[1]HR Employee Attrition '!D2:D1471,"Yes")</f>
        <v>84</v>
      </c>
      <c r="D40" s="20">
        <f>C40/B40</f>
        <v>0.12481426448736999</v>
      </c>
    </row>
    <row r="41" spans="1:8" x14ac:dyDescent="0.3">
      <c r="A41" s="18" t="s">
        <v>38</v>
      </c>
      <c r="B41" s="19">
        <f>COUNTIF('[1]HR Employee Attrition '!S2:S1471,A41)</f>
        <v>327</v>
      </c>
      <c r="C41" s="19">
        <f>COUNTIFS('[1]HR Employee Attrition '!S2:S1471,A41,'[1]HR Employee Attrition '!D2:D1471,"Yes")</f>
        <v>33</v>
      </c>
      <c r="D41" s="20">
        <f>C41/B41</f>
        <v>0.10091743119266056</v>
      </c>
    </row>
    <row r="43" spans="1:8" ht="19.5" customHeight="1" x14ac:dyDescent="0.3">
      <c r="A43" s="16" t="s">
        <v>99</v>
      </c>
      <c r="B43" s="16"/>
      <c r="C43" s="16"/>
      <c r="D43" s="16"/>
      <c r="E43" s="16"/>
      <c r="F43" s="16"/>
      <c r="G43" s="16"/>
      <c r="H43" s="16"/>
    </row>
    <row r="44" spans="1:8" x14ac:dyDescent="0.3">
      <c r="A44" s="17" t="s">
        <v>91</v>
      </c>
      <c r="B44" s="17" t="s">
        <v>92</v>
      </c>
      <c r="C44" s="17" t="s">
        <v>93</v>
      </c>
      <c r="D44" s="17" t="s">
        <v>62</v>
      </c>
    </row>
    <row r="45" spans="1:8" x14ac:dyDescent="0.3">
      <c r="A45" s="18" t="s">
        <v>33</v>
      </c>
      <c r="B45" s="19">
        <f>COUNTIF('[1]HR Employee Attrition '!E2:E1471,A45)</f>
        <v>150</v>
      </c>
      <c r="C45" s="19">
        <f>COUNTIFS('[1]HR Employee Attrition '!E2:E1471,A45,'[1]HR Employee Attrition '!D2:D1471,"Yes")</f>
        <v>12</v>
      </c>
      <c r="D45" s="20">
        <f>C45/B45</f>
        <v>0.08</v>
      </c>
    </row>
    <row r="46" spans="1:8" x14ac:dyDescent="0.3">
      <c r="A46" s="18" t="s">
        <v>40</v>
      </c>
      <c r="B46" s="19">
        <f>COUNTIF('[1]HR Employee Attrition '!E2:E1471,A46)</f>
        <v>1043</v>
      </c>
      <c r="C46" s="19">
        <f>COUNTIFS('[1]HR Employee Attrition '!E2:E1471,A46,'[1]HR Employee Attrition '!D2:D1471,"Yes")</f>
        <v>156</v>
      </c>
      <c r="D46" s="20">
        <f>C46/B46</f>
        <v>0.14956855225311602</v>
      </c>
    </row>
    <row r="47" spans="1:8" x14ac:dyDescent="0.3">
      <c r="A47" s="18" t="s">
        <v>53</v>
      </c>
      <c r="B47" s="19">
        <f>COUNTIF('[1]HR Employee Attrition '!E2:E1471,A47)</f>
        <v>277</v>
      </c>
      <c r="C47" s="19">
        <f>COUNTIFS('[1]HR Employee Attrition '!E2:E1471,A47,'[1]HR Employee Attrition '!D2:D1471,"Yes")</f>
        <v>69</v>
      </c>
      <c r="D47" s="20">
        <f>C47/B47</f>
        <v>0.24909747292418771</v>
      </c>
    </row>
    <row r="49" spans="1:8" ht="19.5" customHeight="1" x14ac:dyDescent="0.3">
      <c r="A49" s="16" t="s">
        <v>100</v>
      </c>
      <c r="B49" s="16"/>
      <c r="C49" s="16"/>
      <c r="D49" s="16"/>
      <c r="E49" s="16"/>
      <c r="F49" s="16"/>
      <c r="G49" s="16"/>
      <c r="H49" s="16"/>
    </row>
    <row r="50" spans="1:8" x14ac:dyDescent="0.3">
      <c r="A50" s="17" t="s">
        <v>91</v>
      </c>
      <c r="B50" s="17" t="s">
        <v>92</v>
      </c>
      <c r="C50" s="17" t="s">
        <v>93</v>
      </c>
      <c r="D50" s="17" t="s">
        <v>62</v>
      </c>
    </row>
    <row r="51" spans="1:8" x14ac:dyDescent="0.3">
      <c r="A51" s="18" t="s">
        <v>37</v>
      </c>
      <c r="B51" s="19">
        <f>COUNTIF('[1]HR Employee Attrition '!P2:P1471,A51)</f>
        <v>259</v>
      </c>
      <c r="C51" s="19">
        <f>COUNTIFS('[1]HR Employee Attrition '!P2:P1471,A51,'[1]HR Employee Attrition '!D2:D1471,"Yes")</f>
        <v>62</v>
      </c>
      <c r="D51" s="20">
        <f t="shared" ref="D51:D59" si="0">C51/B51</f>
        <v>0.23938223938223938</v>
      </c>
    </row>
    <row r="52" spans="1:8" x14ac:dyDescent="0.3">
      <c r="A52" s="18" t="s">
        <v>43</v>
      </c>
      <c r="B52" s="19">
        <f>COUNTIF('[1]HR Employee Attrition '!P2:P1471,A52)</f>
        <v>83</v>
      </c>
      <c r="C52" s="19">
        <f>COUNTIFS('[1]HR Employee Attrition '!P2:P1471,A52,'[1]HR Employee Attrition '!D2:D1471,"Yes")</f>
        <v>33</v>
      </c>
      <c r="D52" s="20">
        <f t="shared" si="0"/>
        <v>0.39759036144578314</v>
      </c>
    </row>
    <row r="53" spans="1:8" x14ac:dyDescent="0.3">
      <c r="A53" s="18" t="s">
        <v>49</v>
      </c>
      <c r="B53" s="19">
        <f>COUNTIF('[1]HR Employee Attrition '!P2:P1471,A53)</f>
        <v>292</v>
      </c>
      <c r="C53" s="19">
        <f>COUNTIFS('[1]HR Employee Attrition '!P2:P1471,A53,'[1]HR Employee Attrition '!D2:D1471,"Yes")</f>
        <v>47</v>
      </c>
      <c r="D53" s="20">
        <f t="shared" si="0"/>
        <v>0.16095890410958905</v>
      </c>
    </row>
    <row r="54" spans="1:8" x14ac:dyDescent="0.3">
      <c r="A54" s="18" t="s">
        <v>50</v>
      </c>
      <c r="B54" s="19">
        <f>COUNTIF('[1]HR Employee Attrition '!P2:P1471,A54)</f>
        <v>131</v>
      </c>
      <c r="C54" s="19">
        <f>COUNTIFS('[1]HR Employee Attrition '!P2:P1471,A54,'[1]HR Employee Attrition '!D2:D1471,"Yes")</f>
        <v>9</v>
      </c>
      <c r="D54" s="20">
        <f t="shared" si="0"/>
        <v>6.8702290076335881E-2</v>
      </c>
    </row>
    <row r="55" spans="1:8" x14ac:dyDescent="0.3">
      <c r="A55" s="18" t="s">
        <v>51</v>
      </c>
      <c r="B55" s="19">
        <f>COUNTIF('[1]HR Employee Attrition '!P2:P1471,A55)</f>
        <v>145</v>
      </c>
      <c r="C55" s="19">
        <f>COUNTIFS('[1]HR Employee Attrition '!P2:P1471,A55,'[1]HR Employee Attrition '!D2:D1471,"Yes")</f>
        <v>10</v>
      </c>
      <c r="D55" s="20">
        <f t="shared" si="0"/>
        <v>6.8965517241379309E-2</v>
      </c>
    </row>
    <row r="56" spans="1:8" x14ac:dyDescent="0.3">
      <c r="A56" s="18" t="s">
        <v>52</v>
      </c>
      <c r="B56" s="19">
        <f>COUNTIF('[1]HR Employee Attrition '!P2:P1471,A56)</f>
        <v>102</v>
      </c>
      <c r="C56" s="19">
        <f>COUNTIFS('[1]HR Employee Attrition '!P2:P1471,A56,'[1]HR Employee Attrition '!D2:D1471,"Yes")</f>
        <v>5</v>
      </c>
      <c r="D56" s="20">
        <f t="shared" si="0"/>
        <v>4.9019607843137254E-2</v>
      </c>
    </row>
    <row r="57" spans="1:8" x14ac:dyDescent="0.3">
      <c r="A57" s="18" t="s">
        <v>54</v>
      </c>
      <c r="B57" s="19">
        <f>COUNTIF('[1]HR Employee Attrition '!P2:P1471,A57)</f>
        <v>326</v>
      </c>
      <c r="C57" s="19">
        <f>COUNTIFS('[1]HR Employee Attrition '!P2:P1471,A57,'[1]HR Employee Attrition '!D2:D1471,"Yes")</f>
        <v>57</v>
      </c>
      <c r="D57" s="20">
        <f t="shared" si="0"/>
        <v>0.17484662576687116</v>
      </c>
    </row>
    <row r="58" spans="1:8" x14ac:dyDescent="0.3">
      <c r="A58" s="18" t="s">
        <v>55</v>
      </c>
      <c r="B58" s="19">
        <f>COUNTIF('[1]HR Employee Attrition '!P2:P1471,A58)</f>
        <v>80</v>
      </c>
      <c r="C58" s="19">
        <f>COUNTIFS('[1]HR Employee Attrition '!P2:P1471,A58,'[1]HR Employee Attrition '!D2:D1471,"Yes")</f>
        <v>2</v>
      </c>
      <c r="D58" s="20">
        <f t="shared" si="0"/>
        <v>2.5000000000000001E-2</v>
      </c>
    </row>
    <row r="59" spans="1:8" x14ac:dyDescent="0.3">
      <c r="A59" s="18" t="s">
        <v>57</v>
      </c>
      <c r="B59" s="19">
        <f>COUNTIF('[1]HR Employee Attrition '!P2:P1471,A59)</f>
        <v>52</v>
      </c>
      <c r="C59" s="19">
        <f>COUNTIFS('[1]HR Employee Attrition '!P2:P1471,A59,'[1]HR Employee Attrition '!D2:D1471,"Yes")</f>
        <v>12</v>
      </c>
      <c r="D59" s="20">
        <f t="shared" si="0"/>
        <v>0.23076923076923078</v>
      </c>
    </row>
    <row r="61" spans="1:8" ht="19.5" customHeight="1" x14ac:dyDescent="0.3">
      <c r="A61" s="16" t="s">
        <v>101</v>
      </c>
      <c r="B61" s="16"/>
      <c r="C61" s="16"/>
      <c r="D61" s="16"/>
      <c r="E61" s="16"/>
      <c r="F61" s="16"/>
      <c r="G61" s="16"/>
      <c r="H61" s="16"/>
    </row>
    <row r="62" spans="1:8" x14ac:dyDescent="0.3">
      <c r="A62" s="17" t="s">
        <v>102</v>
      </c>
      <c r="B62" s="17" t="s">
        <v>103</v>
      </c>
      <c r="C62" s="17" t="s">
        <v>104</v>
      </c>
      <c r="D62" s="17" t="s">
        <v>105</v>
      </c>
    </row>
    <row r="63" spans="1:8" x14ac:dyDescent="0.3">
      <c r="A63" s="18" t="s">
        <v>106</v>
      </c>
      <c r="B63" s="21">
        <f>AVERAGEIFS('[1]HR Employee Attrition '!T2:T1471,'[1]HR Employee Attrition '!D2:D1471,"Yes")</f>
        <v>4787.0928270042195</v>
      </c>
      <c r="C63" s="21">
        <f>AVERAGEIFS('[1]HR Employee Attrition '!T2:T1471,'[1]HR Employee Attrition '!D2:D1471,"No")</f>
        <v>6832.7396593673966</v>
      </c>
      <c r="D63" s="21">
        <f t="shared" ref="D63:D69" si="1">B63-C63</f>
        <v>-2045.6468323631771</v>
      </c>
    </row>
    <row r="64" spans="1:8" x14ac:dyDescent="0.3">
      <c r="A64" s="18" t="s">
        <v>107</v>
      </c>
      <c r="B64" s="22">
        <f>AVERAGEIFS('[1]HR Employee Attrition '!H2:H1471,'[1]HR Employee Attrition '!D2:D1471,"Yes")</f>
        <v>10.632911392405063</v>
      </c>
      <c r="C64" s="22">
        <f>AVERAGEIFS('[1]HR Employee Attrition '!H2:H1471,'[1]HR Employee Attrition '!D2:D1471,"No")</f>
        <v>8.9156528791565286</v>
      </c>
      <c r="D64" s="22">
        <f t="shared" si="1"/>
        <v>1.7172585132485345</v>
      </c>
    </row>
    <row r="65" spans="1:8" x14ac:dyDescent="0.3">
      <c r="A65" s="18" t="s">
        <v>108</v>
      </c>
      <c r="B65" s="22">
        <f>AVERAGEIFS('[1]HR Employee Attrition '!AF2:AF1471,'[1]HR Employee Attrition '!D2:D1471,"Yes")</f>
        <v>5.1308016877637135</v>
      </c>
      <c r="C65" s="22">
        <f>AVERAGEIFS('[1]HR Employee Attrition '!AF2:AF1471,'[1]HR Employee Attrition '!D2:D1471,"No")</f>
        <v>7.3690186536901869</v>
      </c>
      <c r="D65" s="22">
        <f t="shared" si="1"/>
        <v>-2.2382169659264735</v>
      </c>
    </row>
    <row r="66" spans="1:8" x14ac:dyDescent="0.3">
      <c r="A66" s="18" t="s">
        <v>109</v>
      </c>
      <c r="B66" s="22">
        <f>AVERAGEIFS('[1]HR Employee Attrition '!AH2:AH1471,'[1]HR Employee Attrition '!D2:D1471,"Yes")</f>
        <v>1.9451476793248945</v>
      </c>
      <c r="C66" s="22">
        <f>AVERAGEIFS('[1]HR Employee Attrition '!AH2:AH1471,'[1]HR Employee Attrition '!D2:D1471,"No")</f>
        <v>2.2343876723438769</v>
      </c>
      <c r="D66" s="22">
        <f t="shared" si="1"/>
        <v>-0.2892399930189824</v>
      </c>
    </row>
    <row r="67" spans="1:8" x14ac:dyDescent="0.3">
      <c r="A67" s="18" t="s">
        <v>110</v>
      </c>
      <c r="B67" s="23">
        <f>AVERAGEIFS('[1]HR Employee Attrition '!Q2:Q1471,'[1]HR Employee Attrition '!D2:D1471,"Yes")</f>
        <v>2.4683544303797467</v>
      </c>
      <c r="C67" s="23">
        <f>AVERAGEIFS('[1]HR Employee Attrition '!Q2:Q1471,'[1]HR Employee Attrition '!D2:D1471,"No")</f>
        <v>2.778588807785888</v>
      </c>
      <c r="D67" s="23">
        <f t="shared" si="1"/>
        <v>-0.31023437740614135</v>
      </c>
    </row>
    <row r="68" spans="1:8" x14ac:dyDescent="0.3">
      <c r="A68" s="18" t="s">
        <v>111</v>
      </c>
      <c r="B68" s="23">
        <f>AVERAGEIFS('[1]HR Employee Attrition '!K2:K1471,'[1]HR Employee Attrition '!D2:D1471,"Yes")</f>
        <v>2.4641350210970465</v>
      </c>
      <c r="C68" s="23">
        <f>AVERAGEIFS('[1]HR Employee Attrition '!K2:K1471,'[1]HR Employee Attrition '!D2:D1471,"No")</f>
        <v>2.7712895377128954</v>
      </c>
      <c r="D68" s="23">
        <f t="shared" si="1"/>
        <v>-0.30715451661584892</v>
      </c>
    </row>
    <row r="69" spans="1:8" x14ac:dyDescent="0.3">
      <c r="A69" s="18" t="s">
        <v>112</v>
      </c>
      <c r="B69" s="23">
        <f>AVERAGEIFS('[1]HR Employee Attrition '!AE2:AE1471,'[1]HR Employee Attrition '!D2:D1471,"Yes")</f>
        <v>2.6582278481012658</v>
      </c>
      <c r="C69" s="23">
        <f>AVERAGEIFS('[1]HR Employee Attrition '!AE2:AE1471,'[1]HR Employee Attrition '!D2:D1471,"No")</f>
        <v>2.781021897810219</v>
      </c>
      <c r="D69" s="23">
        <f t="shared" si="1"/>
        <v>-0.12279404970895325</v>
      </c>
    </row>
    <row r="72" spans="1:8" ht="19.5" customHeight="1" x14ac:dyDescent="0.3">
      <c r="A72" s="16" t="s">
        <v>113</v>
      </c>
      <c r="B72" s="16"/>
      <c r="C72" s="16"/>
      <c r="D72" s="16"/>
      <c r="E72" s="16"/>
      <c r="F72" s="16"/>
      <c r="G72" s="16"/>
      <c r="H72" s="16"/>
    </row>
    <row r="73" spans="1:8" ht="27.75" customHeight="1" x14ac:dyDescent="0.3">
      <c r="A73" s="24" t="s">
        <v>114</v>
      </c>
      <c r="B73" s="24"/>
      <c r="C73" s="24"/>
      <c r="D73" s="24"/>
      <c r="E73" s="24"/>
      <c r="F73" s="24"/>
      <c r="G73" s="24"/>
      <c r="H73" s="24"/>
    </row>
    <row r="74" spans="1:8" ht="27.75" customHeight="1" x14ac:dyDescent="0.3">
      <c r="A74" s="24" t="s">
        <v>115</v>
      </c>
      <c r="B74" s="24"/>
      <c r="C74" s="24"/>
      <c r="D74" s="24"/>
      <c r="E74" s="24"/>
      <c r="F74" s="24"/>
      <c r="G74" s="24"/>
      <c r="H74" s="24"/>
    </row>
    <row r="75" spans="1:8" ht="27.75" customHeight="1" x14ac:dyDescent="0.3">
      <c r="A75" s="24" t="s">
        <v>116</v>
      </c>
      <c r="B75" s="24"/>
      <c r="C75" s="24"/>
      <c r="D75" s="24"/>
      <c r="E75" s="24"/>
      <c r="F75" s="24"/>
      <c r="G75" s="24"/>
      <c r="H75" s="24"/>
    </row>
    <row r="76" spans="1:8" ht="27.75" customHeight="1" x14ac:dyDescent="0.3">
      <c r="A76" s="24" t="s">
        <v>117</v>
      </c>
      <c r="B76" s="24"/>
      <c r="C76" s="24"/>
      <c r="D76" s="24"/>
      <c r="E76" s="24"/>
      <c r="F76" s="24"/>
      <c r="G76" s="24"/>
      <c r="H76" s="24"/>
    </row>
    <row r="77" spans="1:8" ht="27.75" customHeight="1" x14ac:dyDescent="0.3">
      <c r="A77" s="24" t="s">
        <v>118</v>
      </c>
      <c r="B77" s="24"/>
      <c r="C77" s="24"/>
      <c r="D77" s="24"/>
      <c r="E77" s="24"/>
      <c r="F77" s="24"/>
      <c r="G77" s="24"/>
      <c r="H77" s="24"/>
    </row>
    <row r="78" spans="1:8" ht="27.75" customHeight="1" x14ac:dyDescent="0.3">
      <c r="A78" s="24" t="s">
        <v>119</v>
      </c>
      <c r="B78" s="24"/>
      <c r="C78" s="24"/>
      <c r="D78" s="24"/>
      <c r="E78" s="24"/>
      <c r="F78" s="24"/>
      <c r="G78" s="24"/>
      <c r="H78" s="24"/>
    </row>
    <row r="79" spans="1:8" ht="27.75" customHeight="1" x14ac:dyDescent="0.3">
      <c r="A79" s="24" t="s">
        <v>120</v>
      </c>
      <c r="B79" s="24"/>
      <c r="C79" s="24"/>
      <c r="D79" s="24"/>
      <c r="E79" s="24"/>
      <c r="F79" s="24"/>
      <c r="G79" s="24"/>
      <c r="H79" s="24"/>
    </row>
    <row r="80" spans="1:8" ht="27.75" customHeight="1" x14ac:dyDescent="0.3">
      <c r="A80" s="24" t="s">
        <v>121</v>
      </c>
      <c r="B80" s="24"/>
      <c r="C80" s="24"/>
      <c r="D80" s="24"/>
      <c r="E80" s="24"/>
      <c r="F80" s="24"/>
      <c r="G80" s="24"/>
      <c r="H80" s="24"/>
    </row>
    <row r="82" spans="1:8" x14ac:dyDescent="0.3">
      <c r="A82" s="33"/>
      <c r="B82" s="33"/>
      <c r="C82" s="33"/>
      <c r="D82" s="33"/>
      <c r="E82" s="33"/>
      <c r="F82" s="33"/>
      <c r="G82" s="33"/>
      <c r="H82" s="33"/>
    </row>
  </sheetData>
  <mergeCells count="28">
    <mergeCell ref="A82:H82"/>
    <mergeCell ref="A75:H75"/>
    <mergeCell ref="A76:H76"/>
    <mergeCell ref="A77:H77"/>
    <mergeCell ref="A78:H78"/>
    <mergeCell ref="A79:H79"/>
    <mergeCell ref="A80:H80"/>
    <mergeCell ref="A43:H43"/>
    <mergeCell ref="A49:H49"/>
    <mergeCell ref="A61:H61"/>
    <mergeCell ref="A72:H72"/>
    <mergeCell ref="A73:H73"/>
    <mergeCell ref="A74:H74"/>
    <mergeCell ref="A6:H6"/>
    <mergeCell ref="A12:H12"/>
    <mergeCell ref="A17:H17"/>
    <mergeCell ref="A25:H25"/>
    <mergeCell ref="A30:H30"/>
    <mergeCell ref="A37:H37"/>
    <mergeCell ref="A1:H1"/>
    <mergeCell ref="A3:B3"/>
    <mergeCell ref="C3:D3"/>
    <mergeCell ref="E3:F3"/>
    <mergeCell ref="G3:H3"/>
    <mergeCell ref="A4:B4"/>
    <mergeCell ref="C4:D4"/>
    <mergeCell ref="E4:F4"/>
    <mergeCell ref="G4:H4"/>
  </mergeCells>
  <conditionalFormatting sqref="D8:D10">
    <cfRule type="dataBar" priority="1">
      <dataBar>
        <cfvo type="min"/>
        <cfvo type="max"/>
        <color rgb="FFFF6B6B"/>
      </dataBar>
      <extLst>
        <ext xmlns:x14="http://schemas.microsoft.com/office/spreadsheetml/2009/9/main" uri="{B025F937-C7B1-47D3-B67F-A62EFF666E3E}">
          <x14:id>{DA6B4B84-E330-470B-A177-B7DDA132ECD4}</x14:id>
        </ext>
      </extLst>
    </cfRule>
  </conditionalFormatting>
  <conditionalFormatting sqref="D14:D15">
    <cfRule type="dataBar" priority="2">
      <dataBar>
        <cfvo type="min"/>
        <cfvo type="max"/>
        <color rgb="FFFF6B6B"/>
      </dataBar>
      <extLst>
        <ext xmlns:x14="http://schemas.microsoft.com/office/spreadsheetml/2009/9/main" uri="{B025F937-C7B1-47D3-B67F-A62EFF666E3E}">
          <x14:id>{8BAE526F-4747-4239-81E1-1E6678A245F3}</x14:id>
        </ext>
      </extLst>
    </cfRule>
  </conditionalFormatting>
  <conditionalFormatting sqref="D19:D23">
    <cfRule type="dataBar" priority="3">
      <dataBar>
        <cfvo type="min"/>
        <cfvo type="max"/>
        <color rgb="FFFF6B6B"/>
      </dataBar>
      <extLst>
        <ext xmlns:x14="http://schemas.microsoft.com/office/spreadsheetml/2009/9/main" uri="{B025F937-C7B1-47D3-B67F-A62EFF666E3E}">
          <x14:id>{4840EDC9-33E6-4A04-B24E-0039D182CE5A}</x14:id>
        </ext>
      </extLst>
    </cfRule>
  </conditionalFormatting>
  <conditionalFormatting sqref="D27:D28">
    <cfRule type="dataBar" priority="4">
      <dataBar>
        <cfvo type="min"/>
        <cfvo type="max"/>
        <color rgb="FFFF6B6B"/>
      </dataBar>
      <extLst>
        <ext xmlns:x14="http://schemas.microsoft.com/office/spreadsheetml/2009/9/main" uri="{B025F937-C7B1-47D3-B67F-A62EFF666E3E}">
          <x14:id>{56F00BD7-7A5C-48A0-AE9E-DD6DF08923B1}</x14:id>
        </ext>
      </extLst>
    </cfRule>
  </conditionalFormatting>
  <conditionalFormatting sqref="D32:D35">
    <cfRule type="dataBar" priority="5">
      <dataBar>
        <cfvo type="min"/>
        <cfvo type="max"/>
        <color rgb="FFFF6B6B"/>
      </dataBar>
      <extLst>
        <ext xmlns:x14="http://schemas.microsoft.com/office/spreadsheetml/2009/9/main" uri="{B025F937-C7B1-47D3-B67F-A62EFF666E3E}">
          <x14:id>{BF251721-40C3-4E95-837C-143DCBE19372}</x14:id>
        </ext>
      </extLst>
    </cfRule>
  </conditionalFormatting>
  <conditionalFormatting sqref="D39:D41">
    <cfRule type="dataBar" priority="6">
      <dataBar>
        <cfvo type="min"/>
        <cfvo type="max"/>
        <color rgb="FFFF6B6B"/>
      </dataBar>
      <extLst>
        <ext xmlns:x14="http://schemas.microsoft.com/office/spreadsheetml/2009/9/main" uri="{B025F937-C7B1-47D3-B67F-A62EFF666E3E}">
          <x14:id>{6E288DC4-8048-46F6-B2EE-FD434CB8743F}</x14:id>
        </ext>
      </extLst>
    </cfRule>
  </conditionalFormatting>
  <conditionalFormatting sqref="D45:D47">
    <cfRule type="dataBar" priority="7">
      <dataBar>
        <cfvo type="min"/>
        <cfvo type="max"/>
        <color rgb="FFFF6B6B"/>
      </dataBar>
      <extLst>
        <ext xmlns:x14="http://schemas.microsoft.com/office/spreadsheetml/2009/9/main" uri="{B025F937-C7B1-47D3-B67F-A62EFF666E3E}">
          <x14:id>{BBF1EF37-4E4F-4F2B-A47D-6065564B2049}</x14:id>
        </ext>
      </extLst>
    </cfRule>
  </conditionalFormatting>
  <conditionalFormatting sqref="D51:D59">
    <cfRule type="dataBar" priority="8">
      <dataBar>
        <cfvo type="min"/>
        <cfvo type="max"/>
        <color rgb="FFFF6B6B"/>
      </dataBar>
      <extLst>
        <ext xmlns:x14="http://schemas.microsoft.com/office/spreadsheetml/2009/9/main" uri="{B025F937-C7B1-47D3-B67F-A62EFF666E3E}">
          <x14:id>{8975A5EA-2B3E-4845-BDC6-2A8A7B08265C}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6B4B84-E330-470B-A177-B7DDA132ECD4}">
            <x14:dataBar axisPosition="none">
              <x14:cfvo type="min"/>
              <x14:cfvo type="max"/>
              <x14:negativeFillColor rgb="FFFF6B6B"/>
            </x14:dataBar>
          </x14:cfRule>
          <xm:sqref>D8:D10</xm:sqref>
        </x14:conditionalFormatting>
        <x14:conditionalFormatting xmlns:xm="http://schemas.microsoft.com/office/excel/2006/main">
          <x14:cfRule type="dataBar" id="{8BAE526F-4747-4239-81E1-1E6678A245F3}">
            <x14:dataBar axisPosition="none">
              <x14:cfvo type="min"/>
              <x14:cfvo type="max"/>
              <x14:negativeFillColor rgb="FFFF6B6B"/>
            </x14:dataBar>
          </x14:cfRule>
          <xm:sqref>D14:D15</xm:sqref>
        </x14:conditionalFormatting>
        <x14:conditionalFormatting xmlns:xm="http://schemas.microsoft.com/office/excel/2006/main">
          <x14:cfRule type="dataBar" id="{4840EDC9-33E6-4A04-B24E-0039D182CE5A}">
            <x14:dataBar axisPosition="none">
              <x14:cfvo type="min"/>
              <x14:cfvo type="max"/>
              <x14:negativeFillColor rgb="FFFF6B6B"/>
            </x14:dataBar>
          </x14:cfRule>
          <xm:sqref>D19:D23</xm:sqref>
        </x14:conditionalFormatting>
        <x14:conditionalFormatting xmlns:xm="http://schemas.microsoft.com/office/excel/2006/main">
          <x14:cfRule type="dataBar" id="{56F00BD7-7A5C-48A0-AE9E-DD6DF08923B1}">
            <x14:dataBar axisPosition="none">
              <x14:cfvo type="min"/>
              <x14:cfvo type="max"/>
              <x14:negativeFillColor rgb="FFFF6B6B"/>
            </x14:dataBar>
          </x14:cfRule>
          <xm:sqref>D27:D28</xm:sqref>
        </x14:conditionalFormatting>
        <x14:conditionalFormatting xmlns:xm="http://schemas.microsoft.com/office/excel/2006/main">
          <x14:cfRule type="dataBar" id="{BF251721-40C3-4E95-837C-143DCBE19372}">
            <x14:dataBar axisPosition="none">
              <x14:cfvo type="min"/>
              <x14:cfvo type="max"/>
              <x14:negativeFillColor rgb="FFFF6B6B"/>
            </x14:dataBar>
          </x14:cfRule>
          <xm:sqref>D32:D35</xm:sqref>
        </x14:conditionalFormatting>
        <x14:conditionalFormatting xmlns:xm="http://schemas.microsoft.com/office/excel/2006/main">
          <x14:cfRule type="dataBar" id="{6E288DC4-8048-46F6-B2EE-FD434CB8743F}">
            <x14:dataBar axisPosition="none">
              <x14:cfvo type="min"/>
              <x14:cfvo type="max"/>
              <x14:negativeFillColor rgb="FFFF6B6B"/>
            </x14:dataBar>
          </x14:cfRule>
          <xm:sqref>D39:D41</xm:sqref>
        </x14:conditionalFormatting>
        <x14:conditionalFormatting xmlns:xm="http://schemas.microsoft.com/office/excel/2006/main">
          <x14:cfRule type="dataBar" id="{BBF1EF37-4E4F-4F2B-A47D-6065564B2049}">
            <x14:dataBar axisPosition="none">
              <x14:cfvo type="min"/>
              <x14:cfvo type="max"/>
              <x14:negativeFillColor rgb="FFFF6B6B"/>
            </x14:dataBar>
          </x14:cfRule>
          <xm:sqref>D45:D47</xm:sqref>
        </x14:conditionalFormatting>
        <x14:conditionalFormatting xmlns:xm="http://schemas.microsoft.com/office/excel/2006/main">
          <x14:cfRule type="dataBar" id="{8975A5EA-2B3E-4845-BDC6-2A8A7B08265C}">
            <x14:dataBar axisPosition="none">
              <x14:cfvo type="min"/>
              <x14:cfvo type="max"/>
              <x14:negativeFillColor rgb="FFFF6B6B"/>
            </x14:dataBar>
          </x14:cfRule>
          <xm:sqref>D51:D59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3BE9-42EF-4457-9E0F-7FFBC095E3D7}">
  <dimension ref="A1:R43"/>
  <sheetViews>
    <sheetView workbookViewId="0">
      <selection activeCell="H28" sqref="H28"/>
    </sheetView>
  </sheetViews>
  <sheetFormatPr defaultRowHeight="14.4" x14ac:dyDescent="0.3"/>
  <cols>
    <col min="1" max="1" width="22.88671875" bestFit="1" customWidth="1"/>
    <col min="2" max="2" width="14.6640625" bestFit="1" customWidth="1"/>
    <col min="3" max="4" width="14.6640625" customWidth="1"/>
    <col min="5" max="5" width="22.88671875" bestFit="1" customWidth="1"/>
    <col min="6" max="6" width="22.88671875" customWidth="1"/>
    <col min="7" max="7" width="8.44140625" customWidth="1"/>
    <col min="8" max="8" width="21.44140625" bestFit="1" customWidth="1"/>
    <col min="11" max="11" width="14.6640625" bestFit="1" customWidth="1"/>
    <col min="12" max="12" width="15.5546875" bestFit="1" customWidth="1"/>
    <col min="16" max="16" width="14.6640625" bestFit="1" customWidth="1"/>
    <col min="17" max="17" width="15.5546875" bestFit="1" customWidth="1"/>
  </cols>
  <sheetData>
    <row r="1" spans="1:18" x14ac:dyDescent="0.3">
      <c r="A1" s="2" t="s">
        <v>60</v>
      </c>
      <c r="E1" s="2" t="s">
        <v>77</v>
      </c>
      <c r="H1" s="4" t="s">
        <v>59</v>
      </c>
      <c r="I1" s="4" t="s">
        <v>65</v>
      </c>
      <c r="K1" s="4" t="s">
        <v>66</v>
      </c>
      <c r="L1" s="4" t="s">
        <v>65</v>
      </c>
    </row>
    <row r="2" spans="1:18" x14ac:dyDescent="0.3">
      <c r="A2" s="34">
        <v>1470</v>
      </c>
      <c r="E2" s="9">
        <v>2.7285714285714286</v>
      </c>
      <c r="F2" s="11"/>
      <c r="H2" s="4" t="s">
        <v>58</v>
      </c>
      <c r="I2" s="2" t="s">
        <v>39</v>
      </c>
      <c r="K2" s="4" t="s">
        <v>58</v>
      </c>
      <c r="L2" s="2" t="s">
        <v>39</v>
      </c>
    </row>
    <row r="3" spans="1:18" x14ac:dyDescent="0.3">
      <c r="H3" s="3" t="s">
        <v>57</v>
      </c>
      <c r="I3" s="34">
        <v>12</v>
      </c>
      <c r="K3" s="3" t="s">
        <v>67</v>
      </c>
      <c r="L3" s="34">
        <v>44</v>
      </c>
    </row>
    <row r="4" spans="1:18" x14ac:dyDescent="0.3">
      <c r="A4" s="4" t="s">
        <v>58</v>
      </c>
      <c r="B4" s="2" t="s">
        <v>60</v>
      </c>
      <c r="D4" s="5" t="s">
        <v>78</v>
      </c>
      <c r="E4" s="9">
        <f>GETPIVOTDATA("[Measures].[Average of JobSatisfaction]",$E$1)</f>
        <v>2.7285714285714286</v>
      </c>
      <c r="F4" s="12">
        <f>E4/4</f>
        <v>0.68214285714285716</v>
      </c>
      <c r="H4" s="3" t="s">
        <v>34</v>
      </c>
      <c r="I4" s="34">
        <v>133</v>
      </c>
      <c r="K4" s="3" t="s">
        <v>68</v>
      </c>
      <c r="L4" s="34">
        <v>116</v>
      </c>
    </row>
    <row r="5" spans="1:18" x14ac:dyDescent="0.3">
      <c r="A5" s="3" t="s">
        <v>32</v>
      </c>
      <c r="B5" s="35">
        <v>1233</v>
      </c>
      <c r="D5" s="5" t="s">
        <v>79</v>
      </c>
      <c r="E5" s="9">
        <f>4-E4</f>
        <v>1.2714285714285714</v>
      </c>
      <c r="F5" s="12">
        <f>E5/4</f>
        <v>0.31785714285714284</v>
      </c>
      <c r="H5" s="3" t="s">
        <v>41</v>
      </c>
      <c r="I5" s="34">
        <v>92</v>
      </c>
      <c r="K5" s="3" t="s">
        <v>69</v>
      </c>
      <c r="L5" s="34">
        <v>43</v>
      </c>
    </row>
    <row r="6" spans="1:18" x14ac:dyDescent="0.3">
      <c r="A6" s="3" t="s">
        <v>61</v>
      </c>
      <c r="B6" s="36">
        <v>1233</v>
      </c>
      <c r="K6" s="3" t="s">
        <v>70</v>
      </c>
      <c r="L6" s="34">
        <v>26</v>
      </c>
    </row>
    <row r="7" spans="1:18" x14ac:dyDescent="0.3">
      <c r="A7" s="1"/>
      <c r="H7" s="4" t="s">
        <v>60</v>
      </c>
      <c r="I7" s="4" t="s">
        <v>65</v>
      </c>
      <c r="K7" s="3" t="s">
        <v>71</v>
      </c>
      <c r="L7" s="34">
        <v>8</v>
      </c>
    </row>
    <row r="8" spans="1:18" x14ac:dyDescent="0.3">
      <c r="A8" s="4" t="s">
        <v>58</v>
      </c>
      <c r="B8" s="2" t="s">
        <v>60</v>
      </c>
      <c r="D8" s="4" t="s">
        <v>59</v>
      </c>
      <c r="E8" s="4" t="s">
        <v>65</v>
      </c>
      <c r="F8" s="2"/>
      <c r="H8" s="4" t="s">
        <v>58</v>
      </c>
      <c r="I8" s="2" t="s">
        <v>39</v>
      </c>
    </row>
    <row r="9" spans="1:18" x14ac:dyDescent="0.3">
      <c r="A9" s="3" t="s">
        <v>39</v>
      </c>
      <c r="B9" s="34">
        <v>237</v>
      </c>
      <c r="D9" s="4" t="s">
        <v>58</v>
      </c>
      <c r="E9" s="2" t="s">
        <v>32</v>
      </c>
      <c r="F9" s="2" t="s">
        <v>39</v>
      </c>
      <c r="H9" s="3" t="s">
        <v>52</v>
      </c>
      <c r="I9" s="34">
        <v>5</v>
      </c>
      <c r="K9" s="4" t="s">
        <v>60</v>
      </c>
      <c r="L9" s="4" t="s">
        <v>65</v>
      </c>
      <c r="M9" s="2"/>
      <c r="N9" s="2"/>
    </row>
    <row r="10" spans="1:18" x14ac:dyDescent="0.3">
      <c r="A10" s="3" t="s">
        <v>2</v>
      </c>
      <c r="B10" s="34">
        <v>237</v>
      </c>
      <c r="D10" s="3" t="s">
        <v>81</v>
      </c>
      <c r="E10" s="9">
        <v>369</v>
      </c>
      <c r="F10" s="9">
        <v>73</v>
      </c>
      <c r="H10" s="3" t="s">
        <v>50</v>
      </c>
      <c r="I10" s="34">
        <v>9</v>
      </c>
      <c r="K10" s="4" t="s">
        <v>58</v>
      </c>
      <c r="L10" s="2" t="s">
        <v>32</v>
      </c>
      <c r="M10" s="2" t="s">
        <v>39</v>
      </c>
      <c r="N10" s="2" t="s">
        <v>86</v>
      </c>
    </row>
    <row r="11" spans="1:18" x14ac:dyDescent="0.3">
      <c r="D11" s="3" t="s">
        <v>84</v>
      </c>
      <c r="E11" s="9">
        <v>407</v>
      </c>
      <c r="F11" s="9">
        <v>52</v>
      </c>
      <c r="H11" s="3" t="s">
        <v>57</v>
      </c>
      <c r="I11" s="34">
        <v>12</v>
      </c>
      <c r="K11" s="3" t="s">
        <v>47</v>
      </c>
      <c r="L11" s="34">
        <v>501</v>
      </c>
      <c r="M11" s="34">
        <v>87</v>
      </c>
      <c r="N11" s="34">
        <v>588</v>
      </c>
      <c r="P11" s="2" t="s">
        <v>87</v>
      </c>
      <c r="Q11" s="2">
        <f>IFERROR(GETPIVOTDATA("[Measures].[Count of EmployeeNumber]",$K$9,"[HR_Employee_Attrition_cleaned].[Attrition]","[HR_Employee_Attrition_cleaned].[Attrition].&amp;[Yes]","[HR_Employee_Attrition_cleaned].[Gender]","[HR_Employee_Attrition_cleaned].[Gender].&amp;[Female]")," ")</f>
        <v>87</v>
      </c>
      <c r="R11" s="14">
        <f>IFERROR(Q11/GETPIVOTDATA("[Measures].[Count of EmployeeNumber]",$K$9,"[HR_Employee_Attrition_cleaned].[Gender]","[HR_Employee_Attrition_cleaned].[Gender].&amp;[Female]")," ")</f>
        <v>0.14795918367346939</v>
      </c>
    </row>
    <row r="12" spans="1:18" x14ac:dyDescent="0.3">
      <c r="A12" s="5" t="s">
        <v>62</v>
      </c>
      <c r="B12" s="8">
        <f>GETPIVOTDATA("[Measures].[Count of EmployeeNumber]",$A$8)/GETPIVOTDATA("[Measures].[Count of EmployeeNumber]",$A$1)</f>
        <v>0.16122448979591836</v>
      </c>
      <c r="C12" s="10"/>
      <c r="D12" s="3" t="s">
        <v>82</v>
      </c>
      <c r="E12" s="9">
        <v>223</v>
      </c>
      <c r="F12" s="9">
        <v>66</v>
      </c>
      <c r="H12" s="3" t="s">
        <v>37</v>
      </c>
      <c r="I12" s="34">
        <v>62</v>
      </c>
      <c r="K12" s="3" t="s">
        <v>36</v>
      </c>
      <c r="L12" s="34">
        <v>732</v>
      </c>
      <c r="M12" s="34">
        <v>150</v>
      </c>
      <c r="N12" s="34">
        <v>882</v>
      </c>
      <c r="P12" s="2" t="s">
        <v>88</v>
      </c>
      <c r="Q12" s="2">
        <f>IFERROR(GETPIVOTDATA("[Measures].[Count of EmployeeNumber]",$K$9,"[HR_Employee_Attrition_cleaned].[Attrition]","[HR_Employee_Attrition_cleaned].[Attrition].&amp;[Yes]","[HR_Employee_Attrition_cleaned].[Gender]","[HR_Employee_Attrition_cleaned].[Gender].&amp;[Male]")," ")</f>
        <v>150</v>
      </c>
      <c r="R12" s="14">
        <f>IFERROR(Q12/GETPIVOTDATA("[Measures].[Count of EmployeeNumber]",$K$9,"[HR_Employee_Attrition_cleaned].[Gender]","[HR_Employee_Attrition_cleaned].[Gender].&amp;[Male]")," ")</f>
        <v>0.17006802721088435</v>
      </c>
    </row>
    <row r="13" spans="1:18" x14ac:dyDescent="0.3">
      <c r="D13" s="3" t="s">
        <v>83</v>
      </c>
      <c r="E13" s="9">
        <v>234</v>
      </c>
      <c r="F13" s="9">
        <v>46</v>
      </c>
      <c r="H13" s="3" t="s">
        <v>51</v>
      </c>
      <c r="I13" s="34">
        <v>10</v>
      </c>
      <c r="K13" s="3" t="s">
        <v>86</v>
      </c>
      <c r="L13" s="34">
        <v>1233</v>
      </c>
      <c r="M13" s="34">
        <v>237</v>
      </c>
      <c r="N13" s="34">
        <v>1470</v>
      </c>
      <c r="R13" s="13"/>
    </row>
    <row r="14" spans="1:18" x14ac:dyDescent="0.3">
      <c r="A14" s="2" t="s">
        <v>63</v>
      </c>
      <c r="H14" s="3" t="s">
        <v>55</v>
      </c>
      <c r="I14" s="34">
        <v>2</v>
      </c>
      <c r="K14" s="4" t="s">
        <v>59</v>
      </c>
      <c r="L14" s="4" t="s">
        <v>65</v>
      </c>
    </row>
    <row r="15" spans="1:18" x14ac:dyDescent="0.3">
      <c r="A15" s="6">
        <v>36.923809523809524</v>
      </c>
      <c r="H15" s="3" t="s">
        <v>49</v>
      </c>
      <c r="I15" s="34">
        <v>47</v>
      </c>
      <c r="K15" s="4" t="s">
        <v>58</v>
      </c>
      <c r="L15" s="2" t="s">
        <v>39</v>
      </c>
    </row>
    <row r="16" spans="1:18" x14ac:dyDescent="0.3">
      <c r="H16" s="3" t="s">
        <v>54</v>
      </c>
      <c r="I16" s="34">
        <v>57</v>
      </c>
      <c r="K16" s="3">
        <v>0</v>
      </c>
      <c r="L16" s="34">
        <v>16</v>
      </c>
    </row>
    <row r="17" spans="1:12" x14ac:dyDescent="0.3">
      <c r="A17" s="2" t="s">
        <v>64</v>
      </c>
      <c r="H17" s="3" t="s">
        <v>43</v>
      </c>
      <c r="I17" s="34">
        <v>33</v>
      </c>
      <c r="K17" s="3">
        <v>1</v>
      </c>
      <c r="L17" s="34">
        <v>59</v>
      </c>
    </row>
    <row r="18" spans="1:12" x14ac:dyDescent="0.3">
      <c r="A18" s="7">
        <v>6502.931292517007</v>
      </c>
      <c r="K18" s="3">
        <v>2</v>
      </c>
      <c r="L18" s="34">
        <v>27</v>
      </c>
    </row>
    <row r="19" spans="1:12" x14ac:dyDescent="0.3">
      <c r="H19" s="4" t="s">
        <v>60</v>
      </c>
      <c r="I19" s="4" t="s">
        <v>65</v>
      </c>
      <c r="K19" s="3">
        <v>3</v>
      </c>
      <c r="L19" s="34">
        <v>20</v>
      </c>
    </row>
    <row r="20" spans="1:12" x14ac:dyDescent="0.3">
      <c r="H20" s="4" t="s">
        <v>58</v>
      </c>
      <c r="I20" s="2" t="s">
        <v>39</v>
      </c>
      <c r="K20" s="3">
        <v>4</v>
      </c>
      <c r="L20" s="34">
        <v>19</v>
      </c>
    </row>
    <row r="21" spans="1:12" x14ac:dyDescent="0.3">
      <c r="H21" s="3" t="s">
        <v>20</v>
      </c>
      <c r="I21" s="34">
        <v>127</v>
      </c>
      <c r="K21" s="3">
        <v>5</v>
      </c>
      <c r="L21" s="34">
        <v>21</v>
      </c>
    </row>
    <row r="22" spans="1:12" x14ac:dyDescent="0.3">
      <c r="H22" s="3" t="s">
        <v>85</v>
      </c>
      <c r="I22" s="34">
        <v>110</v>
      </c>
      <c r="K22" s="3">
        <v>6</v>
      </c>
      <c r="L22" s="34">
        <v>9</v>
      </c>
    </row>
    <row r="23" spans="1:12" x14ac:dyDescent="0.3">
      <c r="K23" s="3">
        <v>7</v>
      </c>
      <c r="L23" s="34">
        <v>11</v>
      </c>
    </row>
    <row r="24" spans="1:12" x14ac:dyDescent="0.3">
      <c r="H24" s="4" t="s">
        <v>60</v>
      </c>
      <c r="I24" s="4" t="s">
        <v>65</v>
      </c>
      <c r="K24" s="3">
        <v>8</v>
      </c>
      <c r="L24" s="34">
        <v>9</v>
      </c>
    </row>
    <row r="25" spans="1:12" x14ac:dyDescent="0.3">
      <c r="H25" s="4" t="s">
        <v>58</v>
      </c>
      <c r="I25" s="2" t="s">
        <v>39</v>
      </c>
      <c r="K25" s="3">
        <v>9</v>
      </c>
      <c r="L25" s="34">
        <v>8</v>
      </c>
    </row>
    <row r="26" spans="1:12" x14ac:dyDescent="0.3">
      <c r="H26" s="3" t="s">
        <v>73</v>
      </c>
      <c r="I26" s="34">
        <v>20</v>
      </c>
      <c r="K26" s="3">
        <v>10</v>
      </c>
      <c r="L26" s="34">
        <v>18</v>
      </c>
    </row>
    <row r="27" spans="1:12" x14ac:dyDescent="0.3">
      <c r="H27" s="3" t="s">
        <v>76</v>
      </c>
      <c r="I27" s="34">
        <v>5</v>
      </c>
      <c r="K27" s="3">
        <v>11</v>
      </c>
      <c r="L27" s="34">
        <v>2</v>
      </c>
    </row>
    <row r="28" spans="1:12" x14ac:dyDescent="0.3">
      <c r="H28" s="3" t="s">
        <v>74</v>
      </c>
      <c r="I28" s="34">
        <v>163</v>
      </c>
      <c r="K28" s="3">
        <v>13</v>
      </c>
      <c r="L28" s="34">
        <v>2</v>
      </c>
    </row>
    <row r="29" spans="1:12" x14ac:dyDescent="0.3">
      <c r="H29" s="3" t="s">
        <v>75</v>
      </c>
      <c r="I29" s="34">
        <v>49</v>
      </c>
      <c r="K29" s="3">
        <v>14</v>
      </c>
      <c r="L29" s="34">
        <v>2</v>
      </c>
    </row>
    <row r="30" spans="1:12" x14ac:dyDescent="0.3">
      <c r="K30" s="3">
        <v>15</v>
      </c>
      <c r="L30" s="34">
        <v>1</v>
      </c>
    </row>
    <row r="31" spans="1:12" x14ac:dyDescent="0.3">
      <c r="K31" s="3">
        <v>16</v>
      </c>
      <c r="L31" s="34">
        <v>1</v>
      </c>
    </row>
    <row r="32" spans="1:12" x14ac:dyDescent="0.3">
      <c r="K32" s="3">
        <v>17</v>
      </c>
      <c r="L32" s="34">
        <v>1</v>
      </c>
    </row>
    <row r="33" spans="11:12" x14ac:dyDescent="0.3">
      <c r="K33" s="3">
        <v>18</v>
      </c>
      <c r="L33" s="34">
        <v>1</v>
      </c>
    </row>
    <row r="34" spans="11:12" x14ac:dyDescent="0.3">
      <c r="K34" s="3">
        <v>19</v>
      </c>
      <c r="L34" s="34">
        <v>1</v>
      </c>
    </row>
    <row r="35" spans="11:12" x14ac:dyDescent="0.3">
      <c r="K35" s="3">
        <v>20</v>
      </c>
      <c r="L35" s="34">
        <v>1</v>
      </c>
    </row>
    <row r="36" spans="11:12" x14ac:dyDescent="0.3">
      <c r="K36" s="3">
        <v>21</v>
      </c>
      <c r="L36" s="34">
        <v>1</v>
      </c>
    </row>
    <row r="37" spans="11:12" x14ac:dyDescent="0.3">
      <c r="K37" s="3">
        <v>22</v>
      </c>
      <c r="L37" s="34">
        <v>1</v>
      </c>
    </row>
    <row r="38" spans="11:12" x14ac:dyDescent="0.3">
      <c r="K38" s="3">
        <v>23</v>
      </c>
      <c r="L38" s="34">
        <v>1</v>
      </c>
    </row>
    <row r="39" spans="11:12" x14ac:dyDescent="0.3">
      <c r="K39" s="3">
        <v>24</v>
      </c>
      <c r="L39" s="34">
        <v>1</v>
      </c>
    </row>
    <row r="40" spans="11:12" x14ac:dyDescent="0.3">
      <c r="K40" s="3">
        <v>31</v>
      </c>
      <c r="L40" s="34">
        <v>1</v>
      </c>
    </row>
    <row r="41" spans="11:12" x14ac:dyDescent="0.3">
      <c r="K41" s="3">
        <v>32</v>
      </c>
      <c r="L41" s="34">
        <v>1</v>
      </c>
    </row>
    <row r="42" spans="11:12" x14ac:dyDescent="0.3">
      <c r="K42" s="3">
        <v>33</v>
      </c>
      <c r="L42" s="34">
        <v>1</v>
      </c>
    </row>
    <row r="43" spans="11:12" x14ac:dyDescent="0.3">
      <c r="K43" s="3">
        <v>40</v>
      </c>
      <c r="L43" s="34">
        <v>1</v>
      </c>
    </row>
  </sheetData>
  <pageMargins left="0.7" right="0.7" top="0.75" bottom="0.75" header="0.3" footer="0.3"/>
  <drawing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3C4E3-509A-406F-8710-5546D0ED9B63}">
  <dimension ref="A1:AI1471"/>
  <sheetViews>
    <sheetView zoomScale="98" workbookViewId="0">
      <selection activeCell="I13" sqref="I13"/>
    </sheetView>
  </sheetViews>
  <sheetFormatPr defaultRowHeight="14.4" x14ac:dyDescent="0.3"/>
  <cols>
    <col min="1" max="1" width="18.33203125" bestFit="1" customWidth="1"/>
    <col min="2" max="2" width="6.21875" bestFit="1" customWidth="1"/>
    <col min="3" max="3" width="11.6640625" bestFit="1" customWidth="1"/>
    <col min="4" max="4" width="10.109375" bestFit="1" customWidth="1"/>
    <col min="5" max="5" width="15.6640625" bestFit="1" customWidth="1"/>
    <col min="6" max="6" width="11.21875" bestFit="1" customWidth="1"/>
    <col min="7" max="7" width="21.44140625" bestFit="1" customWidth="1"/>
    <col min="8" max="8" width="20.109375" bestFit="1" customWidth="1"/>
    <col min="9" max="9" width="11.5546875" bestFit="1" customWidth="1"/>
    <col min="10" max="10" width="15.88671875" bestFit="1" customWidth="1"/>
    <col min="11" max="11" width="24" bestFit="1" customWidth="1"/>
    <col min="12" max="12" width="9.33203125" bestFit="1" customWidth="1"/>
    <col min="13" max="13" width="12.44140625" bestFit="1" customWidth="1"/>
    <col min="14" max="14" width="16.33203125" bestFit="1" customWidth="1"/>
    <col min="15" max="15" width="10.33203125" bestFit="1" customWidth="1"/>
    <col min="16" max="16" width="22.6640625" bestFit="1" customWidth="1"/>
    <col min="17" max="17" width="16.109375" bestFit="1" customWidth="1"/>
    <col min="18" max="18" width="17.109375" bestFit="1" customWidth="1"/>
    <col min="19" max="19" width="14.44140625" bestFit="1" customWidth="1"/>
    <col min="20" max="20" width="16.109375" bestFit="1" customWidth="1"/>
    <col min="21" max="21" width="14.6640625" bestFit="1" customWidth="1"/>
    <col min="22" max="22" width="13.5546875" bestFit="1" customWidth="1"/>
    <col min="23" max="23" width="23.33203125" bestFit="1" customWidth="1"/>
    <col min="24" max="24" width="11.21875" bestFit="1" customWidth="1"/>
    <col min="25" max="25" width="18.88671875" bestFit="1" customWidth="1"/>
    <col min="26" max="26" width="19.21875" bestFit="1" customWidth="1"/>
    <col min="27" max="27" width="24" bestFit="1" customWidth="1"/>
    <col min="28" max="28" width="18.109375" bestFit="1" customWidth="1"/>
    <col min="29" max="29" width="18.77734375" bestFit="1" customWidth="1"/>
    <col min="30" max="30" width="22.109375" bestFit="1" customWidth="1"/>
    <col min="31" max="31" width="17.33203125" bestFit="1" customWidth="1"/>
    <col min="32" max="32" width="17.5546875" bestFit="1" customWidth="1"/>
    <col min="33" max="33" width="19.44140625" bestFit="1" customWidth="1"/>
    <col min="34" max="34" width="24.88671875" bestFit="1" customWidth="1"/>
    <col min="35" max="35" width="22.44140625" bestFit="1" customWidth="1"/>
  </cols>
  <sheetData>
    <row r="1" spans="1:35" x14ac:dyDescent="0.3">
      <c r="A1" t="s">
        <v>0</v>
      </c>
      <c r="B1" t="s">
        <v>1</v>
      </c>
      <c r="C1" t="s">
        <v>66</v>
      </c>
      <c r="D1" t="s">
        <v>2</v>
      </c>
      <c r="E1" t="s">
        <v>3</v>
      </c>
      <c r="F1" t="s">
        <v>4</v>
      </c>
      <c r="G1" t="s">
        <v>5</v>
      </c>
      <c r="H1" t="s">
        <v>6</v>
      </c>
      <c r="I1" t="s">
        <v>7</v>
      </c>
      <c r="J1" t="s">
        <v>8</v>
      </c>
      <c r="K1" t="s">
        <v>9</v>
      </c>
      <c r="L1" t="s">
        <v>10</v>
      </c>
      <c r="M1" t="s">
        <v>11</v>
      </c>
      <c r="N1" t="s">
        <v>12</v>
      </c>
      <c r="O1" t="s">
        <v>13</v>
      </c>
      <c r="P1" t="s">
        <v>14</v>
      </c>
      <c r="Q1" t="s">
        <v>15</v>
      </c>
      <c r="R1" t="s">
        <v>80</v>
      </c>
      <c r="S1" t="s">
        <v>16</v>
      </c>
      <c r="T1" t="s">
        <v>17</v>
      </c>
      <c r="U1" t="s">
        <v>72</v>
      </c>
      <c r="V1" t="s">
        <v>18</v>
      </c>
      <c r="W1" t="s">
        <v>19</v>
      </c>
      <c r="X1" t="s">
        <v>20</v>
      </c>
      <c r="Y1" t="s">
        <v>21</v>
      </c>
      <c r="Z1" t="s">
        <v>22</v>
      </c>
      <c r="AA1" t="s">
        <v>23</v>
      </c>
      <c r="AB1" t="s">
        <v>24</v>
      </c>
      <c r="AC1" t="s">
        <v>25</v>
      </c>
      <c r="AD1" t="s">
        <v>26</v>
      </c>
      <c r="AE1" t="s">
        <v>27</v>
      </c>
      <c r="AF1" t="s">
        <v>28</v>
      </c>
      <c r="AG1" t="s">
        <v>29</v>
      </c>
      <c r="AH1" t="s">
        <v>30</v>
      </c>
      <c r="AI1" t="s">
        <v>31</v>
      </c>
    </row>
    <row r="2" spans="1:35" x14ac:dyDescent="0.3">
      <c r="A2">
        <v>22</v>
      </c>
      <c r="B2">
        <v>22</v>
      </c>
      <c r="C2" t="str">
        <f t="shared" ref="C2:C65" si="0">IF(B2&lt;=25,"18-25",IF(B2&lt;=35,"26-35",IF(B2&lt;=45,"36-45",IF(B2&lt;=55,"46-55","56+"))))</f>
        <v>18-25</v>
      </c>
      <c r="D2" t="s">
        <v>32</v>
      </c>
      <c r="E2" t="s">
        <v>33</v>
      </c>
      <c r="F2">
        <v>1123</v>
      </c>
      <c r="G2" t="s">
        <v>34</v>
      </c>
      <c r="H2">
        <v>16</v>
      </c>
      <c r="I2">
        <v>2</v>
      </c>
      <c r="J2" t="s">
        <v>35</v>
      </c>
      <c r="K2">
        <v>4</v>
      </c>
      <c r="L2" t="s">
        <v>36</v>
      </c>
      <c r="M2">
        <v>96</v>
      </c>
      <c r="N2">
        <v>4</v>
      </c>
      <c r="O2">
        <v>1</v>
      </c>
      <c r="P2" t="s">
        <v>37</v>
      </c>
      <c r="Q2">
        <v>4</v>
      </c>
      <c r="R2" t="str">
        <f t="shared" ref="R2:R65" si="1">IF(Q2=1,"Low",IF(Q2=2,"Medium",IF(Q2=3,"High","Very High")))</f>
        <v>Very High</v>
      </c>
      <c r="S2" t="s">
        <v>38</v>
      </c>
      <c r="T2">
        <v>2935</v>
      </c>
      <c r="U2" t="str">
        <f t="shared" ref="U2:U65" si="2">IF(T2&lt;=5000,"Low (0-5K)",IF(T2&lt;=10000,"Medium (5K-10K)",IF(T2&lt;=15000,"High (10K-15K)","Very High (15K+)")))</f>
        <v>Low (0-5K)</v>
      </c>
      <c r="V2">
        <v>7324</v>
      </c>
      <c r="W2">
        <v>1</v>
      </c>
      <c r="X2" t="s">
        <v>39</v>
      </c>
      <c r="Y2">
        <v>13</v>
      </c>
      <c r="Z2">
        <v>3</v>
      </c>
      <c r="AA2">
        <v>2</v>
      </c>
      <c r="AB2">
        <v>2</v>
      </c>
      <c r="AC2">
        <v>1</v>
      </c>
      <c r="AD2">
        <v>2</v>
      </c>
      <c r="AE2">
        <v>2</v>
      </c>
      <c r="AF2">
        <v>1</v>
      </c>
      <c r="AG2">
        <v>0</v>
      </c>
      <c r="AH2">
        <v>0</v>
      </c>
      <c r="AI2">
        <v>0</v>
      </c>
    </row>
    <row r="3" spans="1:35" x14ac:dyDescent="0.3">
      <c r="A3">
        <v>42</v>
      </c>
      <c r="B3">
        <v>39</v>
      </c>
      <c r="C3" t="str">
        <f t="shared" si="0"/>
        <v>36-45</v>
      </c>
      <c r="D3" t="s">
        <v>39</v>
      </c>
      <c r="E3" t="s">
        <v>40</v>
      </c>
      <c r="F3">
        <v>895</v>
      </c>
      <c r="G3" t="s">
        <v>41</v>
      </c>
      <c r="H3">
        <v>5</v>
      </c>
      <c r="I3">
        <v>3</v>
      </c>
      <c r="J3" t="s">
        <v>42</v>
      </c>
      <c r="K3">
        <v>4</v>
      </c>
      <c r="L3" t="s">
        <v>36</v>
      </c>
      <c r="M3">
        <v>56</v>
      </c>
      <c r="N3">
        <v>3</v>
      </c>
      <c r="O3">
        <v>2</v>
      </c>
      <c r="P3" t="s">
        <v>43</v>
      </c>
      <c r="Q3">
        <v>4</v>
      </c>
      <c r="R3" t="str">
        <f t="shared" si="1"/>
        <v>Very High</v>
      </c>
      <c r="S3" t="s">
        <v>44</v>
      </c>
      <c r="T3">
        <v>2086</v>
      </c>
      <c r="U3" t="str">
        <f t="shared" si="2"/>
        <v>Low (0-5K)</v>
      </c>
      <c r="V3">
        <v>3335</v>
      </c>
      <c r="W3">
        <v>3</v>
      </c>
      <c r="X3" t="s">
        <v>32</v>
      </c>
      <c r="Y3">
        <v>14</v>
      </c>
      <c r="Z3">
        <v>3</v>
      </c>
      <c r="AA3">
        <v>3</v>
      </c>
      <c r="AB3">
        <v>1</v>
      </c>
      <c r="AC3">
        <v>19</v>
      </c>
      <c r="AD3">
        <v>6</v>
      </c>
      <c r="AE3">
        <v>4</v>
      </c>
      <c r="AF3">
        <v>1</v>
      </c>
      <c r="AG3">
        <v>0</v>
      </c>
      <c r="AH3">
        <v>0</v>
      </c>
      <c r="AI3">
        <v>0</v>
      </c>
    </row>
    <row r="4" spans="1:35" x14ac:dyDescent="0.3">
      <c r="A4">
        <v>53</v>
      </c>
      <c r="B4">
        <v>35</v>
      </c>
      <c r="C4" t="str">
        <f t="shared" si="0"/>
        <v>26-35</v>
      </c>
      <c r="D4" t="s">
        <v>32</v>
      </c>
      <c r="E4" t="s">
        <v>40</v>
      </c>
      <c r="F4">
        <v>464</v>
      </c>
      <c r="G4" t="s">
        <v>34</v>
      </c>
      <c r="H4">
        <v>4</v>
      </c>
      <c r="I4">
        <v>2</v>
      </c>
      <c r="J4" t="s">
        <v>45</v>
      </c>
      <c r="K4">
        <v>3</v>
      </c>
      <c r="L4" t="s">
        <v>36</v>
      </c>
      <c r="M4">
        <v>75</v>
      </c>
      <c r="N4">
        <v>3</v>
      </c>
      <c r="O4">
        <v>1</v>
      </c>
      <c r="P4" t="s">
        <v>37</v>
      </c>
      <c r="Q4">
        <v>4</v>
      </c>
      <c r="R4" t="str">
        <f t="shared" si="1"/>
        <v>Very High</v>
      </c>
      <c r="S4" t="s">
        <v>38</v>
      </c>
      <c r="T4">
        <v>1951</v>
      </c>
      <c r="U4" t="str">
        <f t="shared" si="2"/>
        <v>Low (0-5K)</v>
      </c>
      <c r="V4">
        <v>10910</v>
      </c>
      <c r="W4">
        <v>1</v>
      </c>
      <c r="X4" t="s">
        <v>32</v>
      </c>
      <c r="Y4">
        <v>12</v>
      </c>
      <c r="Z4">
        <v>3</v>
      </c>
      <c r="AA4">
        <v>3</v>
      </c>
      <c r="AB4">
        <v>1</v>
      </c>
      <c r="AC4">
        <v>1</v>
      </c>
      <c r="AD4">
        <v>3</v>
      </c>
      <c r="AE4">
        <v>3</v>
      </c>
      <c r="AF4">
        <v>1</v>
      </c>
      <c r="AG4">
        <v>0</v>
      </c>
      <c r="AH4">
        <v>0</v>
      </c>
      <c r="AI4">
        <v>0</v>
      </c>
    </row>
    <row r="5" spans="1:35" x14ac:dyDescent="0.3">
      <c r="A5">
        <v>54</v>
      </c>
      <c r="B5">
        <v>27</v>
      </c>
      <c r="C5" t="str">
        <f t="shared" si="0"/>
        <v>26-35</v>
      </c>
      <c r="D5" t="s">
        <v>32</v>
      </c>
      <c r="E5" t="s">
        <v>40</v>
      </c>
      <c r="F5">
        <v>1240</v>
      </c>
      <c r="G5" t="s">
        <v>34</v>
      </c>
      <c r="H5">
        <v>2</v>
      </c>
      <c r="I5">
        <v>4</v>
      </c>
      <c r="J5" t="s">
        <v>46</v>
      </c>
      <c r="K5">
        <v>4</v>
      </c>
      <c r="L5" t="s">
        <v>47</v>
      </c>
      <c r="M5">
        <v>33</v>
      </c>
      <c r="N5">
        <v>3</v>
      </c>
      <c r="O5">
        <v>1</v>
      </c>
      <c r="P5" t="s">
        <v>37</v>
      </c>
      <c r="Q5">
        <v>1</v>
      </c>
      <c r="R5" t="str">
        <f t="shared" si="1"/>
        <v>Low</v>
      </c>
      <c r="S5" t="s">
        <v>38</v>
      </c>
      <c r="T5">
        <v>2341</v>
      </c>
      <c r="U5" t="str">
        <f t="shared" si="2"/>
        <v>Low (0-5K)</v>
      </c>
      <c r="V5">
        <v>19715</v>
      </c>
      <c r="W5">
        <v>1</v>
      </c>
      <c r="X5" t="s">
        <v>32</v>
      </c>
      <c r="Y5">
        <v>13</v>
      </c>
      <c r="Z5">
        <v>3</v>
      </c>
      <c r="AA5">
        <v>4</v>
      </c>
      <c r="AB5">
        <v>1</v>
      </c>
      <c r="AC5">
        <v>1</v>
      </c>
      <c r="AD5">
        <v>6</v>
      </c>
      <c r="AE5">
        <v>3</v>
      </c>
      <c r="AF5">
        <v>1</v>
      </c>
      <c r="AG5">
        <v>0</v>
      </c>
      <c r="AH5">
        <v>0</v>
      </c>
      <c r="AI5">
        <v>0</v>
      </c>
    </row>
    <row r="6" spans="1:35" x14ac:dyDescent="0.3">
      <c r="A6">
        <v>64</v>
      </c>
      <c r="B6">
        <v>48</v>
      </c>
      <c r="C6" t="str">
        <f t="shared" si="0"/>
        <v>46-55</v>
      </c>
      <c r="D6" t="s">
        <v>39</v>
      </c>
      <c r="E6" t="s">
        <v>40</v>
      </c>
      <c r="F6">
        <v>626</v>
      </c>
      <c r="G6" t="s">
        <v>34</v>
      </c>
      <c r="H6">
        <v>1</v>
      </c>
      <c r="I6">
        <v>2</v>
      </c>
      <c r="J6" t="s">
        <v>46</v>
      </c>
      <c r="K6">
        <v>1</v>
      </c>
      <c r="L6" t="s">
        <v>36</v>
      </c>
      <c r="M6">
        <v>98</v>
      </c>
      <c r="N6">
        <v>2</v>
      </c>
      <c r="O6">
        <v>3</v>
      </c>
      <c r="P6" t="s">
        <v>37</v>
      </c>
      <c r="Q6">
        <v>3</v>
      </c>
      <c r="R6" t="str">
        <f t="shared" si="1"/>
        <v>High</v>
      </c>
      <c r="S6" t="s">
        <v>48</v>
      </c>
      <c r="T6">
        <v>5381</v>
      </c>
      <c r="U6" t="str">
        <f t="shared" si="2"/>
        <v>Medium (5K-10K)</v>
      </c>
      <c r="V6">
        <v>19294</v>
      </c>
      <c r="W6">
        <v>9</v>
      </c>
      <c r="X6" t="s">
        <v>39</v>
      </c>
      <c r="Y6">
        <v>13</v>
      </c>
      <c r="Z6">
        <v>3</v>
      </c>
      <c r="AA6">
        <v>4</v>
      </c>
      <c r="AB6">
        <v>0</v>
      </c>
      <c r="AC6">
        <v>23</v>
      </c>
      <c r="AD6">
        <v>2</v>
      </c>
      <c r="AE6">
        <v>3</v>
      </c>
      <c r="AF6">
        <v>1</v>
      </c>
      <c r="AG6">
        <v>0</v>
      </c>
      <c r="AH6">
        <v>0</v>
      </c>
      <c r="AI6">
        <v>0</v>
      </c>
    </row>
    <row r="7" spans="1:35" x14ac:dyDescent="0.3">
      <c r="A7">
        <v>86</v>
      </c>
      <c r="B7">
        <v>45</v>
      </c>
      <c r="C7" t="str">
        <f t="shared" si="0"/>
        <v>36-45</v>
      </c>
      <c r="D7" t="s">
        <v>32</v>
      </c>
      <c r="E7" t="s">
        <v>40</v>
      </c>
      <c r="F7">
        <v>1339</v>
      </c>
      <c r="G7" t="s">
        <v>34</v>
      </c>
      <c r="H7">
        <v>7</v>
      </c>
      <c r="I7">
        <v>3</v>
      </c>
      <c r="J7" t="s">
        <v>46</v>
      </c>
      <c r="K7">
        <v>2</v>
      </c>
      <c r="L7" t="s">
        <v>36</v>
      </c>
      <c r="M7">
        <v>59</v>
      </c>
      <c r="N7">
        <v>3</v>
      </c>
      <c r="O7">
        <v>3</v>
      </c>
      <c r="P7" t="s">
        <v>49</v>
      </c>
      <c r="Q7">
        <v>1</v>
      </c>
      <c r="R7" t="str">
        <f t="shared" si="1"/>
        <v>Low</v>
      </c>
      <c r="S7" t="s">
        <v>38</v>
      </c>
      <c r="T7">
        <v>9724</v>
      </c>
      <c r="U7" t="str">
        <f t="shared" si="2"/>
        <v>Medium (5K-10K)</v>
      </c>
      <c r="V7">
        <v>18787</v>
      </c>
      <c r="W7">
        <v>2</v>
      </c>
      <c r="X7" t="s">
        <v>32</v>
      </c>
      <c r="Y7">
        <v>17</v>
      </c>
      <c r="Z7">
        <v>3</v>
      </c>
      <c r="AA7">
        <v>3</v>
      </c>
      <c r="AB7">
        <v>1</v>
      </c>
      <c r="AC7">
        <v>25</v>
      </c>
      <c r="AD7">
        <v>2</v>
      </c>
      <c r="AE7">
        <v>3</v>
      </c>
      <c r="AF7">
        <v>1</v>
      </c>
      <c r="AG7">
        <v>0</v>
      </c>
      <c r="AH7">
        <v>0</v>
      </c>
      <c r="AI7">
        <v>0</v>
      </c>
    </row>
    <row r="8" spans="1:35" x14ac:dyDescent="0.3">
      <c r="A8">
        <v>90</v>
      </c>
      <c r="B8">
        <v>36</v>
      </c>
      <c r="C8" t="str">
        <f t="shared" si="0"/>
        <v>36-45</v>
      </c>
      <c r="D8" t="s">
        <v>39</v>
      </c>
      <c r="E8" t="s">
        <v>40</v>
      </c>
      <c r="F8">
        <v>318</v>
      </c>
      <c r="G8" t="s">
        <v>34</v>
      </c>
      <c r="H8">
        <v>9</v>
      </c>
      <c r="I8">
        <v>3</v>
      </c>
      <c r="J8" t="s">
        <v>35</v>
      </c>
      <c r="K8">
        <v>4</v>
      </c>
      <c r="L8" t="s">
        <v>36</v>
      </c>
      <c r="M8">
        <v>79</v>
      </c>
      <c r="N8">
        <v>2</v>
      </c>
      <c r="O8">
        <v>1</v>
      </c>
      <c r="P8" t="s">
        <v>49</v>
      </c>
      <c r="Q8">
        <v>3</v>
      </c>
      <c r="R8" t="str">
        <f t="shared" si="1"/>
        <v>High</v>
      </c>
      <c r="S8" t="s">
        <v>44</v>
      </c>
      <c r="T8">
        <v>3388</v>
      </c>
      <c r="U8" t="str">
        <f t="shared" si="2"/>
        <v>Low (0-5K)</v>
      </c>
      <c r="V8">
        <v>21777</v>
      </c>
      <c r="W8">
        <v>0</v>
      </c>
      <c r="X8" t="s">
        <v>39</v>
      </c>
      <c r="Y8">
        <v>17</v>
      </c>
      <c r="Z8">
        <v>3</v>
      </c>
      <c r="AA8">
        <v>1</v>
      </c>
      <c r="AB8">
        <v>1</v>
      </c>
      <c r="AC8">
        <v>2</v>
      </c>
      <c r="AD8">
        <v>0</v>
      </c>
      <c r="AE8">
        <v>2</v>
      </c>
      <c r="AF8">
        <v>1</v>
      </c>
      <c r="AG8">
        <v>0</v>
      </c>
      <c r="AH8">
        <v>0</v>
      </c>
      <c r="AI8">
        <v>0</v>
      </c>
    </row>
    <row r="9" spans="1:35" x14ac:dyDescent="0.3">
      <c r="A9">
        <v>97</v>
      </c>
      <c r="B9">
        <v>36</v>
      </c>
      <c r="C9" t="str">
        <f t="shared" si="0"/>
        <v>36-45</v>
      </c>
      <c r="D9" t="s">
        <v>32</v>
      </c>
      <c r="E9" t="s">
        <v>40</v>
      </c>
      <c r="F9">
        <v>132</v>
      </c>
      <c r="G9" t="s">
        <v>34</v>
      </c>
      <c r="H9">
        <v>6</v>
      </c>
      <c r="I9">
        <v>3</v>
      </c>
      <c r="J9" t="s">
        <v>46</v>
      </c>
      <c r="K9">
        <v>2</v>
      </c>
      <c r="L9" t="s">
        <v>47</v>
      </c>
      <c r="M9">
        <v>55</v>
      </c>
      <c r="N9">
        <v>4</v>
      </c>
      <c r="O9">
        <v>1</v>
      </c>
      <c r="P9" t="s">
        <v>37</v>
      </c>
      <c r="Q9">
        <v>4</v>
      </c>
      <c r="R9" t="str">
        <f t="shared" si="1"/>
        <v>Very High</v>
      </c>
      <c r="S9" t="s">
        <v>44</v>
      </c>
      <c r="T9">
        <v>3038</v>
      </c>
      <c r="U9" t="str">
        <f t="shared" si="2"/>
        <v>Low (0-5K)</v>
      </c>
      <c r="V9">
        <v>22002</v>
      </c>
      <c r="W9">
        <v>3</v>
      </c>
      <c r="X9" t="s">
        <v>32</v>
      </c>
      <c r="Y9">
        <v>12</v>
      </c>
      <c r="Z9">
        <v>3</v>
      </c>
      <c r="AA9">
        <v>2</v>
      </c>
      <c r="AB9">
        <v>0</v>
      </c>
      <c r="AC9">
        <v>5</v>
      </c>
      <c r="AD9">
        <v>3</v>
      </c>
      <c r="AE9">
        <v>3</v>
      </c>
      <c r="AF9">
        <v>1</v>
      </c>
      <c r="AG9">
        <v>0</v>
      </c>
      <c r="AH9">
        <v>0</v>
      </c>
      <c r="AI9">
        <v>0</v>
      </c>
    </row>
    <row r="10" spans="1:35" x14ac:dyDescent="0.3">
      <c r="A10">
        <v>134</v>
      </c>
      <c r="B10">
        <v>32</v>
      </c>
      <c r="C10" t="str">
        <f t="shared" si="0"/>
        <v>26-35</v>
      </c>
      <c r="D10" t="s">
        <v>32</v>
      </c>
      <c r="E10" t="s">
        <v>40</v>
      </c>
      <c r="F10">
        <v>827</v>
      </c>
      <c r="G10" t="s">
        <v>34</v>
      </c>
      <c r="H10">
        <v>1</v>
      </c>
      <c r="I10">
        <v>1</v>
      </c>
      <c r="J10" t="s">
        <v>46</v>
      </c>
      <c r="K10">
        <v>4</v>
      </c>
      <c r="L10" t="s">
        <v>36</v>
      </c>
      <c r="M10">
        <v>71</v>
      </c>
      <c r="N10">
        <v>3</v>
      </c>
      <c r="O10">
        <v>1</v>
      </c>
      <c r="P10" t="s">
        <v>49</v>
      </c>
      <c r="Q10">
        <v>1</v>
      </c>
      <c r="R10" t="str">
        <f t="shared" si="1"/>
        <v>Low</v>
      </c>
      <c r="S10" t="s">
        <v>48</v>
      </c>
      <c r="T10">
        <v>2956</v>
      </c>
      <c r="U10" t="str">
        <f t="shared" si="2"/>
        <v>Low (0-5K)</v>
      </c>
      <c r="V10">
        <v>15178</v>
      </c>
      <c r="W10">
        <v>1</v>
      </c>
      <c r="X10" t="s">
        <v>32</v>
      </c>
      <c r="Y10">
        <v>13</v>
      </c>
      <c r="Z10">
        <v>3</v>
      </c>
      <c r="AA10">
        <v>4</v>
      </c>
      <c r="AB10">
        <v>0</v>
      </c>
      <c r="AC10">
        <v>1</v>
      </c>
      <c r="AD10">
        <v>2</v>
      </c>
      <c r="AE10">
        <v>3</v>
      </c>
      <c r="AF10">
        <v>1</v>
      </c>
      <c r="AG10">
        <v>0</v>
      </c>
      <c r="AH10">
        <v>0</v>
      </c>
      <c r="AI10">
        <v>0</v>
      </c>
    </row>
    <row r="11" spans="1:35" x14ac:dyDescent="0.3">
      <c r="A11">
        <v>139</v>
      </c>
      <c r="B11">
        <v>37</v>
      </c>
      <c r="C11" t="str">
        <f t="shared" si="0"/>
        <v>36-45</v>
      </c>
      <c r="D11" t="s">
        <v>32</v>
      </c>
      <c r="E11" t="s">
        <v>33</v>
      </c>
      <c r="F11">
        <v>1040</v>
      </c>
      <c r="G11" t="s">
        <v>34</v>
      </c>
      <c r="H11">
        <v>2</v>
      </c>
      <c r="I11">
        <v>2</v>
      </c>
      <c r="J11" t="s">
        <v>46</v>
      </c>
      <c r="K11">
        <v>3</v>
      </c>
      <c r="L11" t="s">
        <v>36</v>
      </c>
      <c r="M11">
        <v>100</v>
      </c>
      <c r="N11">
        <v>2</v>
      </c>
      <c r="O11">
        <v>2</v>
      </c>
      <c r="P11" t="s">
        <v>50</v>
      </c>
      <c r="Q11">
        <v>4</v>
      </c>
      <c r="R11" t="str">
        <f t="shared" si="1"/>
        <v>Very High</v>
      </c>
      <c r="S11" t="s">
        <v>38</v>
      </c>
      <c r="T11">
        <v>5163</v>
      </c>
      <c r="U11" t="str">
        <f t="shared" si="2"/>
        <v>Medium (5K-10K)</v>
      </c>
      <c r="V11">
        <v>15850</v>
      </c>
      <c r="W11">
        <v>5</v>
      </c>
      <c r="X11" t="s">
        <v>32</v>
      </c>
      <c r="Y11">
        <v>14</v>
      </c>
      <c r="Z11">
        <v>3</v>
      </c>
      <c r="AA11">
        <v>4</v>
      </c>
      <c r="AB11">
        <v>1</v>
      </c>
      <c r="AC11">
        <v>17</v>
      </c>
      <c r="AD11">
        <v>2</v>
      </c>
      <c r="AE11">
        <v>4</v>
      </c>
      <c r="AF11">
        <v>1</v>
      </c>
      <c r="AG11">
        <v>0</v>
      </c>
      <c r="AH11">
        <v>0</v>
      </c>
      <c r="AI11">
        <v>0</v>
      </c>
    </row>
    <row r="12" spans="1:35" x14ac:dyDescent="0.3">
      <c r="A12">
        <v>151</v>
      </c>
      <c r="B12">
        <v>34</v>
      </c>
      <c r="C12" t="str">
        <f t="shared" si="0"/>
        <v>26-35</v>
      </c>
      <c r="D12" t="s">
        <v>32</v>
      </c>
      <c r="E12" t="s">
        <v>40</v>
      </c>
      <c r="F12">
        <v>1031</v>
      </c>
      <c r="G12" t="s">
        <v>34</v>
      </c>
      <c r="H12">
        <v>6</v>
      </c>
      <c r="I12">
        <v>4</v>
      </c>
      <c r="J12" t="s">
        <v>46</v>
      </c>
      <c r="K12">
        <v>3</v>
      </c>
      <c r="L12" t="s">
        <v>47</v>
      </c>
      <c r="M12">
        <v>45</v>
      </c>
      <c r="N12">
        <v>2</v>
      </c>
      <c r="O12">
        <v>2</v>
      </c>
      <c r="P12" t="s">
        <v>49</v>
      </c>
      <c r="Q12">
        <v>2</v>
      </c>
      <c r="R12" t="str">
        <f t="shared" si="1"/>
        <v>Medium</v>
      </c>
      <c r="S12" t="s">
        <v>38</v>
      </c>
      <c r="T12">
        <v>4505</v>
      </c>
      <c r="U12" t="str">
        <f t="shared" si="2"/>
        <v>Low (0-5K)</v>
      </c>
      <c r="V12">
        <v>15000</v>
      </c>
      <c r="W12">
        <v>6</v>
      </c>
      <c r="X12" t="s">
        <v>32</v>
      </c>
      <c r="Y12">
        <v>15</v>
      </c>
      <c r="Z12">
        <v>3</v>
      </c>
      <c r="AA12">
        <v>3</v>
      </c>
      <c r="AB12">
        <v>1</v>
      </c>
      <c r="AC12">
        <v>12</v>
      </c>
      <c r="AD12">
        <v>3</v>
      </c>
      <c r="AE12">
        <v>3</v>
      </c>
      <c r="AF12">
        <v>1</v>
      </c>
      <c r="AG12">
        <v>0</v>
      </c>
      <c r="AH12">
        <v>0</v>
      </c>
      <c r="AI12">
        <v>0</v>
      </c>
    </row>
    <row r="13" spans="1:35" x14ac:dyDescent="0.3">
      <c r="A13">
        <v>201</v>
      </c>
      <c r="B13">
        <v>19</v>
      </c>
      <c r="C13" t="str">
        <f t="shared" si="0"/>
        <v>18-25</v>
      </c>
      <c r="D13" t="s">
        <v>32</v>
      </c>
      <c r="E13" t="s">
        <v>40</v>
      </c>
      <c r="F13">
        <v>1181</v>
      </c>
      <c r="G13" t="s">
        <v>34</v>
      </c>
      <c r="H13">
        <v>3</v>
      </c>
      <c r="I13">
        <v>1</v>
      </c>
      <c r="J13" t="s">
        <v>35</v>
      </c>
      <c r="K13">
        <v>2</v>
      </c>
      <c r="L13" t="s">
        <v>47</v>
      </c>
      <c r="M13">
        <v>79</v>
      </c>
      <c r="N13">
        <v>3</v>
      </c>
      <c r="O13">
        <v>1</v>
      </c>
      <c r="P13" t="s">
        <v>37</v>
      </c>
      <c r="Q13">
        <v>2</v>
      </c>
      <c r="R13" t="str">
        <f t="shared" si="1"/>
        <v>Medium</v>
      </c>
      <c r="S13" t="s">
        <v>48</v>
      </c>
      <c r="T13">
        <v>1483</v>
      </c>
      <c r="U13" t="str">
        <f t="shared" si="2"/>
        <v>Low (0-5K)</v>
      </c>
      <c r="V13">
        <v>16102</v>
      </c>
      <c r="W13">
        <v>1</v>
      </c>
      <c r="X13" t="s">
        <v>32</v>
      </c>
      <c r="Y13">
        <v>14</v>
      </c>
      <c r="Z13">
        <v>3</v>
      </c>
      <c r="AA13">
        <v>4</v>
      </c>
      <c r="AB13">
        <v>0</v>
      </c>
      <c r="AC13">
        <v>1</v>
      </c>
      <c r="AD13">
        <v>3</v>
      </c>
      <c r="AE13">
        <v>3</v>
      </c>
      <c r="AF13">
        <v>1</v>
      </c>
      <c r="AG13">
        <v>0</v>
      </c>
      <c r="AH13">
        <v>0</v>
      </c>
      <c r="AI13">
        <v>0</v>
      </c>
    </row>
    <row r="14" spans="1:35" x14ac:dyDescent="0.3">
      <c r="A14">
        <v>211</v>
      </c>
      <c r="B14">
        <v>51</v>
      </c>
      <c r="C14" t="str">
        <f t="shared" si="0"/>
        <v>46-55</v>
      </c>
      <c r="D14" t="s">
        <v>32</v>
      </c>
      <c r="E14" t="s">
        <v>40</v>
      </c>
      <c r="F14">
        <v>1169</v>
      </c>
      <c r="G14" t="s">
        <v>34</v>
      </c>
      <c r="H14">
        <v>7</v>
      </c>
      <c r="I14">
        <v>4</v>
      </c>
      <c r="J14" t="s">
        <v>35</v>
      </c>
      <c r="K14">
        <v>2</v>
      </c>
      <c r="L14" t="s">
        <v>36</v>
      </c>
      <c r="M14">
        <v>34</v>
      </c>
      <c r="N14">
        <v>2</v>
      </c>
      <c r="O14">
        <v>2</v>
      </c>
      <c r="P14" t="s">
        <v>51</v>
      </c>
      <c r="Q14">
        <v>3</v>
      </c>
      <c r="R14" t="str">
        <f t="shared" si="1"/>
        <v>High</v>
      </c>
      <c r="S14" t="s">
        <v>44</v>
      </c>
      <c r="T14">
        <v>6132</v>
      </c>
      <c r="U14" t="str">
        <f t="shared" si="2"/>
        <v>Medium (5K-10K)</v>
      </c>
      <c r="V14">
        <v>13983</v>
      </c>
      <c r="W14">
        <v>2</v>
      </c>
      <c r="X14" t="s">
        <v>32</v>
      </c>
      <c r="Y14">
        <v>17</v>
      </c>
      <c r="Z14">
        <v>3</v>
      </c>
      <c r="AA14">
        <v>3</v>
      </c>
      <c r="AB14">
        <v>0</v>
      </c>
      <c r="AC14">
        <v>10</v>
      </c>
      <c r="AD14">
        <v>2</v>
      </c>
      <c r="AE14">
        <v>3</v>
      </c>
      <c r="AF14">
        <v>1</v>
      </c>
      <c r="AG14">
        <v>0</v>
      </c>
      <c r="AH14">
        <v>0</v>
      </c>
      <c r="AI14">
        <v>0</v>
      </c>
    </row>
    <row r="15" spans="1:35" x14ac:dyDescent="0.3">
      <c r="A15">
        <v>271</v>
      </c>
      <c r="B15">
        <v>38</v>
      </c>
      <c r="C15" t="str">
        <f t="shared" si="0"/>
        <v>36-45</v>
      </c>
      <c r="D15" t="s">
        <v>32</v>
      </c>
      <c r="E15" t="s">
        <v>40</v>
      </c>
      <c r="F15">
        <v>1261</v>
      </c>
      <c r="G15" t="s">
        <v>34</v>
      </c>
      <c r="H15">
        <v>2</v>
      </c>
      <c r="I15">
        <v>4</v>
      </c>
      <c r="J15" t="s">
        <v>46</v>
      </c>
      <c r="K15">
        <v>4</v>
      </c>
      <c r="L15" t="s">
        <v>36</v>
      </c>
      <c r="M15">
        <v>88</v>
      </c>
      <c r="N15">
        <v>3</v>
      </c>
      <c r="O15">
        <v>2</v>
      </c>
      <c r="P15" t="s">
        <v>51</v>
      </c>
      <c r="Q15">
        <v>3</v>
      </c>
      <c r="R15" t="str">
        <f t="shared" si="1"/>
        <v>High</v>
      </c>
      <c r="S15" t="s">
        <v>44</v>
      </c>
      <c r="T15">
        <v>6553</v>
      </c>
      <c r="U15" t="str">
        <f t="shared" si="2"/>
        <v>Medium (5K-10K)</v>
      </c>
      <c r="V15">
        <v>7259</v>
      </c>
      <c r="W15">
        <v>9</v>
      </c>
      <c r="X15" t="s">
        <v>32</v>
      </c>
      <c r="Y15">
        <v>14</v>
      </c>
      <c r="Z15">
        <v>3</v>
      </c>
      <c r="AA15">
        <v>2</v>
      </c>
      <c r="AB15">
        <v>0</v>
      </c>
      <c r="AC15">
        <v>14</v>
      </c>
      <c r="AD15">
        <v>3</v>
      </c>
      <c r="AE15">
        <v>3</v>
      </c>
      <c r="AF15">
        <v>1</v>
      </c>
      <c r="AG15">
        <v>0</v>
      </c>
      <c r="AH15">
        <v>0</v>
      </c>
      <c r="AI15">
        <v>0</v>
      </c>
    </row>
    <row r="16" spans="1:35" x14ac:dyDescent="0.3">
      <c r="A16">
        <v>282</v>
      </c>
      <c r="B16">
        <v>38</v>
      </c>
      <c r="C16" t="str">
        <f t="shared" si="0"/>
        <v>36-45</v>
      </c>
      <c r="D16" t="s">
        <v>39</v>
      </c>
      <c r="E16" t="s">
        <v>40</v>
      </c>
      <c r="F16">
        <v>1180</v>
      </c>
      <c r="G16" t="s">
        <v>34</v>
      </c>
      <c r="H16">
        <v>29</v>
      </c>
      <c r="I16">
        <v>1</v>
      </c>
      <c r="J16" t="s">
        <v>35</v>
      </c>
      <c r="K16">
        <v>2</v>
      </c>
      <c r="L16" t="s">
        <v>36</v>
      </c>
      <c r="M16">
        <v>70</v>
      </c>
      <c r="N16">
        <v>3</v>
      </c>
      <c r="O16">
        <v>2</v>
      </c>
      <c r="P16" t="s">
        <v>50</v>
      </c>
      <c r="Q16">
        <v>1</v>
      </c>
      <c r="R16" t="str">
        <f t="shared" si="1"/>
        <v>Low</v>
      </c>
      <c r="S16" t="s">
        <v>44</v>
      </c>
      <c r="T16">
        <v>6673</v>
      </c>
      <c r="U16" t="str">
        <f t="shared" si="2"/>
        <v>Medium (5K-10K)</v>
      </c>
      <c r="V16">
        <v>11354</v>
      </c>
      <c r="W16">
        <v>7</v>
      </c>
      <c r="X16" t="s">
        <v>39</v>
      </c>
      <c r="Y16">
        <v>19</v>
      </c>
      <c r="Z16">
        <v>3</v>
      </c>
      <c r="AA16">
        <v>2</v>
      </c>
      <c r="AB16">
        <v>0</v>
      </c>
      <c r="AC16">
        <v>17</v>
      </c>
      <c r="AD16">
        <v>2</v>
      </c>
      <c r="AE16">
        <v>3</v>
      </c>
      <c r="AF16">
        <v>1</v>
      </c>
      <c r="AG16">
        <v>0</v>
      </c>
      <c r="AH16">
        <v>0</v>
      </c>
      <c r="AI16">
        <v>0</v>
      </c>
    </row>
    <row r="17" spans="1:35" x14ac:dyDescent="0.3">
      <c r="A17">
        <v>298</v>
      </c>
      <c r="B17">
        <v>41</v>
      </c>
      <c r="C17" t="str">
        <f t="shared" si="0"/>
        <v>36-45</v>
      </c>
      <c r="D17" t="s">
        <v>32</v>
      </c>
      <c r="E17" t="s">
        <v>40</v>
      </c>
      <c r="F17">
        <v>896</v>
      </c>
      <c r="G17" t="s">
        <v>41</v>
      </c>
      <c r="H17">
        <v>6</v>
      </c>
      <c r="I17">
        <v>3</v>
      </c>
      <c r="J17" t="s">
        <v>46</v>
      </c>
      <c r="K17">
        <v>4</v>
      </c>
      <c r="L17" t="s">
        <v>47</v>
      </c>
      <c r="M17">
        <v>75</v>
      </c>
      <c r="N17">
        <v>3</v>
      </c>
      <c r="O17">
        <v>3</v>
      </c>
      <c r="P17" t="s">
        <v>52</v>
      </c>
      <c r="Q17">
        <v>4</v>
      </c>
      <c r="R17" t="str">
        <f t="shared" si="1"/>
        <v>Very High</v>
      </c>
      <c r="S17" t="s">
        <v>48</v>
      </c>
      <c r="T17">
        <v>13591</v>
      </c>
      <c r="U17" t="str">
        <f t="shared" si="2"/>
        <v>High (10K-15K)</v>
      </c>
      <c r="V17">
        <v>14674</v>
      </c>
      <c r="W17">
        <v>3</v>
      </c>
      <c r="X17" t="s">
        <v>39</v>
      </c>
      <c r="Y17">
        <v>18</v>
      </c>
      <c r="Z17">
        <v>3</v>
      </c>
      <c r="AA17">
        <v>3</v>
      </c>
      <c r="AB17">
        <v>0</v>
      </c>
      <c r="AC17">
        <v>16</v>
      </c>
      <c r="AD17">
        <v>3</v>
      </c>
      <c r="AE17">
        <v>3</v>
      </c>
      <c r="AF17">
        <v>1</v>
      </c>
      <c r="AG17">
        <v>0</v>
      </c>
      <c r="AH17">
        <v>0</v>
      </c>
      <c r="AI17">
        <v>0</v>
      </c>
    </row>
    <row r="18" spans="1:35" x14ac:dyDescent="0.3">
      <c r="A18">
        <v>309</v>
      </c>
      <c r="B18">
        <v>59</v>
      </c>
      <c r="C18" t="str">
        <f t="shared" si="0"/>
        <v>56+</v>
      </c>
      <c r="D18" t="s">
        <v>32</v>
      </c>
      <c r="E18" t="s">
        <v>40</v>
      </c>
      <c r="F18">
        <v>142</v>
      </c>
      <c r="G18" t="s">
        <v>34</v>
      </c>
      <c r="H18">
        <v>3</v>
      </c>
      <c r="I18">
        <v>3</v>
      </c>
      <c r="J18" t="s">
        <v>46</v>
      </c>
      <c r="K18">
        <v>3</v>
      </c>
      <c r="L18" t="s">
        <v>36</v>
      </c>
      <c r="M18">
        <v>70</v>
      </c>
      <c r="N18">
        <v>2</v>
      </c>
      <c r="O18">
        <v>1</v>
      </c>
      <c r="P18" t="s">
        <v>49</v>
      </c>
      <c r="Q18">
        <v>4</v>
      </c>
      <c r="R18" t="str">
        <f t="shared" si="1"/>
        <v>Very High</v>
      </c>
      <c r="S18" t="s">
        <v>44</v>
      </c>
      <c r="T18">
        <v>2177</v>
      </c>
      <c r="U18" t="str">
        <f t="shared" si="2"/>
        <v>Low (0-5K)</v>
      </c>
      <c r="V18">
        <v>8456</v>
      </c>
      <c r="W18">
        <v>3</v>
      </c>
      <c r="X18" t="s">
        <v>32</v>
      </c>
      <c r="Y18">
        <v>17</v>
      </c>
      <c r="Z18">
        <v>3</v>
      </c>
      <c r="AA18">
        <v>1</v>
      </c>
      <c r="AB18">
        <v>1</v>
      </c>
      <c r="AC18">
        <v>7</v>
      </c>
      <c r="AD18">
        <v>6</v>
      </c>
      <c r="AE18">
        <v>3</v>
      </c>
      <c r="AF18">
        <v>1</v>
      </c>
      <c r="AG18">
        <v>0</v>
      </c>
      <c r="AH18">
        <v>0</v>
      </c>
      <c r="AI18">
        <v>0</v>
      </c>
    </row>
    <row r="19" spans="1:35" x14ac:dyDescent="0.3">
      <c r="A19">
        <v>334</v>
      </c>
      <c r="B19">
        <v>41</v>
      </c>
      <c r="C19" t="str">
        <f t="shared" si="0"/>
        <v>36-45</v>
      </c>
      <c r="D19" t="s">
        <v>32</v>
      </c>
      <c r="E19" t="s">
        <v>40</v>
      </c>
      <c r="F19">
        <v>1411</v>
      </c>
      <c r="G19" t="s">
        <v>34</v>
      </c>
      <c r="H19">
        <v>19</v>
      </c>
      <c r="I19">
        <v>2</v>
      </c>
      <c r="J19" t="s">
        <v>46</v>
      </c>
      <c r="K19">
        <v>3</v>
      </c>
      <c r="L19" t="s">
        <v>36</v>
      </c>
      <c r="M19">
        <v>36</v>
      </c>
      <c r="N19">
        <v>3</v>
      </c>
      <c r="O19">
        <v>2</v>
      </c>
      <c r="P19" t="s">
        <v>49</v>
      </c>
      <c r="Q19">
        <v>1</v>
      </c>
      <c r="R19" t="str">
        <f t="shared" si="1"/>
        <v>Low</v>
      </c>
      <c r="S19" t="s">
        <v>38</v>
      </c>
      <c r="T19">
        <v>3072</v>
      </c>
      <c r="U19" t="str">
        <f t="shared" si="2"/>
        <v>Low (0-5K)</v>
      </c>
      <c r="V19">
        <v>19877</v>
      </c>
      <c r="W19">
        <v>2</v>
      </c>
      <c r="X19" t="s">
        <v>32</v>
      </c>
      <c r="Y19">
        <v>16</v>
      </c>
      <c r="Z19">
        <v>3</v>
      </c>
      <c r="AA19">
        <v>1</v>
      </c>
      <c r="AB19">
        <v>2</v>
      </c>
      <c r="AC19">
        <v>17</v>
      </c>
      <c r="AD19">
        <v>2</v>
      </c>
      <c r="AE19">
        <v>2</v>
      </c>
      <c r="AF19">
        <v>1</v>
      </c>
      <c r="AG19">
        <v>0</v>
      </c>
      <c r="AH19">
        <v>0</v>
      </c>
      <c r="AI19">
        <v>0</v>
      </c>
    </row>
    <row r="20" spans="1:35" x14ac:dyDescent="0.3">
      <c r="A20">
        <v>342</v>
      </c>
      <c r="B20">
        <v>37</v>
      </c>
      <c r="C20" t="str">
        <f t="shared" si="0"/>
        <v>36-45</v>
      </c>
      <c r="D20" t="s">
        <v>39</v>
      </c>
      <c r="E20" t="s">
        <v>53</v>
      </c>
      <c r="F20">
        <v>504</v>
      </c>
      <c r="G20" t="s">
        <v>34</v>
      </c>
      <c r="H20">
        <v>10</v>
      </c>
      <c r="I20">
        <v>3</v>
      </c>
      <c r="J20" t="s">
        <v>35</v>
      </c>
      <c r="K20">
        <v>1</v>
      </c>
      <c r="L20" t="s">
        <v>36</v>
      </c>
      <c r="M20">
        <v>61</v>
      </c>
      <c r="N20">
        <v>3</v>
      </c>
      <c r="O20">
        <v>3</v>
      </c>
      <c r="P20" t="s">
        <v>51</v>
      </c>
      <c r="Q20">
        <v>3</v>
      </c>
      <c r="R20" t="str">
        <f t="shared" si="1"/>
        <v>High</v>
      </c>
      <c r="S20" t="s">
        <v>38</v>
      </c>
      <c r="T20">
        <v>10048</v>
      </c>
      <c r="U20" t="str">
        <f t="shared" si="2"/>
        <v>High (10K-15K)</v>
      </c>
      <c r="V20">
        <v>22573</v>
      </c>
      <c r="W20">
        <v>6</v>
      </c>
      <c r="X20" t="s">
        <v>32</v>
      </c>
      <c r="Y20">
        <v>11</v>
      </c>
      <c r="Z20">
        <v>3</v>
      </c>
      <c r="AA20">
        <v>2</v>
      </c>
      <c r="AB20">
        <v>2</v>
      </c>
      <c r="AC20">
        <v>17</v>
      </c>
      <c r="AD20">
        <v>5</v>
      </c>
      <c r="AE20">
        <v>3</v>
      </c>
      <c r="AF20">
        <v>1</v>
      </c>
      <c r="AG20">
        <v>0</v>
      </c>
      <c r="AH20">
        <v>0</v>
      </c>
      <c r="AI20">
        <v>0</v>
      </c>
    </row>
    <row r="21" spans="1:35" x14ac:dyDescent="0.3">
      <c r="A21">
        <v>353</v>
      </c>
      <c r="B21">
        <v>51</v>
      </c>
      <c r="C21" t="str">
        <f t="shared" si="0"/>
        <v>46-55</v>
      </c>
      <c r="D21" t="s">
        <v>32</v>
      </c>
      <c r="E21" t="s">
        <v>40</v>
      </c>
      <c r="F21">
        <v>833</v>
      </c>
      <c r="G21" t="s">
        <v>34</v>
      </c>
      <c r="H21">
        <v>1</v>
      </c>
      <c r="I21">
        <v>3</v>
      </c>
      <c r="J21" t="s">
        <v>46</v>
      </c>
      <c r="K21">
        <v>3</v>
      </c>
      <c r="L21" t="s">
        <v>36</v>
      </c>
      <c r="M21">
        <v>96</v>
      </c>
      <c r="N21">
        <v>3</v>
      </c>
      <c r="O21">
        <v>1</v>
      </c>
      <c r="P21" t="s">
        <v>49</v>
      </c>
      <c r="Q21">
        <v>4</v>
      </c>
      <c r="R21" t="str">
        <f t="shared" si="1"/>
        <v>Very High</v>
      </c>
      <c r="S21" t="s">
        <v>44</v>
      </c>
      <c r="T21">
        <v>2723</v>
      </c>
      <c r="U21" t="str">
        <f t="shared" si="2"/>
        <v>Low (0-5K)</v>
      </c>
      <c r="V21">
        <v>23231</v>
      </c>
      <c r="W21">
        <v>1</v>
      </c>
      <c r="X21" t="s">
        <v>32</v>
      </c>
      <c r="Y21">
        <v>11</v>
      </c>
      <c r="Z21">
        <v>3</v>
      </c>
      <c r="AA21">
        <v>2</v>
      </c>
      <c r="AB21">
        <v>0</v>
      </c>
      <c r="AC21">
        <v>1</v>
      </c>
      <c r="AD21">
        <v>0</v>
      </c>
      <c r="AE21">
        <v>2</v>
      </c>
      <c r="AF21">
        <v>1</v>
      </c>
      <c r="AG21">
        <v>0</v>
      </c>
      <c r="AH21">
        <v>0</v>
      </c>
      <c r="AI21">
        <v>0</v>
      </c>
    </row>
    <row r="22" spans="1:35" x14ac:dyDescent="0.3">
      <c r="A22">
        <v>407</v>
      </c>
      <c r="B22">
        <v>36</v>
      </c>
      <c r="C22" t="str">
        <f t="shared" si="0"/>
        <v>36-45</v>
      </c>
      <c r="D22" t="s">
        <v>32</v>
      </c>
      <c r="E22" t="s">
        <v>53</v>
      </c>
      <c r="F22">
        <v>566</v>
      </c>
      <c r="G22" t="s">
        <v>34</v>
      </c>
      <c r="H22">
        <v>18</v>
      </c>
      <c r="I22">
        <v>4</v>
      </c>
      <c r="J22" t="s">
        <v>46</v>
      </c>
      <c r="K22">
        <v>3</v>
      </c>
      <c r="L22" t="s">
        <v>36</v>
      </c>
      <c r="M22">
        <v>81</v>
      </c>
      <c r="N22">
        <v>4</v>
      </c>
      <c r="O22">
        <v>1</v>
      </c>
      <c r="P22" t="s">
        <v>37</v>
      </c>
      <c r="Q22">
        <v>4</v>
      </c>
      <c r="R22" t="str">
        <f t="shared" si="1"/>
        <v>Very High</v>
      </c>
      <c r="S22" t="s">
        <v>44</v>
      </c>
      <c r="T22">
        <v>3688</v>
      </c>
      <c r="U22" t="str">
        <f t="shared" si="2"/>
        <v>Low (0-5K)</v>
      </c>
      <c r="V22">
        <v>7122</v>
      </c>
      <c r="W22">
        <v>4</v>
      </c>
      <c r="X22" t="s">
        <v>32</v>
      </c>
      <c r="Y22">
        <v>18</v>
      </c>
      <c r="Z22">
        <v>3</v>
      </c>
      <c r="AA22">
        <v>4</v>
      </c>
      <c r="AB22">
        <v>2</v>
      </c>
      <c r="AC22">
        <v>4</v>
      </c>
      <c r="AD22">
        <v>2</v>
      </c>
      <c r="AE22">
        <v>3</v>
      </c>
      <c r="AF22">
        <v>1</v>
      </c>
      <c r="AG22">
        <v>0</v>
      </c>
      <c r="AH22">
        <v>0</v>
      </c>
      <c r="AI22">
        <v>0</v>
      </c>
    </row>
    <row r="23" spans="1:35" x14ac:dyDescent="0.3">
      <c r="A23">
        <v>445</v>
      </c>
      <c r="B23">
        <v>39</v>
      </c>
      <c r="C23" t="str">
        <f t="shared" si="0"/>
        <v>36-45</v>
      </c>
      <c r="D23" t="s">
        <v>39</v>
      </c>
      <c r="E23" t="s">
        <v>40</v>
      </c>
      <c r="F23">
        <v>1162</v>
      </c>
      <c r="G23" t="s">
        <v>41</v>
      </c>
      <c r="H23">
        <v>3</v>
      </c>
      <c r="I23">
        <v>2</v>
      </c>
      <c r="J23" t="s">
        <v>35</v>
      </c>
      <c r="K23">
        <v>4</v>
      </c>
      <c r="L23" t="s">
        <v>47</v>
      </c>
      <c r="M23">
        <v>41</v>
      </c>
      <c r="N23">
        <v>3</v>
      </c>
      <c r="O23">
        <v>2</v>
      </c>
      <c r="P23" t="s">
        <v>54</v>
      </c>
      <c r="Q23">
        <v>3</v>
      </c>
      <c r="R23" t="str">
        <f t="shared" si="1"/>
        <v>High</v>
      </c>
      <c r="S23" t="s">
        <v>44</v>
      </c>
      <c r="T23">
        <v>5238</v>
      </c>
      <c r="U23" t="str">
        <f t="shared" si="2"/>
        <v>Medium (5K-10K)</v>
      </c>
      <c r="V23">
        <v>17778</v>
      </c>
      <c r="W23">
        <v>4</v>
      </c>
      <c r="X23" t="s">
        <v>39</v>
      </c>
      <c r="Y23">
        <v>18</v>
      </c>
      <c r="Z23">
        <v>3</v>
      </c>
      <c r="AA23">
        <v>1</v>
      </c>
      <c r="AB23">
        <v>0</v>
      </c>
      <c r="AC23">
        <v>12</v>
      </c>
      <c r="AD23">
        <v>3</v>
      </c>
      <c r="AE23">
        <v>2</v>
      </c>
      <c r="AF23">
        <v>1</v>
      </c>
      <c r="AG23">
        <v>0</v>
      </c>
      <c r="AH23">
        <v>0</v>
      </c>
      <c r="AI23">
        <v>0</v>
      </c>
    </row>
    <row r="24" spans="1:35" x14ac:dyDescent="0.3">
      <c r="A24">
        <v>451</v>
      </c>
      <c r="B24">
        <v>43</v>
      </c>
      <c r="C24" t="str">
        <f t="shared" si="0"/>
        <v>36-45</v>
      </c>
      <c r="D24" t="s">
        <v>32</v>
      </c>
      <c r="E24" t="s">
        <v>40</v>
      </c>
      <c r="F24">
        <v>1001</v>
      </c>
      <c r="G24" t="s">
        <v>34</v>
      </c>
      <c r="H24">
        <v>7</v>
      </c>
      <c r="I24">
        <v>3</v>
      </c>
      <c r="J24" t="s">
        <v>46</v>
      </c>
      <c r="K24">
        <v>3</v>
      </c>
      <c r="L24" t="s">
        <v>47</v>
      </c>
      <c r="M24">
        <v>43</v>
      </c>
      <c r="N24">
        <v>3</v>
      </c>
      <c r="O24">
        <v>3</v>
      </c>
      <c r="P24" t="s">
        <v>50</v>
      </c>
      <c r="Q24">
        <v>1</v>
      </c>
      <c r="R24" t="str">
        <f t="shared" si="1"/>
        <v>Low</v>
      </c>
      <c r="S24" t="s">
        <v>44</v>
      </c>
      <c r="T24">
        <v>9985</v>
      </c>
      <c r="U24" t="str">
        <f t="shared" si="2"/>
        <v>Medium (5K-10K)</v>
      </c>
      <c r="V24">
        <v>9262</v>
      </c>
      <c r="W24">
        <v>8</v>
      </c>
      <c r="X24" t="s">
        <v>32</v>
      </c>
      <c r="Y24">
        <v>16</v>
      </c>
      <c r="Z24">
        <v>3</v>
      </c>
      <c r="AA24">
        <v>1</v>
      </c>
      <c r="AB24">
        <v>1</v>
      </c>
      <c r="AC24">
        <v>10</v>
      </c>
      <c r="AD24">
        <v>1</v>
      </c>
      <c r="AE24">
        <v>2</v>
      </c>
      <c r="AF24">
        <v>1</v>
      </c>
      <c r="AG24">
        <v>0</v>
      </c>
      <c r="AH24">
        <v>0</v>
      </c>
      <c r="AI24">
        <v>0</v>
      </c>
    </row>
    <row r="25" spans="1:35" x14ac:dyDescent="0.3">
      <c r="A25">
        <v>468</v>
      </c>
      <c r="B25">
        <v>42</v>
      </c>
      <c r="C25" t="str">
        <f t="shared" si="0"/>
        <v>36-45</v>
      </c>
      <c r="D25" t="s">
        <v>32</v>
      </c>
      <c r="E25" t="s">
        <v>40</v>
      </c>
      <c r="F25">
        <v>810</v>
      </c>
      <c r="G25" t="s">
        <v>34</v>
      </c>
      <c r="H25">
        <v>23</v>
      </c>
      <c r="I25">
        <v>5</v>
      </c>
      <c r="J25" t="s">
        <v>46</v>
      </c>
      <c r="K25">
        <v>1</v>
      </c>
      <c r="L25" t="s">
        <v>47</v>
      </c>
      <c r="M25">
        <v>44</v>
      </c>
      <c r="N25">
        <v>3</v>
      </c>
      <c r="O25">
        <v>4</v>
      </c>
      <c r="P25" t="s">
        <v>55</v>
      </c>
      <c r="Q25">
        <v>4</v>
      </c>
      <c r="R25" t="str">
        <f t="shared" si="1"/>
        <v>Very High</v>
      </c>
      <c r="S25" t="s">
        <v>48</v>
      </c>
      <c r="T25">
        <v>15992</v>
      </c>
      <c r="U25" t="str">
        <f t="shared" si="2"/>
        <v>Very High (15K+)</v>
      </c>
      <c r="V25">
        <v>15901</v>
      </c>
      <c r="W25">
        <v>2</v>
      </c>
      <c r="X25" t="s">
        <v>32</v>
      </c>
      <c r="Y25">
        <v>14</v>
      </c>
      <c r="Z25">
        <v>3</v>
      </c>
      <c r="AA25">
        <v>2</v>
      </c>
      <c r="AB25">
        <v>0</v>
      </c>
      <c r="AC25">
        <v>16</v>
      </c>
      <c r="AD25">
        <v>2</v>
      </c>
      <c r="AE25">
        <v>3</v>
      </c>
      <c r="AF25">
        <v>1</v>
      </c>
      <c r="AG25">
        <v>0</v>
      </c>
      <c r="AH25">
        <v>0</v>
      </c>
      <c r="AI25">
        <v>0</v>
      </c>
    </row>
    <row r="26" spans="1:35" x14ac:dyDescent="0.3">
      <c r="A26">
        <v>479</v>
      </c>
      <c r="B26">
        <v>36</v>
      </c>
      <c r="C26" t="str">
        <f t="shared" si="0"/>
        <v>36-45</v>
      </c>
      <c r="D26" t="s">
        <v>32</v>
      </c>
      <c r="E26" t="s">
        <v>33</v>
      </c>
      <c r="F26">
        <v>845</v>
      </c>
      <c r="G26" t="s">
        <v>41</v>
      </c>
      <c r="H26">
        <v>1</v>
      </c>
      <c r="I26">
        <v>5</v>
      </c>
      <c r="J26" t="s">
        <v>35</v>
      </c>
      <c r="K26">
        <v>4</v>
      </c>
      <c r="L26" t="s">
        <v>47</v>
      </c>
      <c r="M26">
        <v>45</v>
      </c>
      <c r="N26">
        <v>3</v>
      </c>
      <c r="O26">
        <v>2</v>
      </c>
      <c r="P26" t="s">
        <v>54</v>
      </c>
      <c r="Q26">
        <v>4</v>
      </c>
      <c r="R26" t="str">
        <f t="shared" si="1"/>
        <v>Very High</v>
      </c>
      <c r="S26" t="s">
        <v>48</v>
      </c>
      <c r="T26">
        <v>6653</v>
      </c>
      <c r="U26" t="str">
        <f t="shared" si="2"/>
        <v>Medium (5K-10K)</v>
      </c>
      <c r="V26">
        <v>15276</v>
      </c>
      <c r="W26">
        <v>4</v>
      </c>
      <c r="X26" t="s">
        <v>32</v>
      </c>
      <c r="Y26">
        <v>15</v>
      </c>
      <c r="Z26">
        <v>3</v>
      </c>
      <c r="AA26">
        <v>2</v>
      </c>
      <c r="AB26">
        <v>0</v>
      </c>
      <c r="AC26">
        <v>7</v>
      </c>
      <c r="AD26">
        <v>6</v>
      </c>
      <c r="AE26">
        <v>3</v>
      </c>
      <c r="AF26">
        <v>1</v>
      </c>
      <c r="AG26">
        <v>0</v>
      </c>
      <c r="AH26">
        <v>0</v>
      </c>
      <c r="AI26">
        <v>0</v>
      </c>
    </row>
    <row r="27" spans="1:35" x14ac:dyDescent="0.3">
      <c r="A27">
        <v>485</v>
      </c>
      <c r="B27">
        <v>33</v>
      </c>
      <c r="C27" t="str">
        <f t="shared" si="0"/>
        <v>26-35</v>
      </c>
      <c r="D27" t="s">
        <v>39</v>
      </c>
      <c r="E27" t="s">
        <v>40</v>
      </c>
      <c r="F27">
        <v>350</v>
      </c>
      <c r="G27" t="s">
        <v>41</v>
      </c>
      <c r="H27">
        <v>5</v>
      </c>
      <c r="I27">
        <v>3</v>
      </c>
      <c r="J27" t="s">
        <v>56</v>
      </c>
      <c r="K27">
        <v>4</v>
      </c>
      <c r="L27" t="s">
        <v>47</v>
      </c>
      <c r="M27">
        <v>34</v>
      </c>
      <c r="N27">
        <v>3</v>
      </c>
      <c r="O27">
        <v>1</v>
      </c>
      <c r="P27" t="s">
        <v>43</v>
      </c>
      <c r="Q27">
        <v>3</v>
      </c>
      <c r="R27" t="str">
        <f t="shared" si="1"/>
        <v>High</v>
      </c>
      <c r="S27" t="s">
        <v>48</v>
      </c>
      <c r="T27">
        <v>2851</v>
      </c>
      <c r="U27" t="str">
        <f t="shared" si="2"/>
        <v>Low (0-5K)</v>
      </c>
      <c r="V27">
        <v>9150</v>
      </c>
      <c r="W27">
        <v>1</v>
      </c>
      <c r="X27" t="s">
        <v>39</v>
      </c>
      <c r="Y27">
        <v>13</v>
      </c>
      <c r="Z27">
        <v>3</v>
      </c>
      <c r="AA27">
        <v>2</v>
      </c>
      <c r="AB27">
        <v>0</v>
      </c>
      <c r="AC27">
        <v>1</v>
      </c>
      <c r="AD27">
        <v>2</v>
      </c>
      <c r="AE27">
        <v>3</v>
      </c>
      <c r="AF27">
        <v>1</v>
      </c>
      <c r="AG27">
        <v>0</v>
      </c>
      <c r="AH27">
        <v>0</v>
      </c>
      <c r="AI27">
        <v>0</v>
      </c>
    </row>
    <row r="28" spans="1:35" x14ac:dyDescent="0.3">
      <c r="A28">
        <v>487</v>
      </c>
      <c r="B28">
        <v>46</v>
      </c>
      <c r="C28" t="str">
        <f t="shared" si="0"/>
        <v>46-55</v>
      </c>
      <c r="D28" t="s">
        <v>32</v>
      </c>
      <c r="E28" t="s">
        <v>33</v>
      </c>
      <c r="F28">
        <v>1144</v>
      </c>
      <c r="G28" t="s">
        <v>34</v>
      </c>
      <c r="H28">
        <v>7</v>
      </c>
      <c r="I28">
        <v>4</v>
      </c>
      <c r="J28" t="s">
        <v>35</v>
      </c>
      <c r="K28">
        <v>3</v>
      </c>
      <c r="L28" t="s">
        <v>47</v>
      </c>
      <c r="M28">
        <v>30</v>
      </c>
      <c r="N28">
        <v>3</v>
      </c>
      <c r="O28">
        <v>2</v>
      </c>
      <c r="P28" t="s">
        <v>51</v>
      </c>
      <c r="Q28">
        <v>3</v>
      </c>
      <c r="R28" t="str">
        <f t="shared" si="1"/>
        <v>High</v>
      </c>
      <c r="S28" t="s">
        <v>44</v>
      </c>
      <c r="T28">
        <v>5258</v>
      </c>
      <c r="U28" t="str">
        <f t="shared" si="2"/>
        <v>Medium (5K-10K)</v>
      </c>
      <c r="V28">
        <v>16044</v>
      </c>
      <c r="W28">
        <v>2</v>
      </c>
      <c r="X28" t="s">
        <v>32</v>
      </c>
      <c r="Y28">
        <v>14</v>
      </c>
      <c r="Z28">
        <v>3</v>
      </c>
      <c r="AA28">
        <v>3</v>
      </c>
      <c r="AB28">
        <v>0</v>
      </c>
      <c r="AC28">
        <v>7</v>
      </c>
      <c r="AD28">
        <v>2</v>
      </c>
      <c r="AE28">
        <v>4</v>
      </c>
      <c r="AF28">
        <v>1</v>
      </c>
      <c r="AG28">
        <v>0</v>
      </c>
      <c r="AH28">
        <v>0</v>
      </c>
      <c r="AI28">
        <v>0</v>
      </c>
    </row>
    <row r="29" spans="1:35" x14ac:dyDescent="0.3">
      <c r="A29">
        <v>494</v>
      </c>
      <c r="B29">
        <v>21</v>
      </c>
      <c r="C29" t="str">
        <f t="shared" si="0"/>
        <v>18-25</v>
      </c>
      <c r="D29" t="s">
        <v>39</v>
      </c>
      <c r="E29" t="s">
        <v>40</v>
      </c>
      <c r="F29">
        <v>156</v>
      </c>
      <c r="G29" t="s">
        <v>41</v>
      </c>
      <c r="H29">
        <v>12</v>
      </c>
      <c r="I29">
        <v>3</v>
      </c>
      <c r="J29" t="s">
        <v>46</v>
      </c>
      <c r="K29">
        <v>3</v>
      </c>
      <c r="L29" t="s">
        <v>47</v>
      </c>
      <c r="M29">
        <v>90</v>
      </c>
      <c r="N29">
        <v>4</v>
      </c>
      <c r="O29">
        <v>1</v>
      </c>
      <c r="P29" t="s">
        <v>43</v>
      </c>
      <c r="Q29">
        <v>2</v>
      </c>
      <c r="R29" t="str">
        <f t="shared" si="1"/>
        <v>Medium</v>
      </c>
      <c r="S29" t="s">
        <v>48</v>
      </c>
      <c r="T29">
        <v>2716</v>
      </c>
      <c r="U29" t="str">
        <f t="shared" si="2"/>
        <v>Low (0-5K)</v>
      </c>
      <c r="V29">
        <v>25422</v>
      </c>
      <c r="W29">
        <v>1</v>
      </c>
      <c r="X29" t="s">
        <v>32</v>
      </c>
      <c r="Y29">
        <v>15</v>
      </c>
      <c r="Z29">
        <v>3</v>
      </c>
      <c r="AA29">
        <v>4</v>
      </c>
      <c r="AB29">
        <v>0</v>
      </c>
      <c r="AC29">
        <v>1</v>
      </c>
      <c r="AD29">
        <v>0</v>
      </c>
      <c r="AE29">
        <v>3</v>
      </c>
      <c r="AF29">
        <v>1</v>
      </c>
      <c r="AG29">
        <v>0</v>
      </c>
      <c r="AH29">
        <v>0</v>
      </c>
      <c r="AI29">
        <v>0</v>
      </c>
    </row>
    <row r="30" spans="1:35" x14ac:dyDescent="0.3">
      <c r="A30">
        <v>508</v>
      </c>
      <c r="B30">
        <v>30</v>
      </c>
      <c r="C30" t="str">
        <f t="shared" si="0"/>
        <v>26-35</v>
      </c>
      <c r="D30" t="s">
        <v>32</v>
      </c>
      <c r="E30" t="s">
        <v>40</v>
      </c>
      <c r="F30">
        <v>202</v>
      </c>
      <c r="G30" t="s">
        <v>41</v>
      </c>
      <c r="H30">
        <v>2</v>
      </c>
      <c r="I30">
        <v>1</v>
      </c>
      <c r="J30" t="s">
        <v>42</v>
      </c>
      <c r="K30">
        <v>3</v>
      </c>
      <c r="L30" t="s">
        <v>36</v>
      </c>
      <c r="M30">
        <v>72</v>
      </c>
      <c r="N30">
        <v>3</v>
      </c>
      <c r="O30">
        <v>1</v>
      </c>
      <c r="P30" t="s">
        <v>43</v>
      </c>
      <c r="Q30">
        <v>2</v>
      </c>
      <c r="R30" t="str">
        <f t="shared" si="1"/>
        <v>Medium</v>
      </c>
      <c r="S30" t="s">
        <v>44</v>
      </c>
      <c r="T30">
        <v>2476</v>
      </c>
      <c r="U30" t="str">
        <f t="shared" si="2"/>
        <v>Low (0-5K)</v>
      </c>
      <c r="V30">
        <v>17434</v>
      </c>
      <c r="W30">
        <v>1</v>
      </c>
      <c r="X30" t="s">
        <v>32</v>
      </c>
      <c r="Y30">
        <v>18</v>
      </c>
      <c r="Z30">
        <v>3</v>
      </c>
      <c r="AA30">
        <v>1</v>
      </c>
      <c r="AB30">
        <v>1</v>
      </c>
      <c r="AC30">
        <v>1</v>
      </c>
      <c r="AD30">
        <v>3</v>
      </c>
      <c r="AE30">
        <v>3</v>
      </c>
      <c r="AF30">
        <v>1</v>
      </c>
      <c r="AG30">
        <v>0</v>
      </c>
      <c r="AH30">
        <v>0</v>
      </c>
      <c r="AI30">
        <v>0</v>
      </c>
    </row>
    <row r="31" spans="1:35" x14ac:dyDescent="0.3">
      <c r="A31">
        <v>566</v>
      </c>
      <c r="B31">
        <v>19</v>
      </c>
      <c r="C31" t="str">
        <f t="shared" si="0"/>
        <v>18-25</v>
      </c>
      <c r="D31" t="s">
        <v>39</v>
      </c>
      <c r="E31" t="s">
        <v>40</v>
      </c>
      <c r="F31">
        <v>489</v>
      </c>
      <c r="G31" t="s">
        <v>57</v>
      </c>
      <c r="H31">
        <v>2</v>
      </c>
      <c r="I31">
        <v>2</v>
      </c>
      <c r="J31" t="s">
        <v>42</v>
      </c>
      <c r="K31">
        <v>1</v>
      </c>
      <c r="L31" t="s">
        <v>36</v>
      </c>
      <c r="M31">
        <v>52</v>
      </c>
      <c r="N31">
        <v>2</v>
      </c>
      <c r="O31">
        <v>1</v>
      </c>
      <c r="P31" t="s">
        <v>57</v>
      </c>
      <c r="Q31">
        <v>4</v>
      </c>
      <c r="R31" t="str">
        <f t="shared" si="1"/>
        <v>Very High</v>
      </c>
      <c r="S31" t="s">
        <v>48</v>
      </c>
      <c r="T31">
        <v>2564</v>
      </c>
      <c r="U31" t="str">
        <f t="shared" si="2"/>
        <v>Low (0-5K)</v>
      </c>
      <c r="V31">
        <v>18437</v>
      </c>
      <c r="W31">
        <v>1</v>
      </c>
      <c r="X31" t="s">
        <v>32</v>
      </c>
      <c r="Y31">
        <v>12</v>
      </c>
      <c r="Z31">
        <v>3</v>
      </c>
      <c r="AA31">
        <v>3</v>
      </c>
      <c r="AB31">
        <v>0</v>
      </c>
      <c r="AC31">
        <v>1</v>
      </c>
      <c r="AD31">
        <v>3</v>
      </c>
      <c r="AE31">
        <v>4</v>
      </c>
      <c r="AF31">
        <v>1</v>
      </c>
      <c r="AG31">
        <v>0</v>
      </c>
      <c r="AH31">
        <v>0</v>
      </c>
      <c r="AI31">
        <v>0</v>
      </c>
    </row>
    <row r="32" spans="1:35" x14ac:dyDescent="0.3">
      <c r="A32">
        <v>568</v>
      </c>
      <c r="B32">
        <v>57</v>
      </c>
      <c r="C32" t="str">
        <f t="shared" si="0"/>
        <v>56+</v>
      </c>
      <c r="D32" t="s">
        <v>32</v>
      </c>
      <c r="E32" t="s">
        <v>40</v>
      </c>
      <c r="F32">
        <v>210</v>
      </c>
      <c r="G32" t="s">
        <v>41</v>
      </c>
      <c r="H32">
        <v>29</v>
      </c>
      <c r="I32">
        <v>3</v>
      </c>
      <c r="J32" t="s">
        <v>56</v>
      </c>
      <c r="K32">
        <v>1</v>
      </c>
      <c r="L32" t="s">
        <v>36</v>
      </c>
      <c r="M32">
        <v>56</v>
      </c>
      <c r="N32">
        <v>2</v>
      </c>
      <c r="O32">
        <v>4</v>
      </c>
      <c r="P32" t="s">
        <v>52</v>
      </c>
      <c r="Q32">
        <v>4</v>
      </c>
      <c r="R32" t="str">
        <f t="shared" si="1"/>
        <v>Very High</v>
      </c>
      <c r="S32" t="s">
        <v>38</v>
      </c>
      <c r="T32">
        <v>14118</v>
      </c>
      <c r="U32" t="str">
        <f t="shared" si="2"/>
        <v>High (10K-15K)</v>
      </c>
      <c r="V32">
        <v>22102</v>
      </c>
      <c r="W32">
        <v>3</v>
      </c>
      <c r="X32" t="s">
        <v>32</v>
      </c>
      <c r="Y32">
        <v>12</v>
      </c>
      <c r="Z32">
        <v>3</v>
      </c>
      <c r="AA32">
        <v>3</v>
      </c>
      <c r="AB32">
        <v>1</v>
      </c>
      <c r="AC32">
        <v>32</v>
      </c>
      <c r="AD32">
        <v>3</v>
      </c>
      <c r="AE32">
        <v>2</v>
      </c>
      <c r="AF32">
        <v>1</v>
      </c>
      <c r="AG32">
        <v>0</v>
      </c>
      <c r="AH32">
        <v>0</v>
      </c>
      <c r="AI32">
        <v>0</v>
      </c>
    </row>
    <row r="33" spans="1:35" x14ac:dyDescent="0.3">
      <c r="A33">
        <v>578</v>
      </c>
      <c r="B33">
        <v>54</v>
      </c>
      <c r="C33" t="str">
        <f t="shared" si="0"/>
        <v>46-55</v>
      </c>
      <c r="D33" t="s">
        <v>32</v>
      </c>
      <c r="E33" t="s">
        <v>40</v>
      </c>
      <c r="F33">
        <v>548</v>
      </c>
      <c r="G33" t="s">
        <v>34</v>
      </c>
      <c r="H33">
        <v>8</v>
      </c>
      <c r="I33">
        <v>4</v>
      </c>
      <c r="J33" t="s">
        <v>46</v>
      </c>
      <c r="K33">
        <v>3</v>
      </c>
      <c r="L33" t="s">
        <v>47</v>
      </c>
      <c r="M33">
        <v>42</v>
      </c>
      <c r="N33">
        <v>3</v>
      </c>
      <c r="O33">
        <v>2</v>
      </c>
      <c r="P33" t="s">
        <v>37</v>
      </c>
      <c r="Q33">
        <v>3</v>
      </c>
      <c r="R33" t="str">
        <f t="shared" si="1"/>
        <v>High</v>
      </c>
      <c r="S33" t="s">
        <v>48</v>
      </c>
      <c r="T33">
        <v>3780</v>
      </c>
      <c r="U33" t="str">
        <f t="shared" si="2"/>
        <v>Low (0-5K)</v>
      </c>
      <c r="V33">
        <v>23428</v>
      </c>
      <c r="W33">
        <v>7</v>
      </c>
      <c r="X33" t="s">
        <v>32</v>
      </c>
      <c r="Y33">
        <v>11</v>
      </c>
      <c r="Z33">
        <v>3</v>
      </c>
      <c r="AA33">
        <v>3</v>
      </c>
      <c r="AB33">
        <v>0</v>
      </c>
      <c r="AC33">
        <v>19</v>
      </c>
      <c r="AD33">
        <v>3</v>
      </c>
      <c r="AE33">
        <v>3</v>
      </c>
      <c r="AF33">
        <v>1</v>
      </c>
      <c r="AG33">
        <v>0</v>
      </c>
      <c r="AH33">
        <v>0</v>
      </c>
      <c r="AI33">
        <v>0</v>
      </c>
    </row>
    <row r="34" spans="1:35" x14ac:dyDescent="0.3">
      <c r="A34">
        <v>587</v>
      </c>
      <c r="B34">
        <v>31</v>
      </c>
      <c r="C34" t="str">
        <f t="shared" si="0"/>
        <v>26-35</v>
      </c>
      <c r="D34" t="s">
        <v>39</v>
      </c>
      <c r="E34" t="s">
        <v>53</v>
      </c>
      <c r="F34">
        <v>534</v>
      </c>
      <c r="G34" t="s">
        <v>34</v>
      </c>
      <c r="H34">
        <v>20</v>
      </c>
      <c r="I34">
        <v>3</v>
      </c>
      <c r="J34" t="s">
        <v>46</v>
      </c>
      <c r="K34">
        <v>1</v>
      </c>
      <c r="L34" t="s">
        <v>36</v>
      </c>
      <c r="M34">
        <v>66</v>
      </c>
      <c r="N34">
        <v>3</v>
      </c>
      <c r="O34">
        <v>3</v>
      </c>
      <c r="P34" t="s">
        <v>50</v>
      </c>
      <c r="Q34">
        <v>3</v>
      </c>
      <c r="R34" t="str">
        <f t="shared" si="1"/>
        <v>High</v>
      </c>
      <c r="S34" t="s">
        <v>44</v>
      </c>
      <c r="T34">
        <v>9824</v>
      </c>
      <c r="U34" t="str">
        <f t="shared" si="2"/>
        <v>Medium (5K-10K)</v>
      </c>
      <c r="V34">
        <v>22908</v>
      </c>
      <c r="W34">
        <v>3</v>
      </c>
      <c r="X34" t="s">
        <v>32</v>
      </c>
      <c r="Y34">
        <v>12</v>
      </c>
      <c r="Z34">
        <v>3</v>
      </c>
      <c r="AA34">
        <v>1</v>
      </c>
      <c r="AB34">
        <v>0</v>
      </c>
      <c r="AC34">
        <v>12</v>
      </c>
      <c r="AD34">
        <v>2</v>
      </c>
      <c r="AE34">
        <v>3</v>
      </c>
      <c r="AF34">
        <v>1</v>
      </c>
      <c r="AG34">
        <v>0</v>
      </c>
      <c r="AH34">
        <v>0</v>
      </c>
      <c r="AI34">
        <v>0</v>
      </c>
    </row>
    <row r="35" spans="1:35" x14ac:dyDescent="0.3">
      <c r="A35">
        <v>622</v>
      </c>
      <c r="B35">
        <v>26</v>
      </c>
      <c r="C35" t="str">
        <f t="shared" si="0"/>
        <v>26-35</v>
      </c>
      <c r="D35" t="s">
        <v>39</v>
      </c>
      <c r="E35" t="s">
        <v>40</v>
      </c>
      <c r="F35">
        <v>471</v>
      </c>
      <c r="G35" t="s">
        <v>34</v>
      </c>
      <c r="H35">
        <v>24</v>
      </c>
      <c r="I35">
        <v>3</v>
      </c>
      <c r="J35" t="s">
        <v>42</v>
      </c>
      <c r="K35">
        <v>3</v>
      </c>
      <c r="L35" t="s">
        <v>36</v>
      </c>
      <c r="M35">
        <v>66</v>
      </c>
      <c r="N35">
        <v>1</v>
      </c>
      <c r="O35">
        <v>1</v>
      </c>
      <c r="P35" t="s">
        <v>37</v>
      </c>
      <c r="Q35">
        <v>4</v>
      </c>
      <c r="R35" t="str">
        <f t="shared" si="1"/>
        <v>Very High</v>
      </c>
      <c r="S35" t="s">
        <v>48</v>
      </c>
      <c r="T35">
        <v>2340</v>
      </c>
      <c r="U35" t="str">
        <f t="shared" si="2"/>
        <v>Low (0-5K)</v>
      </c>
      <c r="V35">
        <v>23213</v>
      </c>
      <c r="W35">
        <v>1</v>
      </c>
      <c r="X35" t="s">
        <v>39</v>
      </c>
      <c r="Y35">
        <v>18</v>
      </c>
      <c r="Z35">
        <v>3</v>
      </c>
      <c r="AA35">
        <v>2</v>
      </c>
      <c r="AB35">
        <v>0</v>
      </c>
      <c r="AC35">
        <v>1</v>
      </c>
      <c r="AD35">
        <v>3</v>
      </c>
      <c r="AE35">
        <v>1</v>
      </c>
      <c r="AF35">
        <v>1</v>
      </c>
      <c r="AG35">
        <v>0</v>
      </c>
      <c r="AH35">
        <v>0</v>
      </c>
      <c r="AI35">
        <v>0</v>
      </c>
    </row>
    <row r="36" spans="1:35" x14ac:dyDescent="0.3">
      <c r="A36">
        <v>634</v>
      </c>
      <c r="B36">
        <v>38</v>
      </c>
      <c r="C36" t="str">
        <f t="shared" si="0"/>
        <v>36-45</v>
      </c>
      <c r="D36" t="s">
        <v>32</v>
      </c>
      <c r="E36" t="s">
        <v>40</v>
      </c>
      <c r="F36">
        <v>1495</v>
      </c>
      <c r="G36" t="s">
        <v>34</v>
      </c>
      <c r="H36">
        <v>10</v>
      </c>
      <c r="I36">
        <v>3</v>
      </c>
      <c r="J36" t="s">
        <v>35</v>
      </c>
      <c r="K36">
        <v>3</v>
      </c>
      <c r="L36" t="s">
        <v>47</v>
      </c>
      <c r="M36">
        <v>76</v>
      </c>
      <c r="N36">
        <v>3</v>
      </c>
      <c r="O36">
        <v>2</v>
      </c>
      <c r="P36" t="s">
        <v>50</v>
      </c>
      <c r="Q36">
        <v>3</v>
      </c>
      <c r="R36" t="str">
        <f t="shared" si="1"/>
        <v>High</v>
      </c>
      <c r="S36" t="s">
        <v>44</v>
      </c>
      <c r="T36">
        <v>9824</v>
      </c>
      <c r="U36" t="str">
        <f t="shared" si="2"/>
        <v>Medium (5K-10K)</v>
      </c>
      <c r="V36">
        <v>22174</v>
      </c>
      <c r="W36">
        <v>3</v>
      </c>
      <c r="X36" t="s">
        <v>32</v>
      </c>
      <c r="Y36">
        <v>19</v>
      </c>
      <c r="Z36">
        <v>3</v>
      </c>
      <c r="AA36">
        <v>3</v>
      </c>
      <c r="AB36">
        <v>1</v>
      </c>
      <c r="AC36">
        <v>18</v>
      </c>
      <c r="AD36">
        <v>4</v>
      </c>
      <c r="AE36">
        <v>3</v>
      </c>
      <c r="AF36">
        <v>1</v>
      </c>
      <c r="AG36">
        <v>0</v>
      </c>
      <c r="AH36">
        <v>0</v>
      </c>
      <c r="AI36">
        <v>0</v>
      </c>
    </row>
    <row r="37" spans="1:35" x14ac:dyDescent="0.3">
      <c r="A37">
        <v>648</v>
      </c>
      <c r="B37">
        <v>30</v>
      </c>
      <c r="C37" t="str">
        <f t="shared" si="0"/>
        <v>26-35</v>
      </c>
      <c r="D37" t="s">
        <v>39</v>
      </c>
      <c r="E37" t="s">
        <v>53</v>
      </c>
      <c r="F37">
        <v>448</v>
      </c>
      <c r="G37" t="s">
        <v>41</v>
      </c>
      <c r="H37">
        <v>12</v>
      </c>
      <c r="I37">
        <v>4</v>
      </c>
      <c r="J37" t="s">
        <v>46</v>
      </c>
      <c r="K37">
        <v>2</v>
      </c>
      <c r="L37" t="s">
        <v>36</v>
      </c>
      <c r="M37">
        <v>74</v>
      </c>
      <c r="N37">
        <v>2</v>
      </c>
      <c r="O37">
        <v>1</v>
      </c>
      <c r="P37" t="s">
        <v>43</v>
      </c>
      <c r="Q37">
        <v>1</v>
      </c>
      <c r="R37" t="str">
        <f t="shared" si="1"/>
        <v>Low</v>
      </c>
      <c r="S37" t="s">
        <v>44</v>
      </c>
      <c r="T37">
        <v>2033</v>
      </c>
      <c r="U37" t="str">
        <f t="shared" si="2"/>
        <v>Low (0-5K)</v>
      </c>
      <c r="V37">
        <v>14470</v>
      </c>
      <c r="W37">
        <v>1</v>
      </c>
      <c r="X37" t="s">
        <v>32</v>
      </c>
      <c r="Y37">
        <v>18</v>
      </c>
      <c r="Z37">
        <v>3</v>
      </c>
      <c r="AA37">
        <v>3</v>
      </c>
      <c r="AB37">
        <v>1</v>
      </c>
      <c r="AC37">
        <v>1</v>
      </c>
      <c r="AD37">
        <v>2</v>
      </c>
      <c r="AE37">
        <v>4</v>
      </c>
      <c r="AF37">
        <v>1</v>
      </c>
      <c r="AG37">
        <v>0</v>
      </c>
      <c r="AH37">
        <v>0</v>
      </c>
      <c r="AI37">
        <v>0</v>
      </c>
    </row>
    <row r="38" spans="1:35" x14ac:dyDescent="0.3">
      <c r="A38">
        <v>657</v>
      </c>
      <c r="B38">
        <v>20</v>
      </c>
      <c r="C38" t="str">
        <f t="shared" si="0"/>
        <v>18-25</v>
      </c>
      <c r="D38" t="s">
        <v>32</v>
      </c>
      <c r="E38" t="s">
        <v>40</v>
      </c>
      <c r="F38">
        <v>959</v>
      </c>
      <c r="G38" t="s">
        <v>34</v>
      </c>
      <c r="H38">
        <v>1</v>
      </c>
      <c r="I38">
        <v>3</v>
      </c>
      <c r="J38" t="s">
        <v>46</v>
      </c>
      <c r="K38">
        <v>4</v>
      </c>
      <c r="L38" t="s">
        <v>47</v>
      </c>
      <c r="M38">
        <v>83</v>
      </c>
      <c r="N38">
        <v>2</v>
      </c>
      <c r="O38">
        <v>1</v>
      </c>
      <c r="P38" t="s">
        <v>49</v>
      </c>
      <c r="Q38">
        <v>2</v>
      </c>
      <c r="R38" t="str">
        <f t="shared" si="1"/>
        <v>Medium</v>
      </c>
      <c r="S38" t="s">
        <v>48</v>
      </c>
      <c r="T38">
        <v>2836</v>
      </c>
      <c r="U38" t="str">
        <f t="shared" si="2"/>
        <v>Low (0-5K)</v>
      </c>
      <c r="V38">
        <v>11757</v>
      </c>
      <c r="W38">
        <v>1</v>
      </c>
      <c r="X38" t="s">
        <v>32</v>
      </c>
      <c r="Y38">
        <v>13</v>
      </c>
      <c r="Z38">
        <v>3</v>
      </c>
      <c r="AA38">
        <v>4</v>
      </c>
      <c r="AB38">
        <v>0</v>
      </c>
      <c r="AC38">
        <v>1</v>
      </c>
      <c r="AD38">
        <v>0</v>
      </c>
      <c r="AE38">
        <v>4</v>
      </c>
      <c r="AF38">
        <v>1</v>
      </c>
      <c r="AG38">
        <v>0</v>
      </c>
      <c r="AH38">
        <v>0</v>
      </c>
      <c r="AI38">
        <v>0</v>
      </c>
    </row>
    <row r="39" spans="1:35" x14ac:dyDescent="0.3">
      <c r="A39">
        <v>661</v>
      </c>
      <c r="B39">
        <v>43</v>
      </c>
      <c r="C39" t="str">
        <f t="shared" si="0"/>
        <v>36-45</v>
      </c>
      <c r="D39" t="s">
        <v>32</v>
      </c>
      <c r="E39" t="s">
        <v>40</v>
      </c>
      <c r="F39">
        <v>782</v>
      </c>
      <c r="G39" t="s">
        <v>34</v>
      </c>
      <c r="H39">
        <v>6</v>
      </c>
      <c r="I39">
        <v>4</v>
      </c>
      <c r="J39" t="s">
        <v>45</v>
      </c>
      <c r="K39">
        <v>2</v>
      </c>
      <c r="L39" t="s">
        <v>36</v>
      </c>
      <c r="M39">
        <v>50</v>
      </c>
      <c r="N39">
        <v>2</v>
      </c>
      <c r="O39">
        <v>4</v>
      </c>
      <c r="P39" t="s">
        <v>55</v>
      </c>
      <c r="Q39">
        <v>4</v>
      </c>
      <c r="R39" t="str">
        <f t="shared" si="1"/>
        <v>Very High</v>
      </c>
      <c r="S39" t="s">
        <v>38</v>
      </c>
      <c r="T39">
        <v>16627</v>
      </c>
      <c r="U39" t="str">
        <f t="shared" si="2"/>
        <v>Very High (15K+)</v>
      </c>
      <c r="V39">
        <v>2671</v>
      </c>
      <c r="W39">
        <v>4</v>
      </c>
      <c r="X39" t="s">
        <v>39</v>
      </c>
      <c r="Y39">
        <v>14</v>
      </c>
      <c r="Z39">
        <v>3</v>
      </c>
      <c r="AA39">
        <v>3</v>
      </c>
      <c r="AB39">
        <v>1</v>
      </c>
      <c r="AC39">
        <v>21</v>
      </c>
      <c r="AD39">
        <v>3</v>
      </c>
      <c r="AE39">
        <v>2</v>
      </c>
      <c r="AF39">
        <v>1</v>
      </c>
      <c r="AG39">
        <v>0</v>
      </c>
      <c r="AH39">
        <v>0</v>
      </c>
      <c r="AI39">
        <v>0</v>
      </c>
    </row>
    <row r="40" spans="1:35" x14ac:dyDescent="0.3">
      <c r="A40">
        <v>704</v>
      </c>
      <c r="B40">
        <v>35</v>
      </c>
      <c r="C40" t="str">
        <f t="shared" si="0"/>
        <v>26-35</v>
      </c>
      <c r="D40" t="s">
        <v>32</v>
      </c>
      <c r="E40" t="s">
        <v>33</v>
      </c>
      <c r="F40">
        <v>727</v>
      </c>
      <c r="G40" t="s">
        <v>34</v>
      </c>
      <c r="H40">
        <v>3</v>
      </c>
      <c r="I40">
        <v>3</v>
      </c>
      <c r="J40" t="s">
        <v>46</v>
      </c>
      <c r="K40">
        <v>3</v>
      </c>
      <c r="L40" t="s">
        <v>36</v>
      </c>
      <c r="M40">
        <v>41</v>
      </c>
      <c r="N40">
        <v>2</v>
      </c>
      <c r="O40">
        <v>1</v>
      </c>
      <c r="P40" t="s">
        <v>37</v>
      </c>
      <c r="Q40">
        <v>3</v>
      </c>
      <c r="R40" t="str">
        <f t="shared" si="1"/>
        <v>High</v>
      </c>
      <c r="S40" t="s">
        <v>44</v>
      </c>
      <c r="T40">
        <v>1281</v>
      </c>
      <c r="U40" t="str">
        <f t="shared" si="2"/>
        <v>Low (0-5K)</v>
      </c>
      <c r="V40">
        <v>16900</v>
      </c>
      <c r="W40">
        <v>1</v>
      </c>
      <c r="X40" t="s">
        <v>32</v>
      </c>
      <c r="Y40">
        <v>18</v>
      </c>
      <c r="Z40">
        <v>3</v>
      </c>
      <c r="AA40">
        <v>3</v>
      </c>
      <c r="AB40">
        <v>2</v>
      </c>
      <c r="AC40">
        <v>1</v>
      </c>
      <c r="AD40">
        <v>3</v>
      </c>
      <c r="AE40">
        <v>3</v>
      </c>
      <c r="AF40">
        <v>1</v>
      </c>
      <c r="AG40">
        <v>0</v>
      </c>
      <c r="AH40">
        <v>0</v>
      </c>
      <c r="AI40">
        <v>0</v>
      </c>
    </row>
    <row r="41" spans="1:35" x14ac:dyDescent="0.3">
      <c r="A41">
        <v>715</v>
      </c>
      <c r="B41">
        <v>37</v>
      </c>
      <c r="C41" t="str">
        <f t="shared" si="0"/>
        <v>36-45</v>
      </c>
      <c r="D41" t="s">
        <v>32</v>
      </c>
      <c r="E41" t="s">
        <v>40</v>
      </c>
      <c r="F41">
        <v>1225</v>
      </c>
      <c r="G41" t="s">
        <v>34</v>
      </c>
      <c r="H41">
        <v>10</v>
      </c>
      <c r="I41">
        <v>2</v>
      </c>
      <c r="J41" t="s">
        <v>46</v>
      </c>
      <c r="K41">
        <v>4</v>
      </c>
      <c r="L41" t="s">
        <v>36</v>
      </c>
      <c r="M41">
        <v>80</v>
      </c>
      <c r="N41">
        <v>4</v>
      </c>
      <c r="O41">
        <v>1</v>
      </c>
      <c r="P41" t="s">
        <v>49</v>
      </c>
      <c r="Q41">
        <v>4</v>
      </c>
      <c r="R41" t="str">
        <f t="shared" si="1"/>
        <v>Very High</v>
      </c>
      <c r="S41" t="s">
        <v>48</v>
      </c>
      <c r="T41">
        <v>4680</v>
      </c>
      <c r="U41" t="str">
        <f t="shared" si="2"/>
        <v>Low (0-5K)</v>
      </c>
      <c r="V41">
        <v>15232</v>
      </c>
      <c r="W41">
        <v>3</v>
      </c>
      <c r="X41" t="s">
        <v>32</v>
      </c>
      <c r="Y41">
        <v>17</v>
      </c>
      <c r="Z41">
        <v>3</v>
      </c>
      <c r="AA41">
        <v>1</v>
      </c>
      <c r="AB41">
        <v>0</v>
      </c>
      <c r="AC41">
        <v>4</v>
      </c>
      <c r="AD41">
        <v>2</v>
      </c>
      <c r="AE41">
        <v>3</v>
      </c>
      <c r="AF41">
        <v>1</v>
      </c>
      <c r="AG41">
        <v>0</v>
      </c>
      <c r="AH41">
        <v>0</v>
      </c>
      <c r="AI41">
        <v>0</v>
      </c>
    </row>
    <row r="42" spans="1:35" x14ac:dyDescent="0.3">
      <c r="A42">
        <v>743</v>
      </c>
      <c r="B42">
        <v>38</v>
      </c>
      <c r="C42" t="str">
        <f t="shared" si="0"/>
        <v>36-45</v>
      </c>
      <c r="D42" t="s">
        <v>32</v>
      </c>
      <c r="E42" t="s">
        <v>40</v>
      </c>
      <c r="F42">
        <v>168</v>
      </c>
      <c r="G42" t="s">
        <v>34</v>
      </c>
      <c r="H42">
        <v>1</v>
      </c>
      <c r="I42">
        <v>3</v>
      </c>
      <c r="J42" t="s">
        <v>46</v>
      </c>
      <c r="K42">
        <v>3</v>
      </c>
      <c r="L42" t="s">
        <v>47</v>
      </c>
      <c r="M42">
        <v>81</v>
      </c>
      <c r="N42">
        <v>3</v>
      </c>
      <c r="O42">
        <v>3</v>
      </c>
      <c r="P42" t="s">
        <v>51</v>
      </c>
      <c r="Q42">
        <v>3</v>
      </c>
      <c r="R42" t="str">
        <f t="shared" si="1"/>
        <v>High</v>
      </c>
      <c r="S42" t="s">
        <v>48</v>
      </c>
      <c r="T42">
        <v>7861</v>
      </c>
      <c r="U42" t="str">
        <f t="shared" si="2"/>
        <v>Medium (5K-10K)</v>
      </c>
      <c r="V42">
        <v>15397</v>
      </c>
      <c r="W42">
        <v>4</v>
      </c>
      <c r="X42" t="s">
        <v>39</v>
      </c>
      <c r="Y42">
        <v>14</v>
      </c>
      <c r="Z42">
        <v>3</v>
      </c>
      <c r="AA42">
        <v>4</v>
      </c>
      <c r="AB42">
        <v>0</v>
      </c>
      <c r="AC42">
        <v>10</v>
      </c>
      <c r="AD42">
        <v>4</v>
      </c>
      <c r="AE42">
        <v>4</v>
      </c>
      <c r="AF42">
        <v>1</v>
      </c>
      <c r="AG42">
        <v>0</v>
      </c>
      <c r="AH42">
        <v>0</v>
      </c>
      <c r="AI42">
        <v>0</v>
      </c>
    </row>
    <row r="43" spans="1:35" x14ac:dyDescent="0.3">
      <c r="A43">
        <v>749</v>
      </c>
      <c r="B43">
        <v>29</v>
      </c>
      <c r="C43" t="str">
        <f t="shared" si="0"/>
        <v>26-35</v>
      </c>
      <c r="D43" t="s">
        <v>32</v>
      </c>
      <c r="E43" t="s">
        <v>40</v>
      </c>
      <c r="F43">
        <v>1396</v>
      </c>
      <c r="G43" t="s">
        <v>41</v>
      </c>
      <c r="H43">
        <v>10</v>
      </c>
      <c r="I43">
        <v>3</v>
      </c>
      <c r="J43" t="s">
        <v>46</v>
      </c>
      <c r="K43">
        <v>3</v>
      </c>
      <c r="L43" t="s">
        <v>36</v>
      </c>
      <c r="M43">
        <v>99</v>
      </c>
      <c r="N43">
        <v>3</v>
      </c>
      <c r="O43">
        <v>1</v>
      </c>
      <c r="P43" t="s">
        <v>43</v>
      </c>
      <c r="Q43">
        <v>3</v>
      </c>
      <c r="R43" t="str">
        <f t="shared" si="1"/>
        <v>High</v>
      </c>
      <c r="S43" t="s">
        <v>48</v>
      </c>
      <c r="T43">
        <v>2642</v>
      </c>
      <c r="U43" t="str">
        <f t="shared" si="2"/>
        <v>Low (0-5K)</v>
      </c>
      <c r="V43">
        <v>2755</v>
      </c>
      <c r="W43">
        <v>1</v>
      </c>
      <c r="X43" t="s">
        <v>32</v>
      </c>
      <c r="Y43">
        <v>11</v>
      </c>
      <c r="Z43">
        <v>3</v>
      </c>
      <c r="AA43">
        <v>3</v>
      </c>
      <c r="AB43">
        <v>0</v>
      </c>
      <c r="AC43">
        <v>1</v>
      </c>
      <c r="AD43">
        <v>6</v>
      </c>
      <c r="AE43">
        <v>3</v>
      </c>
      <c r="AF43">
        <v>1</v>
      </c>
      <c r="AG43">
        <v>0</v>
      </c>
      <c r="AH43">
        <v>0</v>
      </c>
      <c r="AI43">
        <v>0</v>
      </c>
    </row>
    <row r="44" spans="1:35" x14ac:dyDescent="0.3">
      <c r="A44">
        <v>771</v>
      </c>
      <c r="B44">
        <v>35</v>
      </c>
      <c r="C44" t="str">
        <f t="shared" si="0"/>
        <v>26-35</v>
      </c>
      <c r="D44" t="s">
        <v>32</v>
      </c>
      <c r="E44" t="s">
        <v>33</v>
      </c>
      <c r="F44">
        <v>1225</v>
      </c>
      <c r="G44" t="s">
        <v>34</v>
      </c>
      <c r="H44">
        <v>2</v>
      </c>
      <c r="I44">
        <v>4</v>
      </c>
      <c r="J44" t="s">
        <v>46</v>
      </c>
      <c r="K44">
        <v>4</v>
      </c>
      <c r="L44" t="s">
        <v>47</v>
      </c>
      <c r="M44">
        <v>61</v>
      </c>
      <c r="N44">
        <v>3</v>
      </c>
      <c r="O44">
        <v>2</v>
      </c>
      <c r="P44" t="s">
        <v>50</v>
      </c>
      <c r="Q44">
        <v>1</v>
      </c>
      <c r="R44" t="str">
        <f t="shared" si="1"/>
        <v>Low</v>
      </c>
      <c r="S44" t="s">
        <v>38</v>
      </c>
      <c r="T44">
        <v>5093</v>
      </c>
      <c r="U44" t="str">
        <f t="shared" si="2"/>
        <v>Medium (5K-10K)</v>
      </c>
      <c r="V44">
        <v>4761</v>
      </c>
      <c r="W44">
        <v>2</v>
      </c>
      <c r="X44" t="s">
        <v>32</v>
      </c>
      <c r="Y44">
        <v>11</v>
      </c>
      <c r="Z44">
        <v>3</v>
      </c>
      <c r="AA44">
        <v>1</v>
      </c>
      <c r="AB44">
        <v>1</v>
      </c>
      <c r="AC44">
        <v>16</v>
      </c>
      <c r="AD44">
        <v>2</v>
      </c>
      <c r="AE44">
        <v>4</v>
      </c>
      <c r="AF44">
        <v>1</v>
      </c>
      <c r="AG44">
        <v>0</v>
      </c>
      <c r="AH44">
        <v>0</v>
      </c>
      <c r="AI44">
        <v>0</v>
      </c>
    </row>
    <row r="45" spans="1:35" x14ac:dyDescent="0.3">
      <c r="A45">
        <v>812</v>
      </c>
      <c r="B45">
        <v>24</v>
      </c>
      <c r="C45" t="str">
        <f t="shared" si="0"/>
        <v>18-25</v>
      </c>
      <c r="D45" t="s">
        <v>32</v>
      </c>
      <c r="E45" t="s">
        <v>33</v>
      </c>
      <c r="F45">
        <v>1092</v>
      </c>
      <c r="G45" t="s">
        <v>34</v>
      </c>
      <c r="H45">
        <v>9</v>
      </c>
      <c r="I45">
        <v>3</v>
      </c>
      <c r="J45" t="s">
        <v>46</v>
      </c>
      <c r="K45">
        <v>3</v>
      </c>
      <c r="L45" t="s">
        <v>36</v>
      </c>
      <c r="M45">
        <v>60</v>
      </c>
      <c r="N45">
        <v>2</v>
      </c>
      <c r="O45">
        <v>1</v>
      </c>
      <c r="P45" t="s">
        <v>37</v>
      </c>
      <c r="Q45">
        <v>2</v>
      </c>
      <c r="R45" t="str">
        <f t="shared" si="1"/>
        <v>Medium</v>
      </c>
      <c r="S45" t="s">
        <v>38</v>
      </c>
      <c r="T45">
        <v>2694</v>
      </c>
      <c r="U45" t="str">
        <f t="shared" si="2"/>
        <v>Low (0-5K)</v>
      </c>
      <c r="V45">
        <v>26551</v>
      </c>
      <c r="W45">
        <v>1</v>
      </c>
      <c r="X45" t="s">
        <v>32</v>
      </c>
      <c r="Y45">
        <v>11</v>
      </c>
      <c r="Z45">
        <v>3</v>
      </c>
      <c r="AA45">
        <v>3</v>
      </c>
      <c r="AB45">
        <v>3</v>
      </c>
      <c r="AC45">
        <v>1</v>
      </c>
      <c r="AD45">
        <v>4</v>
      </c>
      <c r="AE45">
        <v>3</v>
      </c>
      <c r="AF45">
        <v>1</v>
      </c>
      <c r="AG45">
        <v>0</v>
      </c>
      <c r="AH45">
        <v>0</v>
      </c>
      <c r="AI45">
        <v>0</v>
      </c>
    </row>
    <row r="46" spans="1:35" x14ac:dyDescent="0.3">
      <c r="A46">
        <v>816</v>
      </c>
      <c r="B46">
        <v>29</v>
      </c>
      <c r="C46" t="str">
        <f t="shared" si="0"/>
        <v>26-35</v>
      </c>
      <c r="D46" t="s">
        <v>39</v>
      </c>
      <c r="E46" t="s">
        <v>40</v>
      </c>
      <c r="F46">
        <v>805</v>
      </c>
      <c r="G46" t="s">
        <v>34</v>
      </c>
      <c r="H46">
        <v>1</v>
      </c>
      <c r="I46">
        <v>2</v>
      </c>
      <c r="J46" t="s">
        <v>46</v>
      </c>
      <c r="K46">
        <v>2</v>
      </c>
      <c r="L46" t="s">
        <v>47</v>
      </c>
      <c r="M46">
        <v>36</v>
      </c>
      <c r="N46">
        <v>2</v>
      </c>
      <c r="O46">
        <v>1</v>
      </c>
      <c r="P46" t="s">
        <v>37</v>
      </c>
      <c r="Q46">
        <v>1</v>
      </c>
      <c r="R46" t="str">
        <f t="shared" si="1"/>
        <v>Low</v>
      </c>
      <c r="S46" t="s">
        <v>44</v>
      </c>
      <c r="T46">
        <v>2319</v>
      </c>
      <c r="U46" t="str">
        <f t="shared" si="2"/>
        <v>Low (0-5K)</v>
      </c>
      <c r="V46">
        <v>6689</v>
      </c>
      <c r="W46">
        <v>1</v>
      </c>
      <c r="X46" t="s">
        <v>39</v>
      </c>
      <c r="Y46">
        <v>11</v>
      </c>
      <c r="Z46">
        <v>3</v>
      </c>
      <c r="AA46">
        <v>4</v>
      </c>
      <c r="AB46">
        <v>1</v>
      </c>
      <c r="AC46">
        <v>1</v>
      </c>
      <c r="AD46">
        <v>1</v>
      </c>
      <c r="AE46">
        <v>3</v>
      </c>
      <c r="AF46">
        <v>1</v>
      </c>
      <c r="AG46">
        <v>0</v>
      </c>
      <c r="AH46">
        <v>0</v>
      </c>
      <c r="AI46">
        <v>0</v>
      </c>
    </row>
    <row r="47" spans="1:35" x14ac:dyDescent="0.3">
      <c r="A47">
        <v>832</v>
      </c>
      <c r="B47">
        <v>40</v>
      </c>
      <c r="C47" t="str">
        <f t="shared" si="0"/>
        <v>36-45</v>
      </c>
      <c r="D47" t="s">
        <v>32</v>
      </c>
      <c r="E47" t="s">
        <v>53</v>
      </c>
      <c r="F47">
        <v>720</v>
      </c>
      <c r="G47" t="s">
        <v>34</v>
      </c>
      <c r="H47">
        <v>16</v>
      </c>
      <c r="I47">
        <v>4</v>
      </c>
      <c r="J47" t="s">
        <v>35</v>
      </c>
      <c r="K47">
        <v>1</v>
      </c>
      <c r="L47" t="s">
        <v>36</v>
      </c>
      <c r="M47">
        <v>51</v>
      </c>
      <c r="N47">
        <v>2</v>
      </c>
      <c r="O47">
        <v>2</v>
      </c>
      <c r="P47" t="s">
        <v>37</v>
      </c>
      <c r="Q47">
        <v>3</v>
      </c>
      <c r="R47" t="str">
        <f t="shared" si="1"/>
        <v>High</v>
      </c>
      <c r="S47" t="s">
        <v>48</v>
      </c>
      <c r="T47">
        <v>5094</v>
      </c>
      <c r="U47" t="str">
        <f t="shared" si="2"/>
        <v>Medium (5K-10K)</v>
      </c>
      <c r="V47">
        <v>11983</v>
      </c>
      <c r="W47">
        <v>6</v>
      </c>
      <c r="X47" t="s">
        <v>32</v>
      </c>
      <c r="Y47">
        <v>14</v>
      </c>
      <c r="Z47">
        <v>3</v>
      </c>
      <c r="AA47">
        <v>4</v>
      </c>
      <c r="AB47">
        <v>0</v>
      </c>
      <c r="AC47">
        <v>10</v>
      </c>
      <c r="AD47">
        <v>6</v>
      </c>
      <c r="AE47">
        <v>3</v>
      </c>
      <c r="AF47">
        <v>1</v>
      </c>
      <c r="AG47">
        <v>0</v>
      </c>
      <c r="AH47">
        <v>0</v>
      </c>
      <c r="AI47">
        <v>0</v>
      </c>
    </row>
    <row r="48" spans="1:35" x14ac:dyDescent="0.3">
      <c r="A48">
        <v>834</v>
      </c>
      <c r="B48">
        <v>45</v>
      </c>
      <c r="C48" t="str">
        <f t="shared" si="0"/>
        <v>36-45</v>
      </c>
      <c r="D48" t="s">
        <v>32</v>
      </c>
      <c r="E48" t="s">
        <v>40</v>
      </c>
      <c r="F48">
        <v>252</v>
      </c>
      <c r="G48" t="s">
        <v>34</v>
      </c>
      <c r="H48">
        <v>2</v>
      </c>
      <c r="I48">
        <v>3</v>
      </c>
      <c r="J48" t="s">
        <v>46</v>
      </c>
      <c r="K48">
        <v>2</v>
      </c>
      <c r="L48" t="s">
        <v>47</v>
      </c>
      <c r="M48">
        <v>95</v>
      </c>
      <c r="N48">
        <v>2</v>
      </c>
      <c r="O48">
        <v>1</v>
      </c>
      <c r="P48" t="s">
        <v>49</v>
      </c>
      <c r="Q48">
        <v>3</v>
      </c>
      <c r="R48" t="str">
        <f t="shared" si="1"/>
        <v>High</v>
      </c>
      <c r="S48" t="s">
        <v>48</v>
      </c>
      <c r="T48">
        <v>2274</v>
      </c>
      <c r="U48" t="str">
        <f t="shared" si="2"/>
        <v>Low (0-5K)</v>
      </c>
      <c r="V48">
        <v>6153</v>
      </c>
      <c r="W48">
        <v>1</v>
      </c>
      <c r="X48" t="s">
        <v>32</v>
      </c>
      <c r="Y48">
        <v>14</v>
      </c>
      <c r="Z48">
        <v>3</v>
      </c>
      <c r="AA48">
        <v>4</v>
      </c>
      <c r="AB48">
        <v>0</v>
      </c>
      <c r="AC48">
        <v>1</v>
      </c>
      <c r="AD48">
        <v>3</v>
      </c>
      <c r="AE48">
        <v>3</v>
      </c>
      <c r="AF48">
        <v>1</v>
      </c>
      <c r="AG48">
        <v>0</v>
      </c>
      <c r="AH48">
        <v>0</v>
      </c>
      <c r="AI48">
        <v>0</v>
      </c>
    </row>
    <row r="49" spans="1:35" x14ac:dyDescent="0.3">
      <c r="A49">
        <v>868</v>
      </c>
      <c r="B49">
        <v>37</v>
      </c>
      <c r="C49" t="str">
        <f t="shared" si="0"/>
        <v>36-45</v>
      </c>
      <c r="D49" t="s">
        <v>32</v>
      </c>
      <c r="E49" t="s">
        <v>40</v>
      </c>
      <c r="F49">
        <v>342</v>
      </c>
      <c r="G49" t="s">
        <v>41</v>
      </c>
      <c r="H49">
        <v>16</v>
      </c>
      <c r="I49">
        <v>4</v>
      </c>
      <c r="J49" t="s">
        <v>56</v>
      </c>
      <c r="K49">
        <v>4</v>
      </c>
      <c r="L49" t="s">
        <v>36</v>
      </c>
      <c r="M49">
        <v>66</v>
      </c>
      <c r="N49">
        <v>2</v>
      </c>
      <c r="O49">
        <v>2</v>
      </c>
      <c r="P49" t="s">
        <v>54</v>
      </c>
      <c r="Q49">
        <v>3</v>
      </c>
      <c r="R49" t="str">
        <f t="shared" si="1"/>
        <v>High</v>
      </c>
      <c r="S49" t="s">
        <v>38</v>
      </c>
      <c r="T49">
        <v>6334</v>
      </c>
      <c r="U49" t="str">
        <f t="shared" si="2"/>
        <v>Medium (5K-10K)</v>
      </c>
      <c r="V49">
        <v>24558</v>
      </c>
      <c r="W49">
        <v>4</v>
      </c>
      <c r="X49" t="s">
        <v>32</v>
      </c>
      <c r="Y49">
        <v>19</v>
      </c>
      <c r="Z49">
        <v>3</v>
      </c>
      <c r="AA49">
        <v>4</v>
      </c>
      <c r="AB49">
        <v>2</v>
      </c>
      <c r="AC49">
        <v>9</v>
      </c>
      <c r="AD49">
        <v>2</v>
      </c>
      <c r="AE49">
        <v>3</v>
      </c>
      <c r="AF49">
        <v>1</v>
      </c>
      <c r="AG49">
        <v>0</v>
      </c>
      <c r="AH49">
        <v>0</v>
      </c>
      <c r="AI49">
        <v>0</v>
      </c>
    </row>
    <row r="50" spans="1:35" x14ac:dyDescent="0.3">
      <c r="A50">
        <v>918</v>
      </c>
      <c r="B50">
        <v>58</v>
      </c>
      <c r="C50" t="str">
        <f t="shared" si="0"/>
        <v>56+</v>
      </c>
      <c r="D50" t="s">
        <v>39</v>
      </c>
      <c r="E50" t="s">
        <v>53</v>
      </c>
      <c r="F50">
        <v>781</v>
      </c>
      <c r="G50" t="s">
        <v>34</v>
      </c>
      <c r="H50">
        <v>2</v>
      </c>
      <c r="I50">
        <v>1</v>
      </c>
      <c r="J50" t="s">
        <v>46</v>
      </c>
      <c r="K50">
        <v>4</v>
      </c>
      <c r="L50" t="s">
        <v>36</v>
      </c>
      <c r="M50">
        <v>57</v>
      </c>
      <c r="N50">
        <v>2</v>
      </c>
      <c r="O50">
        <v>1</v>
      </c>
      <c r="P50" t="s">
        <v>37</v>
      </c>
      <c r="Q50">
        <v>4</v>
      </c>
      <c r="R50" t="str">
        <f t="shared" si="1"/>
        <v>Very High</v>
      </c>
      <c r="S50" t="s">
        <v>38</v>
      </c>
      <c r="T50">
        <v>2380</v>
      </c>
      <c r="U50" t="str">
        <f t="shared" si="2"/>
        <v>Low (0-5K)</v>
      </c>
      <c r="V50">
        <v>13384</v>
      </c>
      <c r="W50">
        <v>9</v>
      </c>
      <c r="X50" t="s">
        <v>39</v>
      </c>
      <c r="Y50">
        <v>14</v>
      </c>
      <c r="Z50">
        <v>3</v>
      </c>
      <c r="AA50">
        <v>4</v>
      </c>
      <c r="AB50">
        <v>1</v>
      </c>
      <c r="AC50">
        <v>3</v>
      </c>
      <c r="AD50">
        <v>3</v>
      </c>
      <c r="AE50">
        <v>2</v>
      </c>
      <c r="AF50">
        <v>1</v>
      </c>
      <c r="AG50">
        <v>0</v>
      </c>
      <c r="AH50">
        <v>0</v>
      </c>
      <c r="AI50">
        <v>0</v>
      </c>
    </row>
    <row r="51" spans="1:35" x14ac:dyDescent="0.3">
      <c r="A51">
        <v>923</v>
      </c>
      <c r="B51">
        <v>21</v>
      </c>
      <c r="C51" t="str">
        <f t="shared" si="0"/>
        <v>18-25</v>
      </c>
      <c r="D51" t="s">
        <v>39</v>
      </c>
      <c r="E51" t="s">
        <v>40</v>
      </c>
      <c r="F51">
        <v>1427</v>
      </c>
      <c r="G51" t="s">
        <v>34</v>
      </c>
      <c r="H51">
        <v>18</v>
      </c>
      <c r="I51">
        <v>1</v>
      </c>
      <c r="J51" t="s">
        <v>45</v>
      </c>
      <c r="K51">
        <v>4</v>
      </c>
      <c r="L51" t="s">
        <v>47</v>
      </c>
      <c r="M51">
        <v>65</v>
      </c>
      <c r="N51">
        <v>3</v>
      </c>
      <c r="O51">
        <v>1</v>
      </c>
      <c r="P51" t="s">
        <v>49</v>
      </c>
      <c r="Q51">
        <v>4</v>
      </c>
      <c r="R51" t="str">
        <f t="shared" si="1"/>
        <v>Very High</v>
      </c>
      <c r="S51" t="s">
        <v>48</v>
      </c>
      <c r="T51">
        <v>2693</v>
      </c>
      <c r="U51" t="str">
        <f t="shared" si="2"/>
        <v>Low (0-5K)</v>
      </c>
      <c r="V51">
        <v>8870</v>
      </c>
      <c r="W51">
        <v>1</v>
      </c>
      <c r="X51" t="s">
        <v>32</v>
      </c>
      <c r="Y51">
        <v>19</v>
      </c>
      <c r="Z51">
        <v>3</v>
      </c>
      <c r="AA51">
        <v>1</v>
      </c>
      <c r="AB51">
        <v>0</v>
      </c>
      <c r="AC51">
        <v>1</v>
      </c>
      <c r="AD51">
        <v>3</v>
      </c>
      <c r="AE51">
        <v>2</v>
      </c>
      <c r="AF51">
        <v>1</v>
      </c>
      <c r="AG51">
        <v>0</v>
      </c>
      <c r="AH51">
        <v>0</v>
      </c>
      <c r="AI51">
        <v>0</v>
      </c>
    </row>
    <row r="52" spans="1:35" x14ac:dyDescent="0.3">
      <c r="A52">
        <v>952</v>
      </c>
      <c r="B52">
        <v>25</v>
      </c>
      <c r="C52" t="str">
        <f t="shared" si="0"/>
        <v>18-25</v>
      </c>
      <c r="D52" t="s">
        <v>39</v>
      </c>
      <c r="E52" t="s">
        <v>40</v>
      </c>
      <c r="F52">
        <v>867</v>
      </c>
      <c r="G52" t="s">
        <v>41</v>
      </c>
      <c r="H52">
        <v>19</v>
      </c>
      <c r="I52">
        <v>2</v>
      </c>
      <c r="J52" t="s">
        <v>56</v>
      </c>
      <c r="K52">
        <v>3</v>
      </c>
      <c r="L52" t="s">
        <v>36</v>
      </c>
      <c r="M52">
        <v>36</v>
      </c>
      <c r="N52">
        <v>2</v>
      </c>
      <c r="O52">
        <v>1</v>
      </c>
      <c r="P52" t="s">
        <v>43</v>
      </c>
      <c r="Q52">
        <v>2</v>
      </c>
      <c r="R52" t="str">
        <f t="shared" si="1"/>
        <v>Medium</v>
      </c>
      <c r="S52" t="s">
        <v>44</v>
      </c>
      <c r="T52">
        <v>2413</v>
      </c>
      <c r="U52" t="str">
        <f t="shared" si="2"/>
        <v>Low (0-5K)</v>
      </c>
      <c r="V52">
        <v>18798</v>
      </c>
      <c r="W52">
        <v>1</v>
      </c>
      <c r="X52" t="s">
        <v>39</v>
      </c>
      <c r="Y52">
        <v>18</v>
      </c>
      <c r="Z52">
        <v>3</v>
      </c>
      <c r="AA52">
        <v>3</v>
      </c>
      <c r="AB52">
        <v>3</v>
      </c>
      <c r="AC52">
        <v>1</v>
      </c>
      <c r="AD52">
        <v>2</v>
      </c>
      <c r="AE52">
        <v>3</v>
      </c>
      <c r="AF52">
        <v>1</v>
      </c>
      <c r="AG52">
        <v>0</v>
      </c>
      <c r="AH52">
        <v>0</v>
      </c>
      <c r="AI52">
        <v>0</v>
      </c>
    </row>
    <row r="53" spans="1:35" x14ac:dyDescent="0.3">
      <c r="A53">
        <v>954</v>
      </c>
      <c r="B53">
        <v>40</v>
      </c>
      <c r="C53" t="str">
        <f t="shared" si="0"/>
        <v>36-45</v>
      </c>
      <c r="D53" t="s">
        <v>32</v>
      </c>
      <c r="E53" t="s">
        <v>40</v>
      </c>
      <c r="F53">
        <v>658</v>
      </c>
      <c r="G53" t="s">
        <v>41</v>
      </c>
      <c r="H53">
        <v>10</v>
      </c>
      <c r="I53">
        <v>4</v>
      </c>
      <c r="J53" t="s">
        <v>56</v>
      </c>
      <c r="K53">
        <v>1</v>
      </c>
      <c r="L53" t="s">
        <v>36</v>
      </c>
      <c r="M53">
        <v>67</v>
      </c>
      <c r="N53">
        <v>2</v>
      </c>
      <c r="O53">
        <v>3</v>
      </c>
      <c r="P53" t="s">
        <v>54</v>
      </c>
      <c r="Q53">
        <v>2</v>
      </c>
      <c r="R53" t="str">
        <f t="shared" si="1"/>
        <v>Medium</v>
      </c>
      <c r="S53" t="s">
        <v>38</v>
      </c>
      <c r="T53">
        <v>9705</v>
      </c>
      <c r="U53" t="str">
        <f t="shared" si="2"/>
        <v>Medium (5K-10K)</v>
      </c>
      <c r="V53">
        <v>20652</v>
      </c>
      <c r="W53">
        <v>2</v>
      </c>
      <c r="X53" t="s">
        <v>32</v>
      </c>
      <c r="Y53">
        <v>12</v>
      </c>
      <c r="Z53">
        <v>3</v>
      </c>
      <c r="AA53">
        <v>2</v>
      </c>
      <c r="AB53">
        <v>1</v>
      </c>
      <c r="AC53">
        <v>11</v>
      </c>
      <c r="AD53">
        <v>2</v>
      </c>
      <c r="AE53">
        <v>2</v>
      </c>
      <c r="AF53">
        <v>1</v>
      </c>
      <c r="AG53">
        <v>0</v>
      </c>
      <c r="AH53">
        <v>0</v>
      </c>
      <c r="AI53">
        <v>0</v>
      </c>
    </row>
    <row r="54" spans="1:35" x14ac:dyDescent="0.3">
      <c r="A54">
        <v>959</v>
      </c>
      <c r="B54">
        <v>19</v>
      </c>
      <c r="C54" t="str">
        <f t="shared" si="0"/>
        <v>18-25</v>
      </c>
      <c r="D54" t="s">
        <v>39</v>
      </c>
      <c r="E54" t="s">
        <v>40</v>
      </c>
      <c r="F54">
        <v>419</v>
      </c>
      <c r="G54" t="s">
        <v>41</v>
      </c>
      <c r="H54">
        <v>21</v>
      </c>
      <c r="I54">
        <v>3</v>
      </c>
      <c r="J54" t="s">
        <v>45</v>
      </c>
      <c r="K54">
        <v>4</v>
      </c>
      <c r="L54" t="s">
        <v>36</v>
      </c>
      <c r="M54">
        <v>37</v>
      </c>
      <c r="N54">
        <v>2</v>
      </c>
      <c r="O54">
        <v>1</v>
      </c>
      <c r="P54" t="s">
        <v>43</v>
      </c>
      <c r="Q54">
        <v>2</v>
      </c>
      <c r="R54" t="str">
        <f t="shared" si="1"/>
        <v>Medium</v>
      </c>
      <c r="S54" t="s">
        <v>48</v>
      </c>
      <c r="T54">
        <v>2121</v>
      </c>
      <c r="U54" t="str">
        <f t="shared" si="2"/>
        <v>Low (0-5K)</v>
      </c>
      <c r="V54">
        <v>9947</v>
      </c>
      <c r="W54">
        <v>1</v>
      </c>
      <c r="X54" t="s">
        <v>39</v>
      </c>
      <c r="Y54">
        <v>13</v>
      </c>
      <c r="Z54">
        <v>3</v>
      </c>
      <c r="AA54">
        <v>2</v>
      </c>
      <c r="AB54">
        <v>0</v>
      </c>
      <c r="AC54">
        <v>1</v>
      </c>
      <c r="AD54">
        <v>3</v>
      </c>
      <c r="AE54">
        <v>4</v>
      </c>
      <c r="AF54">
        <v>1</v>
      </c>
      <c r="AG54">
        <v>0</v>
      </c>
      <c r="AH54">
        <v>0</v>
      </c>
      <c r="AI54">
        <v>0</v>
      </c>
    </row>
    <row r="55" spans="1:35" x14ac:dyDescent="0.3">
      <c r="A55">
        <v>960</v>
      </c>
      <c r="B55">
        <v>20</v>
      </c>
      <c r="C55" t="str">
        <f t="shared" si="0"/>
        <v>18-25</v>
      </c>
      <c r="D55" t="s">
        <v>39</v>
      </c>
      <c r="E55" t="s">
        <v>40</v>
      </c>
      <c r="F55">
        <v>129</v>
      </c>
      <c r="G55" t="s">
        <v>34</v>
      </c>
      <c r="H55">
        <v>4</v>
      </c>
      <c r="I55">
        <v>3</v>
      </c>
      <c r="J55" t="s">
        <v>42</v>
      </c>
      <c r="K55">
        <v>1</v>
      </c>
      <c r="L55" t="s">
        <v>36</v>
      </c>
      <c r="M55">
        <v>84</v>
      </c>
      <c r="N55">
        <v>3</v>
      </c>
      <c r="O55">
        <v>1</v>
      </c>
      <c r="P55" t="s">
        <v>37</v>
      </c>
      <c r="Q55">
        <v>1</v>
      </c>
      <c r="R55" t="str">
        <f t="shared" si="1"/>
        <v>Low</v>
      </c>
      <c r="S55" t="s">
        <v>48</v>
      </c>
      <c r="T55">
        <v>2973</v>
      </c>
      <c r="U55" t="str">
        <f t="shared" si="2"/>
        <v>Low (0-5K)</v>
      </c>
      <c r="V55">
        <v>13008</v>
      </c>
      <c r="W55">
        <v>1</v>
      </c>
      <c r="X55" t="s">
        <v>32</v>
      </c>
      <c r="Y55">
        <v>19</v>
      </c>
      <c r="Z55">
        <v>3</v>
      </c>
      <c r="AA55">
        <v>2</v>
      </c>
      <c r="AB55">
        <v>0</v>
      </c>
      <c r="AC55">
        <v>1</v>
      </c>
      <c r="AD55">
        <v>2</v>
      </c>
      <c r="AE55">
        <v>3</v>
      </c>
      <c r="AF55">
        <v>1</v>
      </c>
      <c r="AG55">
        <v>0</v>
      </c>
      <c r="AH55">
        <v>0</v>
      </c>
      <c r="AI55">
        <v>0</v>
      </c>
    </row>
    <row r="56" spans="1:35" x14ac:dyDescent="0.3">
      <c r="A56">
        <v>986</v>
      </c>
      <c r="B56">
        <v>40</v>
      </c>
      <c r="C56" t="str">
        <f t="shared" si="0"/>
        <v>36-45</v>
      </c>
      <c r="D56" t="s">
        <v>39</v>
      </c>
      <c r="E56" t="s">
        <v>33</v>
      </c>
      <c r="F56">
        <v>1479</v>
      </c>
      <c r="G56" t="s">
        <v>41</v>
      </c>
      <c r="H56">
        <v>24</v>
      </c>
      <c r="I56">
        <v>3</v>
      </c>
      <c r="J56" t="s">
        <v>46</v>
      </c>
      <c r="K56">
        <v>2</v>
      </c>
      <c r="L56" t="s">
        <v>47</v>
      </c>
      <c r="M56">
        <v>100</v>
      </c>
      <c r="N56">
        <v>4</v>
      </c>
      <c r="O56">
        <v>4</v>
      </c>
      <c r="P56" t="s">
        <v>54</v>
      </c>
      <c r="Q56">
        <v>2</v>
      </c>
      <c r="R56" t="str">
        <f t="shared" si="1"/>
        <v>Medium</v>
      </c>
      <c r="S56" t="s">
        <v>48</v>
      </c>
      <c r="T56">
        <v>13194</v>
      </c>
      <c r="U56" t="str">
        <f t="shared" si="2"/>
        <v>High (10K-15K)</v>
      </c>
      <c r="V56">
        <v>17071</v>
      </c>
      <c r="W56">
        <v>4</v>
      </c>
      <c r="X56" t="s">
        <v>39</v>
      </c>
      <c r="Y56">
        <v>16</v>
      </c>
      <c r="Z56">
        <v>3</v>
      </c>
      <c r="AA56">
        <v>4</v>
      </c>
      <c r="AB56">
        <v>0</v>
      </c>
      <c r="AC56">
        <v>22</v>
      </c>
      <c r="AD56">
        <v>2</v>
      </c>
      <c r="AE56">
        <v>2</v>
      </c>
      <c r="AF56">
        <v>1</v>
      </c>
      <c r="AG56">
        <v>0</v>
      </c>
      <c r="AH56">
        <v>0</v>
      </c>
      <c r="AI56">
        <v>0</v>
      </c>
    </row>
    <row r="57" spans="1:35" x14ac:dyDescent="0.3">
      <c r="A57">
        <v>1016</v>
      </c>
      <c r="B57">
        <v>20</v>
      </c>
      <c r="C57" t="str">
        <f t="shared" si="0"/>
        <v>18-25</v>
      </c>
      <c r="D57" t="s">
        <v>39</v>
      </c>
      <c r="E57" t="s">
        <v>40</v>
      </c>
      <c r="F57">
        <v>1097</v>
      </c>
      <c r="G57" t="s">
        <v>34</v>
      </c>
      <c r="H57">
        <v>11</v>
      </c>
      <c r="I57">
        <v>3</v>
      </c>
      <c r="J57" t="s">
        <v>35</v>
      </c>
      <c r="K57">
        <v>4</v>
      </c>
      <c r="L57" t="s">
        <v>47</v>
      </c>
      <c r="M57">
        <v>98</v>
      </c>
      <c r="N57">
        <v>2</v>
      </c>
      <c r="O57">
        <v>1</v>
      </c>
      <c r="P57" t="s">
        <v>49</v>
      </c>
      <c r="Q57">
        <v>1</v>
      </c>
      <c r="R57" t="str">
        <f t="shared" si="1"/>
        <v>Low</v>
      </c>
      <c r="S57" t="s">
        <v>48</v>
      </c>
      <c r="T57">
        <v>2600</v>
      </c>
      <c r="U57" t="str">
        <f t="shared" si="2"/>
        <v>Low (0-5K)</v>
      </c>
      <c r="V57">
        <v>18275</v>
      </c>
      <c r="W57">
        <v>1</v>
      </c>
      <c r="X57" t="s">
        <v>39</v>
      </c>
      <c r="Y57">
        <v>15</v>
      </c>
      <c r="Z57">
        <v>3</v>
      </c>
      <c r="AA57">
        <v>1</v>
      </c>
      <c r="AB57">
        <v>0</v>
      </c>
      <c r="AC57">
        <v>1</v>
      </c>
      <c r="AD57">
        <v>2</v>
      </c>
      <c r="AE57">
        <v>3</v>
      </c>
      <c r="AF57">
        <v>1</v>
      </c>
      <c r="AG57">
        <v>0</v>
      </c>
      <c r="AH57">
        <v>0</v>
      </c>
      <c r="AI57">
        <v>0</v>
      </c>
    </row>
    <row r="58" spans="1:35" x14ac:dyDescent="0.3">
      <c r="A58">
        <v>1029</v>
      </c>
      <c r="B58">
        <v>42</v>
      </c>
      <c r="C58" t="str">
        <f t="shared" si="0"/>
        <v>36-45</v>
      </c>
      <c r="D58" t="s">
        <v>32</v>
      </c>
      <c r="E58" t="s">
        <v>40</v>
      </c>
      <c r="F58">
        <v>265</v>
      </c>
      <c r="G58" t="s">
        <v>41</v>
      </c>
      <c r="H58">
        <v>5</v>
      </c>
      <c r="I58">
        <v>2</v>
      </c>
      <c r="J58" t="s">
        <v>56</v>
      </c>
      <c r="K58">
        <v>4</v>
      </c>
      <c r="L58" t="s">
        <v>36</v>
      </c>
      <c r="M58">
        <v>90</v>
      </c>
      <c r="N58">
        <v>3</v>
      </c>
      <c r="O58">
        <v>5</v>
      </c>
      <c r="P58" t="s">
        <v>52</v>
      </c>
      <c r="Q58">
        <v>3</v>
      </c>
      <c r="R58" t="str">
        <f t="shared" si="1"/>
        <v>High</v>
      </c>
      <c r="S58" t="s">
        <v>44</v>
      </c>
      <c r="T58">
        <v>18303</v>
      </c>
      <c r="U58" t="str">
        <f t="shared" si="2"/>
        <v>Very High (15K+)</v>
      </c>
      <c r="V58">
        <v>7770</v>
      </c>
      <c r="W58">
        <v>6</v>
      </c>
      <c r="X58" t="s">
        <v>32</v>
      </c>
      <c r="Y58">
        <v>13</v>
      </c>
      <c r="Z58">
        <v>3</v>
      </c>
      <c r="AA58">
        <v>2</v>
      </c>
      <c r="AB58">
        <v>0</v>
      </c>
      <c r="AC58">
        <v>21</v>
      </c>
      <c r="AD58">
        <v>3</v>
      </c>
      <c r="AE58">
        <v>4</v>
      </c>
      <c r="AF58">
        <v>1</v>
      </c>
      <c r="AG58">
        <v>0</v>
      </c>
      <c r="AH58">
        <v>0</v>
      </c>
      <c r="AI58">
        <v>0</v>
      </c>
    </row>
    <row r="59" spans="1:35" x14ac:dyDescent="0.3">
      <c r="A59">
        <v>1030</v>
      </c>
      <c r="B59">
        <v>50</v>
      </c>
      <c r="C59" t="str">
        <f t="shared" si="0"/>
        <v>46-55</v>
      </c>
      <c r="D59" t="s">
        <v>32</v>
      </c>
      <c r="E59" t="s">
        <v>40</v>
      </c>
      <c r="F59">
        <v>804</v>
      </c>
      <c r="G59" t="s">
        <v>34</v>
      </c>
      <c r="H59">
        <v>9</v>
      </c>
      <c r="I59">
        <v>3</v>
      </c>
      <c r="J59" t="s">
        <v>46</v>
      </c>
      <c r="K59">
        <v>1</v>
      </c>
      <c r="L59" t="s">
        <v>36</v>
      </c>
      <c r="M59">
        <v>64</v>
      </c>
      <c r="N59">
        <v>3</v>
      </c>
      <c r="O59">
        <v>1</v>
      </c>
      <c r="P59" t="s">
        <v>37</v>
      </c>
      <c r="Q59">
        <v>4</v>
      </c>
      <c r="R59" t="str">
        <f t="shared" si="1"/>
        <v>Very High</v>
      </c>
      <c r="S59" t="s">
        <v>44</v>
      </c>
      <c r="T59">
        <v>2380</v>
      </c>
      <c r="U59" t="str">
        <f t="shared" si="2"/>
        <v>Low (0-5K)</v>
      </c>
      <c r="V59">
        <v>20165</v>
      </c>
      <c r="W59">
        <v>4</v>
      </c>
      <c r="X59" t="s">
        <v>32</v>
      </c>
      <c r="Y59">
        <v>18</v>
      </c>
      <c r="Z59">
        <v>3</v>
      </c>
      <c r="AA59">
        <v>2</v>
      </c>
      <c r="AB59">
        <v>0</v>
      </c>
      <c r="AC59">
        <v>8</v>
      </c>
      <c r="AD59">
        <v>5</v>
      </c>
      <c r="AE59">
        <v>3</v>
      </c>
      <c r="AF59">
        <v>1</v>
      </c>
      <c r="AG59">
        <v>0</v>
      </c>
      <c r="AH59">
        <v>0</v>
      </c>
      <c r="AI59">
        <v>0</v>
      </c>
    </row>
    <row r="60" spans="1:35" x14ac:dyDescent="0.3">
      <c r="A60">
        <v>1033</v>
      </c>
      <c r="B60">
        <v>37</v>
      </c>
      <c r="C60" t="str">
        <f t="shared" si="0"/>
        <v>36-45</v>
      </c>
      <c r="D60" t="s">
        <v>39</v>
      </c>
      <c r="E60" t="s">
        <v>40</v>
      </c>
      <c r="F60">
        <v>1141</v>
      </c>
      <c r="G60" t="s">
        <v>34</v>
      </c>
      <c r="H60">
        <v>11</v>
      </c>
      <c r="I60">
        <v>2</v>
      </c>
      <c r="J60" t="s">
        <v>35</v>
      </c>
      <c r="K60">
        <v>1</v>
      </c>
      <c r="L60" t="s">
        <v>47</v>
      </c>
      <c r="M60">
        <v>61</v>
      </c>
      <c r="N60">
        <v>1</v>
      </c>
      <c r="O60">
        <v>2</v>
      </c>
      <c r="P60" t="s">
        <v>50</v>
      </c>
      <c r="Q60">
        <v>2</v>
      </c>
      <c r="R60" t="str">
        <f t="shared" si="1"/>
        <v>Medium</v>
      </c>
      <c r="S60" t="s">
        <v>44</v>
      </c>
      <c r="T60">
        <v>4777</v>
      </c>
      <c r="U60" t="str">
        <f t="shared" si="2"/>
        <v>Low (0-5K)</v>
      </c>
      <c r="V60">
        <v>14382</v>
      </c>
      <c r="W60">
        <v>5</v>
      </c>
      <c r="X60" t="s">
        <v>32</v>
      </c>
      <c r="Y60">
        <v>15</v>
      </c>
      <c r="Z60">
        <v>3</v>
      </c>
      <c r="AA60">
        <v>1</v>
      </c>
      <c r="AB60">
        <v>0</v>
      </c>
      <c r="AC60">
        <v>15</v>
      </c>
      <c r="AD60">
        <v>2</v>
      </c>
      <c r="AE60">
        <v>1</v>
      </c>
      <c r="AF60">
        <v>1</v>
      </c>
      <c r="AG60">
        <v>0</v>
      </c>
      <c r="AH60">
        <v>0</v>
      </c>
      <c r="AI60">
        <v>0</v>
      </c>
    </row>
    <row r="61" spans="1:35" x14ac:dyDescent="0.3">
      <c r="A61">
        <v>1036</v>
      </c>
      <c r="B61">
        <v>38</v>
      </c>
      <c r="C61" t="str">
        <f t="shared" si="0"/>
        <v>36-45</v>
      </c>
      <c r="D61" t="s">
        <v>32</v>
      </c>
      <c r="E61" t="s">
        <v>40</v>
      </c>
      <c r="F61">
        <v>1035</v>
      </c>
      <c r="G61" t="s">
        <v>41</v>
      </c>
      <c r="H61">
        <v>3</v>
      </c>
      <c r="I61">
        <v>4</v>
      </c>
      <c r="J61" t="s">
        <v>46</v>
      </c>
      <c r="K61">
        <v>2</v>
      </c>
      <c r="L61" t="s">
        <v>36</v>
      </c>
      <c r="M61">
        <v>42</v>
      </c>
      <c r="N61">
        <v>3</v>
      </c>
      <c r="O61">
        <v>2</v>
      </c>
      <c r="P61" t="s">
        <v>54</v>
      </c>
      <c r="Q61">
        <v>4</v>
      </c>
      <c r="R61" t="str">
        <f t="shared" si="1"/>
        <v>Very High</v>
      </c>
      <c r="S61" t="s">
        <v>48</v>
      </c>
      <c r="T61">
        <v>6861</v>
      </c>
      <c r="U61" t="str">
        <f t="shared" si="2"/>
        <v>Medium (5K-10K)</v>
      </c>
      <c r="V61">
        <v>4981</v>
      </c>
      <c r="W61">
        <v>8</v>
      </c>
      <c r="X61" t="s">
        <v>39</v>
      </c>
      <c r="Y61">
        <v>12</v>
      </c>
      <c r="Z61">
        <v>3</v>
      </c>
      <c r="AA61">
        <v>3</v>
      </c>
      <c r="AB61">
        <v>0</v>
      </c>
      <c r="AC61">
        <v>19</v>
      </c>
      <c r="AD61">
        <v>1</v>
      </c>
      <c r="AE61">
        <v>3</v>
      </c>
      <c r="AF61">
        <v>1</v>
      </c>
      <c r="AG61">
        <v>0</v>
      </c>
      <c r="AH61">
        <v>0</v>
      </c>
      <c r="AI61">
        <v>0</v>
      </c>
    </row>
    <row r="62" spans="1:35" x14ac:dyDescent="0.3">
      <c r="A62">
        <v>1052</v>
      </c>
      <c r="B62">
        <v>36</v>
      </c>
      <c r="C62" t="str">
        <f t="shared" si="0"/>
        <v>36-45</v>
      </c>
      <c r="D62" t="s">
        <v>39</v>
      </c>
      <c r="E62" t="s">
        <v>40</v>
      </c>
      <c r="F62">
        <v>660</v>
      </c>
      <c r="G62" t="s">
        <v>34</v>
      </c>
      <c r="H62">
        <v>15</v>
      </c>
      <c r="I62">
        <v>3</v>
      </c>
      <c r="J62" t="s">
        <v>45</v>
      </c>
      <c r="K62">
        <v>1</v>
      </c>
      <c r="L62" t="s">
        <v>36</v>
      </c>
      <c r="M62">
        <v>81</v>
      </c>
      <c r="N62">
        <v>3</v>
      </c>
      <c r="O62">
        <v>2</v>
      </c>
      <c r="P62" t="s">
        <v>37</v>
      </c>
      <c r="Q62">
        <v>3</v>
      </c>
      <c r="R62" t="str">
        <f t="shared" si="1"/>
        <v>High</v>
      </c>
      <c r="S62" t="s">
        <v>38</v>
      </c>
      <c r="T62">
        <v>4834</v>
      </c>
      <c r="U62" t="str">
        <f t="shared" si="2"/>
        <v>Low (0-5K)</v>
      </c>
      <c r="V62">
        <v>7858</v>
      </c>
      <c r="W62">
        <v>7</v>
      </c>
      <c r="X62" t="s">
        <v>32</v>
      </c>
      <c r="Y62">
        <v>14</v>
      </c>
      <c r="Z62">
        <v>3</v>
      </c>
      <c r="AA62">
        <v>2</v>
      </c>
      <c r="AB62">
        <v>1</v>
      </c>
      <c r="AC62">
        <v>9</v>
      </c>
      <c r="AD62">
        <v>3</v>
      </c>
      <c r="AE62">
        <v>2</v>
      </c>
      <c r="AF62">
        <v>1</v>
      </c>
      <c r="AG62">
        <v>0</v>
      </c>
      <c r="AH62">
        <v>0</v>
      </c>
      <c r="AI62">
        <v>0</v>
      </c>
    </row>
    <row r="63" spans="1:35" x14ac:dyDescent="0.3">
      <c r="A63">
        <v>1076</v>
      </c>
      <c r="B63">
        <v>43</v>
      </c>
      <c r="C63" t="str">
        <f t="shared" si="0"/>
        <v>36-45</v>
      </c>
      <c r="D63" t="s">
        <v>32</v>
      </c>
      <c r="E63" t="s">
        <v>40</v>
      </c>
      <c r="F63">
        <v>415</v>
      </c>
      <c r="G63" t="s">
        <v>41</v>
      </c>
      <c r="H63">
        <v>25</v>
      </c>
      <c r="I63">
        <v>3</v>
      </c>
      <c r="J63" t="s">
        <v>35</v>
      </c>
      <c r="K63">
        <v>3</v>
      </c>
      <c r="L63" t="s">
        <v>36</v>
      </c>
      <c r="M63">
        <v>79</v>
      </c>
      <c r="N63">
        <v>2</v>
      </c>
      <c r="O63">
        <v>3</v>
      </c>
      <c r="P63" t="s">
        <v>54</v>
      </c>
      <c r="Q63">
        <v>4</v>
      </c>
      <c r="R63" t="str">
        <f t="shared" si="1"/>
        <v>Very High</v>
      </c>
      <c r="S63" t="s">
        <v>38</v>
      </c>
      <c r="T63">
        <v>10798</v>
      </c>
      <c r="U63" t="str">
        <f t="shared" si="2"/>
        <v>High (10K-15K)</v>
      </c>
      <c r="V63">
        <v>5268</v>
      </c>
      <c r="W63">
        <v>5</v>
      </c>
      <c r="X63" t="s">
        <v>32</v>
      </c>
      <c r="Y63">
        <v>13</v>
      </c>
      <c r="Z63">
        <v>3</v>
      </c>
      <c r="AA63">
        <v>3</v>
      </c>
      <c r="AB63">
        <v>1</v>
      </c>
      <c r="AC63">
        <v>18</v>
      </c>
      <c r="AD63">
        <v>5</v>
      </c>
      <c r="AE63">
        <v>3</v>
      </c>
      <c r="AF63">
        <v>1</v>
      </c>
      <c r="AG63">
        <v>0</v>
      </c>
      <c r="AH63">
        <v>0</v>
      </c>
      <c r="AI63">
        <v>0</v>
      </c>
    </row>
    <row r="64" spans="1:35" x14ac:dyDescent="0.3">
      <c r="A64">
        <v>1105</v>
      </c>
      <c r="B64">
        <v>37</v>
      </c>
      <c r="C64" t="str">
        <f t="shared" si="0"/>
        <v>36-45</v>
      </c>
      <c r="D64" t="s">
        <v>32</v>
      </c>
      <c r="E64" t="s">
        <v>40</v>
      </c>
      <c r="F64">
        <v>309</v>
      </c>
      <c r="G64" t="s">
        <v>41</v>
      </c>
      <c r="H64">
        <v>10</v>
      </c>
      <c r="I64">
        <v>4</v>
      </c>
      <c r="J64" t="s">
        <v>46</v>
      </c>
      <c r="K64">
        <v>4</v>
      </c>
      <c r="L64" t="s">
        <v>47</v>
      </c>
      <c r="M64">
        <v>88</v>
      </c>
      <c r="N64">
        <v>2</v>
      </c>
      <c r="O64">
        <v>2</v>
      </c>
      <c r="P64" t="s">
        <v>54</v>
      </c>
      <c r="Q64">
        <v>4</v>
      </c>
      <c r="R64" t="str">
        <f t="shared" si="1"/>
        <v>Very High</v>
      </c>
      <c r="S64" t="s">
        <v>38</v>
      </c>
      <c r="T64">
        <v>6694</v>
      </c>
      <c r="U64" t="str">
        <f t="shared" si="2"/>
        <v>Medium (5K-10K)</v>
      </c>
      <c r="V64">
        <v>24223</v>
      </c>
      <c r="W64">
        <v>2</v>
      </c>
      <c r="X64" t="s">
        <v>39</v>
      </c>
      <c r="Y64">
        <v>14</v>
      </c>
      <c r="Z64">
        <v>3</v>
      </c>
      <c r="AA64">
        <v>3</v>
      </c>
      <c r="AB64">
        <v>3</v>
      </c>
      <c r="AC64">
        <v>8</v>
      </c>
      <c r="AD64">
        <v>5</v>
      </c>
      <c r="AE64">
        <v>3</v>
      </c>
      <c r="AF64">
        <v>1</v>
      </c>
      <c r="AG64">
        <v>0</v>
      </c>
      <c r="AH64">
        <v>0</v>
      </c>
      <c r="AI64">
        <v>0</v>
      </c>
    </row>
    <row r="65" spans="1:35" x14ac:dyDescent="0.3">
      <c r="A65">
        <v>1111</v>
      </c>
      <c r="B65">
        <v>28</v>
      </c>
      <c r="C65" t="str">
        <f t="shared" si="0"/>
        <v>26-35</v>
      </c>
      <c r="D65" t="s">
        <v>39</v>
      </c>
      <c r="E65" t="s">
        <v>53</v>
      </c>
      <c r="F65">
        <v>1009</v>
      </c>
      <c r="G65" t="s">
        <v>34</v>
      </c>
      <c r="H65">
        <v>1</v>
      </c>
      <c r="I65">
        <v>3</v>
      </c>
      <c r="J65" t="s">
        <v>35</v>
      </c>
      <c r="K65">
        <v>1</v>
      </c>
      <c r="L65" t="s">
        <v>36</v>
      </c>
      <c r="M65">
        <v>45</v>
      </c>
      <c r="N65">
        <v>2</v>
      </c>
      <c r="O65">
        <v>1</v>
      </c>
      <c r="P65" t="s">
        <v>37</v>
      </c>
      <c r="Q65">
        <v>2</v>
      </c>
      <c r="R65" t="str">
        <f t="shared" si="1"/>
        <v>Medium</v>
      </c>
      <c r="S65" t="s">
        <v>38</v>
      </c>
      <c r="T65">
        <v>2596</v>
      </c>
      <c r="U65" t="str">
        <f t="shared" si="2"/>
        <v>Low (0-5K)</v>
      </c>
      <c r="V65">
        <v>7160</v>
      </c>
      <c r="W65">
        <v>1</v>
      </c>
      <c r="X65" t="s">
        <v>32</v>
      </c>
      <c r="Y65">
        <v>15</v>
      </c>
      <c r="Z65">
        <v>3</v>
      </c>
      <c r="AA65">
        <v>1</v>
      </c>
      <c r="AB65">
        <v>2</v>
      </c>
      <c r="AC65">
        <v>1</v>
      </c>
      <c r="AD65">
        <v>2</v>
      </c>
      <c r="AE65">
        <v>3</v>
      </c>
      <c r="AF65">
        <v>1</v>
      </c>
      <c r="AG65">
        <v>0</v>
      </c>
      <c r="AH65">
        <v>0</v>
      </c>
      <c r="AI65">
        <v>0</v>
      </c>
    </row>
    <row r="66" spans="1:35" x14ac:dyDescent="0.3">
      <c r="A66">
        <v>1125</v>
      </c>
      <c r="B66">
        <v>38</v>
      </c>
      <c r="C66" t="str">
        <f t="shared" ref="C66:C129" si="3">IF(B66&lt;=25,"18-25",IF(B66&lt;=35,"26-35",IF(B66&lt;=45,"36-45",IF(B66&lt;=55,"46-55","56+"))))</f>
        <v>36-45</v>
      </c>
      <c r="D66" t="s">
        <v>32</v>
      </c>
      <c r="E66" t="s">
        <v>40</v>
      </c>
      <c r="F66">
        <v>130</v>
      </c>
      <c r="G66" t="s">
        <v>41</v>
      </c>
      <c r="H66">
        <v>2</v>
      </c>
      <c r="I66">
        <v>2</v>
      </c>
      <c r="J66" t="s">
        <v>56</v>
      </c>
      <c r="K66">
        <v>4</v>
      </c>
      <c r="L66" t="s">
        <v>36</v>
      </c>
      <c r="M66">
        <v>32</v>
      </c>
      <c r="N66">
        <v>3</v>
      </c>
      <c r="O66">
        <v>3</v>
      </c>
      <c r="P66" t="s">
        <v>54</v>
      </c>
      <c r="Q66">
        <v>2</v>
      </c>
      <c r="R66" t="str">
        <f t="shared" ref="R66:R129" si="4">IF(Q66=1,"Low",IF(Q66=2,"Medium",IF(Q66=3,"High","Very High")))</f>
        <v>Medium</v>
      </c>
      <c r="S66" t="s">
        <v>48</v>
      </c>
      <c r="T66">
        <v>7351</v>
      </c>
      <c r="U66" t="str">
        <f t="shared" ref="U66:U129" si="5">IF(T66&lt;=5000,"Low (0-5K)",IF(T66&lt;=10000,"Medium (5K-10K)",IF(T66&lt;=15000,"High (10K-15K)","Very High (15K+)")))</f>
        <v>Medium (5K-10K)</v>
      </c>
      <c r="V66">
        <v>20619</v>
      </c>
      <c r="W66">
        <v>7</v>
      </c>
      <c r="X66" t="s">
        <v>32</v>
      </c>
      <c r="Y66">
        <v>16</v>
      </c>
      <c r="Z66">
        <v>3</v>
      </c>
      <c r="AA66">
        <v>3</v>
      </c>
      <c r="AB66">
        <v>0</v>
      </c>
      <c r="AC66">
        <v>10</v>
      </c>
      <c r="AD66">
        <v>2</v>
      </c>
      <c r="AE66">
        <v>3</v>
      </c>
      <c r="AF66">
        <v>1</v>
      </c>
      <c r="AG66">
        <v>0</v>
      </c>
      <c r="AH66">
        <v>0</v>
      </c>
      <c r="AI66">
        <v>0</v>
      </c>
    </row>
    <row r="67" spans="1:35" x14ac:dyDescent="0.3">
      <c r="A67">
        <v>1148</v>
      </c>
      <c r="B67">
        <v>42</v>
      </c>
      <c r="C67" t="str">
        <f t="shared" si="3"/>
        <v>36-45</v>
      </c>
      <c r="D67" t="s">
        <v>32</v>
      </c>
      <c r="E67" t="s">
        <v>40</v>
      </c>
      <c r="F67">
        <v>188</v>
      </c>
      <c r="G67" t="s">
        <v>34</v>
      </c>
      <c r="H67">
        <v>29</v>
      </c>
      <c r="I67">
        <v>3</v>
      </c>
      <c r="J67" t="s">
        <v>35</v>
      </c>
      <c r="K67">
        <v>2</v>
      </c>
      <c r="L67" t="s">
        <v>36</v>
      </c>
      <c r="M67">
        <v>56</v>
      </c>
      <c r="N67">
        <v>1</v>
      </c>
      <c r="O67">
        <v>2</v>
      </c>
      <c r="P67" t="s">
        <v>37</v>
      </c>
      <c r="Q67">
        <v>4</v>
      </c>
      <c r="R67" t="str">
        <f t="shared" si="4"/>
        <v>Very High</v>
      </c>
      <c r="S67" t="s">
        <v>48</v>
      </c>
      <c r="T67">
        <v>4272</v>
      </c>
      <c r="U67" t="str">
        <f t="shared" si="5"/>
        <v>Low (0-5K)</v>
      </c>
      <c r="V67">
        <v>9558</v>
      </c>
      <c r="W67">
        <v>4</v>
      </c>
      <c r="X67" t="s">
        <v>32</v>
      </c>
      <c r="Y67">
        <v>19</v>
      </c>
      <c r="Z67">
        <v>3</v>
      </c>
      <c r="AA67">
        <v>1</v>
      </c>
      <c r="AB67">
        <v>0</v>
      </c>
      <c r="AC67">
        <v>16</v>
      </c>
      <c r="AD67">
        <v>3</v>
      </c>
      <c r="AE67">
        <v>3</v>
      </c>
      <c r="AF67">
        <v>1</v>
      </c>
      <c r="AG67">
        <v>0</v>
      </c>
      <c r="AH67">
        <v>0</v>
      </c>
      <c r="AI67">
        <v>0</v>
      </c>
    </row>
    <row r="68" spans="1:35" x14ac:dyDescent="0.3">
      <c r="A68">
        <v>1158</v>
      </c>
      <c r="B68">
        <v>41</v>
      </c>
      <c r="C68" t="str">
        <f t="shared" si="3"/>
        <v>36-45</v>
      </c>
      <c r="D68" t="s">
        <v>32</v>
      </c>
      <c r="E68" t="s">
        <v>40</v>
      </c>
      <c r="F68">
        <v>167</v>
      </c>
      <c r="G68" t="s">
        <v>34</v>
      </c>
      <c r="H68">
        <v>12</v>
      </c>
      <c r="I68">
        <v>4</v>
      </c>
      <c r="J68" t="s">
        <v>46</v>
      </c>
      <c r="K68">
        <v>2</v>
      </c>
      <c r="L68" t="s">
        <v>36</v>
      </c>
      <c r="M68">
        <v>46</v>
      </c>
      <c r="N68">
        <v>3</v>
      </c>
      <c r="O68">
        <v>1</v>
      </c>
      <c r="P68" t="s">
        <v>37</v>
      </c>
      <c r="Q68">
        <v>4</v>
      </c>
      <c r="R68" t="str">
        <f t="shared" si="4"/>
        <v>Very High</v>
      </c>
      <c r="S68" t="s">
        <v>44</v>
      </c>
      <c r="T68">
        <v>4766</v>
      </c>
      <c r="U68" t="str">
        <f t="shared" si="5"/>
        <v>Low (0-5K)</v>
      </c>
      <c r="V68">
        <v>9051</v>
      </c>
      <c r="W68">
        <v>3</v>
      </c>
      <c r="X68" t="s">
        <v>39</v>
      </c>
      <c r="Y68">
        <v>11</v>
      </c>
      <c r="Z68">
        <v>3</v>
      </c>
      <c r="AA68">
        <v>1</v>
      </c>
      <c r="AB68">
        <v>1</v>
      </c>
      <c r="AC68">
        <v>6</v>
      </c>
      <c r="AD68">
        <v>4</v>
      </c>
      <c r="AE68">
        <v>3</v>
      </c>
      <c r="AF68">
        <v>1</v>
      </c>
      <c r="AG68">
        <v>0</v>
      </c>
      <c r="AH68">
        <v>0</v>
      </c>
      <c r="AI68">
        <v>0</v>
      </c>
    </row>
    <row r="69" spans="1:35" x14ac:dyDescent="0.3">
      <c r="A69">
        <v>1190</v>
      </c>
      <c r="B69">
        <v>32</v>
      </c>
      <c r="C69" t="str">
        <f t="shared" si="3"/>
        <v>26-35</v>
      </c>
      <c r="D69" t="s">
        <v>32</v>
      </c>
      <c r="E69" t="s">
        <v>33</v>
      </c>
      <c r="F69">
        <v>862</v>
      </c>
      <c r="G69" t="s">
        <v>41</v>
      </c>
      <c r="H69">
        <v>2</v>
      </c>
      <c r="I69">
        <v>1</v>
      </c>
      <c r="J69" t="s">
        <v>46</v>
      </c>
      <c r="K69">
        <v>3</v>
      </c>
      <c r="L69" t="s">
        <v>47</v>
      </c>
      <c r="M69">
        <v>76</v>
      </c>
      <c r="N69">
        <v>3</v>
      </c>
      <c r="O69">
        <v>1</v>
      </c>
      <c r="P69" t="s">
        <v>43</v>
      </c>
      <c r="Q69">
        <v>1</v>
      </c>
      <c r="R69" t="str">
        <f t="shared" si="4"/>
        <v>Low</v>
      </c>
      <c r="S69" t="s">
        <v>38</v>
      </c>
      <c r="T69">
        <v>2827</v>
      </c>
      <c r="U69" t="str">
        <f t="shared" si="5"/>
        <v>Low (0-5K)</v>
      </c>
      <c r="V69">
        <v>14947</v>
      </c>
      <c r="W69">
        <v>1</v>
      </c>
      <c r="X69" t="s">
        <v>32</v>
      </c>
      <c r="Y69">
        <v>12</v>
      </c>
      <c r="Z69">
        <v>3</v>
      </c>
      <c r="AA69">
        <v>3</v>
      </c>
      <c r="AB69">
        <v>3</v>
      </c>
      <c r="AC69">
        <v>1</v>
      </c>
      <c r="AD69">
        <v>3</v>
      </c>
      <c r="AE69">
        <v>3</v>
      </c>
      <c r="AF69">
        <v>1</v>
      </c>
      <c r="AG69">
        <v>0</v>
      </c>
      <c r="AH69">
        <v>0</v>
      </c>
      <c r="AI69">
        <v>0</v>
      </c>
    </row>
    <row r="70" spans="1:35" x14ac:dyDescent="0.3">
      <c r="A70">
        <v>1210</v>
      </c>
      <c r="B70">
        <v>41</v>
      </c>
      <c r="C70" t="str">
        <f t="shared" si="3"/>
        <v>36-45</v>
      </c>
      <c r="D70" t="s">
        <v>39</v>
      </c>
      <c r="E70" t="s">
        <v>33</v>
      </c>
      <c r="F70">
        <v>906</v>
      </c>
      <c r="G70" t="s">
        <v>34</v>
      </c>
      <c r="H70">
        <v>5</v>
      </c>
      <c r="I70">
        <v>2</v>
      </c>
      <c r="J70" t="s">
        <v>46</v>
      </c>
      <c r="K70">
        <v>1</v>
      </c>
      <c r="L70" t="s">
        <v>36</v>
      </c>
      <c r="M70">
        <v>95</v>
      </c>
      <c r="N70">
        <v>2</v>
      </c>
      <c r="O70">
        <v>1</v>
      </c>
      <c r="P70" t="s">
        <v>49</v>
      </c>
      <c r="Q70">
        <v>1</v>
      </c>
      <c r="R70" t="str">
        <f t="shared" si="4"/>
        <v>Low</v>
      </c>
      <c r="S70" t="s">
        <v>38</v>
      </c>
      <c r="T70">
        <v>2107</v>
      </c>
      <c r="U70" t="str">
        <f t="shared" si="5"/>
        <v>Low (0-5K)</v>
      </c>
      <c r="V70">
        <v>20293</v>
      </c>
      <c r="W70">
        <v>6</v>
      </c>
      <c r="X70" t="s">
        <v>32</v>
      </c>
      <c r="Y70">
        <v>17</v>
      </c>
      <c r="Z70">
        <v>3</v>
      </c>
      <c r="AA70">
        <v>1</v>
      </c>
      <c r="AB70">
        <v>1</v>
      </c>
      <c r="AC70">
        <v>5</v>
      </c>
      <c r="AD70">
        <v>2</v>
      </c>
      <c r="AE70">
        <v>1</v>
      </c>
      <c r="AF70">
        <v>1</v>
      </c>
      <c r="AG70">
        <v>0</v>
      </c>
      <c r="AH70">
        <v>0</v>
      </c>
      <c r="AI70">
        <v>0</v>
      </c>
    </row>
    <row r="71" spans="1:35" x14ac:dyDescent="0.3">
      <c r="A71">
        <v>1219</v>
      </c>
      <c r="B71">
        <v>24</v>
      </c>
      <c r="C71" t="str">
        <f t="shared" si="3"/>
        <v>18-25</v>
      </c>
      <c r="D71" t="s">
        <v>39</v>
      </c>
      <c r="E71" t="s">
        <v>40</v>
      </c>
      <c r="F71">
        <v>984</v>
      </c>
      <c r="G71" t="s">
        <v>34</v>
      </c>
      <c r="H71">
        <v>17</v>
      </c>
      <c r="I71">
        <v>2</v>
      </c>
      <c r="J71" t="s">
        <v>46</v>
      </c>
      <c r="K71">
        <v>4</v>
      </c>
      <c r="L71" t="s">
        <v>47</v>
      </c>
      <c r="M71">
        <v>97</v>
      </c>
      <c r="N71">
        <v>3</v>
      </c>
      <c r="O71">
        <v>1</v>
      </c>
      <c r="P71" t="s">
        <v>37</v>
      </c>
      <c r="Q71">
        <v>2</v>
      </c>
      <c r="R71" t="str">
        <f t="shared" si="4"/>
        <v>Medium</v>
      </c>
      <c r="S71" t="s">
        <v>44</v>
      </c>
      <c r="T71">
        <v>2210</v>
      </c>
      <c r="U71" t="str">
        <f t="shared" si="5"/>
        <v>Low (0-5K)</v>
      </c>
      <c r="V71">
        <v>3372</v>
      </c>
      <c r="W71">
        <v>1</v>
      </c>
      <c r="X71" t="s">
        <v>32</v>
      </c>
      <c r="Y71">
        <v>13</v>
      </c>
      <c r="Z71">
        <v>3</v>
      </c>
      <c r="AA71">
        <v>1</v>
      </c>
      <c r="AB71">
        <v>1</v>
      </c>
      <c r="AC71">
        <v>1</v>
      </c>
      <c r="AD71">
        <v>3</v>
      </c>
      <c r="AE71">
        <v>1</v>
      </c>
      <c r="AF71">
        <v>1</v>
      </c>
      <c r="AG71">
        <v>0</v>
      </c>
      <c r="AH71">
        <v>0</v>
      </c>
      <c r="AI71">
        <v>0</v>
      </c>
    </row>
    <row r="72" spans="1:35" x14ac:dyDescent="0.3">
      <c r="A72">
        <v>1242</v>
      </c>
      <c r="B72">
        <v>42</v>
      </c>
      <c r="C72" t="str">
        <f t="shared" si="3"/>
        <v>36-45</v>
      </c>
      <c r="D72" t="s">
        <v>32</v>
      </c>
      <c r="E72" t="s">
        <v>53</v>
      </c>
      <c r="F72">
        <v>458</v>
      </c>
      <c r="G72" t="s">
        <v>34</v>
      </c>
      <c r="H72">
        <v>26</v>
      </c>
      <c r="I72">
        <v>5</v>
      </c>
      <c r="J72" t="s">
        <v>35</v>
      </c>
      <c r="K72">
        <v>1</v>
      </c>
      <c r="L72" t="s">
        <v>47</v>
      </c>
      <c r="M72">
        <v>60</v>
      </c>
      <c r="N72">
        <v>3</v>
      </c>
      <c r="O72">
        <v>3</v>
      </c>
      <c r="P72" t="s">
        <v>55</v>
      </c>
      <c r="Q72">
        <v>1</v>
      </c>
      <c r="R72" t="str">
        <f t="shared" si="4"/>
        <v>Low</v>
      </c>
      <c r="S72" t="s">
        <v>44</v>
      </c>
      <c r="T72">
        <v>13191</v>
      </c>
      <c r="U72" t="str">
        <f t="shared" si="5"/>
        <v>High (10K-15K)</v>
      </c>
      <c r="V72">
        <v>23281</v>
      </c>
      <c r="W72">
        <v>3</v>
      </c>
      <c r="X72" t="s">
        <v>39</v>
      </c>
      <c r="Y72">
        <v>17</v>
      </c>
      <c r="Z72">
        <v>3</v>
      </c>
      <c r="AA72">
        <v>3</v>
      </c>
      <c r="AB72">
        <v>0</v>
      </c>
      <c r="AC72">
        <v>20</v>
      </c>
      <c r="AD72">
        <v>6</v>
      </c>
      <c r="AE72">
        <v>3</v>
      </c>
      <c r="AF72">
        <v>1</v>
      </c>
      <c r="AG72">
        <v>0</v>
      </c>
      <c r="AH72">
        <v>0</v>
      </c>
      <c r="AI72">
        <v>0</v>
      </c>
    </row>
    <row r="73" spans="1:35" x14ac:dyDescent="0.3">
      <c r="A73">
        <v>1256</v>
      </c>
      <c r="B73">
        <v>49</v>
      </c>
      <c r="C73" t="str">
        <f t="shared" si="3"/>
        <v>46-55</v>
      </c>
      <c r="D73" t="s">
        <v>32</v>
      </c>
      <c r="E73" t="s">
        <v>40</v>
      </c>
      <c r="F73">
        <v>1098</v>
      </c>
      <c r="G73" t="s">
        <v>34</v>
      </c>
      <c r="H73">
        <v>4</v>
      </c>
      <c r="I73">
        <v>2</v>
      </c>
      <c r="J73" t="s">
        <v>35</v>
      </c>
      <c r="K73">
        <v>1</v>
      </c>
      <c r="L73" t="s">
        <v>36</v>
      </c>
      <c r="M73">
        <v>85</v>
      </c>
      <c r="N73">
        <v>2</v>
      </c>
      <c r="O73">
        <v>5</v>
      </c>
      <c r="P73" t="s">
        <v>52</v>
      </c>
      <c r="Q73">
        <v>3</v>
      </c>
      <c r="R73" t="str">
        <f t="shared" si="4"/>
        <v>High</v>
      </c>
      <c r="S73" t="s">
        <v>44</v>
      </c>
      <c r="T73">
        <v>18711</v>
      </c>
      <c r="U73" t="str">
        <f t="shared" si="5"/>
        <v>Very High (15K+)</v>
      </c>
      <c r="V73">
        <v>12124</v>
      </c>
      <c r="W73">
        <v>2</v>
      </c>
      <c r="X73" t="s">
        <v>32</v>
      </c>
      <c r="Y73">
        <v>13</v>
      </c>
      <c r="Z73">
        <v>3</v>
      </c>
      <c r="AA73">
        <v>3</v>
      </c>
      <c r="AB73">
        <v>1</v>
      </c>
      <c r="AC73">
        <v>23</v>
      </c>
      <c r="AD73">
        <v>2</v>
      </c>
      <c r="AE73">
        <v>4</v>
      </c>
      <c r="AF73">
        <v>1</v>
      </c>
      <c r="AG73">
        <v>0</v>
      </c>
      <c r="AH73">
        <v>0</v>
      </c>
      <c r="AI73">
        <v>0</v>
      </c>
    </row>
    <row r="74" spans="1:35" x14ac:dyDescent="0.3">
      <c r="A74">
        <v>1258</v>
      </c>
      <c r="B74">
        <v>48</v>
      </c>
      <c r="C74" t="str">
        <f t="shared" si="3"/>
        <v>46-55</v>
      </c>
      <c r="D74" t="s">
        <v>32</v>
      </c>
      <c r="E74" t="s">
        <v>40</v>
      </c>
      <c r="F74">
        <v>969</v>
      </c>
      <c r="G74" t="s">
        <v>34</v>
      </c>
      <c r="H74">
        <v>2</v>
      </c>
      <c r="I74">
        <v>2</v>
      </c>
      <c r="J74" t="s">
        <v>42</v>
      </c>
      <c r="K74">
        <v>4</v>
      </c>
      <c r="L74" t="s">
        <v>36</v>
      </c>
      <c r="M74">
        <v>76</v>
      </c>
      <c r="N74">
        <v>4</v>
      </c>
      <c r="O74">
        <v>1</v>
      </c>
      <c r="P74" t="s">
        <v>37</v>
      </c>
      <c r="Q74">
        <v>2</v>
      </c>
      <c r="R74" t="str">
        <f t="shared" si="4"/>
        <v>Medium</v>
      </c>
      <c r="S74" t="s">
        <v>48</v>
      </c>
      <c r="T74">
        <v>2559</v>
      </c>
      <c r="U74" t="str">
        <f t="shared" si="5"/>
        <v>Low (0-5K)</v>
      </c>
      <c r="V74">
        <v>16620</v>
      </c>
      <c r="W74">
        <v>5</v>
      </c>
      <c r="X74" t="s">
        <v>32</v>
      </c>
      <c r="Y74">
        <v>11</v>
      </c>
      <c r="Z74">
        <v>3</v>
      </c>
      <c r="AA74">
        <v>3</v>
      </c>
      <c r="AB74">
        <v>0</v>
      </c>
      <c r="AC74">
        <v>7</v>
      </c>
      <c r="AD74">
        <v>4</v>
      </c>
      <c r="AE74">
        <v>2</v>
      </c>
      <c r="AF74">
        <v>1</v>
      </c>
      <c r="AG74">
        <v>0</v>
      </c>
      <c r="AH74">
        <v>0</v>
      </c>
      <c r="AI74">
        <v>0</v>
      </c>
    </row>
    <row r="75" spans="1:35" x14ac:dyDescent="0.3">
      <c r="A75">
        <v>1263</v>
      </c>
      <c r="B75">
        <v>48</v>
      </c>
      <c r="C75" t="str">
        <f t="shared" si="3"/>
        <v>46-55</v>
      </c>
      <c r="D75" t="s">
        <v>32</v>
      </c>
      <c r="E75" t="s">
        <v>40</v>
      </c>
      <c r="F75">
        <v>715</v>
      </c>
      <c r="G75" t="s">
        <v>34</v>
      </c>
      <c r="H75">
        <v>1</v>
      </c>
      <c r="I75">
        <v>3</v>
      </c>
      <c r="J75" t="s">
        <v>46</v>
      </c>
      <c r="K75">
        <v>4</v>
      </c>
      <c r="L75" t="s">
        <v>36</v>
      </c>
      <c r="M75">
        <v>76</v>
      </c>
      <c r="N75">
        <v>2</v>
      </c>
      <c r="O75">
        <v>5</v>
      </c>
      <c r="P75" t="s">
        <v>55</v>
      </c>
      <c r="Q75">
        <v>4</v>
      </c>
      <c r="R75" t="str">
        <f t="shared" si="4"/>
        <v>Very High</v>
      </c>
      <c r="S75" t="s">
        <v>48</v>
      </c>
      <c r="T75">
        <v>18265</v>
      </c>
      <c r="U75" t="str">
        <f t="shared" si="5"/>
        <v>Very High (15K+)</v>
      </c>
      <c r="V75">
        <v>8733</v>
      </c>
      <c r="W75">
        <v>6</v>
      </c>
      <c r="X75" t="s">
        <v>32</v>
      </c>
      <c r="Y75">
        <v>12</v>
      </c>
      <c r="Z75">
        <v>3</v>
      </c>
      <c r="AA75">
        <v>3</v>
      </c>
      <c r="AB75">
        <v>0</v>
      </c>
      <c r="AC75">
        <v>25</v>
      </c>
      <c r="AD75">
        <v>3</v>
      </c>
      <c r="AE75">
        <v>4</v>
      </c>
      <c r="AF75">
        <v>1</v>
      </c>
      <c r="AG75">
        <v>0</v>
      </c>
      <c r="AH75">
        <v>0</v>
      </c>
      <c r="AI75">
        <v>0</v>
      </c>
    </row>
    <row r="76" spans="1:35" x14ac:dyDescent="0.3">
      <c r="A76">
        <v>1265</v>
      </c>
      <c r="B76">
        <v>34</v>
      </c>
      <c r="C76" t="str">
        <f t="shared" si="3"/>
        <v>26-35</v>
      </c>
      <c r="D76" t="s">
        <v>32</v>
      </c>
      <c r="E76" t="s">
        <v>40</v>
      </c>
      <c r="F76">
        <v>1320</v>
      </c>
      <c r="G76" t="s">
        <v>34</v>
      </c>
      <c r="H76">
        <v>20</v>
      </c>
      <c r="I76">
        <v>3</v>
      </c>
      <c r="J76" t="s">
        <v>42</v>
      </c>
      <c r="K76">
        <v>3</v>
      </c>
      <c r="L76" t="s">
        <v>47</v>
      </c>
      <c r="M76">
        <v>89</v>
      </c>
      <c r="N76">
        <v>4</v>
      </c>
      <c r="O76">
        <v>1</v>
      </c>
      <c r="P76" t="s">
        <v>49</v>
      </c>
      <c r="Q76">
        <v>3</v>
      </c>
      <c r="R76" t="str">
        <f t="shared" si="4"/>
        <v>High</v>
      </c>
      <c r="S76" t="s">
        <v>44</v>
      </c>
      <c r="T76">
        <v>2585</v>
      </c>
      <c r="U76" t="str">
        <f t="shared" si="5"/>
        <v>Low (0-5K)</v>
      </c>
      <c r="V76">
        <v>21643</v>
      </c>
      <c r="W76">
        <v>0</v>
      </c>
      <c r="X76" t="s">
        <v>32</v>
      </c>
      <c r="Y76">
        <v>17</v>
      </c>
      <c r="Z76">
        <v>3</v>
      </c>
      <c r="AA76">
        <v>4</v>
      </c>
      <c r="AB76">
        <v>0</v>
      </c>
      <c r="AC76">
        <v>2</v>
      </c>
      <c r="AD76">
        <v>5</v>
      </c>
      <c r="AE76">
        <v>2</v>
      </c>
      <c r="AF76">
        <v>1</v>
      </c>
      <c r="AG76">
        <v>0</v>
      </c>
      <c r="AH76">
        <v>0</v>
      </c>
      <c r="AI76">
        <v>0</v>
      </c>
    </row>
    <row r="77" spans="1:35" x14ac:dyDescent="0.3">
      <c r="A77">
        <v>1292</v>
      </c>
      <c r="B77">
        <v>42</v>
      </c>
      <c r="C77" t="str">
        <f t="shared" si="3"/>
        <v>36-45</v>
      </c>
      <c r="D77" t="s">
        <v>32</v>
      </c>
      <c r="E77" t="s">
        <v>40</v>
      </c>
      <c r="F77">
        <v>603</v>
      </c>
      <c r="G77" t="s">
        <v>34</v>
      </c>
      <c r="H77">
        <v>7</v>
      </c>
      <c r="I77">
        <v>4</v>
      </c>
      <c r="J77" t="s">
        <v>35</v>
      </c>
      <c r="K77">
        <v>2</v>
      </c>
      <c r="L77" t="s">
        <v>47</v>
      </c>
      <c r="M77">
        <v>78</v>
      </c>
      <c r="N77">
        <v>4</v>
      </c>
      <c r="O77">
        <v>2</v>
      </c>
      <c r="P77" t="s">
        <v>49</v>
      </c>
      <c r="Q77">
        <v>2</v>
      </c>
      <c r="R77" t="str">
        <f t="shared" si="4"/>
        <v>Medium</v>
      </c>
      <c r="S77" t="s">
        <v>44</v>
      </c>
      <c r="T77">
        <v>2372</v>
      </c>
      <c r="U77" t="str">
        <f t="shared" si="5"/>
        <v>Low (0-5K)</v>
      </c>
      <c r="V77">
        <v>5628</v>
      </c>
      <c r="W77">
        <v>6</v>
      </c>
      <c r="X77" t="s">
        <v>39</v>
      </c>
      <c r="Y77">
        <v>16</v>
      </c>
      <c r="Z77">
        <v>3</v>
      </c>
      <c r="AA77">
        <v>4</v>
      </c>
      <c r="AB77">
        <v>0</v>
      </c>
      <c r="AC77">
        <v>18</v>
      </c>
      <c r="AD77">
        <v>2</v>
      </c>
      <c r="AE77">
        <v>3</v>
      </c>
      <c r="AF77">
        <v>1</v>
      </c>
      <c r="AG77">
        <v>0</v>
      </c>
      <c r="AH77">
        <v>0</v>
      </c>
      <c r="AI77">
        <v>0</v>
      </c>
    </row>
    <row r="78" spans="1:35" x14ac:dyDescent="0.3">
      <c r="A78">
        <v>1364</v>
      </c>
      <c r="B78">
        <v>27</v>
      </c>
      <c r="C78" t="str">
        <f t="shared" si="3"/>
        <v>26-35</v>
      </c>
      <c r="D78" t="s">
        <v>32</v>
      </c>
      <c r="E78" t="s">
        <v>40</v>
      </c>
      <c r="F78">
        <v>1291</v>
      </c>
      <c r="G78" t="s">
        <v>41</v>
      </c>
      <c r="H78">
        <v>11</v>
      </c>
      <c r="I78">
        <v>3</v>
      </c>
      <c r="J78" t="s">
        <v>35</v>
      </c>
      <c r="K78">
        <v>3</v>
      </c>
      <c r="L78" t="s">
        <v>47</v>
      </c>
      <c r="M78">
        <v>98</v>
      </c>
      <c r="N78">
        <v>4</v>
      </c>
      <c r="O78">
        <v>1</v>
      </c>
      <c r="P78" t="s">
        <v>43</v>
      </c>
      <c r="Q78">
        <v>4</v>
      </c>
      <c r="R78" t="str">
        <f t="shared" si="4"/>
        <v>Very High</v>
      </c>
      <c r="S78" t="s">
        <v>44</v>
      </c>
      <c r="T78">
        <v>2534</v>
      </c>
      <c r="U78" t="str">
        <f t="shared" si="5"/>
        <v>Low (0-5K)</v>
      </c>
      <c r="V78">
        <v>6527</v>
      </c>
      <c r="W78">
        <v>8</v>
      </c>
      <c r="X78" t="s">
        <v>32</v>
      </c>
      <c r="Y78">
        <v>14</v>
      </c>
      <c r="Z78">
        <v>3</v>
      </c>
      <c r="AA78">
        <v>2</v>
      </c>
      <c r="AB78">
        <v>1</v>
      </c>
      <c r="AC78">
        <v>5</v>
      </c>
      <c r="AD78">
        <v>4</v>
      </c>
      <c r="AE78">
        <v>3</v>
      </c>
      <c r="AF78">
        <v>1</v>
      </c>
      <c r="AG78">
        <v>0</v>
      </c>
      <c r="AH78">
        <v>0</v>
      </c>
      <c r="AI78">
        <v>0</v>
      </c>
    </row>
    <row r="79" spans="1:35" x14ac:dyDescent="0.3">
      <c r="A79">
        <v>1379</v>
      </c>
      <c r="B79">
        <v>31</v>
      </c>
      <c r="C79" t="str">
        <f t="shared" si="3"/>
        <v>26-35</v>
      </c>
      <c r="D79" t="s">
        <v>39</v>
      </c>
      <c r="E79" t="s">
        <v>53</v>
      </c>
      <c r="F79">
        <v>703</v>
      </c>
      <c r="G79" t="s">
        <v>41</v>
      </c>
      <c r="H79">
        <v>2</v>
      </c>
      <c r="I79">
        <v>3</v>
      </c>
      <c r="J79" t="s">
        <v>46</v>
      </c>
      <c r="K79">
        <v>3</v>
      </c>
      <c r="L79" t="s">
        <v>47</v>
      </c>
      <c r="M79">
        <v>90</v>
      </c>
      <c r="N79">
        <v>2</v>
      </c>
      <c r="O79">
        <v>1</v>
      </c>
      <c r="P79" t="s">
        <v>43</v>
      </c>
      <c r="Q79">
        <v>4</v>
      </c>
      <c r="R79" t="str">
        <f t="shared" si="4"/>
        <v>Very High</v>
      </c>
      <c r="S79" t="s">
        <v>48</v>
      </c>
      <c r="T79">
        <v>2785</v>
      </c>
      <c r="U79" t="str">
        <f t="shared" si="5"/>
        <v>Low (0-5K)</v>
      </c>
      <c r="V79">
        <v>11882</v>
      </c>
      <c r="W79">
        <v>7</v>
      </c>
      <c r="X79" t="s">
        <v>32</v>
      </c>
      <c r="Y79">
        <v>14</v>
      </c>
      <c r="Z79">
        <v>3</v>
      </c>
      <c r="AA79">
        <v>3</v>
      </c>
      <c r="AB79">
        <v>0</v>
      </c>
      <c r="AC79">
        <v>3</v>
      </c>
      <c r="AD79">
        <v>3</v>
      </c>
      <c r="AE79">
        <v>4</v>
      </c>
      <c r="AF79">
        <v>1</v>
      </c>
      <c r="AG79">
        <v>0</v>
      </c>
      <c r="AH79">
        <v>0</v>
      </c>
      <c r="AI79">
        <v>0</v>
      </c>
    </row>
    <row r="80" spans="1:35" x14ac:dyDescent="0.3">
      <c r="A80">
        <v>1427</v>
      </c>
      <c r="B80">
        <v>31</v>
      </c>
      <c r="C80" t="str">
        <f t="shared" si="3"/>
        <v>26-35</v>
      </c>
      <c r="D80" t="s">
        <v>39</v>
      </c>
      <c r="E80" t="s">
        <v>53</v>
      </c>
      <c r="F80">
        <v>667</v>
      </c>
      <c r="G80" t="s">
        <v>41</v>
      </c>
      <c r="H80">
        <v>1</v>
      </c>
      <c r="I80">
        <v>4</v>
      </c>
      <c r="J80" t="s">
        <v>46</v>
      </c>
      <c r="K80">
        <v>2</v>
      </c>
      <c r="L80" t="s">
        <v>47</v>
      </c>
      <c r="M80">
        <v>50</v>
      </c>
      <c r="N80">
        <v>1</v>
      </c>
      <c r="O80">
        <v>1</v>
      </c>
      <c r="P80" t="s">
        <v>43</v>
      </c>
      <c r="Q80">
        <v>3</v>
      </c>
      <c r="R80" t="str">
        <f t="shared" si="4"/>
        <v>High</v>
      </c>
      <c r="S80" t="s">
        <v>48</v>
      </c>
      <c r="T80">
        <v>1359</v>
      </c>
      <c r="U80" t="str">
        <f t="shared" si="5"/>
        <v>Low (0-5K)</v>
      </c>
      <c r="V80">
        <v>16154</v>
      </c>
      <c r="W80">
        <v>1</v>
      </c>
      <c r="X80" t="s">
        <v>32</v>
      </c>
      <c r="Y80">
        <v>12</v>
      </c>
      <c r="Z80">
        <v>3</v>
      </c>
      <c r="AA80">
        <v>2</v>
      </c>
      <c r="AB80">
        <v>0</v>
      </c>
      <c r="AC80">
        <v>1</v>
      </c>
      <c r="AD80">
        <v>3</v>
      </c>
      <c r="AE80">
        <v>3</v>
      </c>
      <c r="AF80">
        <v>1</v>
      </c>
      <c r="AG80">
        <v>0</v>
      </c>
      <c r="AH80">
        <v>0</v>
      </c>
      <c r="AI80">
        <v>0</v>
      </c>
    </row>
    <row r="81" spans="1:35" x14ac:dyDescent="0.3">
      <c r="A81">
        <v>1433</v>
      </c>
      <c r="B81">
        <v>31</v>
      </c>
      <c r="C81" t="str">
        <f t="shared" si="3"/>
        <v>26-35</v>
      </c>
      <c r="D81" t="s">
        <v>39</v>
      </c>
      <c r="E81" t="s">
        <v>40</v>
      </c>
      <c r="F81">
        <v>202</v>
      </c>
      <c r="G81" t="s">
        <v>34</v>
      </c>
      <c r="H81">
        <v>8</v>
      </c>
      <c r="I81">
        <v>3</v>
      </c>
      <c r="J81" t="s">
        <v>46</v>
      </c>
      <c r="K81">
        <v>1</v>
      </c>
      <c r="L81" t="s">
        <v>47</v>
      </c>
      <c r="M81">
        <v>34</v>
      </c>
      <c r="N81">
        <v>2</v>
      </c>
      <c r="O81">
        <v>1</v>
      </c>
      <c r="P81" t="s">
        <v>49</v>
      </c>
      <c r="Q81">
        <v>2</v>
      </c>
      <c r="R81" t="str">
        <f t="shared" si="4"/>
        <v>Medium</v>
      </c>
      <c r="S81" t="s">
        <v>48</v>
      </c>
      <c r="T81">
        <v>1261</v>
      </c>
      <c r="U81" t="str">
        <f t="shared" si="5"/>
        <v>Low (0-5K)</v>
      </c>
      <c r="V81">
        <v>22262</v>
      </c>
      <c r="W81">
        <v>1</v>
      </c>
      <c r="X81" t="s">
        <v>32</v>
      </c>
      <c r="Y81">
        <v>12</v>
      </c>
      <c r="Z81">
        <v>3</v>
      </c>
      <c r="AA81">
        <v>3</v>
      </c>
      <c r="AB81">
        <v>0</v>
      </c>
      <c r="AC81">
        <v>1</v>
      </c>
      <c r="AD81">
        <v>3</v>
      </c>
      <c r="AE81">
        <v>4</v>
      </c>
      <c r="AF81">
        <v>1</v>
      </c>
      <c r="AG81">
        <v>0</v>
      </c>
      <c r="AH81">
        <v>0</v>
      </c>
      <c r="AI81">
        <v>0</v>
      </c>
    </row>
    <row r="82" spans="1:35" x14ac:dyDescent="0.3">
      <c r="A82">
        <v>1481</v>
      </c>
      <c r="B82">
        <v>44</v>
      </c>
      <c r="C82" t="str">
        <f t="shared" si="3"/>
        <v>36-45</v>
      </c>
      <c r="D82" t="s">
        <v>32</v>
      </c>
      <c r="E82" t="s">
        <v>53</v>
      </c>
      <c r="F82">
        <v>383</v>
      </c>
      <c r="G82" t="s">
        <v>41</v>
      </c>
      <c r="H82">
        <v>1</v>
      </c>
      <c r="I82">
        <v>5</v>
      </c>
      <c r="J82" t="s">
        <v>56</v>
      </c>
      <c r="K82">
        <v>1</v>
      </c>
      <c r="L82" t="s">
        <v>47</v>
      </c>
      <c r="M82">
        <v>79</v>
      </c>
      <c r="N82">
        <v>3</v>
      </c>
      <c r="O82">
        <v>2</v>
      </c>
      <c r="P82" t="s">
        <v>54</v>
      </c>
      <c r="Q82">
        <v>3</v>
      </c>
      <c r="R82" t="str">
        <f t="shared" si="4"/>
        <v>High</v>
      </c>
      <c r="S82" t="s">
        <v>44</v>
      </c>
      <c r="T82">
        <v>4768</v>
      </c>
      <c r="U82" t="str">
        <f t="shared" si="5"/>
        <v>Low (0-5K)</v>
      </c>
      <c r="V82">
        <v>9282</v>
      </c>
      <c r="W82">
        <v>7</v>
      </c>
      <c r="X82" t="s">
        <v>32</v>
      </c>
      <c r="Y82">
        <v>12</v>
      </c>
      <c r="Z82">
        <v>3</v>
      </c>
      <c r="AA82">
        <v>3</v>
      </c>
      <c r="AB82">
        <v>1</v>
      </c>
      <c r="AC82">
        <v>11</v>
      </c>
      <c r="AD82">
        <v>4</v>
      </c>
      <c r="AE82">
        <v>2</v>
      </c>
      <c r="AF82">
        <v>1</v>
      </c>
      <c r="AG82">
        <v>0</v>
      </c>
      <c r="AH82">
        <v>0</v>
      </c>
      <c r="AI82">
        <v>0</v>
      </c>
    </row>
    <row r="83" spans="1:35" x14ac:dyDescent="0.3">
      <c r="A83">
        <v>1482</v>
      </c>
      <c r="B83">
        <v>30</v>
      </c>
      <c r="C83" t="str">
        <f t="shared" si="3"/>
        <v>26-35</v>
      </c>
      <c r="D83" t="s">
        <v>32</v>
      </c>
      <c r="E83" t="s">
        <v>33</v>
      </c>
      <c r="F83">
        <v>990</v>
      </c>
      <c r="G83" t="s">
        <v>34</v>
      </c>
      <c r="H83">
        <v>7</v>
      </c>
      <c r="I83">
        <v>3</v>
      </c>
      <c r="J83" t="s">
        <v>42</v>
      </c>
      <c r="K83">
        <v>3</v>
      </c>
      <c r="L83" t="s">
        <v>36</v>
      </c>
      <c r="M83">
        <v>64</v>
      </c>
      <c r="N83">
        <v>3</v>
      </c>
      <c r="O83">
        <v>1</v>
      </c>
      <c r="P83" t="s">
        <v>49</v>
      </c>
      <c r="Q83">
        <v>3</v>
      </c>
      <c r="R83" t="str">
        <f t="shared" si="4"/>
        <v>High</v>
      </c>
      <c r="S83" t="s">
        <v>38</v>
      </c>
      <c r="T83">
        <v>1274</v>
      </c>
      <c r="U83" t="str">
        <f t="shared" si="5"/>
        <v>Low (0-5K)</v>
      </c>
      <c r="V83">
        <v>7152</v>
      </c>
      <c r="W83">
        <v>1</v>
      </c>
      <c r="X83" t="s">
        <v>32</v>
      </c>
      <c r="Y83">
        <v>13</v>
      </c>
      <c r="Z83">
        <v>3</v>
      </c>
      <c r="AA83">
        <v>2</v>
      </c>
      <c r="AB83">
        <v>2</v>
      </c>
      <c r="AC83">
        <v>1</v>
      </c>
      <c r="AD83">
        <v>2</v>
      </c>
      <c r="AE83">
        <v>2</v>
      </c>
      <c r="AF83">
        <v>1</v>
      </c>
      <c r="AG83">
        <v>0</v>
      </c>
      <c r="AH83">
        <v>0</v>
      </c>
      <c r="AI83">
        <v>0</v>
      </c>
    </row>
    <row r="84" spans="1:35" x14ac:dyDescent="0.3">
      <c r="A84">
        <v>1492</v>
      </c>
      <c r="B84">
        <v>35</v>
      </c>
      <c r="C84" t="str">
        <f t="shared" si="3"/>
        <v>26-35</v>
      </c>
      <c r="D84" t="s">
        <v>32</v>
      </c>
      <c r="E84" t="s">
        <v>40</v>
      </c>
      <c r="F84">
        <v>660</v>
      </c>
      <c r="G84" t="s">
        <v>41</v>
      </c>
      <c r="H84">
        <v>7</v>
      </c>
      <c r="I84">
        <v>1</v>
      </c>
      <c r="J84" t="s">
        <v>46</v>
      </c>
      <c r="K84">
        <v>4</v>
      </c>
      <c r="L84" t="s">
        <v>36</v>
      </c>
      <c r="M84">
        <v>76</v>
      </c>
      <c r="N84">
        <v>3</v>
      </c>
      <c r="O84">
        <v>1</v>
      </c>
      <c r="P84" t="s">
        <v>43</v>
      </c>
      <c r="Q84">
        <v>3</v>
      </c>
      <c r="R84" t="str">
        <f t="shared" si="4"/>
        <v>High</v>
      </c>
      <c r="S84" t="s">
        <v>44</v>
      </c>
      <c r="T84">
        <v>2404</v>
      </c>
      <c r="U84" t="str">
        <f t="shared" si="5"/>
        <v>Low (0-5K)</v>
      </c>
      <c r="V84">
        <v>16192</v>
      </c>
      <c r="W84">
        <v>1</v>
      </c>
      <c r="X84" t="s">
        <v>32</v>
      </c>
      <c r="Y84">
        <v>13</v>
      </c>
      <c r="Z84">
        <v>3</v>
      </c>
      <c r="AA84">
        <v>1</v>
      </c>
      <c r="AB84">
        <v>1</v>
      </c>
      <c r="AC84">
        <v>1</v>
      </c>
      <c r="AD84">
        <v>3</v>
      </c>
      <c r="AE84">
        <v>3</v>
      </c>
      <c r="AF84">
        <v>1</v>
      </c>
      <c r="AG84">
        <v>0</v>
      </c>
      <c r="AH84">
        <v>0</v>
      </c>
      <c r="AI84">
        <v>0</v>
      </c>
    </row>
    <row r="85" spans="1:35" x14ac:dyDescent="0.3">
      <c r="A85">
        <v>1495</v>
      </c>
      <c r="B85">
        <v>24</v>
      </c>
      <c r="C85" t="str">
        <f t="shared" si="3"/>
        <v>18-25</v>
      </c>
      <c r="D85" t="s">
        <v>32</v>
      </c>
      <c r="E85" t="s">
        <v>33</v>
      </c>
      <c r="F85">
        <v>830</v>
      </c>
      <c r="G85" t="s">
        <v>41</v>
      </c>
      <c r="H85">
        <v>13</v>
      </c>
      <c r="I85">
        <v>2</v>
      </c>
      <c r="J85" t="s">
        <v>46</v>
      </c>
      <c r="K85">
        <v>4</v>
      </c>
      <c r="L85" t="s">
        <v>47</v>
      </c>
      <c r="M85">
        <v>78</v>
      </c>
      <c r="N85">
        <v>3</v>
      </c>
      <c r="O85">
        <v>1</v>
      </c>
      <c r="P85" t="s">
        <v>43</v>
      </c>
      <c r="Q85">
        <v>2</v>
      </c>
      <c r="R85" t="str">
        <f t="shared" si="4"/>
        <v>Medium</v>
      </c>
      <c r="S85" t="s">
        <v>44</v>
      </c>
      <c r="T85">
        <v>2033</v>
      </c>
      <c r="U85" t="str">
        <f t="shared" si="5"/>
        <v>Low (0-5K)</v>
      </c>
      <c r="V85">
        <v>7103</v>
      </c>
      <c r="W85">
        <v>1</v>
      </c>
      <c r="X85" t="s">
        <v>32</v>
      </c>
      <c r="Y85">
        <v>13</v>
      </c>
      <c r="Z85">
        <v>3</v>
      </c>
      <c r="AA85">
        <v>3</v>
      </c>
      <c r="AB85">
        <v>1</v>
      </c>
      <c r="AC85">
        <v>1</v>
      </c>
      <c r="AD85">
        <v>2</v>
      </c>
      <c r="AE85">
        <v>3</v>
      </c>
      <c r="AF85">
        <v>1</v>
      </c>
      <c r="AG85">
        <v>0</v>
      </c>
      <c r="AH85">
        <v>0</v>
      </c>
      <c r="AI85">
        <v>0</v>
      </c>
    </row>
    <row r="86" spans="1:35" x14ac:dyDescent="0.3">
      <c r="A86">
        <v>1506</v>
      </c>
      <c r="B86">
        <v>28</v>
      </c>
      <c r="C86" t="str">
        <f t="shared" si="3"/>
        <v>26-35</v>
      </c>
      <c r="D86" t="s">
        <v>32</v>
      </c>
      <c r="E86" t="s">
        <v>40</v>
      </c>
      <c r="F86">
        <v>1423</v>
      </c>
      <c r="G86" t="s">
        <v>34</v>
      </c>
      <c r="H86">
        <v>1</v>
      </c>
      <c r="I86">
        <v>3</v>
      </c>
      <c r="J86" t="s">
        <v>46</v>
      </c>
      <c r="K86">
        <v>1</v>
      </c>
      <c r="L86" t="s">
        <v>36</v>
      </c>
      <c r="M86">
        <v>72</v>
      </c>
      <c r="N86">
        <v>2</v>
      </c>
      <c r="O86">
        <v>1</v>
      </c>
      <c r="P86" t="s">
        <v>49</v>
      </c>
      <c r="Q86">
        <v>3</v>
      </c>
      <c r="R86" t="str">
        <f t="shared" si="4"/>
        <v>High</v>
      </c>
      <c r="S86" t="s">
        <v>38</v>
      </c>
      <c r="T86">
        <v>1563</v>
      </c>
      <c r="U86" t="str">
        <f t="shared" si="5"/>
        <v>Low (0-5K)</v>
      </c>
      <c r="V86">
        <v>12530</v>
      </c>
      <c r="W86">
        <v>1</v>
      </c>
      <c r="X86" t="s">
        <v>32</v>
      </c>
      <c r="Y86">
        <v>14</v>
      </c>
      <c r="Z86">
        <v>3</v>
      </c>
      <c r="AA86">
        <v>4</v>
      </c>
      <c r="AB86">
        <v>1</v>
      </c>
      <c r="AC86">
        <v>1</v>
      </c>
      <c r="AD86">
        <v>2</v>
      </c>
      <c r="AE86">
        <v>1</v>
      </c>
      <c r="AF86">
        <v>1</v>
      </c>
      <c r="AG86">
        <v>0</v>
      </c>
      <c r="AH86">
        <v>0</v>
      </c>
      <c r="AI86">
        <v>0</v>
      </c>
    </row>
    <row r="87" spans="1:35" x14ac:dyDescent="0.3">
      <c r="A87">
        <v>1542</v>
      </c>
      <c r="B87">
        <v>42</v>
      </c>
      <c r="C87" t="str">
        <f t="shared" si="3"/>
        <v>36-45</v>
      </c>
      <c r="D87" t="s">
        <v>32</v>
      </c>
      <c r="E87" t="s">
        <v>40</v>
      </c>
      <c r="F87">
        <v>1210</v>
      </c>
      <c r="G87" t="s">
        <v>34</v>
      </c>
      <c r="H87">
        <v>2</v>
      </c>
      <c r="I87">
        <v>3</v>
      </c>
      <c r="J87" t="s">
        <v>35</v>
      </c>
      <c r="K87">
        <v>3</v>
      </c>
      <c r="L87" t="s">
        <v>36</v>
      </c>
      <c r="M87">
        <v>68</v>
      </c>
      <c r="N87">
        <v>2</v>
      </c>
      <c r="O87">
        <v>1</v>
      </c>
      <c r="P87" t="s">
        <v>37</v>
      </c>
      <c r="Q87">
        <v>2</v>
      </c>
      <c r="R87" t="str">
        <f t="shared" si="4"/>
        <v>Medium</v>
      </c>
      <c r="S87" t="s">
        <v>44</v>
      </c>
      <c r="T87">
        <v>4841</v>
      </c>
      <c r="U87" t="str">
        <f t="shared" si="5"/>
        <v>Low (0-5K)</v>
      </c>
      <c r="V87">
        <v>24052</v>
      </c>
      <c r="W87">
        <v>4</v>
      </c>
      <c r="X87" t="s">
        <v>32</v>
      </c>
      <c r="Y87">
        <v>14</v>
      </c>
      <c r="Z87">
        <v>3</v>
      </c>
      <c r="AA87">
        <v>2</v>
      </c>
      <c r="AB87">
        <v>1</v>
      </c>
      <c r="AC87">
        <v>4</v>
      </c>
      <c r="AD87">
        <v>3</v>
      </c>
      <c r="AE87">
        <v>3</v>
      </c>
      <c r="AF87">
        <v>1</v>
      </c>
      <c r="AG87">
        <v>0</v>
      </c>
      <c r="AH87">
        <v>0</v>
      </c>
      <c r="AI87">
        <v>0</v>
      </c>
    </row>
    <row r="88" spans="1:35" x14ac:dyDescent="0.3">
      <c r="A88">
        <v>1558</v>
      </c>
      <c r="B88">
        <v>29</v>
      </c>
      <c r="C88" t="str">
        <f t="shared" si="3"/>
        <v>26-35</v>
      </c>
      <c r="D88" t="s">
        <v>32</v>
      </c>
      <c r="E88" t="s">
        <v>40</v>
      </c>
      <c r="F88">
        <v>598</v>
      </c>
      <c r="G88" t="s">
        <v>34</v>
      </c>
      <c r="H88">
        <v>9</v>
      </c>
      <c r="I88">
        <v>3</v>
      </c>
      <c r="J88" t="s">
        <v>46</v>
      </c>
      <c r="K88">
        <v>3</v>
      </c>
      <c r="L88" t="s">
        <v>36</v>
      </c>
      <c r="M88">
        <v>91</v>
      </c>
      <c r="N88">
        <v>4</v>
      </c>
      <c r="O88">
        <v>1</v>
      </c>
      <c r="P88" t="s">
        <v>49</v>
      </c>
      <c r="Q88">
        <v>3</v>
      </c>
      <c r="R88" t="str">
        <f t="shared" si="4"/>
        <v>High</v>
      </c>
      <c r="S88" t="s">
        <v>44</v>
      </c>
      <c r="T88">
        <v>2451</v>
      </c>
      <c r="U88" t="str">
        <f t="shared" si="5"/>
        <v>Low (0-5K)</v>
      </c>
      <c r="V88">
        <v>22376</v>
      </c>
      <c r="W88">
        <v>6</v>
      </c>
      <c r="X88" t="s">
        <v>32</v>
      </c>
      <c r="Y88">
        <v>18</v>
      </c>
      <c r="Z88">
        <v>3</v>
      </c>
      <c r="AA88">
        <v>1</v>
      </c>
      <c r="AB88">
        <v>2</v>
      </c>
      <c r="AC88">
        <v>5</v>
      </c>
      <c r="AD88">
        <v>2</v>
      </c>
      <c r="AE88">
        <v>2</v>
      </c>
      <c r="AF88">
        <v>1</v>
      </c>
      <c r="AG88">
        <v>0</v>
      </c>
      <c r="AH88">
        <v>0</v>
      </c>
      <c r="AI88">
        <v>0</v>
      </c>
    </row>
    <row r="89" spans="1:35" x14ac:dyDescent="0.3">
      <c r="A89">
        <v>1569</v>
      </c>
      <c r="B89">
        <v>35</v>
      </c>
      <c r="C89" t="str">
        <f t="shared" si="3"/>
        <v>26-35</v>
      </c>
      <c r="D89" t="s">
        <v>39</v>
      </c>
      <c r="E89" t="s">
        <v>40</v>
      </c>
      <c r="F89">
        <v>104</v>
      </c>
      <c r="G89" t="s">
        <v>34</v>
      </c>
      <c r="H89">
        <v>2</v>
      </c>
      <c r="I89">
        <v>3</v>
      </c>
      <c r="J89" t="s">
        <v>46</v>
      </c>
      <c r="K89">
        <v>1</v>
      </c>
      <c r="L89" t="s">
        <v>47</v>
      </c>
      <c r="M89">
        <v>69</v>
      </c>
      <c r="N89">
        <v>3</v>
      </c>
      <c r="O89">
        <v>1</v>
      </c>
      <c r="P89" t="s">
        <v>37</v>
      </c>
      <c r="Q89">
        <v>1</v>
      </c>
      <c r="R89" t="str">
        <f t="shared" si="4"/>
        <v>Low</v>
      </c>
      <c r="S89" t="s">
        <v>38</v>
      </c>
      <c r="T89">
        <v>2074</v>
      </c>
      <c r="U89" t="str">
        <f t="shared" si="5"/>
        <v>Low (0-5K)</v>
      </c>
      <c r="V89">
        <v>26619</v>
      </c>
      <c r="W89">
        <v>1</v>
      </c>
      <c r="X89" t="s">
        <v>39</v>
      </c>
      <c r="Y89">
        <v>12</v>
      </c>
      <c r="Z89">
        <v>3</v>
      </c>
      <c r="AA89">
        <v>4</v>
      </c>
      <c r="AB89">
        <v>1</v>
      </c>
      <c r="AC89">
        <v>1</v>
      </c>
      <c r="AD89">
        <v>2</v>
      </c>
      <c r="AE89">
        <v>3</v>
      </c>
      <c r="AF89">
        <v>1</v>
      </c>
      <c r="AG89">
        <v>0</v>
      </c>
      <c r="AH89">
        <v>0</v>
      </c>
      <c r="AI89">
        <v>0</v>
      </c>
    </row>
    <row r="90" spans="1:35" x14ac:dyDescent="0.3">
      <c r="A90">
        <v>1577</v>
      </c>
      <c r="B90">
        <v>34</v>
      </c>
      <c r="C90" t="str">
        <f t="shared" si="3"/>
        <v>26-35</v>
      </c>
      <c r="D90" t="s">
        <v>32</v>
      </c>
      <c r="E90" t="s">
        <v>40</v>
      </c>
      <c r="F90">
        <v>479</v>
      </c>
      <c r="G90" t="s">
        <v>34</v>
      </c>
      <c r="H90">
        <v>7</v>
      </c>
      <c r="I90">
        <v>4</v>
      </c>
      <c r="J90" t="s">
        <v>35</v>
      </c>
      <c r="K90">
        <v>1</v>
      </c>
      <c r="L90" t="s">
        <v>36</v>
      </c>
      <c r="M90">
        <v>35</v>
      </c>
      <c r="N90">
        <v>3</v>
      </c>
      <c r="O90">
        <v>1</v>
      </c>
      <c r="P90" t="s">
        <v>49</v>
      </c>
      <c r="Q90">
        <v>4</v>
      </c>
      <c r="R90" t="str">
        <f t="shared" si="4"/>
        <v>Very High</v>
      </c>
      <c r="S90" t="s">
        <v>48</v>
      </c>
      <c r="T90">
        <v>2972</v>
      </c>
      <c r="U90" t="str">
        <f t="shared" si="5"/>
        <v>Low (0-5K)</v>
      </c>
      <c r="V90">
        <v>22061</v>
      </c>
      <c r="W90">
        <v>1</v>
      </c>
      <c r="X90" t="s">
        <v>32</v>
      </c>
      <c r="Y90">
        <v>13</v>
      </c>
      <c r="Z90">
        <v>3</v>
      </c>
      <c r="AA90">
        <v>3</v>
      </c>
      <c r="AB90">
        <v>0</v>
      </c>
      <c r="AC90">
        <v>1</v>
      </c>
      <c r="AD90">
        <v>4</v>
      </c>
      <c r="AE90">
        <v>1</v>
      </c>
      <c r="AF90">
        <v>1</v>
      </c>
      <c r="AG90">
        <v>0</v>
      </c>
      <c r="AH90">
        <v>0</v>
      </c>
      <c r="AI90">
        <v>0</v>
      </c>
    </row>
    <row r="91" spans="1:35" x14ac:dyDescent="0.3">
      <c r="A91">
        <v>1585</v>
      </c>
      <c r="B91">
        <v>36</v>
      </c>
      <c r="C91" t="str">
        <f t="shared" si="3"/>
        <v>36-45</v>
      </c>
      <c r="D91" t="s">
        <v>32</v>
      </c>
      <c r="E91" t="s">
        <v>40</v>
      </c>
      <c r="F91">
        <v>884</v>
      </c>
      <c r="G91" t="s">
        <v>41</v>
      </c>
      <c r="H91">
        <v>1</v>
      </c>
      <c r="I91">
        <v>4</v>
      </c>
      <c r="J91" t="s">
        <v>46</v>
      </c>
      <c r="K91">
        <v>2</v>
      </c>
      <c r="L91" t="s">
        <v>47</v>
      </c>
      <c r="M91">
        <v>73</v>
      </c>
      <c r="N91">
        <v>3</v>
      </c>
      <c r="O91">
        <v>2</v>
      </c>
      <c r="P91" t="s">
        <v>54</v>
      </c>
      <c r="Q91">
        <v>3</v>
      </c>
      <c r="R91" t="str">
        <f t="shared" si="4"/>
        <v>High</v>
      </c>
      <c r="S91" t="s">
        <v>48</v>
      </c>
      <c r="T91">
        <v>6815</v>
      </c>
      <c r="U91" t="str">
        <f t="shared" si="5"/>
        <v>Medium (5K-10K)</v>
      </c>
      <c r="V91">
        <v>21447</v>
      </c>
      <c r="W91">
        <v>6</v>
      </c>
      <c r="X91" t="s">
        <v>32</v>
      </c>
      <c r="Y91">
        <v>13</v>
      </c>
      <c r="Z91">
        <v>3</v>
      </c>
      <c r="AA91">
        <v>1</v>
      </c>
      <c r="AB91">
        <v>0</v>
      </c>
      <c r="AC91">
        <v>15</v>
      </c>
      <c r="AD91">
        <v>5</v>
      </c>
      <c r="AE91">
        <v>3</v>
      </c>
      <c r="AF91">
        <v>1</v>
      </c>
      <c r="AG91">
        <v>0</v>
      </c>
      <c r="AH91">
        <v>0</v>
      </c>
      <c r="AI91">
        <v>0</v>
      </c>
    </row>
    <row r="92" spans="1:35" x14ac:dyDescent="0.3">
      <c r="A92">
        <v>1591</v>
      </c>
      <c r="B92">
        <v>50</v>
      </c>
      <c r="C92" t="str">
        <f t="shared" si="3"/>
        <v>46-55</v>
      </c>
      <c r="D92" t="s">
        <v>32</v>
      </c>
      <c r="E92" t="s">
        <v>40</v>
      </c>
      <c r="F92">
        <v>264</v>
      </c>
      <c r="G92" t="s">
        <v>41</v>
      </c>
      <c r="H92">
        <v>9</v>
      </c>
      <c r="I92">
        <v>3</v>
      </c>
      <c r="J92" t="s">
        <v>56</v>
      </c>
      <c r="K92">
        <v>3</v>
      </c>
      <c r="L92" t="s">
        <v>36</v>
      </c>
      <c r="M92">
        <v>59</v>
      </c>
      <c r="N92">
        <v>3</v>
      </c>
      <c r="O92">
        <v>5</v>
      </c>
      <c r="P92" t="s">
        <v>52</v>
      </c>
      <c r="Q92">
        <v>3</v>
      </c>
      <c r="R92" t="str">
        <f t="shared" si="4"/>
        <v>High</v>
      </c>
      <c r="S92" t="s">
        <v>44</v>
      </c>
      <c r="T92">
        <v>19331</v>
      </c>
      <c r="U92" t="str">
        <f t="shared" si="5"/>
        <v>Very High (15K+)</v>
      </c>
      <c r="V92">
        <v>19519</v>
      </c>
      <c r="W92">
        <v>4</v>
      </c>
      <c r="X92" t="s">
        <v>39</v>
      </c>
      <c r="Y92">
        <v>16</v>
      </c>
      <c r="Z92">
        <v>3</v>
      </c>
      <c r="AA92">
        <v>3</v>
      </c>
      <c r="AB92">
        <v>1</v>
      </c>
      <c r="AC92">
        <v>27</v>
      </c>
      <c r="AD92">
        <v>2</v>
      </c>
      <c r="AE92">
        <v>3</v>
      </c>
      <c r="AF92">
        <v>1</v>
      </c>
      <c r="AG92">
        <v>0</v>
      </c>
      <c r="AH92">
        <v>0</v>
      </c>
      <c r="AI92">
        <v>0</v>
      </c>
    </row>
    <row r="93" spans="1:35" x14ac:dyDescent="0.3">
      <c r="A93">
        <v>1692</v>
      </c>
      <c r="B93">
        <v>32</v>
      </c>
      <c r="C93" t="str">
        <f t="shared" si="3"/>
        <v>26-35</v>
      </c>
      <c r="D93" t="s">
        <v>39</v>
      </c>
      <c r="E93" t="s">
        <v>40</v>
      </c>
      <c r="F93">
        <v>1259</v>
      </c>
      <c r="G93" t="s">
        <v>34</v>
      </c>
      <c r="H93">
        <v>2</v>
      </c>
      <c r="I93">
        <v>4</v>
      </c>
      <c r="J93" t="s">
        <v>46</v>
      </c>
      <c r="K93">
        <v>4</v>
      </c>
      <c r="L93" t="s">
        <v>36</v>
      </c>
      <c r="M93">
        <v>95</v>
      </c>
      <c r="N93">
        <v>3</v>
      </c>
      <c r="O93">
        <v>1</v>
      </c>
      <c r="P93" t="s">
        <v>37</v>
      </c>
      <c r="Q93">
        <v>2</v>
      </c>
      <c r="R93" t="str">
        <f t="shared" si="4"/>
        <v>Medium</v>
      </c>
      <c r="S93" t="s">
        <v>48</v>
      </c>
      <c r="T93">
        <v>1393</v>
      </c>
      <c r="U93" t="str">
        <f t="shared" si="5"/>
        <v>Low (0-5K)</v>
      </c>
      <c r="V93">
        <v>24852</v>
      </c>
      <c r="W93">
        <v>1</v>
      </c>
      <c r="X93" t="s">
        <v>32</v>
      </c>
      <c r="Y93">
        <v>12</v>
      </c>
      <c r="Z93">
        <v>3</v>
      </c>
      <c r="AA93">
        <v>1</v>
      </c>
      <c r="AB93">
        <v>0</v>
      </c>
      <c r="AC93">
        <v>1</v>
      </c>
      <c r="AD93">
        <v>2</v>
      </c>
      <c r="AE93">
        <v>3</v>
      </c>
      <c r="AF93">
        <v>1</v>
      </c>
      <c r="AG93">
        <v>0</v>
      </c>
      <c r="AH93">
        <v>0</v>
      </c>
      <c r="AI93">
        <v>0</v>
      </c>
    </row>
    <row r="94" spans="1:35" x14ac:dyDescent="0.3">
      <c r="A94">
        <v>1714</v>
      </c>
      <c r="B94">
        <v>24</v>
      </c>
      <c r="C94" t="str">
        <f t="shared" si="3"/>
        <v>18-25</v>
      </c>
      <c r="D94" t="s">
        <v>39</v>
      </c>
      <c r="E94" t="s">
        <v>40</v>
      </c>
      <c r="F94">
        <v>240</v>
      </c>
      <c r="G94" t="s">
        <v>57</v>
      </c>
      <c r="H94">
        <v>22</v>
      </c>
      <c r="I94">
        <v>1</v>
      </c>
      <c r="J94" t="s">
        <v>57</v>
      </c>
      <c r="K94">
        <v>4</v>
      </c>
      <c r="L94" t="s">
        <v>36</v>
      </c>
      <c r="M94">
        <v>58</v>
      </c>
      <c r="N94">
        <v>1</v>
      </c>
      <c r="O94">
        <v>1</v>
      </c>
      <c r="P94" t="s">
        <v>57</v>
      </c>
      <c r="Q94">
        <v>3</v>
      </c>
      <c r="R94" t="str">
        <f t="shared" si="4"/>
        <v>High</v>
      </c>
      <c r="S94" t="s">
        <v>44</v>
      </c>
      <c r="T94">
        <v>1555</v>
      </c>
      <c r="U94" t="str">
        <f t="shared" si="5"/>
        <v>Low (0-5K)</v>
      </c>
      <c r="V94">
        <v>11585</v>
      </c>
      <c r="W94">
        <v>1</v>
      </c>
      <c r="X94" t="s">
        <v>32</v>
      </c>
      <c r="Y94">
        <v>11</v>
      </c>
      <c r="Z94">
        <v>3</v>
      </c>
      <c r="AA94">
        <v>3</v>
      </c>
      <c r="AB94">
        <v>1</v>
      </c>
      <c r="AC94">
        <v>1</v>
      </c>
      <c r="AD94">
        <v>2</v>
      </c>
      <c r="AE94">
        <v>3</v>
      </c>
      <c r="AF94">
        <v>1</v>
      </c>
      <c r="AG94">
        <v>0</v>
      </c>
      <c r="AH94">
        <v>0</v>
      </c>
      <c r="AI94">
        <v>0</v>
      </c>
    </row>
    <row r="95" spans="1:35" x14ac:dyDescent="0.3">
      <c r="A95">
        <v>1724</v>
      </c>
      <c r="B95">
        <v>40</v>
      </c>
      <c r="C95" t="str">
        <f t="shared" si="3"/>
        <v>36-45</v>
      </c>
      <c r="D95" t="s">
        <v>32</v>
      </c>
      <c r="E95" t="s">
        <v>40</v>
      </c>
      <c r="F95">
        <v>369</v>
      </c>
      <c r="G95" t="s">
        <v>34</v>
      </c>
      <c r="H95">
        <v>8</v>
      </c>
      <c r="I95">
        <v>2</v>
      </c>
      <c r="J95" t="s">
        <v>46</v>
      </c>
      <c r="K95">
        <v>2</v>
      </c>
      <c r="L95" t="s">
        <v>47</v>
      </c>
      <c r="M95">
        <v>92</v>
      </c>
      <c r="N95">
        <v>3</v>
      </c>
      <c r="O95">
        <v>2</v>
      </c>
      <c r="P95" t="s">
        <v>51</v>
      </c>
      <c r="Q95">
        <v>1</v>
      </c>
      <c r="R95" t="str">
        <f t="shared" si="4"/>
        <v>Low</v>
      </c>
      <c r="S95" t="s">
        <v>44</v>
      </c>
      <c r="T95">
        <v>6516</v>
      </c>
      <c r="U95" t="str">
        <f t="shared" si="5"/>
        <v>Medium (5K-10K)</v>
      </c>
      <c r="V95">
        <v>5041</v>
      </c>
      <c r="W95">
        <v>2</v>
      </c>
      <c r="X95" t="s">
        <v>39</v>
      </c>
      <c r="Y95">
        <v>16</v>
      </c>
      <c r="Z95">
        <v>3</v>
      </c>
      <c r="AA95">
        <v>2</v>
      </c>
      <c r="AB95">
        <v>1</v>
      </c>
      <c r="AC95">
        <v>18</v>
      </c>
      <c r="AD95">
        <v>3</v>
      </c>
      <c r="AE95">
        <v>3</v>
      </c>
      <c r="AF95">
        <v>1</v>
      </c>
      <c r="AG95">
        <v>0</v>
      </c>
      <c r="AH95">
        <v>0</v>
      </c>
      <c r="AI95">
        <v>0</v>
      </c>
    </row>
    <row r="96" spans="1:35" x14ac:dyDescent="0.3">
      <c r="A96">
        <v>1731</v>
      </c>
      <c r="B96">
        <v>47</v>
      </c>
      <c r="C96" t="str">
        <f t="shared" si="3"/>
        <v>46-55</v>
      </c>
      <c r="D96" t="s">
        <v>32</v>
      </c>
      <c r="E96" t="s">
        <v>33</v>
      </c>
      <c r="F96">
        <v>543</v>
      </c>
      <c r="G96" t="s">
        <v>41</v>
      </c>
      <c r="H96">
        <v>2</v>
      </c>
      <c r="I96">
        <v>4</v>
      </c>
      <c r="J96" t="s">
        <v>56</v>
      </c>
      <c r="K96">
        <v>3</v>
      </c>
      <c r="L96" t="s">
        <v>36</v>
      </c>
      <c r="M96">
        <v>87</v>
      </c>
      <c r="N96">
        <v>3</v>
      </c>
      <c r="O96">
        <v>2</v>
      </c>
      <c r="P96" t="s">
        <v>54</v>
      </c>
      <c r="Q96">
        <v>2</v>
      </c>
      <c r="R96" t="str">
        <f t="shared" si="4"/>
        <v>Medium</v>
      </c>
      <c r="S96" t="s">
        <v>44</v>
      </c>
      <c r="T96">
        <v>4978</v>
      </c>
      <c r="U96" t="str">
        <f t="shared" si="5"/>
        <v>Low (0-5K)</v>
      </c>
      <c r="V96">
        <v>3536</v>
      </c>
      <c r="W96">
        <v>7</v>
      </c>
      <c r="X96" t="s">
        <v>32</v>
      </c>
      <c r="Y96">
        <v>11</v>
      </c>
      <c r="Z96">
        <v>3</v>
      </c>
      <c r="AA96">
        <v>4</v>
      </c>
      <c r="AB96">
        <v>1</v>
      </c>
      <c r="AC96">
        <v>4</v>
      </c>
      <c r="AD96">
        <v>3</v>
      </c>
      <c r="AE96">
        <v>1</v>
      </c>
      <c r="AF96">
        <v>1</v>
      </c>
      <c r="AG96">
        <v>0</v>
      </c>
      <c r="AH96">
        <v>0</v>
      </c>
      <c r="AI96">
        <v>0</v>
      </c>
    </row>
    <row r="97" spans="1:35" x14ac:dyDescent="0.3">
      <c r="A97">
        <v>1761</v>
      </c>
      <c r="B97">
        <v>31</v>
      </c>
      <c r="C97" t="str">
        <f t="shared" si="3"/>
        <v>26-35</v>
      </c>
      <c r="D97" t="s">
        <v>39</v>
      </c>
      <c r="E97" t="s">
        <v>40</v>
      </c>
      <c r="F97">
        <v>1079</v>
      </c>
      <c r="G97" t="s">
        <v>41</v>
      </c>
      <c r="H97">
        <v>16</v>
      </c>
      <c r="I97">
        <v>4</v>
      </c>
      <c r="J97" t="s">
        <v>56</v>
      </c>
      <c r="K97">
        <v>1</v>
      </c>
      <c r="L97" t="s">
        <v>36</v>
      </c>
      <c r="M97">
        <v>70</v>
      </c>
      <c r="N97">
        <v>3</v>
      </c>
      <c r="O97">
        <v>3</v>
      </c>
      <c r="P97" t="s">
        <v>54</v>
      </c>
      <c r="Q97">
        <v>3</v>
      </c>
      <c r="R97" t="str">
        <f t="shared" si="4"/>
        <v>High</v>
      </c>
      <c r="S97" t="s">
        <v>44</v>
      </c>
      <c r="T97">
        <v>8161</v>
      </c>
      <c r="U97" t="str">
        <f t="shared" si="5"/>
        <v>Medium (5K-10K)</v>
      </c>
      <c r="V97">
        <v>19002</v>
      </c>
      <c r="W97">
        <v>2</v>
      </c>
      <c r="X97" t="s">
        <v>32</v>
      </c>
      <c r="Y97">
        <v>13</v>
      </c>
      <c r="Z97">
        <v>3</v>
      </c>
      <c r="AA97">
        <v>1</v>
      </c>
      <c r="AB97">
        <v>3</v>
      </c>
      <c r="AC97">
        <v>10</v>
      </c>
      <c r="AD97">
        <v>2</v>
      </c>
      <c r="AE97">
        <v>3</v>
      </c>
      <c r="AF97">
        <v>1</v>
      </c>
      <c r="AG97">
        <v>0</v>
      </c>
      <c r="AH97">
        <v>0</v>
      </c>
      <c r="AI97">
        <v>0</v>
      </c>
    </row>
    <row r="98" spans="1:35" x14ac:dyDescent="0.3">
      <c r="A98">
        <v>1762</v>
      </c>
      <c r="B98">
        <v>29</v>
      </c>
      <c r="C98" t="str">
        <f t="shared" si="3"/>
        <v>26-35</v>
      </c>
      <c r="D98" t="s">
        <v>32</v>
      </c>
      <c r="E98" t="s">
        <v>40</v>
      </c>
      <c r="F98">
        <v>590</v>
      </c>
      <c r="G98" t="s">
        <v>34</v>
      </c>
      <c r="H98">
        <v>4</v>
      </c>
      <c r="I98">
        <v>3</v>
      </c>
      <c r="J98" t="s">
        <v>42</v>
      </c>
      <c r="K98">
        <v>4</v>
      </c>
      <c r="L98" t="s">
        <v>47</v>
      </c>
      <c r="M98">
        <v>91</v>
      </c>
      <c r="N98">
        <v>2</v>
      </c>
      <c r="O98">
        <v>1</v>
      </c>
      <c r="P98" t="s">
        <v>49</v>
      </c>
      <c r="Q98">
        <v>1</v>
      </c>
      <c r="R98" t="str">
        <f t="shared" si="4"/>
        <v>Low</v>
      </c>
      <c r="S98" t="s">
        <v>38</v>
      </c>
      <c r="T98">
        <v>2109</v>
      </c>
      <c r="U98" t="str">
        <f t="shared" si="5"/>
        <v>Low (0-5K)</v>
      </c>
      <c r="V98">
        <v>10007</v>
      </c>
      <c r="W98">
        <v>1</v>
      </c>
      <c r="X98" t="s">
        <v>32</v>
      </c>
      <c r="Y98">
        <v>13</v>
      </c>
      <c r="Z98">
        <v>3</v>
      </c>
      <c r="AA98">
        <v>3</v>
      </c>
      <c r="AB98">
        <v>1</v>
      </c>
      <c r="AC98">
        <v>1</v>
      </c>
      <c r="AD98">
        <v>2</v>
      </c>
      <c r="AE98">
        <v>3</v>
      </c>
      <c r="AF98">
        <v>1</v>
      </c>
      <c r="AG98">
        <v>0</v>
      </c>
      <c r="AH98">
        <v>0</v>
      </c>
      <c r="AI98">
        <v>0</v>
      </c>
    </row>
    <row r="99" spans="1:35" x14ac:dyDescent="0.3">
      <c r="A99">
        <v>1767</v>
      </c>
      <c r="B99">
        <v>43</v>
      </c>
      <c r="C99" t="str">
        <f t="shared" si="3"/>
        <v>36-45</v>
      </c>
      <c r="D99" t="s">
        <v>39</v>
      </c>
      <c r="E99" t="s">
        <v>53</v>
      </c>
      <c r="F99">
        <v>807</v>
      </c>
      <c r="G99" t="s">
        <v>34</v>
      </c>
      <c r="H99">
        <v>17</v>
      </c>
      <c r="I99">
        <v>3</v>
      </c>
      <c r="J99" t="s">
        <v>42</v>
      </c>
      <c r="K99">
        <v>3</v>
      </c>
      <c r="L99" t="s">
        <v>36</v>
      </c>
      <c r="M99">
        <v>38</v>
      </c>
      <c r="N99">
        <v>2</v>
      </c>
      <c r="O99">
        <v>1</v>
      </c>
      <c r="P99" t="s">
        <v>49</v>
      </c>
      <c r="Q99">
        <v>3</v>
      </c>
      <c r="R99" t="str">
        <f t="shared" si="4"/>
        <v>High</v>
      </c>
      <c r="S99" t="s">
        <v>44</v>
      </c>
      <c r="T99">
        <v>2437</v>
      </c>
      <c r="U99" t="str">
        <f t="shared" si="5"/>
        <v>Low (0-5K)</v>
      </c>
      <c r="V99">
        <v>15587</v>
      </c>
      <c r="W99">
        <v>9</v>
      </c>
      <c r="X99" t="s">
        <v>39</v>
      </c>
      <c r="Y99">
        <v>16</v>
      </c>
      <c r="Z99">
        <v>3</v>
      </c>
      <c r="AA99">
        <v>4</v>
      </c>
      <c r="AB99">
        <v>1</v>
      </c>
      <c r="AC99">
        <v>6</v>
      </c>
      <c r="AD99">
        <v>4</v>
      </c>
      <c r="AE99">
        <v>3</v>
      </c>
      <c r="AF99">
        <v>1</v>
      </c>
      <c r="AG99">
        <v>0</v>
      </c>
      <c r="AH99">
        <v>0</v>
      </c>
      <c r="AI99">
        <v>0</v>
      </c>
    </row>
    <row r="100" spans="1:35" x14ac:dyDescent="0.3">
      <c r="A100">
        <v>1770</v>
      </c>
      <c r="B100">
        <v>55</v>
      </c>
      <c r="C100" t="str">
        <f t="shared" si="3"/>
        <v>46-55</v>
      </c>
      <c r="D100" t="s">
        <v>32</v>
      </c>
      <c r="E100" t="s">
        <v>40</v>
      </c>
      <c r="F100">
        <v>478</v>
      </c>
      <c r="G100" t="s">
        <v>34</v>
      </c>
      <c r="H100">
        <v>2</v>
      </c>
      <c r="I100">
        <v>3</v>
      </c>
      <c r="J100" t="s">
        <v>35</v>
      </c>
      <c r="K100">
        <v>3</v>
      </c>
      <c r="L100" t="s">
        <v>36</v>
      </c>
      <c r="M100">
        <v>60</v>
      </c>
      <c r="N100">
        <v>2</v>
      </c>
      <c r="O100">
        <v>5</v>
      </c>
      <c r="P100" t="s">
        <v>55</v>
      </c>
      <c r="Q100">
        <v>1</v>
      </c>
      <c r="R100" t="str">
        <f t="shared" si="4"/>
        <v>Low</v>
      </c>
      <c r="S100" t="s">
        <v>44</v>
      </c>
      <c r="T100">
        <v>19038</v>
      </c>
      <c r="U100" t="str">
        <f t="shared" si="5"/>
        <v>Very High (15K+)</v>
      </c>
      <c r="V100">
        <v>19805</v>
      </c>
      <c r="W100">
        <v>8</v>
      </c>
      <c r="X100" t="s">
        <v>32</v>
      </c>
      <c r="Y100">
        <v>12</v>
      </c>
      <c r="Z100">
        <v>3</v>
      </c>
      <c r="AA100">
        <v>2</v>
      </c>
      <c r="AB100">
        <v>3</v>
      </c>
      <c r="AC100">
        <v>34</v>
      </c>
      <c r="AD100">
        <v>2</v>
      </c>
      <c r="AE100">
        <v>3</v>
      </c>
      <c r="AF100">
        <v>1</v>
      </c>
      <c r="AG100">
        <v>0</v>
      </c>
      <c r="AH100">
        <v>0</v>
      </c>
      <c r="AI100">
        <v>0</v>
      </c>
    </row>
    <row r="101" spans="1:35" x14ac:dyDescent="0.3">
      <c r="A101">
        <v>1783</v>
      </c>
      <c r="B101">
        <v>22</v>
      </c>
      <c r="C101" t="str">
        <f t="shared" si="3"/>
        <v>18-25</v>
      </c>
      <c r="D101" t="s">
        <v>39</v>
      </c>
      <c r="E101" t="s">
        <v>40</v>
      </c>
      <c r="F101">
        <v>1294</v>
      </c>
      <c r="G101" t="s">
        <v>34</v>
      </c>
      <c r="H101">
        <v>8</v>
      </c>
      <c r="I101">
        <v>1</v>
      </c>
      <c r="J101" t="s">
        <v>35</v>
      </c>
      <c r="K101">
        <v>3</v>
      </c>
      <c r="L101" t="s">
        <v>47</v>
      </c>
      <c r="M101">
        <v>79</v>
      </c>
      <c r="N101">
        <v>3</v>
      </c>
      <c r="O101">
        <v>1</v>
      </c>
      <c r="P101" t="s">
        <v>37</v>
      </c>
      <c r="Q101">
        <v>1</v>
      </c>
      <c r="R101" t="str">
        <f t="shared" si="4"/>
        <v>Low</v>
      </c>
      <c r="S101" t="s">
        <v>44</v>
      </c>
      <c r="T101">
        <v>2398</v>
      </c>
      <c r="U101" t="str">
        <f t="shared" si="5"/>
        <v>Low (0-5K)</v>
      </c>
      <c r="V101">
        <v>15999</v>
      </c>
      <c r="W101">
        <v>1</v>
      </c>
      <c r="X101" t="s">
        <v>39</v>
      </c>
      <c r="Y101">
        <v>17</v>
      </c>
      <c r="Z101">
        <v>3</v>
      </c>
      <c r="AA101">
        <v>3</v>
      </c>
      <c r="AB101">
        <v>0</v>
      </c>
      <c r="AC101">
        <v>1</v>
      </c>
      <c r="AD101">
        <v>6</v>
      </c>
      <c r="AE101">
        <v>3</v>
      </c>
      <c r="AF101">
        <v>1</v>
      </c>
      <c r="AG101">
        <v>0</v>
      </c>
      <c r="AH101">
        <v>0</v>
      </c>
      <c r="AI101">
        <v>0</v>
      </c>
    </row>
    <row r="102" spans="1:35" x14ac:dyDescent="0.3">
      <c r="A102">
        <v>1842</v>
      </c>
      <c r="B102">
        <v>31</v>
      </c>
      <c r="C102" t="str">
        <f t="shared" si="3"/>
        <v>26-35</v>
      </c>
      <c r="D102" t="s">
        <v>39</v>
      </c>
      <c r="E102" t="s">
        <v>40</v>
      </c>
      <c r="F102">
        <v>359</v>
      </c>
      <c r="G102" t="s">
        <v>57</v>
      </c>
      <c r="H102">
        <v>18</v>
      </c>
      <c r="I102">
        <v>5</v>
      </c>
      <c r="J102" t="s">
        <v>57</v>
      </c>
      <c r="K102">
        <v>4</v>
      </c>
      <c r="L102" t="s">
        <v>36</v>
      </c>
      <c r="M102">
        <v>89</v>
      </c>
      <c r="N102">
        <v>4</v>
      </c>
      <c r="O102">
        <v>1</v>
      </c>
      <c r="P102" t="s">
        <v>57</v>
      </c>
      <c r="Q102">
        <v>1</v>
      </c>
      <c r="R102" t="str">
        <f t="shared" si="4"/>
        <v>Low</v>
      </c>
      <c r="S102" t="s">
        <v>44</v>
      </c>
      <c r="T102">
        <v>2956</v>
      </c>
      <c r="U102" t="str">
        <f t="shared" si="5"/>
        <v>Low (0-5K)</v>
      </c>
      <c r="V102">
        <v>21495</v>
      </c>
      <c r="W102">
        <v>0</v>
      </c>
      <c r="X102" t="s">
        <v>32</v>
      </c>
      <c r="Y102">
        <v>17</v>
      </c>
      <c r="Z102">
        <v>3</v>
      </c>
      <c r="AA102">
        <v>3</v>
      </c>
      <c r="AB102">
        <v>0</v>
      </c>
      <c r="AC102">
        <v>2</v>
      </c>
      <c r="AD102">
        <v>4</v>
      </c>
      <c r="AE102">
        <v>3</v>
      </c>
      <c r="AF102">
        <v>1</v>
      </c>
      <c r="AG102">
        <v>0</v>
      </c>
      <c r="AH102">
        <v>0</v>
      </c>
      <c r="AI102">
        <v>0</v>
      </c>
    </row>
    <row r="103" spans="1:35" x14ac:dyDescent="0.3">
      <c r="A103">
        <v>1865</v>
      </c>
      <c r="B103">
        <v>29</v>
      </c>
      <c r="C103" t="str">
        <f t="shared" si="3"/>
        <v>26-35</v>
      </c>
      <c r="D103" t="s">
        <v>32</v>
      </c>
      <c r="E103" t="s">
        <v>40</v>
      </c>
      <c r="F103">
        <v>352</v>
      </c>
      <c r="G103" t="s">
        <v>57</v>
      </c>
      <c r="H103">
        <v>6</v>
      </c>
      <c r="I103">
        <v>1</v>
      </c>
      <c r="J103" t="s">
        <v>35</v>
      </c>
      <c r="K103">
        <v>4</v>
      </c>
      <c r="L103" t="s">
        <v>36</v>
      </c>
      <c r="M103">
        <v>87</v>
      </c>
      <c r="N103">
        <v>2</v>
      </c>
      <c r="O103">
        <v>1</v>
      </c>
      <c r="P103" t="s">
        <v>57</v>
      </c>
      <c r="Q103">
        <v>2</v>
      </c>
      <c r="R103" t="str">
        <f t="shared" si="4"/>
        <v>Medium</v>
      </c>
      <c r="S103" t="s">
        <v>44</v>
      </c>
      <c r="T103">
        <v>2804</v>
      </c>
      <c r="U103" t="str">
        <f t="shared" si="5"/>
        <v>Low (0-5K)</v>
      </c>
      <c r="V103">
        <v>15434</v>
      </c>
      <c r="W103">
        <v>1</v>
      </c>
      <c r="X103" t="s">
        <v>32</v>
      </c>
      <c r="Y103">
        <v>11</v>
      </c>
      <c r="Z103">
        <v>3</v>
      </c>
      <c r="AA103">
        <v>4</v>
      </c>
      <c r="AB103">
        <v>0</v>
      </c>
      <c r="AC103">
        <v>1</v>
      </c>
      <c r="AD103">
        <v>3</v>
      </c>
      <c r="AE103">
        <v>3</v>
      </c>
      <c r="AF103">
        <v>1</v>
      </c>
      <c r="AG103">
        <v>0</v>
      </c>
      <c r="AH103">
        <v>0</v>
      </c>
      <c r="AI103">
        <v>0</v>
      </c>
    </row>
    <row r="104" spans="1:35" x14ac:dyDescent="0.3">
      <c r="A104">
        <v>1875</v>
      </c>
      <c r="B104">
        <v>28</v>
      </c>
      <c r="C104" t="str">
        <f t="shared" si="3"/>
        <v>26-35</v>
      </c>
      <c r="D104" t="s">
        <v>32</v>
      </c>
      <c r="E104" t="s">
        <v>40</v>
      </c>
      <c r="F104">
        <v>1172</v>
      </c>
      <c r="G104" t="s">
        <v>41</v>
      </c>
      <c r="H104">
        <v>3</v>
      </c>
      <c r="I104">
        <v>3</v>
      </c>
      <c r="J104" t="s">
        <v>35</v>
      </c>
      <c r="K104">
        <v>2</v>
      </c>
      <c r="L104" t="s">
        <v>47</v>
      </c>
      <c r="M104">
        <v>78</v>
      </c>
      <c r="N104">
        <v>3</v>
      </c>
      <c r="O104">
        <v>1</v>
      </c>
      <c r="P104" t="s">
        <v>43</v>
      </c>
      <c r="Q104">
        <v>2</v>
      </c>
      <c r="R104" t="str">
        <f t="shared" si="4"/>
        <v>Medium</v>
      </c>
      <c r="S104" t="s">
        <v>44</v>
      </c>
      <c r="T104">
        <v>2856</v>
      </c>
      <c r="U104" t="str">
        <f t="shared" si="5"/>
        <v>Low (0-5K)</v>
      </c>
      <c r="V104">
        <v>3692</v>
      </c>
      <c r="W104">
        <v>1</v>
      </c>
      <c r="X104" t="s">
        <v>32</v>
      </c>
      <c r="Y104">
        <v>19</v>
      </c>
      <c r="Z104">
        <v>3</v>
      </c>
      <c r="AA104">
        <v>4</v>
      </c>
      <c r="AB104">
        <v>1</v>
      </c>
      <c r="AC104">
        <v>1</v>
      </c>
      <c r="AD104">
        <v>3</v>
      </c>
      <c r="AE104">
        <v>3</v>
      </c>
      <c r="AF104">
        <v>1</v>
      </c>
      <c r="AG104">
        <v>0</v>
      </c>
      <c r="AH104">
        <v>0</v>
      </c>
      <c r="AI104">
        <v>0</v>
      </c>
    </row>
    <row r="105" spans="1:35" x14ac:dyDescent="0.3">
      <c r="A105">
        <v>1876</v>
      </c>
      <c r="B105">
        <v>30</v>
      </c>
      <c r="C105" t="str">
        <f t="shared" si="3"/>
        <v>26-35</v>
      </c>
      <c r="D105" t="s">
        <v>39</v>
      </c>
      <c r="E105" t="s">
        <v>40</v>
      </c>
      <c r="F105">
        <v>945</v>
      </c>
      <c r="G105" t="s">
        <v>41</v>
      </c>
      <c r="H105">
        <v>9</v>
      </c>
      <c r="I105">
        <v>3</v>
      </c>
      <c r="J105" t="s">
        <v>35</v>
      </c>
      <c r="K105">
        <v>2</v>
      </c>
      <c r="L105" t="s">
        <v>36</v>
      </c>
      <c r="M105">
        <v>89</v>
      </c>
      <c r="N105">
        <v>3</v>
      </c>
      <c r="O105">
        <v>1</v>
      </c>
      <c r="P105" t="s">
        <v>43</v>
      </c>
      <c r="Q105">
        <v>4</v>
      </c>
      <c r="R105" t="str">
        <f t="shared" si="4"/>
        <v>Very High</v>
      </c>
      <c r="S105" t="s">
        <v>48</v>
      </c>
      <c r="T105">
        <v>1081</v>
      </c>
      <c r="U105" t="str">
        <f t="shared" si="5"/>
        <v>Low (0-5K)</v>
      </c>
      <c r="V105">
        <v>16019</v>
      </c>
      <c r="W105">
        <v>1</v>
      </c>
      <c r="X105" t="s">
        <v>32</v>
      </c>
      <c r="Y105">
        <v>13</v>
      </c>
      <c r="Z105">
        <v>3</v>
      </c>
      <c r="AA105">
        <v>3</v>
      </c>
      <c r="AB105">
        <v>0</v>
      </c>
      <c r="AC105">
        <v>1</v>
      </c>
      <c r="AD105">
        <v>3</v>
      </c>
      <c r="AE105">
        <v>2</v>
      </c>
      <c r="AF105">
        <v>1</v>
      </c>
      <c r="AG105">
        <v>0</v>
      </c>
      <c r="AH105">
        <v>0</v>
      </c>
      <c r="AI105">
        <v>0</v>
      </c>
    </row>
    <row r="106" spans="1:35" x14ac:dyDescent="0.3">
      <c r="A106">
        <v>1928</v>
      </c>
      <c r="B106">
        <v>29</v>
      </c>
      <c r="C106" t="str">
        <f t="shared" si="3"/>
        <v>26-35</v>
      </c>
      <c r="D106" t="s">
        <v>39</v>
      </c>
      <c r="E106" t="s">
        <v>53</v>
      </c>
      <c r="F106">
        <v>746</v>
      </c>
      <c r="G106" t="s">
        <v>41</v>
      </c>
      <c r="H106">
        <v>24</v>
      </c>
      <c r="I106">
        <v>3</v>
      </c>
      <c r="J106" t="s">
        <v>42</v>
      </c>
      <c r="K106">
        <v>3</v>
      </c>
      <c r="L106" t="s">
        <v>36</v>
      </c>
      <c r="M106">
        <v>45</v>
      </c>
      <c r="N106">
        <v>4</v>
      </c>
      <c r="O106">
        <v>1</v>
      </c>
      <c r="P106" t="s">
        <v>43</v>
      </c>
      <c r="Q106">
        <v>1</v>
      </c>
      <c r="R106" t="str">
        <f t="shared" si="4"/>
        <v>Low</v>
      </c>
      <c r="S106" t="s">
        <v>48</v>
      </c>
      <c r="T106">
        <v>1091</v>
      </c>
      <c r="U106" t="str">
        <f t="shared" si="5"/>
        <v>Low (0-5K)</v>
      </c>
      <c r="V106">
        <v>10642</v>
      </c>
      <c r="W106">
        <v>1</v>
      </c>
      <c r="X106" t="s">
        <v>32</v>
      </c>
      <c r="Y106">
        <v>17</v>
      </c>
      <c r="Z106">
        <v>3</v>
      </c>
      <c r="AA106">
        <v>4</v>
      </c>
      <c r="AB106">
        <v>0</v>
      </c>
      <c r="AC106">
        <v>1</v>
      </c>
      <c r="AD106">
        <v>3</v>
      </c>
      <c r="AE106">
        <v>3</v>
      </c>
      <c r="AF106">
        <v>1</v>
      </c>
      <c r="AG106">
        <v>0</v>
      </c>
      <c r="AH106">
        <v>0</v>
      </c>
      <c r="AI106">
        <v>0</v>
      </c>
    </row>
    <row r="107" spans="1:35" x14ac:dyDescent="0.3">
      <c r="A107">
        <v>1938</v>
      </c>
      <c r="B107">
        <v>58</v>
      </c>
      <c r="C107" t="str">
        <f t="shared" si="3"/>
        <v>56+</v>
      </c>
      <c r="D107" t="s">
        <v>32</v>
      </c>
      <c r="E107" t="s">
        <v>40</v>
      </c>
      <c r="F107">
        <v>605</v>
      </c>
      <c r="G107" t="s">
        <v>41</v>
      </c>
      <c r="H107">
        <v>21</v>
      </c>
      <c r="I107">
        <v>3</v>
      </c>
      <c r="J107" t="s">
        <v>46</v>
      </c>
      <c r="K107">
        <v>4</v>
      </c>
      <c r="L107" t="s">
        <v>47</v>
      </c>
      <c r="M107">
        <v>72</v>
      </c>
      <c r="N107">
        <v>3</v>
      </c>
      <c r="O107">
        <v>4</v>
      </c>
      <c r="P107" t="s">
        <v>52</v>
      </c>
      <c r="Q107">
        <v>4</v>
      </c>
      <c r="R107" t="str">
        <f t="shared" si="4"/>
        <v>Very High</v>
      </c>
      <c r="S107" t="s">
        <v>44</v>
      </c>
      <c r="T107">
        <v>17875</v>
      </c>
      <c r="U107" t="str">
        <f t="shared" si="5"/>
        <v>Very High (15K+)</v>
      </c>
      <c r="V107">
        <v>11761</v>
      </c>
      <c r="W107">
        <v>4</v>
      </c>
      <c r="X107" t="s">
        <v>39</v>
      </c>
      <c r="Y107">
        <v>13</v>
      </c>
      <c r="Z107">
        <v>3</v>
      </c>
      <c r="AA107">
        <v>3</v>
      </c>
      <c r="AB107">
        <v>1</v>
      </c>
      <c r="AC107">
        <v>29</v>
      </c>
      <c r="AD107">
        <v>2</v>
      </c>
      <c r="AE107">
        <v>2</v>
      </c>
      <c r="AF107">
        <v>1</v>
      </c>
      <c r="AG107">
        <v>0</v>
      </c>
      <c r="AH107">
        <v>0</v>
      </c>
      <c r="AI107">
        <v>0</v>
      </c>
    </row>
    <row r="108" spans="1:35" x14ac:dyDescent="0.3">
      <c r="A108">
        <v>1944</v>
      </c>
      <c r="B108">
        <v>27</v>
      </c>
      <c r="C108" t="str">
        <f t="shared" si="3"/>
        <v>26-35</v>
      </c>
      <c r="D108" t="s">
        <v>39</v>
      </c>
      <c r="E108" t="s">
        <v>53</v>
      </c>
      <c r="F108">
        <v>1337</v>
      </c>
      <c r="G108" t="s">
        <v>57</v>
      </c>
      <c r="H108">
        <v>22</v>
      </c>
      <c r="I108">
        <v>3</v>
      </c>
      <c r="J108" t="s">
        <v>57</v>
      </c>
      <c r="K108">
        <v>1</v>
      </c>
      <c r="L108" t="s">
        <v>47</v>
      </c>
      <c r="M108">
        <v>58</v>
      </c>
      <c r="N108">
        <v>2</v>
      </c>
      <c r="O108">
        <v>1</v>
      </c>
      <c r="P108" t="s">
        <v>57</v>
      </c>
      <c r="Q108">
        <v>2</v>
      </c>
      <c r="R108" t="str">
        <f t="shared" si="4"/>
        <v>Medium</v>
      </c>
      <c r="S108" t="s">
        <v>44</v>
      </c>
      <c r="T108">
        <v>2863</v>
      </c>
      <c r="U108" t="str">
        <f t="shared" si="5"/>
        <v>Low (0-5K)</v>
      </c>
      <c r="V108">
        <v>19555</v>
      </c>
      <c r="W108">
        <v>1</v>
      </c>
      <c r="X108" t="s">
        <v>32</v>
      </c>
      <c r="Y108">
        <v>12</v>
      </c>
      <c r="Z108">
        <v>3</v>
      </c>
      <c r="AA108">
        <v>1</v>
      </c>
      <c r="AB108">
        <v>0</v>
      </c>
      <c r="AC108">
        <v>1</v>
      </c>
      <c r="AD108">
        <v>2</v>
      </c>
      <c r="AE108">
        <v>3</v>
      </c>
      <c r="AF108">
        <v>1</v>
      </c>
      <c r="AG108">
        <v>0</v>
      </c>
      <c r="AH108">
        <v>0</v>
      </c>
      <c r="AI108">
        <v>0</v>
      </c>
    </row>
    <row r="109" spans="1:35" x14ac:dyDescent="0.3">
      <c r="A109">
        <v>1961</v>
      </c>
      <c r="B109">
        <v>38</v>
      </c>
      <c r="C109" t="str">
        <f t="shared" si="3"/>
        <v>36-45</v>
      </c>
      <c r="D109" t="s">
        <v>32</v>
      </c>
      <c r="E109" t="s">
        <v>40</v>
      </c>
      <c r="F109">
        <v>1404</v>
      </c>
      <c r="G109" t="s">
        <v>41</v>
      </c>
      <c r="H109">
        <v>1</v>
      </c>
      <c r="I109">
        <v>3</v>
      </c>
      <c r="J109" t="s">
        <v>46</v>
      </c>
      <c r="K109">
        <v>1</v>
      </c>
      <c r="L109" t="s">
        <v>36</v>
      </c>
      <c r="M109">
        <v>59</v>
      </c>
      <c r="N109">
        <v>2</v>
      </c>
      <c r="O109">
        <v>1</v>
      </c>
      <c r="P109" t="s">
        <v>43</v>
      </c>
      <c r="Q109">
        <v>1</v>
      </c>
      <c r="R109" t="str">
        <f t="shared" si="4"/>
        <v>Low</v>
      </c>
      <c r="S109" t="s">
        <v>48</v>
      </c>
      <c r="T109">
        <v>2858</v>
      </c>
      <c r="U109" t="str">
        <f t="shared" si="5"/>
        <v>Low (0-5K)</v>
      </c>
      <c r="V109">
        <v>11473</v>
      </c>
      <c r="W109">
        <v>4</v>
      </c>
      <c r="X109" t="s">
        <v>32</v>
      </c>
      <c r="Y109">
        <v>14</v>
      </c>
      <c r="Z109">
        <v>3</v>
      </c>
      <c r="AA109">
        <v>1</v>
      </c>
      <c r="AB109">
        <v>0</v>
      </c>
      <c r="AC109">
        <v>20</v>
      </c>
      <c r="AD109">
        <v>3</v>
      </c>
      <c r="AE109">
        <v>2</v>
      </c>
      <c r="AF109">
        <v>1</v>
      </c>
      <c r="AG109">
        <v>0</v>
      </c>
      <c r="AH109">
        <v>0</v>
      </c>
      <c r="AI109">
        <v>0</v>
      </c>
    </row>
    <row r="110" spans="1:35" x14ac:dyDescent="0.3">
      <c r="A110">
        <v>1974</v>
      </c>
      <c r="B110">
        <v>31</v>
      </c>
      <c r="C110" t="str">
        <f t="shared" si="3"/>
        <v>26-35</v>
      </c>
      <c r="D110" t="s">
        <v>32</v>
      </c>
      <c r="E110" t="s">
        <v>40</v>
      </c>
      <c r="F110">
        <v>1276</v>
      </c>
      <c r="G110" t="s">
        <v>34</v>
      </c>
      <c r="H110">
        <v>2</v>
      </c>
      <c r="I110">
        <v>1</v>
      </c>
      <c r="J110" t="s">
        <v>35</v>
      </c>
      <c r="K110">
        <v>4</v>
      </c>
      <c r="L110" t="s">
        <v>47</v>
      </c>
      <c r="M110">
        <v>59</v>
      </c>
      <c r="N110">
        <v>1</v>
      </c>
      <c r="O110">
        <v>1</v>
      </c>
      <c r="P110" t="s">
        <v>37</v>
      </c>
      <c r="Q110">
        <v>4</v>
      </c>
      <c r="R110" t="str">
        <f t="shared" si="4"/>
        <v>Very High</v>
      </c>
      <c r="S110" t="s">
        <v>38</v>
      </c>
      <c r="T110">
        <v>1129</v>
      </c>
      <c r="U110" t="str">
        <f t="shared" si="5"/>
        <v>Low (0-5K)</v>
      </c>
      <c r="V110">
        <v>17536</v>
      </c>
      <c r="W110">
        <v>1</v>
      </c>
      <c r="X110" t="s">
        <v>39</v>
      </c>
      <c r="Y110">
        <v>11</v>
      </c>
      <c r="Z110">
        <v>3</v>
      </c>
      <c r="AA110">
        <v>3</v>
      </c>
      <c r="AB110">
        <v>3</v>
      </c>
      <c r="AC110">
        <v>1</v>
      </c>
      <c r="AD110">
        <v>4</v>
      </c>
      <c r="AE110">
        <v>3</v>
      </c>
      <c r="AF110">
        <v>1</v>
      </c>
      <c r="AG110">
        <v>0</v>
      </c>
      <c r="AH110">
        <v>0</v>
      </c>
      <c r="AI110">
        <v>0</v>
      </c>
    </row>
    <row r="111" spans="1:35" x14ac:dyDescent="0.3">
      <c r="A111">
        <v>2012</v>
      </c>
      <c r="B111">
        <v>40</v>
      </c>
      <c r="C111" t="str">
        <f t="shared" si="3"/>
        <v>36-45</v>
      </c>
      <c r="D111" t="s">
        <v>32</v>
      </c>
      <c r="E111" t="s">
        <v>40</v>
      </c>
      <c r="F111">
        <v>543</v>
      </c>
      <c r="G111" t="s">
        <v>34</v>
      </c>
      <c r="H111">
        <v>1</v>
      </c>
      <c r="I111">
        <v>4</v>
      </c>
      <c r="J111" t="s">
        <v>46</v>
      </c>
      <c r="K111">
        <v>1</v>
      </c>
      <c r="L111" t="s">
        <v>36</v>
      </c>
      <c r="M111">
        <v>83</v>
      </c>
      <c r="N111">
        <v>3</v>
      </c>
      <c r="O111">
        <v>1</v>
      </c>
      <c r="P111" t="s">
        <v>37</v>
      </c>
      <c r="Q111">
        <v>4</v>
      </c>
      <c r="R111" t="str">
        <f t="shared" si="4"/>
        <v>Very High</v>
      </c>
      <c r="S111" t="s">
        <v>44</v>
      </c>
      <c r="T111">
        <v>2406</v>
      </c>
      <c r="U111" t="str">
        <f t="shared" si="5"/>
        <v>Low (0-5K)</v>
      </c>
      <c r="V111">
        <v>4060</v>
      </c>
      <c r="W111">
        <v>8</v>
      </c>
      <c r="X111" t="s">
        <v>32</v>
      </c>
      <c r="Y111">
        <v>19</v>
      </c>
      <c r="Z111">
        <v>3</v>
      </c>
      <c r="AA111">
        <v>3</v>
      </c>
      <c r="AB111">
        <v>2</v>
      </c>
      <c r="AC111">
        <v>8</v>
      </c>
      <c r="AD111">
        <v>3</v>
      </c>
      <c r="AE111">
        <v>2</v>
      </c>
      <c r="AF111">
        <v>1</v>
      </c>
      <c r="AG111">
        <v>0</v>
      </c>
      <c r="AH111">
        <v>0</v>
      </c>
      <c r="AI111">
        <v>0</v>
      </c>
    </row>
    <row r="112" spans="1:35" x14ac:dyDescent="0.3">
      <c r="A112">
        <v>10</v>
      </c>
      <c r="B112">
        <v>59</v>
      </c>
      <c r="C112" t="str">
        <f t="shared" si="3"/>
        <v>56+</v>
      </c>
      <c r="D112" t="s">
        <v>32</v>
      </c>
      <c r="E112" t="s">
        <v>40</v>
      </c>
      <c r="F112">
        <v>1324</v>
      </c>
      <c r="G112" t="s">
        <v>34</v>
      </c>
      <c r="H112">
        <v>3</v>
      </c>
      <c r="I112">
        <v>3</v>
      </c>
      <c r="J112" t="s">
        <v>35</v>
      </c>
      <c r="K112">
        <v>3</v>
      </c>
      <c r="L112" t="s">
        <v>47</v>
      </c>
      <c r="M112">
        <v>81</v>
      </c>
      <c r="N112">
        <v>4</v>
      </c>
      <c r="O112">
        <v>1</v>
      </c>
      <c r="P112" t="s">
        <v>37</v>
      </c>
      <c r="Q112">
        <v>1</v>
      </c>
      <c r="R112" t="str">
        <f t="shared" si="4"/>
        <v>Low</v>
      </c>
      <c r="S112" t="s">
        <v>44</v>
      </c>
      <c r="T112">
        <v>2670</v>
      </c>
      <c r="U112" t="str">
        <f t="shared" si="5"/>
        <v>Low (0-5K)</v>
      </c>
      <c r="V112">
        <v>9964</v>
      </c>
      <c r="W112">
        <v>4</v>
      </c>
      <c r="X112" t="s">
        <v>39</v>
      </c>
      <c r="Y112">
        <v>20</v>
      </c>
      <c r="Z112">
        <v>4</v>
      </c>
      <c r="AA112">
        <v>1</v>
      </c>
      <c r="AB112">
        <v>3</v>
      </c>
      <c r="AC112">
        <v>12</v>
      </c>
      <c r="AD112">
        <v>3</v>
      </c>
      <c r="AE112">
        <v>2</v>
      </c>
      <c r="AF112">
        <v>1</v>
      </c>
      <c r="AG112">
        <v>0</v>
      </c>
      <c r="AH112">
        <v>0</v>
      </c>
      <c r="AI112">
        <v>0</v>
      </c>
    </row>
    <row r="113" spans="1:35" x14ac:dyDescent="0.3">
      <c r="A113">
        <v>11</v>
      </c>
      <c r="B113">
        <v>30</v>
      </c>
      <c r="C113" t="str">
        <f t="shared" si="3"/>
        <v>26-35</v>
      </c>
      <c r="D113" t="s">
        <v>32</v>
      </c>
      <c r="E113" t="s">
        <v>40</v>
      </c>
      <c r="F113">
        <v>1358</v>
      </c>
      <c r="G113" t="s">
        <v>34</v>
      </c>
      <c r="H113">
        <v>24</v>
      </c>
      <c r="I113">
        <v>1</v>
      </c>
      <c r="J113" t="s">
        <v>46</v>
      </c>
      <c r="K113">
        <v>4</v>
      </c>
      <c r="L113" t="s">
        <v>36</v>
      </c>
      <c r="M113">
        <v>67</v>
      </c>
      <c r="N113">
        <v>3</v>
      </c>
      <c r="O113">
        <v>1</v>
      </c>
      <c r="P113" t="s">
        <v>37</v>
      </c>
      <c r="Q113">
        <v>3</v>
      </c>
      <c r="R113" t="str">
        <f t="shared" si="4"/>
        <v>High</v>
      </c>
      <c r="S113" t="s">
        <v>38</v>
      </c>
      <c r="T113">
        <v>2693</v>
      </c>
      <c r="U113" t="str">
        <f t="shared" si="5"/>
        <v>Low (0-5K)</v>
      </c>
      <c r="V113">
        <v>13335</v>
      </c>
      <c r="W113">
        <v>1</v>
      </c>
      <c r="X113" t="s">
        <v>32</v>
      </c>
      <c r="Y113">
        <v>22</v>
      </c>
      <c r="Z113">
        <v>4</v>
      </c>
      <c r="AA113">
        <v>2</v>
      </c>
      <c r="AB113">
        <v>1</v>
      </c>
      <c r="AC113">
        <v>1</v>
      </c>
      <c r="AD113">
        <v>2</v>
      </c>
      <c r="AE113">
        <v>3</v>
      </c>
      <c r="AF113">
        <v>1</v>
      </c>
      <c r="AG113">
        <v>0</v>
      </c>
      <c r="AH113">
        <v>0</v>
      </c>
      <c r="AI113">
        <v>0</v>
      </c>
    </row>
    <row r="114" spans="1:35" x14ac:dyDescent="0.3">
      <c r="A114">
        <v>61</v>
      </c>
      <c r="B114">
        <v>37</v>
      </c>
      <c r="C114" t="str">
        <f t="shared" si="3"/>
        <v>36-45</v>
      </c>
      <c r="D114" t="s">
        <v>32</v>
      </c>
      <c r="E114" t="s">
        <v>40</v>
      </c>
      <c r="F114">
        <v>408</v>
      </c>
      <c r="G114" t="s">
        <v>34</v>
      </c>
      <c r="H114">
        <v>19</v>
      </c>
      <c r="I114">
        <v>2</v>
      </c>
      <c r="J114" t="s">
        <v>46</v>
      </c>
      <c r="K114">
        <v>2</v>
      </c>
      <c r="L114" t="s">
        <v>36</v>
      </c>
      <c r="M114">
        <v>73</v>
      </c>
      <c r="N114">
        <v>3</v>
      </c>
      <c r="O114">
        <v>1</v>
      </c>
      <c r="P114" t="s">
        <v>49</v>
      </c>
      <c r="Q114">
        <v>2</v>
      </c>
      <c r="R114" t="str">
        <f t="shared" si="4"/>
        <v>Medium</v>
      </c>
      <c r="S114" t="s">
        <v>44</v>
      </c>
      <c r="T114">
        <v>3022</v>
      </c>
      <c r="U114" t="str">
        <f t="shared" si="5"/>
        <v>Low (0-5K)</v>
      </c>
      <c r="V114">
        <v>10227</v>
      </c>
      <c r="W114">
        <v>4</v>
      </c>
      <c r="X114" t="s">
        <v>32</v>
      </c>
      <c r="Y114">
        <v>21</v>
      </c>
      <c r="Z114">
        <v>4</v>
      </c>
      <c r="AA114">
        <v>1</v>
      </c>
      <c r="AB114">
        <v>0</v>
      </c>
      <c r="AC114">
        <v>8</v>
      </c>
      <c r="AD114">
        <v>1</v>
      </c>
      <c r="AE114">
        <v>3</v>
      </c>
      <c r="AF114">
        <v>1</v>
      </c>
      <c r="AG114">
        <v>0</v>
      </c>
      <c r="AH114">
        <v>0</v>
      </c>
      <c r="AI114">
        <v>0</v>
      </c>
    </row>
    <row r="115" spans="1:35" x14ac:dyDescent="0.3">
      <c r="A115">
        <v>155</v>
      </c>
      <c r="B115">
        <v>36</v>
      </c>
      <c r="C115" t="str">
        <f t="shared" si="3"/>
        <v>36-45</v>
      </c>
      <c r="D115" t="s">
        <v>32</v>
      </c>
      <c r="E115" t="s">
        <v>40</v>
      </c>
      <c r="F115">
        <v>922</v>
      </c>
      <c r="G115" t="s">
        <v>34</v>
      </c>
      <c r="H115">
        <v>3</v>
      </c>
      <c r="I115">
        <v>2</v>
      </c>
      <c r="J115" t="s">
        <v>46</v>
      </c>
      <c r="K115">
        <v>1</v>
      </c>
      <c r="L115" t="s">
        <v>47</v>
      </c>
      <c r="M115">
        <v>39</v>
      </c>
      <c r="N115">
        <v>3</v>
      </c>
      <c r="O115">
        <v>1</v>
      </c>
      <c r="P115" t="s">
        <v>37</v>
      </c>
      <c r="Q115">
        <v>4</v>
      </c>
      <c r="R115" t="str">
        <f t="shared" si="4"/>
        <v>Very High</v>
      </c>
      <c r="S115" t="s">
        <v>38</v>
      </c>
      <c r="T115">
        <v>2835</v>
      </c>
      <c r="U115" t="str">
        <f t="shared" si="5"/>
        <v>Low (0-5K)</v>
      </c>
      <c r="V115">
        <v>2561</v>
      </c>
      <c r="W115">
        <v>5</v>
      </c>
      <c r="X115" t="s">
        <v>32</v>
      </c>
      <c r="Y115">
        <v>22</v>
      </c>
      <c r="Z115">
        <v>4</v>
      </c>
      <c r="AA115">
        <v>1</v>
      </c>
      <c r="AB115">
        <v>1</v>
      </c>
      <c r="AC115">
        <v>7</v>
      </c>
      <c r="AD115">
        <v>2</v>
      </c>
      <c r="AE115">
        <v>3</v>
      </c>
      <c r="AF115">
        <v>1</v>
      </c>
      <c r="AG115">
        <v>0</v>
      </c>
      <c r="AH115">
        <v>0</v>
      </c>
      <c r="AI115">
        <v>0</v>
      </c>
    </row>
    <row r="116" spans="1:35" x14ac:dyDescent="0.3">
      <c r="A116">
        <v>214</v>
      </c>
      <c r="B116">
        <v>58</v>
      </c>
      <c r="C116" t="str">
        <f t="shared" si="3"/>
        <v>56+</v>
      </c>
      <c r="D116" t="s">
        <v>32</v>
      </c>
      <c r="E116" t="s">
        <v>40</v>
      </c>
      <c r="F116">
        <v>1145</v>
      </c>
      <c r="G116" t="s">
        <v>34</v>
      </c>
      <c r="H116">
        <v>9</v>
      </c>
      <c r="I116">
        <v>3</v>
      </c>
      <c r="J116" t="s">
        <v>35</v>
      </c>
      <c r="K116">
        <v>2</v>
      </c>
      <c r="L116" t="s">
        <v>47</v>
      </c>
      <c r="M116">
        <v>75</v>
      </c>
      <c r="N116">
        <v>2</v>
      </c>
      <c r="O116">
        <v>1</v>
      </c>
      <c r="P116" t="s">
        <v>49</v>
      </c>
      <c r="Q116">
        <v>2</v>
      </c>
      <c r="R116" t="str">
        <f t="shared" si="4"/>
        <v>Medium</v>
      </c>
      <c r="S116" t="s">
        <v>44</v>
      </c>
      <c r="T116">
        <v>3346</v>
      </c>
      <c r="U116" t="str">
        <f t="shared" si="5"/>
        <v>Low (0-5K)</v>
      </c>
      <c r="V116">
        <v>11873</v>
      </c>
      <c r="W116">
        <v>4</v>
      </c>
      <c r="X116" t="s">
        <v>39</v>
      </c>
      <c r="Y116">
        <v>20</v>
      </c>
      <c r="Z116">
        <v>4</v>
      </c>
      <c r="AA116">
        <v>2</v>
      </c>
      <c r="AB116">
        <v>1</v>
      </c>
      <c r="AC116">
        <v>9</v>
      </c>
      <c r="AD116">
        <v>3</v>
      </c>
      <c r="AE116">
        <v>2</v>
      </c>
      <c r="AF116">
        <v>1</v>
      </c>
      <c r="AG116">
        <v>0</v>
      </c>
      <c r="AH116">
        <v>0</v>
      </c>
      <c r="AI116">
        <v>0</v>
      </c>
    </row>
    <row r="117" spans="1:35" x14ac:dyDescent="0.3">
      <c r="A117">
        <v>392</v>
      </c>
      <c r="B117">
        <v>44</v>
      </c>
      <c r="C117" t="str">
        <f t="shared" si="3"/>
        <v>36-45</v>
      </c>
      <c r="D117" t="s">
        <v>39</v>
      </c>
      <c r="E117" t="s">
        <v>53</v>
      </c>
      <c r="F117">
        <v>920</v>
      </c>
      <c r="G117" t="s">
        <v>34</v>
      </c>
      <c r="H117">
        <v>24</v>
      </c>
      <c r="I117">
        <v>3</v>
      </c>
      <c r="J117" t="s">
        <v>46</v>
      </c>
      <c r="K117">
        <v>4</v>
      </c>
      <c r="L117" t="s">
        <v>36</v>
      </c>
      <c r="M117">
        <v>43</v>
      </c>
      <c r="N117">
        <v>3</v>
      </c>
      <c r="O117">
        <v>1</v>
      </c>
      <c r="P117" t="s">
        <v>37</v>
      </c>
      <c r="Q117">
        <v>3</v>
      </c>
      <c r="R117" t="str">
        <f t="shared" si="4"/>
        <v>High</v>
      </c>
      <c r="S117" t="s">
        <v>38</v>
      </c>
      <c r="T117">
        <v>3161</v>
      </c>
      <c r="U117" t="str">
        <f t="shared" si="5"/>
        <v>Low (0-5K)</v>
      </c>
      <c r="V117">
        <v>19920</v>
      </c>
      <c r="W117">
        <v>3</v>
      </c>
      <c r="X117" t="s">
        <v>39</v>
      </c>
      <c r="Y117">
        <v>22</v>
      </c>
      <c r="Z117">
        <v>4</v>
      </c>
      <c r="AA117">
        <v>4</v>
      </c>
      <c r="AB117">
        <v>1</v>
      </c>
      <c r="AC117">
        <v>19</v>
      </c>
      <c r="AD117">
        <v>0</v>
      </c>
      <c r="AE117">
        <v>1</v>
      </c>
      <c r="AF117">
        <v>1</v>
      </c>
      <c r="AG117">
        <v>0</v>
      </c>
      <c r="AH117">
        <v>0</v>
      </c>
      <c r="AI117">
        <v>0</v>
      </c>
    </row>
    <row r="118" spans="1:35" x14ac:dyDescent="0.3">
      <c r="A118">
        <v>477</v>
      </c>
      <c r="B118">
        <v>42</v>
      </c>
      <c r="C118" t="str">
        <f t="shared" si="3"/>
        <v>36-45</v>
      </c>
      <c r="D118" t="s">
        <v>32</v>
      </c>
      <c r="E118" t="s">
        <v>40</v>
      </c>
      <c r="F118">
        <v>1332</v>
      </c>
      <c r="G118" t="s">
        <v>34</v>
      </c>
      <c r="H118">
        <v>2</v>
      </c>
      <c r="I118">
        <v>4</v>
      </c>
      <c r="J118" t="s">
        <v>45</v>
      </c>
      <c r="K118">
        <v>1</v>
      </c>
      <c r="L118" t="s">
        <v>36</v>
      </c>
      <c r="M118">
        <v>98</v>
      </c>
      <c r="N118">
        <v>2</v>
      </c>
      <c r="O118">
        <v>2</v>
      </c>
      <c r="P118" t="s">
        <v>50</v>
      </c>
      <c r="Q118">
        <v>4</v>
      </c>
      <c r="R118" t="str">
        <f t="shared" si="4"/>
        <v>Very High</v>
      </c>
      <c r="S118" t="s">
        <v>48</v>
      </c>
      <c r="T118">
        <v>6781</v>
      </c>
      <c r="U118" t="str">
        <f t="shared" si="5"/>
        <v>Medium (5K-10K)</v>
      </c>
      <c r="V118">
        <v>17078</v>
      </c>
      <c r="W118">
        <v>3</v>
      </c>
      <c r="X118" t="s">
        <v>32</v>
      </c>
      <c r="Y118">
        <v>23</v>
      </c>
      <c r="Z118">
        <v>4</v>
      </c>
      <c r="AA118">
        <v>2</v>
      </c>
      <c r="AB118">
        <v>0</v>
      </c>
      <c r="AC118">
        <v>14</v>
      </c>
      <c r="AD118">
        <v>6</v>
      </c>
      <c r="AE118">
        <v>3</v>
      </c>
      <c r="AF118">
        <v>1</v>
      </c>
      <c r="AG118">
        <v>0</v>
      </c>
      <c r="AH118">
        <v>0</v>
      </c>
      <c r="AI118">
        <v>0</v>
      </c>
    </row>
    <row r="119" spans="1:35" x14ac:dyDescent="0.3">
      <c r="A119">
        <v>514</v>
      </c>
      <c r="B119">
        <v>30</v>
      </c>
      <c r="C119" t="str">
        <f t="shared" si="3"/>
        <v>26-35</v>
      </c>
      <c r="D119" t="s">
        <v>39</v>
      </c>
      <c r="E119" t="s">
        <v>53</v>
      </c>
      <c r="F119">
        <v>464</v>
      </c>
      <c r="G119" t="s">
        <v>34</v>
      </c>
      <c r="H119">
        <v>4</v>
      </c>
      <c r="I119">
        <v>3</v>
      </c>
      <c r="J119" t="s">
        <v>42</v>
      </c>
      <c r="K119">
        <v>3</v>
      </c>
      <c r="L119" t="s">
        <v>36</v>
      </c>
      <c r="M119">
        <v>40</v>
      </c>
      <c r="N119">
        <v>3</v>
      </c>
      <c r="O119">
        <v>1</v>
      </c>
      <c r="P119" t="s">
        <v>49</v>
      </c>
      <c r="Q119">
        <v>4</v>
      </c>
      <c r="R119" t="str">
        <f t="shared" si="4"/>
        <v>Very High</v>
      </c>
      <c r="S119" t="s">
        <v>48</v>
      </c>
      <c r="T119">
        <v>2285</v>
      </c>
      <c r="U119" t="str">
        <f t="shared" si="5"/>
        <v>Low (0-5K)</v>
      </c>
      <c r="V119">
        <v>3427</v>
      </c>
      <c r="W119">
        <v>9</v>
      </c>
      <c r="X119" t="s">
        <v>39</v>
      </c>
      <c r="Y119">
        <v>23</v>
      </c>
      <c r="Z119">
        <v>4</v>
      </c>
      <c r="AA119">
        <v>3</v>
      </c>
      <c r="AB119">
        <v>0</v>
      </c>
      <c r="AC119">
        <v>3</v>
      </c>
      <c r="AD119">
        <v>4</v>
      </c>
      <c r="AE119">
        <v>3</v>
      </c>
      <c r="AF119">
        <v>1</v>
      </c>
      <c r="AG119">
        <v>0</v>
      </c>
      <c r="AH119">
        <v>0</v>
      </c>
      <c r="AI119">
        <v>0</v>
      </c>
    </row>
    <row r="120" spans="1:35" x14ac:dyDescent="0.3">
      <c r="A120">
        <v>521</v>
      </c>
      <c r="B120">
        <v>40</v>
      </c>
      <c r="C120" t="str">
        <f t="shared" si="3"/>
        <v>36-45</v>
      </c>
      <c r="D120" t="s">
        <v>32</v>
      </c>
      <c r="E120" t="s">
        <v>40</v>
      </c>
      <c r="F120">
        <v>555</v>
      </c>
      <c r="G120" t="s">
        <v>34</v>
      </c>
      <c r="H120">
        <v>2</v>
      </c>
      <c r="I120">
        <v>3</v>
      </c>
      <c r="J120" t="s">
        <v>35</v>
      </c>
      <c r="K120">
        <v>2</v>
      </c>
      <c r="L120" t="s">
        <v>47</v>
      </c>
      <c r="M120">
        <v>78</v>
      </c>
      <c r="N120">
        <v>2</v>
      </c>
      <c r="O120">
        <v>2</v>
      </c>
      <c r="P120" t="s">
        <v>37</v>
      </c>
      <c r="Q120">
        <v>3</v>
      </c>
      <c r="R120" t="str">
        <f t="shared" si="4"/>
        <v>High</v>
      </c>
      <c r="S120" t="s">
        <v>44</v>
      </c>
      <c r="T120">
        <v>3448</v>
      </c>
      <c r="U120" t="str">
        <f t="shared" si="5"/>
        <v>Low (0-5K)</v>
      </c>
      <c r="V120">
        <v>13436</v>
      </c>
      <c r="W120">
        <v>6</v>
      </c>
      <c r="X120" t="s">
        <v>32</v>
      </c>
      <c r="Y120">
        <v>22</v>
      </c>
      <c r="Z120">
        <v>4</v>
      </c>
      <c r="AA120">
        <v>2</v>
      </c>
      <c r="AB120">
        <v>1</v>
      </c>
      <c r="AC120">
        <v>20</v>
      </c>
      <c r="AD120">
        <v>3</v>
      </c>
      <c r="AE120">
        <v>3</v>
      </c>
      <c r="AF120">
        <v>1</v>
      </c>
      <c r="AG120">
        <v>0</v>
      </c>
      <c r="AH120">
        <v>0</v>
      </c>
      <c r="AI120">
        <v>0</v>
      </c>
    </row>
    <row r="121" spans="1:35" x14ac:dyDescent="0.3">
      <c r="A121">
        <v>556</v>
      </c>
      <c r="B121">
        <v>38</v>
      </c>
      <c r="C121" t="str">
        <f t="shared" si="3"/>
        <v>36-45</v>
      </c>
      <c r="D121" t="s">
        <v>32</v>
      </c>
      <c r="E121" t="s">
        <v>53</v>
      </c>
      <c r="F121">
        <v>1490</v>
      </c>
      <c r="G121" t="s">
        <v>34</v>
      </c>
      <c r="H121">
        <v>2</v>
      </c>
      <c r="I121">
        <v>2</v>
      </c>
      <c r="J121" t="s">
        <v>46</v>
      </c>
      <c r="K121">
        <v>4</v>
      </c>
      <c r="L121" t="s">
        <v>36</v>
      </c>
      <c r="M121">
        <v>42</v>
      </c>
      <c r="N121">
        <v>3</v>
      </c>
      <c r="O121">
        <v>1</v>
      </c>
      <c r="P121" t="s">
        <v>37</v>
      </c>
      <c r="Q121">
        <v>4</v>
      </c>
      <c r="R121" t="str">
        <f t="shared" si="4"/>
        <v>Very High</v>
      </c>
      <c r="S121" t="s">
        <v>44</v>
      </c>
      <c r="T121">
        <v>1702</v>
      </c>
      <c r="U121" t="str">
        <f t="shared" si="5"/>
        <v>Low (0-5K)</v>
      </c>
      <c r="V121">
        <v>12106</v>
      </c>
      <c r="W121">
        <v>1</v>
      </c>
      <c r="X121" t="s">
        <v>39</v>
      </c>
      <c r="Y121">
        <v>23</v>
      </c>
      <c r="Z121">
        <v>4</v>
      </c>
      <c r="AA121">
        <v>3</v>
      </c>
      <c r="AB121">
        <v>1</v>
      </c>
      <c r="AC121">
        <v>1</v>
      </c>
      <c r="AD121">
        <v>3</v>
      </c>
      <c r="AE121">
        <v>3</v>
      </c>
      <c r="AF121">
        <v>1</v>
      </c>
      <c r="AG121">
        <v>0</v>
      </c>
      <c r="AH121">
        <v>0</v>
      </c>
      <c r="AI121">
        <v>0</v>
      </c>
    </row>
    <row r="122" spans="1:35" x14ac:dyDescent="0.3">
      <c r="A122">
        <v>643</v>
      </c>
      <c r="B122">
        <v>24</v>
      </c>
      <c r="C122" t="str">
        <f t="shared" si="3"/>
        <v>18-25</v>
      </c>
      <c r="D122" t="s">
        <v>32</v>
      </c>
      <c r="E122" t="s">
        <v>40</v>
      </c>
      <c r="F122">
        <v>823</v>
      </c>
      <c r="G122" t="s">
        <v>34</v>
      </c>
      <c r="H122">
        <v>17</v>
      </c>
      <c r="I122">
        <v>2</v>
      </c>
      <c r="J122" t="s">
        <v>45</v>
      </c>
      <c r="K122">
        <v>4</v>
      </c>
      <c r="L122" t="s">
        <v>36</v>
      </c>
      <c r="M122">
        <v>94</v>
      </c>
      <c r="N122">
        <v>2</v>
      </c>
      <c r="O122">
        <v>1</v>
      </c>
      <c r="P122" t="s">
        <v>37</v>
      </c>
      <c r="Q122">
        <v>2</v>
      </c>
      <c r="R122" t="str">
        <f t="shared" si="4"/>
        <v>Medium</v>
      </c>
      <c r="S122" t="s">
        <v>44</v>
      </c>
      <c r="T122">
        <v>2127</v>
      </c>
      <c r="U122" t="str">
        <f t="shared" si="5"/>
        <v>Low (0-5K)</v>
      </c>
      <c r="V122">
        <v>9100</v>
      </c>
      <c r="W122">
        <v>1</v>
      </c>
      <c r="X122" t="s">
        <v>32</v>
      </c>
      <c r="Y122">
        <v>21</v>
      </c>
      <c r="Z122">
        <v>4</v>
      </c>
      <c r="AA122">
        <v>4</v>
      </c>
      <c r="AB122">
        <v>1</v>
      </c>
      <c r="AC122">
        <v>1</v>
      </c>
      <c r="AD122">
        <v>2</v>
      </c>
      <c r="AE122">
        <v>3</v>
      </c>
      <c r="AF122">
        <v>1</v>
      </c>
      <c r="AG122">
        <v>0</v>
      </c>
      <c r="AH122">
        <v>0</v>
      </c>
      <c r="AI122">
        <v>0</v>
      </c>
    </row>
    <row r="123" spans="1:35" x14ac:dyDescent="0.3">
      <c r="A123">
        <v>680</v>
      </c>
      <c r="B123">
        <v>30</v>
      </c>
      <c r="C123" t="str">
        <f t="shared" si="3"/>
        <v>26-35</v>
      </c>
      <c r="D123" t="s">
        <v>32</v>
      </c>
      <c r="E123" t="s">
        <v>53</v>
      </c>
      <c r="F123">
        <v>160</v>
      </c>
      <c r="G123" t="s">
        <v>34</v>
      </c>
      <c r="H123">
        <v>3</v>
      </c>
      <c r="I123">
        <v>3</v>
      </c>
      <c r="J123" t="s">
        <v>35</v>
      </c>
      <c r="K123">
        <v>3</v>
      </c>
      <c r="L123" t="s">
        <v>47</v>
      </c>
      <c r="M123">
        <v>71</v>
      </c>
      <c r="N123">
        <v>3</v>
      </c>
      <c r="O123">
        <v>1</v>
      </c>
      <c r="P123" t="s">
        <v>49</v>
      </c>
      <c r="Q123">
        <v>3</v>
      </c>
      <c r="R123" t="str">
        <f t="shared" si="4"/>
        <v>High</v>
      </c>
      <c r="S123" t="s">
        <v>38</v>
      </c>
      <c r="T123">
        <v>2083</v>
      </c>
      <c r="U123" t="str">
        <f t="shared" si="5"/>
        <v>Low (0-5K)</v>
      </c>
      <c r="V123">
        <v>22653</v>
      </c>
      <c r="W123">
        <v>1</v>
      </c>
      <c r="X123" t="s">
        <v>32</v>
      </c>
      <c r="Y123">
        <v>20</v>
      </c>
      <c r="Z123">
        <v>4</v>
      </c>
      <c r="AA123">
        <v>3</v>
      </c>
      <c r="AB123">
        <v>1</v>
      </c>
      <c r="AC123">
        <v>1</v>
      </c>
      <c r="AD123">
        <v>2</v>
      </c>
      <c r="AE123">
        <v>3</v>
      </c>
      <c r="AF123">
        <v>1</v>
      </c>
      <c r="AG123">
        <v>0</v>
      </c>
      <c r="AH123">
        <v>0</v>
      </c>
      <c r="AI123">
        <v>0</v>
      </c>
    </row>
    <row r="124" spans="1:35" x14ac:dyDescent="0.3">
      <c r="A124">
        <v>920</v>
      </c>
      <c r="B124">
        <v>43</v>
      </c>
      <c r="C124" t="str">
        <f t="shared" si="3"/>
        <v>36-45</v>
      </c>
      <c r="D124" t="s">
        <v>32</v>
      </c>
      <c r="E124" t="s">
        <v>40</v>
      </c>
      <c r="F124">
        <v>177</v>
      </c>
      <c r="G124" t="s">
        <v>34</v>
      </c>
      <c r="H124">
        <v>8</v>
      </c>
      <c r="I124">
        <v>3</v>
      </c>
      <c r="J124" t="s">
        <v>46</v>
      </c>
      <c r="K124">
        <v>1</v>
      </c>
      <c r="L124" t="s">
        <v>47</v>
      </c>
      <c r="M124">
        <v>55</v>
      </c>
      <c r="N124">
        <v>3</v>
      </c>
      <c r="O124">
        <v>2</v>
      </c>
      <c r="P124" t="s">
        <v>51</v>
      </c>
      <c r="Q124">
        <v>2</v>
      </c>
      <c r="R124" t="str">
        <f t="shared" si="4"/>
        <v>Medium</v>
      </c>
      <c r="S124" t="s">
        <v>38</v>
      </c>
      <c r="T124">
        <v>4765</v>
      </c>
      <c r="U124" t="str">
        <f t="shared" si="5"/>
        <v>Low (0-5K)</v>
      </c>
      <c r="V124">
        <v>23814</v>
      </c>
      <c r="W124">
        <v>4</v>
      </c>
      <c r="X124" t="s">
        <v>32</v>
      </c>
      <c r="Y124">
        <v>21</v>
      </c>
      <c r="Z124">
        <v>4</v>
      </c>
      <c r="AA124">
        <v>3</v>
      </c>
      <c r="AB124">
        <v>1</v>
      </c>
      <c r="AC124">
        <v>4</v>
      </c>
      <c r="AD124">
        <v>2</v>
      </c>
      <c r="AE124">
        <v>4</v>
      </c>
      <c r="AF124">
        <v>1</v>
      </c>
      <c r="AG124">
        <v>0</v>
      </c>
      <c r="AH124">
        <v>0</v>
      </c>
      <c r="AI124">
        <v>0</v>
      </c>
    </row>
    <row r="125" spans="1:35" x14ac:dyDescent="0.3">
      <c r="A125">
        <v>977</v>
      </c>
      <c r="B125">
        <v>58</v>
      </c>
      <c r="C125" t="str">
        <f t="shared" si="3"/>
        <v>56+</v>
      </c>
      <c r="D125" t="s">
        <v>39</v>
      </c>
      <c r="E125" t="s">
        <v>40</v>
      </c>
      <c r="F125">
        <v>289</v>
      </c>
      <c r="G125" t="s">
        <v>34</v>
      </c>
      <c r="H125">
        <v>2</v>
      </c>
      <c r="I125">
        <v>3</v>
      </c>
      <c r="J125" t="s">
        <v>42</v>
      </c>
      <c r="K125">
        <v>4</v>
      </c>
      <c r="L125" t="s">
        <v>36</v>
      </c>
      <c r="M125">
        <v>51</v>
      </c>
      <c r="N125">
        <v>3</v>
      </c>
      <c r="O125">
        <v>1</v>
      </c>
      <c r="P125" t="s">
        <v>49</v>
      </c>
      <c r="Q125">
        <v>3</v>
      </c>
      <c r="R125" t="str">
        <f t="shared" si="4"/>
        <v>High</v>
      </c>
      <c r="S125" t="s">
        <v>48</v>
      </c>
      <c r="T125">
        <v>2479</v>
      </c>
      <c r="U125" t="str">
        <f t="shared" si="5"/>
        <v>Low (0-5K)</v>
      </c>
      <c r="V125">
        <v>26227</v>
      </c>
      <c r="W125">
        <v>4</v>
      </c>
      <c r="X125" t="s">
        <v>32</v>
      </c>
      <c r="Y125">
        <v>24</v>
      </c>
      <c r="Z125">
        <v>4</v>
      </c>
      <c r="AA125">
        <v>1</v>
      </c>
      <c r="AB125">
        <v>0</v>
      </c>
      <c r="AC125">
        <v>7</v>
      </c>
      <c r="AD125">
        <v>4</v>
      </c>
      <c r="AE125">
        <v>3</v>
      </c>
      <c r="AF125">
        <v>1</v>
      </c>
      <c r="AG125">
        <v>0</v>
      </c>
      <c r="AH125">
        <v>0</v>
      </c>
      <c r="AI125">
        <v>0</v>
      </c>
    </row>
    <row r="126" spans="1:35" x14ac:dyDescent="0.3">
      <c r="A126">
        <v>1056</v>
      </c>
      <c r="B126">
        <v>28</v>
      </c>
      <c r="C126" t="str">
        <f t="shared" si="3"/>
        <v>26-35</v>
      </c>
      <c r="D126" t="s">
        <v>32</v>
      </c>
      <c r="E126" t="s">
        <v>40</v>
      </c>
      <c r="F126">
        <v>1144</v>
      </c>
      <c r="G126" t="s">
        <v>41</v>
      </c>
      <c r="H126">
        <v>10</v>
      </c>
      <c r="I126">
        <v>1</v>
      </c>
      <c r="J126" t="s">
        <v>35</v>
      </c>
      <c r="K126">
        <v>4</v>
      </c>
      <c r="L126" t="s">
        <v>36</v>
      </c>
      <c r="M126">
        <v>74</v>
      </c>
      <c r="N126">
        <v>3</v>
      </c>
      <c r="O126">
        <v>1</v>
      </c>
      <c r="P126" t="s">
        <v>43</v>
      </c>
      <c r="Q126">
        <v>2</v>
      </c>
      <c r="R126" t="str">
        <f t="shared" si="4"/>
        <v>Medium</v>
      </c>
      <c r="S126" t="s">
        <v>44</v>
      </c>
      <c r="T126">
        <v>1052</v>
      </c>
      <c r="U126" t="str">
        <f t="shared" si="5"/>
        <v>Low (0-5K)</v>
      </c>
      <c r="V126">
        <v>23384</v>
      </c>
      <c r="W126">
        <v>1</v>
      </c>
      <c r="X126" t="s">
        <v>32</v>
      </c>
      <c r="Y126">
        <v>22</v>
      </c>
      <c r="Z126">
        <v>4</v>
      </c>
      <c r="AA126">
        <v>2</v>
      </c>
      <c r="AB126">
        <v>0</v>
      </c>
      <c r="AC126">
        <v>1</v>
      </c>
      <c r="AD126">
        <v>5</v>
      </c>
      <c r="AE126">
        <v>3</v>
      </c>
      <c r="AF126">
        <v>1</v>
      </c>
      <c r="AG126">
        <v>0</v>
      </c>
      <c r="AH126">
        <v>0</v>
      </c>
      <c r="AI126">
        <v>0</v>
      </c>
    </row>
    <row r="127" spans="1:35" x14ac:dyDescent="0.3">
      <c r="A127">
        <v>1458</v>
      </c>
      <c r="B127">
        <v>39</v>
      </c>
      <c r="C127" t="str">
        <f t="shared" si="3"/>
        <v>36-45</v>
      </c>
      <c r="D127" t="s">
        <v>39</v>
      </c>
      <c r="E127" t="s">
        <v>33</v>
      </c>
      <c r="F127">
        <v>592</v>
      </c>
      <c r="G127" t="s">
        <v>34</v>
      </c>
      <c r="H127">
        <v>2</v>
      </c>
      <c r="I127">
        <v>3</v>
      </c>
      <c r="J127" t="s">
        <v>46</v>
      </c>
      <c r="K127">
        <v>1</v>
      </c>
      <c r="L127" t="s">
        <v>47</v>
      </c>
      <c r="M127">
        <v>54</v>
      </c>
      <c r="N127">
        <v>2</v>
      </c>
      <c r="O127">
        <v>1</v>
      </c>
      <c r="P127" t="s">
        <v>37</v>
      </c>
      <c r="Q127">
        <v>1</v>
      </c>
      <c r="R127" t="str">
        <f t="shared" si="4"/>
        <v>Low</v>
      </c>
      <c r="S127" t="s">
        <v>48</v>
      </c>
      <c r="T127">
        <v>3646</v>
      </c>
      <c r="U127" t="str">
        <f t="shared" si="5"/>
        <v>Low (0-5K)</v>
      </c>
      <c r="V127">
        <v>17181</v>
      </c>
      <c r="W127">
        <v>2</v>
      </c>
      <c r="X127" t="s">
        <v>39</v>
      </c>
      <c r="Y127">
        <v>23</v>
      </c>
      <c r="Z127">
        <v>4</v>
      </c>
      <c r="AA127">
        <v>2</v>
      </c>
      <c r="AB127">
        <v>0</v>
      </c>
      <c r="AC127">
        <v>11</v>
      </c>
      <c r="AD127">
        <v>2</v>
      </c>
      <c r="AE127">
        <v>4</v>
      </c>
      <c r="AF127">
        <v>1</v>
      </c>
      <c r="AG127">
        <v>0</v>
      </c>
      <c r="AH127">
        <v>0</v>
      </c>
      <c r="AI127">
        <v>0</v>
      </c>
    </row>
    <row r="128" spans="1:35" x14ac:dyDescent="0.3">
      <c r="A128">
        <v>1581</v>
      </c>
      <c r="B128">
        <v>26</v>
      </c>
      <c r="C128" t="str">
        <f t="shared" si="3"/>
        <v>26-35</v>
      </c>
      <c r="D128" t="s">
        <v>32</v>
      </c>
      <c r="E128" t="s">
        <v>40</v>
      </c>
      <c r="F128">
        <v>474</v>
      </c>
      <c r="G128" t="s">
        <v>34</v>
      </c>
      <c r="H128">
        <v>3</v>
      </c>
      <c r="I128">
        <v>3</v>
      </c>
      <c r="J128" t="s">
        <v>46</v>
      </c>
      <c r="K128">
        <v>1</v>
      </c>
      <c r="L128" t="s">
        <v>47</v>
      </c>
      <c r="M128">
        <v>89</v>
      </c>
      <c r="N128">
        <v>3</v>
      </c>
      <c r="O128">
        <v>1</v>
      </c>
      <c r="P128" t="s">
        <v>49</v>
      </c>
      <c r="Q128">
        <v>4</v>
      </c>
      <c r="R128" t="str">
        <f t="shared" si="4"/>
        <v>Very High</v>
      </c>
      <c r="S128" t="s">
        <v>44</v>
      </c>
      <c r="T128">
        <v>2061</v>
      </c>
      <c r="U128" t="str">
        <f t="shared" si="5"/>
        <v>Low (0-5K)</v>
      </c>
      <c r="V128">
        <v>11133</v>
      </c>
      <c r="W128">
        <v>1</v>
      </c>
      <c r="X128" t="s">
        <v>32</v>
      </c>
      <c r="Y128">
        <v>21</v>
      </c>
      <c r="Z128">
        <v>4</v>
      </c>
      <c r="AA128">
        <v>1</v>
      </c>
      <c r="AB128">
        <v>0</v>
      </c>
      <c r="AC128">
        <v>1</v>
      </c>
      <c r="AD128">
        <v>5</v>
      </c>
      <c r="AE128">
        <v>3</v>
      </c>
      <c r="AF128">
        <v>1</v>
      </c>
      <c r="AG128">
        <v>0</v>
      </c>
      <c r="AH128">
        <v>0</v>
      </c>
      <c r="AI128">
        <v>0</v>
      </c>
    </row>
    <row r="129" spans="1:35" x14ac:dyDescent="0.3">
      <c r="A129">
        <v>1697</v>
      </c>
      <c r="B129">
        <v>60</v>
      </c>
      <c r="C129" t="str">
        <f t="shared" si="3"/>
        <v>56+</v>
      </c>
      <c r="D129" t="s">
        <v>32</v>
      </c>
      <c r="E129" t="s">
        <v>40</v>
      </c>
      <c r="F129">
        <v>370</v>
      </c>
      <c r="G129" t="s">
        <v>34</v>
      </c>
      <c r="H129">
        <v>1</v>
      </c>
      <c r="I129">
        <v>4</v>
      </c>
      <c r="J129" t="s">
        <v>35</v>
      </c>
      <c r="K129">
        <v>3</v>
      </c>
      <c r="L129" t="s">
        <v>36</v>
      </c>
      <c r="M129">
        <v>92</v>
      </c>
      <c r="N129">
        <v>1</v>
      </c>
      <c r="O129">
        <v>3</v>
      </c>
      <c r="P129" t="s">
        <v>50</v>
      </c>
      <c r="Q129">
        <v>4</v>
      </c>
      <c r="R129" t="str">
        <f t="shared" si="4"/>
        <v>Very High</v>
      </c>
      <c r="S129" t="s">
        <v>38</v>
      </c>
      <c r="T129">
        <v>10883</v>
      </c>
      <c r="U129" t="str">
        <f t="shared" si="5"/>
        <v>High (10K-15K)</v>
      </c>
      <c r="V129">
        <v>20467</v>
      </c>
      <c r="W129">
        <v>3</v>
      </c>
      <c r="X129" t="s">
        <v>32</v>
      </c>
      <c r="Y129">
        <v>20</v>
      </c>
      <c r="Z129">
        <v>4</v>
      </c>
      <c r="AA129">
        <v>3</v>
      </c>
      <c r="AB129">
        <v>1</v>
      </c>
      <c r="AC129">
        <v>19</v>
      </c>
      <c r="AD129">
        <v>2</v>
      </c>
      <c r="AE129">
        <v>4</v>
      </c>
      <c r="AF129">
        <v>1</v>
      </c>
      <c r="AG129">
        <v>0</v>
      </c>
      <c r="AH129">
        <v>0</v>
      </c>
      <c r="AI129">
        <v>0</v>
      </c>
    </row>
    <row r="130" spans="1:35" x14ac:dyDescent="0.3">
      <c r="A130">
        <v>1847</v>
      </c>
      <c r="B130">
        <v>36</v>
      </c>
      <c r="C130" t="str">
        <f t="shared" ref="C130:C193" si="6">IF(B130&lt;=25,"18-25",IF(B130&lt;=35,"26-35",IF(B130&lt;=45,"36-45",IF(B130&lt;=55,"46-55","56+"))))</f>
        <v>36-45</v>
      </c>
      <c r="D130" t="s">
        <v>32</v>
      </c>
      <c r="E130" t="s">
        <v>40</v>
      </c>
      <c r="F130">
        <v>430</v>
      </c>
      <c r="G130" t="s">
        <v>34</v>
      </c>
      <c r="H130">
        <v>2</v>
      </c>
      <c r="I130">
        <v>4</v>
      </c>
      <c r="J130" t="s">
        <v>45</v>
      </c>
      <c r="K130">
        <v>4</v>
      </c>
      <c r="L130" t="s">
        <v>47</v>
      </c>
      <c r="M130">
        <v>73</v>
      </c>
      <c r="N130">
        <v>3</v>
      </c>
      <c r="O130">
        <v>2</v>
      </c>
      <c r="P130" t="s">
        <v>49</v>
      </c>
      <c r="Q130">
        <v>2</v>
      </c>
      <c r="R130" t="str">
        <f t="shared" ref="R130:R193" si="7">IF(Q130=1,"Low",IF(Q130=2,"Medium",IF(Q130=3,"High","Very High")))</f>
        <v>Medium</v>
      </c>
      <c r="S130" t="s">
        <v>44</v>
      </c>
      <c r="T130">
        <v>6962</v>
      </c>
      <c r="U130" t="str">
        <f t="shared" ref="U130:U193" si="8">IF(T130&lt;=5000,"Low (0-5K)",IF(T130&lt;=10000,"Medium (5K-10K)",IF(T130&lt;=15000,"High (10K-15K)","Very High (15K+)")))</f>
        <v>Medium (5K-10K)</v>
      </c>
      <c r="V130">
        <v>19573</v>
      </c>
      <c r="W130">
        <v>4</v>
      </c>
      <c r="X130" t="s">
        <v>39</v>
      </c>
      <c r="Y130">
        <v>22</v>
      </c>
      <c r="Z130">
        <v>4</v>
      </c>
      <c r="AA130">
        <v>4</v>
      </c>
      <c r="AB130">
        <v>1</v>
      </c>
      <c r="AC130">
        <v>15</v>
      </c>
      <c r="AD130">
        <v>2</v>
      </c>
      <c r="AE130">
        <v>3</v>
      </c>
      <c r="AF130">
        <v>1</v>
      </c>
      <c r="AG130">
        <v>0</v>
      </c>
      <c r="AH130">
        <v>0</v>
      </c>
      <c r="AI130">
        <v>0</v>
      </c>
    </row>
    <row r="131" spans="1:35" x14ac:dyDescent="0.3">
      <c r="A131">
        <v>1878</v>
      </c>
      <c r="B131">
        <v>22</v>
      </c>
      <c r="C131" t="str">
        <f t="shared" si="6"/>
        <v>18-25</v>
      </c>
      <c r="D131" t="s">
        <v>39</v>
      </c>
      <c r="E131" t="s">
        <v>40</v>
      </c>
      <c r="F131">
        <v>391</v>
      </c>
      <c r="G131" t="s">
        <v>34</v>
      </c>
      <c r="H131">
        <v>7</v>
      </c>
      <c r="I131">
        <v>1</v>
      </c>
      <c r="J131" t="s">
        <v>46</v>
      </c>
      <c r="K131">
        <v>4</v>
      </c>
      <c r="L131" t="s">
        <v>36</v>
      </c>
      <c r="M131">
        <v>75</v>
      </c>
      <c r="N131">
        <v>3</v>
      </c>
      <c r="O131">
        <v>1</v>
      </c>
      <c r="P131" t="s">
        <v>49</v>
      </c>
      <c r="Q131">
        <v>2</v>
      </c>
      <c r="R131" t="str">
        <f t="shared" si="7"/>
        <v>Medium</v>
      </c>
      <c r="S131" t="s">
        <v>48</v>
      </c>
      <c r="T131">
        <v>2472</v>
      </c>
      <c r="U131" t="str">
        <f t="shared" si="8"/>
        <v>Low (0-5K)</v>
      </c>
      <c r="V131">
        <v>26092</v>
      </c>
      <c r="W131">
        <v>1</v>
      </c>
      <c r="X131" t="s">
        <v>39</v>
      </c>
      <c r="Y131">
        <v>23</v>
      </c>
      <c r="Z131">
        <v>4</v>
      </c>
      <c r="AA131">
        <v>1</v>
      </c>
      <c r="AB131">
        <v>0</v>
      </c>
      <c r="AC131">
        <v>1</v>
      </c>
      <c r="AD131">
        <v>2</v>
      </c>
      <c r="AE131">
        <v>3</v>
      </c>
      <c r="AF131">
        <v>1</v>
      </c>
      <c r="AG131">
        <v>0</v>
      </c>
      <c r="AH131">
        <v>0</v>
      </c>
      <c r="AI131">
        <v>0</v>
      </c>
    </row>
    <row r="132" spans="1:35" x14ac:dyDescent="0.3">
      <c r="A132">
        <v>1966</v>
      </c>
      <c r="B132">
        <v>32</v>
      </c>
      <c r="C132" t="str">
        <f t="shared" si="6"/>
        <v>26-35</v>
      </c>
      <c r="D132" t="s">
        <v>32</v>
      </c>
      <c r="E132" t="s">
        <v>40</v>
      </c>
      <c r="F132">
        <v>1373</v>
      </c>
      <c r="G132" t="s">
        <v>34</v>
      </c>
      <c r="H132">
        <v>5</v>
      </c>
      <c r="I132">
        <v>4</v>
      </c>
      <c r="J132" t="s">
        <v>46</v>
      </c>
      <c r="K132">
        <v>4</v>
      </c>
      <c r="L132" t="s">
        <v>36</v>
      </c>
      <c r="M132">
        <v>56</v>
      </c>
      <c r="N132">
        <v>2</v>
      </c>
      <c r="O132">
        <v>2</v>
      </c>
      <c r="P132" t="s">
        <v>51</v>
      </c>
      <c r="Q132">
        <v>4</v>
      </c>
      <c r="R132" t="str">
        <f t="shared" si="7"/>
        <v>Very High</v>
      </c>
      <c r="S132" t="s">
        <v>48</v>
      </c>
      <c r="T132">
        <v>9679</v>
      </c>
      <c r="U132" t="str">
        <f t="shared" si="8"/>
        <v>Medium (5K-10K)</v>
      </c>
      <c r="V132">
        <v>10138</v>
      </c>
      <c r="W132">
        <v>8</v>
      </c>
      <c r="X132" t="s">
        <v>32</v>
      </c>
      <c r="Y132">
        <v>24</v>
      </c>
      <c r="Z132">
        <v>4</v>
      </c>
      <c r="AA132">
        <v>2</v>
      </c>
      <c r="AB132">
        <v>0</v>
      </c>
      <c r="AC132">
        <v>8</v>
      </c>
      <c r="AD132">
        <v>1</v>
      </c>
      <c r="AE132">
        <v>3</v>
      </c>
      <c r="AF132">
        <v>1</v>
      </c>
      <c r="AG132">
        <v>0</v>
      </c>
      <c r="AH132">
        <v>0</v>
      </c>
      <c r="AI132">
        <v>0</v>
      </c>
    </row>
    <row r="133" spans="1:35" x14ac:dyDescent="0.3">
      <c r="A133">
        <v>39</v>
      </c>
      <c r="B133">
        <v>33</v>
      </c>
      <c r="C133" t="str">
        <f t="shared" si="6"/>
        <v>26-35</v>
      </c>
      <c r="D133" t="s">
        <v>32</v>
      </c>
      <c r="E133" t="s">
        <v>40</v>
      </c>
      <c r="F133">
        <v>924</v>
      </c>
      <c r="G133" t="s">
        <v>34</v>
      </c>
      <c r="H133">
        <v>2</v>
      </c>
      <c r="I133">
        <v>3</v>
      </c>
      <c r="J133" t="s">
        <v>35</v>
      </c>
      <c r="K133">
        <v>3</v>
      </c>
      <c r="L133" t="s">
        <v>36</v>
      </c>
      <c r="M133">
        <v>78</v>
      </c>
      <c r="N133">
        <v>3</v>
      </c>
      <c r="O133">
        <v>1</v>
      </c>
      <c r="P133" t="s">
        <v>37</v>
      </c>
      <c r="Q133">
        <v>4</v>
      </c>
      <c r="R133" t="str">
        <f t="shared" si="7"/>
        <v>Very High</v>
      </c>
      <c r="S133" t="s">
        <v>48</v>
      </c>
      <c r="T133">
        <v>2496</v>
      </c>
      <c r="U133" t="str">
        <f t="shared" si="8"/>
        <v>Low (0-5K)</v>
      </c>
      <c r="V133">
        <v>6670</v>
      </c>
      <c r="W133">
        <v>4</v>
      </c>
      <c r="X133" t="s">
        <v>32</v>
      </c>
      <c r="Y133">
        <v>11</v>
      </c>
      <c r="Z133">
        <v>3</v>
      </c>
      <c r="AA133">
        <v>4</v>
      </c>
      <c r="AB133">
        <v>0</v>
      </c>
      <c r="AC133">
        <v>7</v>
      </c>
      <c r="AD133">
        <v>3</v>
      </c>
      <c r="AE133">
        <v>3</v>
      </c>
      <c r="AF133">
        <v>1</v>
      </c>
      <c r="AG133">
        <v>1</v>
      </c>
      <c r="AH133">
        <v>0</v>
      </c>
      <c r="AI133">
        <v>0</v>
      </c>
    </row>
    <row r="134" spans="1:35" x14ac:dyDescent="0.3">
      <c r="A134">
        <v>51</v>
      </c>
      <c r="B134">
        <v>36</v>
      </c>
      <c r="C134" t="str">
        <f t="shared" si="6"/>
        <v>36-45</v>
      </c>
      <c r="D134" t="s">
        <v>32</v>
      </c>
      <c r="E134" t="s">
        <v>40</v>
      </c>
      <c r="F134">
        <v>852</v>
      </c>
      <c r="G134" t="s">
        <v>34</v>
      </c>
      <c r="H134">
        <v>5</v>
      </c>
      <c r="I134">
        <v>4</v>
      </c>
      <c r="J134" t="s">
        <v>46</v>
      </c>
      <c r="K134">
        <v>2</v>
      </c>
      <c r="L134" t="s">
        <v>47</v>
      </c>
      <c r="M134">
        <v>82</v>
      </c>
      <c r="N134">
        <v>2</v>
      </c>
      <c r="O134">
        <v>1</v>
      </c>
      <c r="P134" t="s">
        <v>49</v>
      </c>
      <c r="Q134">
        <v>1</v>
      </c>
      <c r="R134" t="str">
        <f t="shared" si="7"/>
        <v>Low</v>
      </c>
      <c r="S134" t="s">
        <v>44</v>
      </c>
      <c r="T134">
        <v>3419</v>
      </c>
      <c r="U134" t="str">
        <f t="shared" si="8"/>
        <v>Low (0-5K)</v>
      </c>
      <c r="V134">
        <v>13072</v>
      </c>
      <c r="W134">
        <v>9</v>
      </c>
      <c r="X134" t="s">
        <v>39</v>
      </c>
      <c r="Y134">
        <v>14</v>
      </c>
      <c r="Z134">
        <v>3</v>
      </c>
      <c r="AA134">
        <v>4</v>
      </c>
      <c r="AB134">
        <v>1</v>
      </c>
      <c r="AC134">
        <v>6</v>
      </c>
      <c r="AD134">
        <v>3</v>
      </c>
      <c r="AE134">
        <v>4</v>
      </c>
      <c r="AF134">
        <v>1</v>
      </c>
      <c r="AG134">
        <v>1</v>
      </c>
      <c r="AH134">
        <v>0</v>
      </c>
      <c r="AI134">
        <v>0</v>
      </c>
    </row>
    <row r="135" spans="1:35" x14ac:dyDescent="0.3">
      <c r="A135">
        <v>496</v>
      </c>
      <c r="B135">
        <v>35</v>
      </c>
      <c r="C135" t="str">
        <f t="shared" si="6"/>
        <v>26-35</v>
      </c>
      <c r="D135" t="s">
        <v>32</v>
      </c>
      <c r="E135" t="s">
        <v>40</v>
      </c>
      <c r="F135">
        <v>755</v>
      </c>
      <c r="G135" t="s">
        <v>34</v>
      </c>
      <c r="H135">
        <v>9</v>
      </c>
      <c r="I135">
        <v>4</v>
      </c>
      <c r="J135" t="s">
        <v>46</v>
      </c>
      <c r="K135">
        <v>3</v>
      </c>
      <c r="L135" t="s">
        <v>36</v>
      </c>
      <c r="M135">
        <v>97</v>
      </c>
      <c r="N135">
        <v>2</v>
      </c>
      <c r="O135">
        <v>2</v>
      </c>
      <c r="P135" t="s">
        <v>50</v>
      </c>
      <c r="Q135">
        <v>2</v>
      </c>
      <c r="R135" t="str">
        <f t="shared" si="7"/>
        <v>Medium</v>
      </c>
      <c r="S135" t="s">
        <v>48</v>
      </c>
      <c r="T135">
        <v>6540</v>
      </c>
      <c r="U135" t="str">
        <f t="shared" si="8"/>
        <v>Medium (5K-10K)</v>
      </c>
      <c r="V135">
        <v>19394</v>
      </c>
      <c r="W135">
        <v>9</v>
      </c>
      <c r="X135" t="s">
        <v>32</v>
      </c>
      <c r="Y135">
        <v>19</v>
      </c>
      <c r="Z135">
        <v>3</v>
      </c>
      <c r="AA135">
        <v>3</v>
      </c>
      <c r="AB135">
        <v>0</v>
      </c>
      <c r="AC135">
        <v>10</v>
      </c>
      <c r="AD135">
        <v>5</v>
      </c>
      <c r="AE135">
        <v>3</v>
      </c>
      <c r="AF135">
        <v>1</v>
      </c>
      <c r="AG135">
        <v>1</v>
      </c>
      <c r="AH135">
        <v>0</v>
      </c>
      <c r="AI135">
        <v>0</v>
      </c>
    </row>
    <row r="136" spans="1:35" x14ac:dyDescent="0.3">
      <c r="A136">
        <v>684</v>
      </c>
      <c r="B136">
        <v>45</v>
      </c>
      <c r="C136" t="str">
        <f t="shared" si="6"/>
        <v>36-45</v>
      </c>
      <c r="D136" t="s">
        <v>39</v>
      </c>
      <c r="E136" t="s">
        <v>53</v>
      </c>
      <c r="F136">
        <v>306</v>
      </c>
      <c r="G136" t="s">
        <v>41</v>
      </c>
      <c r="H136">
        <v>26</v>
      </c>
      <c r="I136">
        <v>4</v>
      </c>
      <c r="J136" t="s">
        <v>46</v>
      </c>
      <c r="K136">
        <v>1</v>
      </c>
      <c r="L136" t="s">
        <v>47</v>
      </c>
      <c r="M136">
        <v>100</v>
      </c>
      <c r="N136">
        <v>3</v>
      </c>
      <c r="O136">
        <v>2</v>
      </c>
      <c r="P136" t="s">
        <v>54</v>
      </c>
      <c r="Q136">
        <v>1</v>
      </c>
      <c r="R136" t="str">
        <f t="shared" si="7"/>
        <v>Low</v>
      </c>
      <c r="S136" t="s">
        <v>44</v>
      </c>
      <c r="T136">
        <v>4286</v>
      </c>
      <c r="U136" t="str">
        <f t="shared" si="8"/>
        <v>Low (0-5K)</v>
      </c>
      <c r="V136">
        <v>5630</v>
      </c>
      <c r="W136">
        <v>2</v>
      </c>
      <c r="X136" t="s">
        <v>32</v>
      </c>
      <c r="Y136">
        <v>14</v>
      </c>
      <c r="Z136">
        <v>3</v>
      </c>
      <c r="AA136">
        <v>4</v>
      </c>
      <c r="AB136">
        <v>2</v>
      </c>
      <c r="AC136">
        <v>5</v>
      </c>
      <c r="AD136">
        <v>4</v>
      </c>
      <c r="AE136">
        <v>3</v>
      </c>
      <c r="AF136">
        <v>1</v>
      </c>
      <c r="AG136">
        <v>1</v>
      </c>
      <c r="AH136">
        <v>0</v>
      </c>
      <c r="AI136">
        <v>0</v>
      </c>
    </row>
    <row r="137" spans="1:35" x14ac:dyDescent="0.3">
      <c r="A137">
        <v>933</v>
      </c>
      <c r="B137">
        <v>27</v>
      </c>
      <c r="C137" t="str">
        <f t="shared" si="6"/>
        <v>26-35</v>
      </c>
      <c r="D137" t="s">
        <v>32</v>
      </c>
      <c r="E137" t="s">
        <v>40</v>
      </c>
      <c r="F137">
        <v>618</v>
      </c>
      <c r="G137" t="s">
        <v>34</v>
      </c>
      <c r="H137">
        <v>4</v>
      </c>
      <c r="I137">
        <v>3</v>
      </c>
      <c r="J137" t="s">
        <v>46</v>
      </c>
      <c r="K137">
        <v>2</v>
      </c>
      <c r="L137" t="s">
        <v>47</v>
      </c>
      <c r="M137">
        <v>76</v>
      </c>
      <c r="N137">
        <v>3</v>
      </c>
      <c r="O137">
        <v>1</v>
      </c>
      <c r="P137" t="s">
        <v>49</v>
      </c>
      <c r="Q137">
        <v>3</v>
      </c>
      <c r="R137" t="str">
        <f t="shared" si="7"/>
        <v>High</v>
      </c>
      <c r="S137" t="s">
        <v>48</v>
      </c>
      <c r="T137">
        <v>2318</v>
      </c>
      <c r="U137" t="str">
        <f t="shared" si="8"/>
        <v>Low (0-5K)</v>
      </c>
      <c r="V137">
        <v>17808</v>
      </c>
      <c r="W137">
        <v>1</v>
      </c>
      <c r="X137" t="s">
        <v>32</v>
      </c>
      <c r="Y137">
        <v>19</v>
      </c>
      <c r="Z137">
        <v>3</v>
      </c>
      <c r="AA137">
        <v>3</v>
      </c>
      <c r="AB137">
        <v>0</v>
      </c>
      <c r="AC137">
        <v>1</v>
      </c>
      <c r="AD137">
        <v>2</v>
      </c>
      <c r="AE137">
        <v>3</v>
      </c>
      <c r="AF137">
        <v>1</v>
      </c>
      <c r="AG137">
        <v>1</v>
      </c>
      <c r="AH137">
        <v>0</v>
      </c>
      <c r="AI137">
        <v>0</v>
      </c>
    </row>
    <row r="138" spans="1:35" x14ac:dyDescent="0.3">
      <c r="A138">
        <v>964</v>
      </c>
      <c r="B138">
        <v>40</v>
      </c>
      <c r="C138" t="str">
        <f t="shared" si="6"/>
        <v>36-45</v>
      </c>
      <c r="D138" t="s">
        <v>32</v>
      </c>
      <c r="E138" t="s">
        <v>53</v>
      </c>
      <c r="F138">
        <v>1469</v>
      </c>
      <c r="G138" t="s">
        <v>34</v>
      </c>
      <c r="H138">
        <v>9</v>
      </c>
      <c r="I138">
        <v>4</v>
      </c>
      <c r="J138" t="s">
        <v>35</v>
      </c>
      <c r="K138">
        <v>4</v>
      </c>
      <c r="L138" t="s">
        <v>36</v>
      </c>
      <c r="M138">
        <v>35</v>
      </c>
      <c r="N138">
        <v>3</v>
      </c>
      <c r="O138">
        <v>1</v>
      </c>
      <c r="P138" t="s">
        <v>49</v>
      </c>
      <c r="Q138">
        <v>2</v>
      </c>
      <c r="R138" t="str">
        <f t="shared" si="7"/>
        <v>Medium</v>
      </c>
      <c r="S138" t="s">
        <v>38</v>
      </c>
      <c r="T138">
        <v>3617</v>
      </c>
      <c r="U138" t="str">
        <f t="shared" si="8"/>
        <v>Low (0-5K)</v>
      </c>
      <c r="V138">
        <v>25063</v>
      </c>
      <c r="W138">
        <v>8</v>
      </c>
      <c r="X138" t="s">
        <v>39</v>
      </c>
      <c r="Y138">
        <v>14</v>
      </c>
      <c r="Z138">
        <v>3</v>
      </c>
      <c r="AA138">
        <v>4</v>
      </c>
      <c r="AB138">
        <v>1</v>
      </c>
      <c r="AC138">
        <v>3</v>
      </c>
      <c r="AD138">
        <v>2</v>
      </c>
      <c r="AE138">
        <v>3</v>
      </c>
      <c r="AF138">
        <v>1</v>
      </c>
      <c r="AG138">
        <v>1</v>
      </c>
      <c r="AH138">
        <v>0</v>
      </c>
      <c r="AI138">
        <v>0</v>
      </c>
    </row>
    <row r="139" spans="1:35" x14ac:dyDescent="0.3">
      <c r="A139">
        <v>1055</v>
      </c>
      <c r="B139">
        <v>34</v>
      </c>
      <c r="C139" t="str">
        <f t="shared" si="6"/>
        <v>26-35</v>
      </c>
      <c r="D139" t="s">
        <v>32</v>
      </c>
      <c r="E139" t="s">
        <v>40</v>
      </c>
      <c r="F139">
        <v>1333</v>
      </c>
      <c r="G139" t="s">
        <v>41</v>
      </c>
      <c r="H139">
        <v>10</v>
      </c>
      <c r="I139">
        <v>4</v>
      </c>
      <c r="J139" t="s">
        <v>46</v>
      </c>
      <c r="K139">
        <v>3</v>
      </c>
      <c r="L139" t="s">
        <v>47</v>
      </c>
      <c r="M139">
        <v>87</v>
      </c>
      <c r="N139">
        <v>3</v>
      </c>
      <c r="O139">
        <v>1</v>
      </c>
      <c r="P139" t="s">
        <v>43</v>
      </c>
      <c r="Q139">
        <v>3</v>
      </c>
      <c r="R139" t="str">
        <f t="shared" si="7"/>
        <v>High</v>
      </c>
      <c r="S139" t="s">
        <v>44</v>
      </c>
      <c r="T139">
        <v>2220</v>
      </c>
      <c r="U139" t="str">
        <f t="shared" si="8"/>
        <v>Low (0-5K)</v>
      </c>
      <c r="V139">
        <v>18410</v>
      </c>
      <c r="W139">
        <v>1</v>
      </c>
      <c r="X139" t="s">
        <v>39</v>
      </c>
      <c r="Y139">
        <v>19</v>
      </c>
      <c r="Z139">
        <v>3</v>
      </c>
      <c r="AA139">
        <v>4</v>
      </c>
      <c r="AB139">
        <v>1</v>
      </c>
      <c r="AC139">
        <v>1</v>
      </c>
      <c r="AD139">
        <v>2</v>
      </c>
      <c r="AE139">
        <v>3</v>
      </c>
      <c r="AF139">
        <v>1</v>
      </c>
      <c r="AG139">
        <v>1</v>
      </c>
      <c r="AH139">
        <v>0</v>
      </c>
      <c r="AI139">
        <v>0</v>
      </c>
    </row>
    <row r="140" spans="1:35" x14ac:dyDescent="0.3">
      <c r="A140">
        <v>1107</v>
      </c>
      <c r="B140">
        <v>26</v>
      </c>
      <c r="C140" t="str">
        <f t="shared" si="6"/>
        <v>26-35</v>
      </c>
      <c r="D140" t="s">
        <v>39</v>
      </c>
      <c r="E140" t="s">
        <v>40</v>
      </c>
      <c r="F140">
        <v>1330</v>
      </c>
      <c r="G140" t="s">
        <v>34</v>
      </c>
      <c r="H140">
        <v>21</v>
      </c>
      <c r="I140">
        <v>3</v>
      </c>
      <c r="J140" t="s">
        <v>35</v>
      </c>
      <c r="K140">
        <v>1</v>
      </c>
      <c r="L140" t="s">
        <v>36</v>
      </c>
      <c r="M140">
        <v>37</v>
      </c>
      <c r="N140">
        <v>3</v>
      </c>
      <c r="O140">
        <v>1</v>
      </c>
      <c r="P140" t="s">
        <v>37</v>
      </c>
      <c r="Q140">
        <v>3</v>
      </c>
      <c r="R140" t="str">
        <f t="shared" si="7"/>
        <v>High</v>
      </c>
      <c r="S140" t="s">
        <v>38</v>
      </c>
      <c r="T140">
        <v>2377</v>
      </c>
      <c r="U140" t="str">
        <f t="shared" si="8"/>
        <v>Low (0-5K)</v>
      </c>
      <c r="V140">
        <v>19373</v>
      </c>
      <c r="W140">
        <v>1</v>
      </c>
      <c r="X140" t="s">
        <v>32</v>
      </c>
      <c r="Y140">
        <v>20</v>
      </c>
      <c r="Z140">
        <v>4</v>
      </c>
      <c r="AA140">
        <v>3</v>
      </c>
      <c r="AB140">
        <v>1</v>
      </c>
      <c r="AC140">
        <v>1</v>
      </c>
      <c r="AD140">
        <v>0</v>
      </c>
      <c r="AE140">
        <v>2</v>
      </c>
      <c r="AF140">
        <v>1</v>
      </c>
      <c r="AG140">
        <v>1</v>
      </c>
      <c r="AH140">
        <v>0</v>
      </c>
      <c r="AI140">
        <v>0</v>
      </c>
    </row>
    <row r="141" spans="1:35" x14ac:dyDescent="0.3">
      <c r="A141">
        <v>1175</v>
      </c>
      <c r="B141">
        <v>28</v>
      </c>
      <c r="C141" t="str">
        <f t="shared" si="6"/>
        <v>26-35</v>
      </c>
      <c r="D141" t="s">
        <v>39</v>
      </c>
      <c r="E141" t="s">
        <v>40</v>
      </c>
      <c r="F141">
        <v>1485</v>
      </c>
      <c r="G141" t="s">
        <v>34</v>
      </c>
      <c r="H141">
        <v>12</v>
      </c>
      <c r="I141">
        <v>1</v>
      </c>
      <c r="J141" t="s">
        <v>46</v>
      </c>
      <c r="K141">
        <v>3</v>
      </c>
      <c r="L141" t="s">
        <v>47</v>
      </c>
      <c r="M141">
        <v>79</v>
      </c>
      <c r="N141">
        <v>3</v>
      </c>
      <c r="O141">
        <v>1</v>
      </c>
      <c r="P141" t="s">
        <v>37</v>
      </c>
      <c r="Q141">
        <v>4</v>
      </c>
      <c r="R141" t="str">
        <f t="shared" si="7"/>
        <v>Very High</v>
      </c>
      <c r="S141" t="s">
        <v>44</v>
      </c>
      <c r="T141">
        <v>2515</v>
      </c>
      <c r="U141" t="str">
        <f t="shared" si="8"/>
        <v>Low (0-5K)</v>
      </c>
      <c r="V141">
        <v>22955</v>
      </c>
      <c r="W141">
        <v>1</v>
      </c>
      <c r="X141" t="s">
        <v>39</v>
      </c>
      <c r="Y141">
        <v>11</v>
      </c>
      <c r="Z141">
        <v>3</v>
      </c>
      <c r="AA141">
        <v>4</v>
      </c>
      <c r="AB141">
        <v>0</v>
      </c>
      <c r="AC141">
        <v>1</v>
      </c>
      <c r="AD141">
        <v>4</v>
      </c>
      <c r="AE141">
        <v>2</v>
      </c>
      <c r="AF141">
        <v>1</v>
      </c>
      <c r="AG141">
        <v>1</v>
      </c>
      <c r="AH141">
        <v>0</v>
      </c>
      <c r="AI141">
        <v>0</v>
      </c>
    </row>
    <row r="142" spans="1:35" x14ac:dyDescent="0.3">
      <c r="A142">
        <v>1180</v>
      </c>
      <c r="B142">
        <v>40</v>
      </c>
      <c r="C142" t="str">
        <f t="shared" si="6"/>
        <v>36-45</v>
      </c>
      <c r="D142" t="s">
        <v>32</v>
      </c>
      <c r="E142" t="s">
        <v>53</v>
      </c>
      <c r="F142">
        <v>902</v>
      </c>
      <c r="G142" t="s">
        <v>34</v>
      </c>
      <c r="H142">
        <v>26</v>
      </c>
      <c r="I142">
        <v>2</v>
      </c>
      <c r="J142" t="s">
        <v>35</v>
      </c>
      <c r="K142">
        <v>3</v>
      </c>
      <c r="L142" t="s">
        <v>47</v>
      </c>
      <c r="M142">
        <v>92</v>
      </c>
      <c r="N142">
        <v>2</v>
      </c>
      <c r="O142">
        <v>2</v>
      </c>
      <c r="P142" t="s">
        <v>49</v>
      </c>
      <c r="Q142">
        <v>4</v>
      </c>
      <c r="R142" t="str">
        <f t="shared" si="7"/>
        <v>Very High</v>
      </c>
      <c r="S142" t="s">
        <v>44</v>
      </c>
      <c r="T142">
        <v>4422</v>
      </c>
      <c r="U142" t="str">
        <f t="shared" si="8"/>
        <v>Low (0-5K)</v>
      </c>
      <c r="V142">
        <v>21203</v>
      </c>
      <c r="W142">
        <v>3</v>
      </c>
      <c r="X142" t="s">
        <v>39</v>
      </c>
      <c r="Y142">
        <v>13</v>
      </c>
      <c r="Z142">
        <v>3</v>
      </c>
      <c r="AA142">
        <v>4</v>
      </c>
      <c r="AB142">
        <v>1</v>
      </c>
      <c r="AC142">
        <v>16</v>
      </c>
      <c r="AD142">
        <v>3</v>
      </c>
      <c r="AE142">
        <v>1</v>
      </c>
      <c r="AF142">
        <v>1</v>
      </c>
      <c r="AG142">
        <v>1</v>
      </c>
      <c r="AH142">
        <v>0</v>
      </c>
      <c r="AI142">
        <v>0</v>
      </c>
    </row>
    <row r="143" spans="1:35" x14ac:dyDescent="0.3">
      <c r="A143">
        <v>1193</v>
      </c>
      <c r="B143">
        <v>19</v>
      </c>
      <c r="C143" t="str">
        <f t="shared" si="6"/>
        <v>18-25</v>
      </c>
      <c r="D143" t="s">
        <v>32</v>
      </c>
      <c r="E143" t="s">
        <v>40</v>
      </c>
      <c r="F143">
        <v>645</v>
      </c>
      <c r="G143" t="s">
        <v>34</v>
      </c>
      <c r="H143">
        <v>9</v>
      </c>
      <c r="I143">
        <v>2</v>
      </c>
      <c r="J143" t="s">
        <v>46</v>
      </c>
      <c r="K143">
        <v>3</v>
      </c>
      <c r="L143" t="s">
        <v>36</v>
      </c>
      <c r="M143">
        <v>54</v>
      </c>
      <c r="N143">
        <v>3</v>
      </c>
      <c r="O143">
        <v>1</v>
      </c>
      <c r="P143" t="s">
        <v>49</v>
      </c>
      <c r="Q143">
        <v>1</v>
      </c>
      <c r="R143" t="str">
        <f t="shared" si="7"/>
        <v>Low</v>
      </c>
      <c r="S143" t="s">
        <v>48</v>
      </c>
      <c r="T143">
        <v>2552</v>
      </c>
      <c r="U143" t="str">
        <f t="shared" si="8"/>
        <v>Low (0-5K)</v>
      </c>
      <c r="V143">
        <v>7172</v>
      </c>
      <c r="W143">
        <v>1</v>
      </c>
      <c r="X143" t="s">
        <v>32</v>
      </c>
      <c r="Y143">
        <v>25</v>
      </c>
      <c r="Z143">
        <v>4</v>
      </c>
      <c r="AA143">
        <v>3</v>
      </c>
      <c r="AB143">
        <v>0</v>
      </c>
      <c r="AC143">
        <v>1</v>
      </c>
      <c r="AD143">
        <v>4</v>
      </c>
      <c r="AE143">
        <v>3</v>
      </c>
      <c r="AF143">
        <v>1</v>
      </c>
      <c r="AG143">
        <v>1</v>
      </c>
      <c r="AH143">
        <v>0</v>
      </c>
      <c r="AI143">
        <v>0</v>
      </c>
    </row>
    <row r="144" spans="1:35" x14ac:dyDescent="0.3">
      <c r="A144">
        <v>1248</v>
      </c>
      <c r="B144">
        <v>19</v>
      </c>
      <c r="C144" t="str">
        <f t="shared" si="6"/>
        <v>18-25</v>
      </c>
      <c r="D144" t="s">
        <v>39</v>
      </c>
      <c r="E144" t="s">
        <v>33</v>
      </c>
      <c r="F144">
        <v>504</v>
      </c>
      <c r="G144" t="s">
        <v>34</v>
      </c>
      <c r="H144">
        <v>10</v>
      </c>
      <c r="I144">
        <v>3</v>
      </c>
      <c r="J144" t="s">
        <v>35</v>
      </c>
      <c r="K144">
        <v>1</v>
      </c>
      <c r="L144" t="s">
        <v>47</v>
      </c>
      <c r="M144">
        <v>96</v>
      </c>
      <c r="N144">
        <v>2</v>
      </c>
      <c r="O144">
        <v>1</v>
      </c>
      <c r="P144" t="s">
        <v>49</v>
      </c>
      <c r="Q144">
        <v>2</v>
      </c>
      <c r="R144" t="str">
        <f t="shared" si="7"/>
        <v>Medium</v>
      </c>
      <c r="S144" t="s">
        <v>48</v>
      </c>
      <c r="T144">
        <v>1859</v>
      </c>
      <c r="U144" t="str">
        <f t="shared" si="8"/>
        <v>Low (0-5K)</v>
      </c>
      <c r="V144">
        <v>6148</v>
      </c>
      <c r="W144">
        <v>1</v>
      </c>
      <c r="X144" t="s">
        <v>39</v>
      </c>
      <c r="Y144">
        <v>25</v>
      </c>
      <c r="Z144">
        <v>4</v>
      </c>
      <c r="AA144">
        <v>2</v>
      </c>
      <c r="AB144">
        <v>0</v>
      </c>
      <c r="AC144">
        <v>1</v>
      </c>
      <c r="AD144">
        <v>2</v>
      </c>
      <c r="AE144">
        <v>4</v>
      </c>
      <c r="AF144">
        <v>1</v>
      </c>
      <c r="AG144">
        <v>1</v>
      </c>
      <c r="AH144">
        <v>0</v>
      </c>
      <c r="AI144">
        <v>0</v>
      </c>
    </row>
    <row r="145" spans="1:35" x14ac:dyDescent="0.3">
      <c r="A145">
        <v>1551</v>
      </c>
      <c r="B145">
        <v>24</v>
      </c>
      <c r="C145" t="str">
        <f t="shared" si="6"/>
        <v>18-25</v>
      </c>
      <c r="D145" t="s">
        <v>32</v>
      </c>
      <c r="E145" t="s">
        <v>40</v>
      </c>
      <c r="F145">
        <v>350</v>
      </c>
      <c r="G145" t="s">
        <v>34</v>
      </c>
      <c r="H145">
        <v>21</v>
      </c>
      <c r="I145">
        <v>2</v>
      </c>
      <c r="J145" t="s">
        <v>42</v>
      </c>
      <c r="K145">
        <v>3</v>
      </c>
      <c r="L145" t="s">
        <v>36</v>
      </c>
      <c r="M145">
        <v>57</v>
      </c>
      <c r="N145">
        <v>2</v>
      </c>
      <c r="O145">
        <v>1</v>
      </c>
      <c r="P145" t="s">
        <v>37</v>
      </c>
      <c r="Q145">
        <v>1</v>
      </c>
      <c r="R145" t="str">
        <f t="shared" si="7"/>
        <v>Low</v>
      </c>
      <c r="S145" t="s">
        <v>38</v>
      </c>
      <c r="T145">
        <v>2296</v>
      </c>
      <c r="U145" t="str">
        <f t="shared" si="8"/>
        <v>Low (0-5K)</v>
      </c>
      <c r="V145">
        <v>10036</v>
      </c>
      <c r="W145">
        <v>0</v>
      </c>
      <c r="X145" t="s">
        <v>32</v>
      </c>
      <c r="Y145">
        <v>14</v>
      </c>
      <c r="Z145">
        <v>3</v>
      </c>
      <c r="AA145">
        <v>2</v>
      </c>
      <c r="AB145">
        <v>3</v>
      </c>
      <c r="AC145">
        <v>2</v>
      </c>
      <c r="AD145">
        <v>3</v>
      </c>
      <c r="AE145">
        <v>3</v>
      </c>
      <c r="AF145">
        <v>1</v>
      </c>
      <c r="AG145">
        <v>1</v>
      </c>
      <c r="AH145">
        <v>0</v>
      </c>
      <c r="AI145">
        <v>0</v>
      </c>
    </row>
    <row r="146" spans="1:35" x14ac:dyDescent="0.3">
      <c r="A146">
        <v>1604</v>
      </c>
      <c r="B146">
        <v>28</v>
      </c>
      <c r="C146" t="str">
        <f t="shared" si="6"/>
        <v>26-35</v>
      </c>
      <c r="D146" t="s">
        <v>39</v>
      </c>
      <c r="E146" t="s">
        <v>40</v>
      </c>
      <c r="F146">
        <v>329</v>
      </c>
      <c r="G146" t="s">
        <v>34</v>
      </c>
      <c r="H146">
        <v>24</v>
      </c>
      <c r="I146">
        <v>3</v>
      </c>
      <c r="J146" t="s">
        <v>35</v>
      </c>
      <c r="K146">
        <v>3</v>
      </c>
      <c r="L146" t="s">
        <v>36</v>
      </c>
      <c r="M146">
        <v>51</v>
      </c>
      <c r="N146">
        <v>3</v>
      </c>
      <c r="O146">
        <v>1</v>
      </c>
      <c r="P146" t="s">
        <v>37</v>
      </c>
      <c r="Q146">
        <v>2</v>
      </c>
      <c r="R146" t="str">
        <f t="shared" si="7"/>
        <v>Medium</v>
      </c>
      <c r="S146" t="s">
        <v>44</v>
      </c>
      <c r="T146">
        <v>2408</v>
      </c>
      <c r="U146" t="str">
        <f t="shared" si="8"/>
        <v>Low (0-5K)</v>
      </c>
      <c r="V146">
        <v>7324</v>
      </c>
      <c r="W146">
        <v>1</v>
      </c>
      <c r="X146" t="s">
        <v>39</v>
      </c>
      <c r="Y146">
        <v>17</v>
      </c>
      <c r="Z146">
        <v>3</v>
      </c>
      <c r="AA146">
        <v>3</v>
      </c>
      <c r="AB146">
        <v>3</v>
      </c>
      <c r="AC146">
        <v>1</v>
      </c>
      <c r="AD146">
        <v>3</v>
      </c>
      <c r="AE146">
        <v>3</v>
      </c>
      <c r="AF146">
        <v>1</v>
      </c>
      <c r="AG146">
        <v>1</v>
      </c>
      <c r="AH146">
        <v>0</v>
      </c>
      <c r="AI146">
        <v>0</v>
      </c>
    </row>
    <row r="147" spans="1:35" x14ac:dyDescent="0.3">
      <c r="A147">
        <v>1994</v>
      </c>
      <c r="B147">
        <v>33</v>
      </c>
      <c r="C147" t="str">
        <f t="shared" si="6"/>
        <v>26-35</v>
      </c>
      <c r="D147" t="s">
        <v>32</v>
      </c>
      <c r="E147" t="s">
        <v>33</v>
      </c>
      <c r="F147">
        <v>1313</v>
      </c>
      <c r="G147" t="s">
        <v>34</v>
      </c>
      <c r="H147">
        <v>1</v>
      </c>
      <c r="I147">
        <v>2</v>
      </c>
      <c r="J147" t="s">
        <v>35</v>
      </c>
      <c r="K147">
        <v>2</v>
      </c>
      <c r="L147" t="s">
        <v>36</v>
      </c>
      <c r="M147">
        <v>59</v>
      </c>
      <c r="N147">
        <v>2</v>
      </c>
      <c r="O147">
        <v>1</v>
      </c>
      <c r="P147" t="s">
        <v>37</v>
      </c>
      <c r="Q147">
        <v>3</v>
      </c>
      <c r="R147" t="str">
        <f t="shared" si="7"/>
        <v>High</v>
      </c>
      <c r="S147" t="s">
        <v>38</v>
      </c>
      <c r="T147">
        <v>2008</v>
      </c>
      <c r="U147" t="str">
        <f t="shared" si="8"/>
        <v>Low (0-5K)</v>
      </c>
      <c r="V147">
        <v>20439</v>
      </c>
      <c r="W147">
        <v>1</v>
      </c>
      <c r="X147" t="s">
        <v>32</v>
      </c>
      <c r="Y147">
        <v>12</v>
      </c>
      <c r="Z147">
        <v>3</v>
      </c>
      <c r="AA147">
        <v>3</v>
      </c>
      <c r="AB147">
        <v>3</v>
      </c>
      <c r="AC147">
        <v>1</v>
      </c>
      <c r="AD147">
        <v>2</v>
      </c>
      <c r="AE147">
        <v>2</v>
      </c>
      <c r="AF147">
        <v>1</v>
      </c>
      <c r="AG147">
        <v>1</v>
      </c>
      <c r="AH147">
        <v>0</v>
      </c>
      <c r="AI147">
        <v>0</v>
      </c>
    </row>
    <row r="148" spans="1:35" x14ac:dyDescent="0.3">
      <c r="A148">
        <v>4</v>
      </c>
      <c r="B148">
        <v>37</v>
      </c>
      <c r="C148" t="str">
        <f t="shared" si="6"/>
        <v>36-45</v>
      </c>
      <c r="D148" t="s">
        <v>39</v>
      </c>
      <c r="E148" t="s">
        <v>40</v>
      </c>
      <c r="F148">
        <v>1373</v>
      </c>
      <c r="G148" t="s">
        <v>34</v>
      </c>
      <c r="H148">
        <v>2</v>
      </c>
      <c r="I148">
        <v>2</v>
      </c>
      <c r="J148" t="s">
        <v>45</v>
      </c>
      <c r="K148">
        <v>4</v>
      </c>
      <c r="L148" t="s">
        <v>36</v>
      </c>
      <c r="M148">
        <v>92</v>
      </c>
      <c r="N148">
        <v>2</v>
      </c>
      <c r="O148">
        <v>1</v>
      </c>
      <c r="P148" t="s">
        <v>37</v>
      </c>
      <c r="Q148">
        <v>3</v>
      </c>
      <c r="R148" t="str">
        <f t="shared" si="7"/>
        <v>High</v>
      </c>
      <c r="S148" t="s">
        <v>48</v>
      </c>
      <c r="T148">
        <v>2090</v>
      </c>
      <c r="U148" t="str">
        <f t="shared" si="8"/>
        <v>Low (0-5K)</v>
      </c>
      <c r="V148">
        <v>2396</v>
      </c>
      <c r="W148">
        <v>6</v>
      </c>
      <c r="X148" t="s">
        <v>39</v>
      </c>
      <c r="Y148">
        <v>15</v>
      </c>
      <c r="Z148">
        <v>3</v>
      </c>
      <c r="AA148">
        <v>2</v>
      </c>
      <c r="AB148">
        <v>0</v>
      </c>
      <c r="AC148">
        <v>7</v>
      </c>
      <c r="AD148">
        <v>3</v>
      </c>
      <c r="AE148">
        <v>3</v>
      </c>
      <c r="AF148">
        <v>0</v>
      </c>
      <c r="AG148">
        <v>0</v>
      </c>
      <c r="AH148">
        <v>0</v>
      </c>
      <c r="AI148">
        <v>0</v>
      </c>
    </row>
    <row r="149" spans="1:35" x14ac:dyDescent="0.3">
      <c r="A149">
        <v>30</v>
      </c>
      <c r="B149">
        <v>21</v>
      </c>
      <c r="C149" t="str">
        <f t="shared" si="6"/>
        <v>18-25</v>
      </c>
      <c r="D149" t="s">
        <v>32</v>
      </c>
      <c r="E149" t="s">
        <v>40</v>
      </c>
      <c r="F149">
        <v>391</v>
      </c>
      <c r="G149" t="s">
        <v>34</v>
      </c>
      <c r="H149">
        <v>15</v>
      </c>
      <c r="I149">
        <v>2</v>
      </c>
      <c r="J149" t="s">
        <v>46</v>
      </c>
      <c r="K149">
        <v>3</v>
      </c>
      <c r="L149" t="s">
        <v>36</v>
      </c>
      <c r="M149">
        <v>96</v>
      </c>
      <c r="N149">
        <v>3</v>
      </c>
      <c r="O149">
        <v>1</v>
      </c>
      <c r="P149" t="s">
        <v>49</v>
      </c>
      <c r="Q149">
        <v>4</v>
      </c>
      <c r="R149" t="str">
        <f t="shared" si="7"/>
        <v>Very High</v>
      </c>
      <c r="S149" t="s">
        <v>48</v>
      </c>
      <c r="T149">
        <v>1232</v>
      </c>
      <c r="U149" t="str">
        <f t="shared" si="8"/>
        <v>Low (0-5K)</v>
      </c>
      <c r="V149">
        <v>19281</v>
      </c>
      <c r="W149">
        <v>1</v>
      </c>
      <c r="X149" t="s">
        <v>32</v>
      </c>
      <c r="Y149">
        <v>14</v>
      </c>
      <c r="Z149">
        <v>3</v>
      </c>
      <c r="AA149">
        <v>4</v>
      </c>
      <c r="AB149">
        <v>0</v>
      </c>
      <c r="AC149">
        <v>0</v>
      </c>
      <c r="AD149">
        <v>6</v>
      </c>
      <c r="AE149">
        <v>3</v>
      </c>
      <c r="AF149">
        <v>0</v>
      </c>
      <c r="AG149">
        <v>0</v>
      </c>
      <c r="AH149">
        <v>0</v>
      </c>
      <c r="AI149">
        <v>0</v>
      </c>
    </row>
    <row r="150" spans="1:35" x14ac:dyDescent="0.3">
      <c r="A150">
        <v>72</v>
      </c>
      <c r="B150">
        <v>26</v>
      </c>
      <c r="C150" t="str">
        <f t="shared" si="6"/>
        <v>26-35</v>
      </c>
      <c r="D150" t="s">
        <v>32</v>
      </c>
      <c r="E150" t="s">
        <v>40</v>
      </c>
      <c r="F150">
        <v>1443</v>
      </c>
      <c r="G150" t="s">
        <v>41</v>
      </c>
      <c r="H150">
        <v>23</v>
      </c>
      <c r="I150">
        <v>3</v>
      </c>
      <c r="J150" t="s">
        <v>56</v>
      </c>
      <c r="K150">
        <v>3</v>
      </c>
      <c r="L150" t="s">
        <v>47</v>
      </c>
      <c r="M150">
        <v>47</v>
      </c>
      <c r="N150">
        <v>2</v>
      </c>
      <c r="O150">
        <v>2</v>
      </c>
      <c r="P150" t="s">
        <v>54</v>
      </c>
      <c r="Q150">
        <v>4</v>
      </c>
      <c r="R150" t="str">
        <f t="shared" si="7"/>
        <v>Very High</v>
      </c>
      <c r="S150" t="s">
        <v>44</v>
      </c>
      <c r="T150">
        <v>4157</v>
      </c>
      <c r="U150" t="str">
        <f t="shared" si="8"/>
        <v>Low (0-5K)</v>
      </c>
      <c r="V150">
        <v>21436</v>
      </c>
      <c r="W150">
        <v>7</v>
      </c>
      <c r="X150" t="s">
        <v>39</v>
      </c>
      <c r="Y150">
        <v>19</v>
      </c>
      <c r="Z150">
        <v>3</v>
      </c>
      <c r="AA150">
        <v>3</v>
      </c>
      <c r="AB150">
        <v>1</v>
      </c>
      <c r="AC150">
        <v>5</v>
      </c>
      <c r="AD150">
        <v>2</v>
      </c>
      <c r="AE150">
        <v>2</v>
      </c>
      <c r="AF150">
        <v>2</v>
      </c>
      <c r="AG150">
        <v>2</v>
      </c>
      <c r="AH150">
        <v>0</v>
      </c>
      <c r="AI150">
        <v>0</v>
      </c>
    </row>
    <row r="151" spans="1:35" x14ac:dyDescent="0.3">
      <c r="A151">
        <v>101</v>
      </c>
      <c r="B151">
        <v>45</v>
      </c>
      <c r="C151" t="str">
        <f t="shared" si="6"/>
        <v>36-45</v>
      </c>
      <c r="D151" t="s">
        <v>32</v>
      </c>
      <c r="E151" t="s">
        <v>40</v>
      </c>
      <c r="F151">
        <v>193</v>
      </c>
      <c r="G151" t="s">
        <v>34</v>
      </c>
      <c r="H151">
        <v>6</v>
      </c>
      <c r="I151">
        <v>4</v>
      </c>
      <c r="J151" t="s">
        <v>45</v>
      </c>
      <c r="K151">
        <v>4</v>
      </c>
      <c r="L151" t="s">
        <v>36</v>
      </c>
      <c r="M151">
        <v>52</v>
      </c>
      <c r="N151">
        <v>3</v>
      </c>
      <c r="O151">
        <v>3</v>
      </c>
      <c r="P151" t="s">
        <v>55</v>
      </c>
      <c r="Q151">
        <v>1</v>
      </c>
      <c r="R151" t="str">
        <f t="shared" si="7"/>
        <v>Low</v>
      </c>
      <c r="S151" t="s">
        <v>44</v>
      </c>
      <c r="T151">
        <v>13245</v>
      </c>
      <c r="U151" t="str">
        <f t="shared" si="8"/>
        <v>High (10K-15K)</v>
      </c>
      <c r="V151">
        <v>15067</v>
      </c>
      <c r="W151">
        <v>4</v>
      </c>
      <c r="X151" t="s">
        <v>39</v>
      </c>
      <c r="Y151">
        <v>14</v>
      </c>
      <c r="Z151">
        <v>3</v>
      </c>
      <c r="AA151">
        <v>2</v>
      </c>
      <c r="AB151">
        <v>0</v>
      </c>
      <c r="AC151">
        <v>17</v>
      </c>
      <c r="AD151">
        <v>3</v>
      </c>
      <c r="AE151">
        <v>4</v>
      </c>
      <c r="AF151">
        <v>0</v>
      </c>
      <c r="AG151">
        <v>0</v>
      </c>
      <c r="AH151">
        <v>0</v>
      </c>
      <c r="AI151">
        <v>0</v>
      </c>
    </row>
    <row r="152" spans="1:35" x14ac:dyDescent="0.3">
      <c r="A152">
        <v>113</v>
      </c>
      <c r="B152">
        <v>23</v>
      </c>
      <c r="C152" t="str">
        <f t="shared" si="6"/>
        <v>18-25</v>
      </c>
      <c r="D152" t="s">
        <v>32</v>
      </c>
      <c r="E152" t="s">
        <v>40</v>
      </c>
      <c r="F152">
        <v>541</v>
      </c>
      <c r="G152" t="s">
        <v>41</v>
      </c>
      <c r="H152">
        <v>2</v>
      </c>
      <c r="I152">
        <v>1</v>
      </c>
      <c r="J152" t="s">
        <v>42</v>
      </c>
      <c r="K152">
        <v>3</v>
      </c>
      <c r="L152" t="s">
        <v>36</v>
      </c>
      <c r="M152">
        <v>62</v>
      </c>
      <c r="N152">
        <v>3</v>
      </c>
      <c r="O152">
        <v>1</v>
      </c>
      <c r="P152" t="s">
        <v>43</v>
      </c>
      <c r="Q152">
        <v>1</v>
      </c>
      <c r="R152" t="str">
        <f t="shared" si="7"/>
        <v>Low</v>
      </c>
      <c r="S152" t="s">
        <v>38</v>
      </c>
      <c r="T152">
        <v>2322</v>
      </c>
      <c r="U152" t="str">
        <f t="shared" si="8"/>
        <v>Low (0-5K)</v>
      </c>
      <c r="V152">
        <v>9518</v>
      </c>
      <c r="W152">
        <v>3</v>
      </c>
      <c r="X152" t="s">
        <v>32</v>
      </c>
      <c r="Y152">
        <v>13</v>
      </c>
      <c r="Z152">
        <v>3</v>
      </c>
      <c r="AA152">
        <v>3</v>
      </c>
      <c r="AB152">
        <v>1</v>
      </c>
      <c r="AC152">
        <v>3</v>
      </c>
      <c r="AD152">
        <v>3</v>
      </c>
      <c r="AE152">
        <v>3</v>
      </c>
      <c r="AF152">
        <v>0</v>
      </c>
      <c r="AG152">
        <v>0</v>
      </c>
      <c r="AH152">
        <v>0</v>
      </c>
      <c r="AI152">
        <v>0</v>
      </c>
    </row>
    <row r="153" spans="1:35" x14ac:dyDescent="0.3">
      <c r="A153">
        <v>144</v>
      </c>
      <c r="B153">
        <v>22</v>
      </c>
      <c r="C153" t="str">
        <f t="shared" si="6"/>
        <v>18-25</v>
      </c>
      <c r="D153" t="s">
        <v>32</v>
      </c>
      <c r="E153" t="s">
        <v>40</v>
      </c>
      <c r="F153">
        <v>534</v>
      </c>
      <c r="G153" t="s">
        <v>34</v>
      </c>
      <c r="H153">
        <v>15</v>
      </c>
      <c r="I153">
        <v>3</v>
      </c>
      <c r="J153" t="s">
        <v>35</v>
      </c>
      <c r="K153">
        <v>2</v>
      </c>
      <c r="L153" t="s">
        <v>47</v>
      </c>
      <c r="M153">
        <v>59</v>
      </c>
      <c r="N153">
        <v>3</v>
      </c>
      <c r="O153">
        <v>1</v>
      </c>
      <c r="P153" t="s">
        <v>37</v>
      </c>
      <c r="Q153">
        <v>4</v>
      </c>
      <c r="R153" t="str">
        <f t="shared" si="7"/>
        <v>Very High</v>
      </c>
      <c r="S153" t="s">
        <v>48</v>
      </c>
      <c r="T153">
        <v>2871</v>
      </c>
      <c r="U153" t="str">
        <f t="shared" si="8"/>
        <v>Low (0-5K)</v>
      </c>
      <c r="V153">
        <v>23785</v>
      </c>
      <c r="W153">
        <v>1</v>
      </c>
      <c r="X153" t="s">
        <v>32</v>
      </c>
      <c r="Y153">
        <v>15</v>
      </c>
      <c r="Z153">
        <v>3</v>
      </c>
      <c r="AA153">
        <v>3</v>
      </c>
      <c r="AB153">
        <v>0</v>
      </c>
      <c r="AC153">
        <v>1</v>
      </c>
      <c r="AD153">
        <v>5</v>
      </c>
      <c r="AE153">
        <v>3</v>
      </c>
      <c r="AF153">
        <v>0</v>
      </c>
      <c r="AG153">
        <v>0</v>
      </c>
      <c r="AH153">
        <v>0</v>
      </c>
      <c r="AI153">
        <v>0</v>
      </c>
    </row>
    <row r="154" spans="1:35" x14ac:dyDescent="0.3">
      <c r="A154">
        <v>167</v>
      </c>
      <c r="B154">
        <v>19</v>
      </c>
      <c r="C154" t="str">
        <f t="shared" si="6"/>
        <v>18-25</v>
      </c>
      <c r="D154" t="s">
        <v>39</v>
      </c>
      <c r="E154" t="s">
        <v>40</v>
      </c>
      <c r="F154">
        <v>528</v>
      </c>
      <c r="G154" t="s">
        <v>41</v>
      </c>
      <c r="H154">
        <v>22</v>
      </c>
      <c r="I154">
        <v>1</v>
      </c>
      <c r="J154" t="s">
        <v>56</v>
      </c>
      <c r="K154">
        <v>4</v>
      </c>
      <c r="L154" t="s">
        <v>36</v>
      </c>
      <c r="M154">
        <v>50</v>
      </c>
      <c r="N154">
        <v>3</v>
      </c>
      <c r="O154">
        <v>1</v>
      </c>
      <c r="P154" t="s">
        <v>43</v>
      </c>
      <c r="Q154">
        <v>3</v>
      </c>
      <c r="R154" t="str">
        <f t="shared" si="7"/>
        <v>High</v>
      </c>
      <c r="S154" t="s">
        <v>48</v>
      </c>
      <c r="T154">
        <v>1675</v>
      </c>
      <c r="U154" t="str">
        <f t="shared" si="8"/>
        <v>Low (0-5K)</v>
      </c>
      <c r="V154">
        <v>26820</v>
      </c>
      <c r="W154">
        <v>1</v>
      </c>
      <c r="X154" t="s">
        <v>39</v>
      </c>
      <c r="Y154">
        <v>19</v>
      </c>
      <c r="Z154">
        <v>3</v>
      </c>
      <c r="AA154">
        <v>4</v>
      </c>
      <c r="AB154">
        <v>0</v>
      </c>
      <c r="AC154">
        <v>0</v>
      </c>
      <c r="AD154">
        <v>2</v>
      </c>
      <c r="AE154">
        <v>2</v>
      </c>
      <c r="AF154">
        <v>0</v>
      </c>
      <c r="AG154">
        <v>0</v>
      </c>
      <c r="AH154">
        <v>0</v>
      </c>
      <c r="AI154">
        <v>0</v>
      </c>
    </row>
    <row r="155" spans="1:35" x14ac:dyDescent="0.3">
      <c r="A155">
        <v>235</v>
      </c>
      <c r="B155">
        <v>19</v>
      </c>
      <c r="C155" t="str">
        <f t="shared" si="6"/>
        <v>18-25</v>
      </c>
      <c r="D155" t="s">
        <v>39</v>
      </c>
      <c r="E155" t="s">
        <v>53</v>
      </c>
      <c r="F155">
        <v>602</v>
      </c>
      <c r="G155" t="s">
        <v>41</v>
      </c>
      <c r="H155">
        <v>1</v>
      </c>
      <c r="I155">
        <v>1</v>
      </c>
      <c r="J155" t="s">
        <v>42</v>
      </c>
      <c r="K155">
        <v>3</v>
      </c>
      <c r="L155" t="s">
        <v>47</v>
      </c>
      <c r="M155">
        <v>100</v>
      </c>
      <c r="N155">
        <v>1</v>
      </c>
      <c r="O155">
        <v>1</v>
      </c>
      <c r="P155" t="s">
        <v>43</v>
      </c>
      <c r="Q155">
        <v>1</v>
      </c>
      <c r="R155" t="str">
        <f t="shared" si="7"/>
        <v>Low</v>
      </c>
      <c r="S155" t="s">
        <v>48</v>
      </c>
      <c r="T155">
        <v>2325</v>
      </c>
      <c r="U155" t="str">
        <f t="shared" si="8"/>
        <v>Low (0-5K)</v>
      </c>
      <c r="V155">
        <v>20989</v>
      </c>
      <c r="W155">
        <v>0</v>
      </c>
      <c r="X155" t="s">
        <v>32</v>
      </c>
      <c r="Y155">
        <v>21</v>
      </c>
      <c r="Z155">
        <v>4</v>
      </c>
      <c r="AA155">
        <v>1</v>
      </c>
      <c r="AB155">
        <v>0</v>
      </c>
      <c r="AC155">
        <v>1</v>
      </c>
      <c r="AD155">
        <v>5</v>
      </c>
      <c r="AE155">
        <v>4</v>
      </c>
      <c r="AF155">
        <v>0</v>
      </c>
      <c r="AG155">
        <v>0</v>
      </c>
      <c r="AH155">
        <v>0</v>
      </c>
      <c r="AI155">
        <v>0</v>
      </c>
    </row>
    <row r="156" spans="1:35" x14ac:dyDescent="0.3">
      <c r="A156">
        <v>364</v>
      </c>
      <c r="B156">
        <v>28</v>
      </c>
      <c r="C156" t="str">
        <f t="shared" si="6"/>
        <v>26-35</v>
      </c>
      <c r="D156" t="s">
        <v>39</v>
      </c>
      <c r="E156" t="s">
        <v>40</v>
      </c>
      <c r="F156">
        <v>529</v>
      </c>
      <c r="G156" t="s">
        <v>34</v>
      </c>
      <c r="H156">
        <v>2</v>
      </c>
      <c r="I156">
        <v>4</v>
      </c>
      <c r="J156" t="s">
        <v>46</v>
      </c>
      <c r="K156">
        <v>1</v>
      </c>
      <c r="L156" t="s">
        <v>36</v>
      </c>
      <c r="M156">
        <v>79</v>
      </c>
      <c r="N156">
        <v>3</v>
      </c>
      <c r="O156">
        <v>1</v>
      </c>
      <c r="P156" t="s">
        <v>37</v>
      </c>
      <c r="Q156">
        <v>3</v>
      </c>
      <c r="R156" t="str">
        <f t="shared" si="7"/>
        <v>High</v>
      </c>
      <c r="S156" t="s">
        <v>48</v>
      </c>
      <c r="T156">
        <v>3485</v>
      </c>
      <c r="U156" t="str">
        <f t="shared" si="8"/>
        <v>Low (0-5K)</v>
      </c>
      <c r="V156">
        <v>14935</v>
      </c>
      <c r="W156">
        <v>2</v>
      </c>
      <c r="X156" t="s">
        <v>32</v>
      </c>
      <c r="Y156">
        <v>11</v>
      </c>
      <c r="Z156">
        <v>3</v>
      </c>
      <c r="AA156">
        <v>3</v>
      </c>
      <c r="AB156">
        <v>0</v>
      </c>
      <c r="AC156">
        <v>5</v>
      </c>
      <c r="AD156">
        <v>5</v>
      </c>
      <c r="AE156">
        <v>1</v>
      </c>
      <c r="AF156">
        <v>0</v>
      </c>
      <c r="AG156">
        <v>0</v>
      </c>
      <c r="AH156">
        <v>0</v>
      </c>
      <c r="AI156">
        <v>0</v>
      </c>
    </row>
    <row r="157" spans="1:35" x14ac:dyDescent="0.3">
      <c r="A157">
        <v>366</v>
      </c>
      <c r="B157">
        <v>29</v>
      </c>
      <c r="C157" t="str">
        <f t="shared" si="6"/>
        <v>26-35</v>
      </c>
      <c r="D157" t="s">
        <v>32</v>
      </c>
      <c r="E157" t="s">
        <v>40</v>
      </c>
      <c r="F157">
        <v>1210</v>
      </c>
      <c r="G157" t="s">
        <v>41</v>
      </c>
      <c r="H157">
        <v>2</v>
      </c>
      <c r="I157">
        <v>3</v>
      </c>
      <c r="J157" t="s">
        <v>35</v>
      </c>
      <c r="K157">
        <v>1</v>
      </c>
      <c r="L157" t="s">
        <v>36</v>
      </c>
      <c r="M157">
        <v>78</v>
      </c>
      <c r="N157">
        <v>2</v>
      </c>
      <c r="O157">
        <v>2</v>
      </c>
      <c r="P157" t="s">
        <v>54</v>
      </c>
      <c r="Q157">
        <v>2</v>
      </c>
      <c r="R157" t="str">
        <f t="shared" si="7"/>
        <v>Medium</v>
      </c>
      <c r="S157" t="s">
        <v>44</v>
      </c>
      <c r="T157">
        <v>6644</v>
      </c>
      <c r="U157" t="str">
        <f t="shared" si="8"/>
        <v>Medium (5K-10K)</v>
      </c>
      <c r="V157">
        <v>3687</v>
      </c>
      <c r="W157">
        <v>2</v>
      </c>
      <c r="X157" t="s">
        <v>32</v>
      </c>
      <c r="Y157">
        <v>19</v>
      </c>
      <c r="Z157">
        <v>3</v>
      </c>
      <c r="AA157">
        <v>2</v>
      </c>
      <c r="AB157">
        <v>2</v>
      </c>
      <c r="AC157">
        <v>10</v>
      </c>
      <c r="AD157">
        <v>2</v>
      </c>
      <c r="AE157">
        <v>3</v>
      </c>
      <c r="AF157">
        <v>0</v>
      </c>
      <c r="AG157">
        <v>0</v>
      </c>
      <c r="AH157">
        <v>0</v>
      </c>
      <c r="AI157">
        <v>0</v>
      </c>
    </row>
    <row r="158" spans="1:35" x14ac:dyDescent="0.3">
      <c r="A158">
        <v>405</v>
      </c>
      <c r="B158">
        <v>18</v>
      </c>
      <c r="C158" t="str">
        <f t="shared" si="6"/>
        <v>18-25</v>
      </c>
      <c r="D158" t="s">
        <v>39</v>
      </c>
      <c r="E158" t="s">
        <v>40</v>
      </c>
      <c r="F158">
        <v>230</v>
      </c>
      <c r="G158" t="s">
        <v>34</v>
      </c>
      <c r="H158">
        <v>3</v>
      </c>
      <c r="I158">
        <v>3</v>
      </c>
      <c r="J158" t="s">
        <v>46</v>
      </c>
      <c r="K158">
        <v>3</v>
      </c>
      <c r="L158" t="s">
        <v>36</v>
      </c>
      <c r="M158">
        <v>54</v>
      </c>
      <c r="N158">
        <v>3</v>
      </c>
      <c r="O158">
        <v>1</v>
      </c>
      <c r="P158" t="s">
        <v>37</v>
      </c>
      <c r="Q158">
        <v>3</v>
      </c>
      <c r="R158" t="str">
        <f t="shared" si="7"/>
        <v>High</v>
      </c>
      <c r="S158" t="s">
        <v>48</v>
      </c>
      <c r="T158">
        <v>1420</v>
      </c>
      <c r="U158" t="str">
        <f t="shared" si="8"/>
        <v>Low (0-5K)</v>
      </c>
      <c r="V158">
        <v>25233</v>
      </c>
      <c r="W158">
        <v>1</v>
      </c>
      <c r="X158" t="s">
        <v>32</v>
      </c>
      <c r="Y158">
        <v>13</v>
      </c>
      <c r="Z158">
        <v>3</v>
      </c>
      <c r="AA158">
        <v>3</v>
      </c>
      <c r="AB158">
        <v>0</v>
      </c>
      <c r="AC158">
        <v>0</v>
      </c>
      <c r="AD158">
        <v>2</v>
      </c>
      <c r="AE158">
        <v>3</v>
      </c>
      <c r="AF158">
        <v>0</v>
      </c>
      <c r="AG158">
        <v>0</v>
      </c>
      <c r="AH158">
        <v>0</v>
      </c>
      <c r="AI158">
        <v>0</v>
      </c>
    </row>
    <row r="159" spans="1:35" x14ac:dyDescent="0.3">
      <c r="A159">
        <v>411</v>
      </c>
      <c r="B159">
        <v>18</v>
      </c>
      <c r="C159" t="str">
        <f t="shared" si="6"/>
        <v>18-25</v>
      </c>
      <c r="D159" t="s">
        <v>32</v>
      </c>
      <c r="E159" t="s">
        <v>40</v>
      </c>
      <c r="F159">
        <v>812</v>
      </c>
      <c r="G159" t="s">
        <v>41</v>
      </c>
      <c r="H159">
        <v>10</v>
      </c>
      <c r="I159">
        <v>3</v>
      </c>
      <c r="J159" t="s">
        <v>35</v>
      </c>
      <c r="K159">
        <v>4</v>
      </c>
      <c r="L159" t="s">
        <v>47</v>
      </c>
      <c r="M159">
        <v>69</v>
      </c>
      <c r="N159">
        <v>2</v>
      </c>
      <c r="O159">
        <v>1</v>
      </c>
      <c r="P159" t="s">
        <v>43</v>
      </c>
      <c r="Q159">
        <v>3</v>
      </c>
      <c r="R159" t="str">
        <f t="shared" si="7"/>
        <v>High</v>
      </c>
      <c r="S159" t="s">
        <v>48</v>
      </c>
      <c r="T159">
        <v>1200</v>
      </c>
      <c r="U159" t="str">
        <f t="shared" si="8"/>
        <v>Low (0-5K)</v>
      </c>
      <c r="V159">
        <v>9724</v>
      </c>
      <c r="W159">
        <v>1</v>
      </c>
      <c r="X159" t="s">
        <v>32</v>
      </c>
      <c r="Y159">
        <v>12</v>
      </c>
      <c r="Z159">
        <v>3</v>
      </c>
      <c r="AA159">
        <v>1</v>
      </c>
      <c r="AB159">
        <v>0</v>
      </c>
      <c r="AC159">
        <v>0</v>
      </c>
      <c r="AD159">
        <v>2</v>
      </c>
      <c r="AE159">
        <v>3</v>
      </c>
      <c r="AF159">
        <v>0</v>
      </c>
      <c r="AG159">
        <v>0</v>
      </c>
      <c r="AH159">
        <v>0</v>
      </c>
      <c r="AI159">
        <v>0</v>
      </c>
    </row>
    <row r="160" spans="1:35" x14ac:dyDescent="0.3">
      <c r="A160">
        <v>448</v>
      </c>
      <c r="B160">
        <v>43</v>
      </c>
      <c r="C160" t="str">
        <f t="shared" si="6"/>
        <v>36-45</v>
      </c>
      <c r="D160" t="s">
        <v>32</v>
      </c>
      <c r="E160" t="s">
        <v>53</v>
      </c>
      <c r="F160">
        <v>559</v>
      </c>
      <c r="G160" t="s">
        <v>34</v>
      </c>
      <c r="H160">
        <v>10</v>
      </c>
      <c r="I160">
        <v>4</v>
      </c>
      <c r="J160" t="s">
        <v>46</v>
      </c>
      <c r="K160">
        <v>3</v>
      </c>
      <c r="L160" t="s">
        <v>47</v>
      </c>
      <c r="M160">
        <v>82</v>
      </c>
      <c r="N160">
        <v>2</v>
      </c>
      <c r="O160">
        <v>2</v>
      </c>
      <c r="P160" t="s">
        <v>37</v>
      </c>
      <c r="Q160">
        <v>3</v>
      </c>
      <c r="R160" t="str">
        <f t="shared" si="7"/>
        <v>High</v>
      </c>
      <c r="S160" t="s">
        <v>38</v>
      </c>
      <c r="T160">
        <v>5257</v>
      </c>
      <c r="U160" t="str">
        <f t="shared" si="8"/>
        <v>Medium (5K-10K)</v>
      </c>
      <c r="V160">
        <v>6227</v>
      </c>
      <c r="W160">
        <v>1</v>
      </c>
      <c r="X160" t="s">
        <v>32</v>
      </c>
      <c r="Y160">
        <v>11</v>
      </c>
      <c r="Z160">
        <v>3</v>
      </c>
      <c r="AA160">
        <v>2</v>
      </c>
      <c r="AB160">
        <v>1</v>
      </c>
      <c r="AC160">
        <v>9</v>
      </c>
      <c r="AD160">
        <v>3</v>
      </c>
      <c r="AE160">
        <v>4</v>
      </c>
      <c r="AF160">
        <v>9</v>
      </c>
      <c r="AG160">
        <v>7</v>
      </c>
      <c r="AH160">
        <v>0</v>
      </c>
      <c r="AI160">
        <v>0</v>
      </c>
    </row>
    <row r="161" spans="1:35" x14ac:dyDescent="0.3">
      <c r="A161">
        <v>467</v>
      </c>
      <c r="B161">
        <v>47</v>
      </c>
      <c r="C161" t="str">
        <f t="shared" si="6"/>
        <v>46-55</v>
      </c>
      <c r="D161" t="s">
        <v>32</v>
      </c>
      <c r="E161" t="s">
        <v>53</v>
      </c>
      <c r="F161">
        <v>1309</v>
      </c>
      <c r="G161" t="s">
        <v>41</v>
      </c>
      <c r="H161">
        <v>4</v>
      </c>
      <c r="I161">
        <v>1</v>
      </c>
      <c r="J161" t="s">
        <v>35</v>
      </c>
      <c r="K161">
        <v>2</v>
      </c>
      <c r="L161" t="s">
        <v>36</v>
      </c>
      <c r="M161">
        <v>99</v>
      </c>
      <c r="N161">
        <v>3</v>
      </c>
      <c r="O161">
        <v>2</v>
      </c>
      <c r="P161" t="s">
        <v>43</v>
      </c>
      <c r="Q161">
        <v>3</v>
      </c>
      <c r="R161" t="str">
        <f t="shared" si="7"/>
        <v>High</v>
      </c>
      <c r="S161" t="s">
        <v>48</v>
      </c>
      <c r="T161">
        <v>2976</v>
      </c>
      <c r="U161" t="str">
        <f t="shared" si="8"/>
        <v>Low (0-5K)</v>
      </c>
      <c r="V161">
        <v>25751</v>
      </c>
      <c r="W161">
        <v>3</v>
      </c>
      <c r="X161" t="s">
        <v>32</v>
      </c>
      <c r="Y161">
        <v>19</v>
      </c>
      <c r="Z161">
        <v>3</v>
      </c>
      <c r="AA161">
        <v>1</v>
      </c>
      <c r="AB161">
        <v>0</v>
      </c>
      <c r="AC161">
        <v>5</v>
      </c>
      <c r="AD161">
        <v>3</v>
      </c>
      <c r="AE161">
        <v>3</v>
      </c>
      <c r="AF161">
        <v>0</v>
      </c>
      <c r="AG161">
        <v>0</v>
      </c>
      <c r="AH161">
        <v>0</v>
      </c>
      <c r="AI161">
        <v>0</v>
      </c>
    </row>
    <row r="162" spans="1:35" x14ac:dyDescent="0.3">
      <c r="A162">
        <v>473</v>
      </c>
      <c r="B162">
        <v>48</v>
      </c>
      <c r="C162" t="str">
        <f t="shared" si="6"/>
        <v>46-55</v>
      </c>
      <c r="D162" t="s">
        <v>32</v>
      </c>
      <c r="E162" t="s">
        <v>40</v>
      </c>
      <c r="F162">
        <v>530</v>
      </c>
      <c r="G162" t="s">
        <v>41</v>
      </c>
      <c r="H162">
        <v>29</v>
      </c>
      <c r="I162">
        <v>1</v>
      </c>
      <c r="J162" t="s">
        <v>35</v>
      </c>
      <c r="K162">
        <v>1</v>
      </c>
      <c r="L162" t="s">
        <v>47</v>
      </c>
      <c r="M162">
        <v>91</v>
      </c>
      <c r="N162">
        <v>3</v>
      </c>
      <c r="O162">
        <v>3</v>
      </c>
      <c r="P162" t="s">
        <v>52</v>
      </c>
      <c r="Q162">
        <v>3</v>
      </c>
      <c r="R162" t="str">
        <f t="shared" si="7"/>
        <v>High</v>
      </c>
      <c r="S162" t="s">
        <v>44</v>
      </c>
      <c r="T162">
        <v>12504</v>
      </c>
      <c r="U162" t="str">
        <f t="shared" si="8"/>
        <v>High (10K-15K)</v>
      </c>
      <c r="V162">
        <v>23978</v>
      </c>
      <c r="W162">
        <v>3</v>
      </c>
      <c r="X162" t="s">
        <v>32</v>
      </c>
      <c r="Y162">
        <v>21</v>
      </c>
      <c r="Z162">
        <v>4</v>
      </c>
      <c r="AA162">
        <v>2</v>
      </c>
      <c r="AB162">
        <v>1</v>
      </c>
      <c r="AC162">
        <v>15</v>
      </c>
      <c r="AD162">
        <v>3</v>
      </c>
      <c r="AE162">
        <v>1</v>
      </c>
      <c r="AF162">
        <v>0</v>
      </c>
      <c r="AG162">
        <v>0</v>
      </c>
      <c r="AH162">
        <v>0</v>
      </c>
      <c r="AI162">
        <v>0</v>
      </c>
    </row>
    <row r="163" spans="1:35" x14ac:dyDescent="0.3">
      <c r="A163">
        <v>499</v>
      </c>
      <c r="B163">
        <v>49</v>
      </c>
      <c r="C163" t="str">
        <f t="shared" si="6"/>
        <v>46-55</v>
      </c>
      <c r="D163" t="s">
        <v>32</v>
      </c>
      <c r="E163" t="s">
        <v>40</v>
      </c>
      <c r="F163">
        <v>1261</v>
      </c>
      <c r="G163" t="s">
        <v>34</v>
      </c>
      <c r="H163">
        <v>7</v>
      </c>
      <c r="I163">
        <v>3</v>
      </c>
      <c r="J163" t="s">
        <v>45</v>
      </c>
      <c r="K163">
        <v>2</v>
      </c>
      <c r="L163" t="s">
        <v>36</v>
      </c>
      <c r="M163">
        <v>31</v>
      </c>
      <c r="N163">
        <v>2</v>
      </c>
      <c r="O163">
        <v>3</v>
      </c>
      <c r="P163" t="s">
        <v>50</v>
      </c>
      <c r="Q163">
        <v>3</v>
      </c>
      <c r="R163" t="str">
        <f t="shared" si="7"/>
        <v>High</v>
      </c>
      <c r="S163" t="s">
        <v>48</v>
      </c>
      <c r="T163">
        <v>10965</v>
      </c>
      <c r="U163" t="str">
        <f t="shared" si="8"/>
        <v>High (10K-15K)</v>
      </c>
      <c r="V163">
        <v>12066</v>
      </c>
      <c r="W163">
        <v>8</v>
      </c>
      <c r="X163" t="s">
        <v>32</v>
      </c>
      <c r="Y163">
        <v>24</v>
      </c>
      <c r="Z163">
        <v>4</v>
      </c>
      <c r="AA163">
        <v>3</v>
      </c>
      <c r="AB163">
        <v>0</v>
      </c>
      <c r="AC163">
        <v>26</v>
      </c>
      <c r="AD163">
        <v>2</v>
      </c>
      <c r="AE163">
        <v>3</v>
      </c>
      <c r="AF163">
        <v>5</v>
      </c>
      <c r="AG163">
        <v>2</v>
      </c>
      <c r="AH163">
        <v>0</v>
      </c>
      <c r="AI163">
        <v>0</v>
      </c>
    </row>
    <row r="164" spans="1:35" x14ac:dyDescent="0.3">
      <c r="A164">
        <v>586</v>
      </c>
      <c r="B164">
        <v>35</v>
      </c>
      <c r="C164" t="str">
        <f t="shared" si="6"/>
        <v>26-35</v>
      </c>
      <c r="D164" t="s">
        <v>32</v>
      </c>
      <c r="E164" t="s">
        <v>40</v>
      </c>
      <c r="F164">
        <v>1276</v>
      </c>
      <c r="G164" t="s">
        <v>34</v>
      </c>
      <c r="H164">
        <v>16</v>
      </c>
      <c r="I164">
        <v>3</v>
      </c>
      <c r="J164" t="s">
        <v>46</v>
      </c>
      <c r="K164">
        <v>4</v>
      </c>
      <c r="L164" t="s">
        <v>36</v>
      </c>
      <c r="M164">
        <v>72</v>
      </c>
      <c r="N164">
        <v>3</v>
      </c>
      <c r="O164">
        <v>3</v>
      </c>
      <c r="P164" t="s">
        <v>50</v>
      </c>
      <c r="Q164">
        <v>3</v>
      </c>
      <c r="R164" t="str">
        <f t="shared" si="7"/>
        <v>High</v>
      </c>
      <c r="S164" t="s">
        <v>44</v>
      </c>
      <c r="T164">
        <v>7632</v>
      </c>
      <c r="U164" t="str">
        <f t="shared" si="8"/>
        <v>Medium (5K-10K)</v>
      </c>
      <c r="V164">
        <v>14295</v>
      </c>
      <c r="W164">
        <v>4</v>
      </c>
      <c r="X164" t="s">
        <v>39</v>
      </c>
      <c r="Y164">
        <v>12</v>
      </c>
      <c r="Z164">
        <v>3</v>
      </c>
      <c r="AA164">
        <v>3</v>
      </c>
      <c r="AB164">
        <v>0</v>
      </c>
      <c r="AC164">
        <v>10</v>
      </c>
      <c r="AD164">
        <v>2</v>
      </c>
      <c r="AE164">
        <v>3</v>
      </c>
      <c r="AF164">
        <v>8</v>
      </c>
      <c r="AG164">
        <v>7</v>
      </c>
      <c r="AH164">
        <v>0</v>
      </c>
      <c r="AI164">
        <v>0</v>
      </c>
    </row>
    <row r="165" spans="1:35" x14ac:dyDescent="0.3">
      <c r="A165">
        <v>614</v>
      </c>
      <c r="B165">
        <v>18</v>
      </c>
      <c r="C165" t="str">
        <f t="shared" si="6"/>
        <v>18-25</v>
      </c>
      <c r="D165" t="s">
        <v>39</v>
      </c>
      <c r="E165" t="s">
        <v>53</v>
      </c>
      <c r="F165">
        <v>1306</v>
      </c>
      <c r="G165" t="s">
        <v>41</v>
      </c>
      <c r="H165">
        <v>5</v>
      </c>
      <c r="I165">
        <v>3</v>
      </c>
      <c r="J165" t="s">
        <v>56</v>
      </c>
      <c r="K165">
        <v>2</v>
      </c>
      <c r="L165" t="s">
        <v>36</v>
      </c>
      <c r="M165">
        <v>69</v>
      </c>
      <c r="N165">
        <v>3</v>
      </c>
      <c r="O165">
        <v>1</v>
      </c>
      <c r="P165" t="s">
        <v>43</v>
      </c>
      <c r="Q165">
        <v>2</v>
      </c>
      <c r="R165" t="str">
        <f t="shared" si="7"/>
        <v>Medium</v>
      </c>
      <c r="S165" t="s">
        <v>48</v>
      </c>
      <c r="T165">
        <v>1878</v>
      </c>
      <c r="U165" t="str">
        <f t="shared" si="8"/>
        <v>Low (0-5K)</v>
      </c>
      <c r="V165">
        <v>8059</v>
      </c>
      <c r="W165">
        <v>1</v>
      </c>
      <c r="X165" t="s">
        <v>39</v>
      </c>
      <c r="Y165">
        <v>14</v>
      </c>
      <c r="Z165">
        <v>3</v>
      </c>
      <c r="AA165">
        <v>4</v>
      </c>
      <c r="AB165">
        <v>0</v>
      </c>
      <c r="AC165">
        <v>0</v>
      </c>
      <c r="AD165">
        <v>3</v>
      </c>
      <c r="AE165">
        <v>3</v>
      </c>
      <c r="AF165">
        <v>0</v>
      </c>
      <c r="AG165">
        <v>0</v>
      </c>
      <c r="AH165">
        <v>0</v>
      </c>
      <c r="AI165">
        <v>0</v>
      </c>
    </row>
    <row r="166" spans="1:35" x14ac:dyDescent="0.3">
      <c r="A166">
        <v>618</v>
      </c>
      <c r="B166">
        <v>26</v>
      </c>
      <c r="C166" t="str">
        <f t="shared" si="6"/>
        <v>26-35</v>
      </c>
      <c r="D166" t="s">
        <v>32</v>
      </c>
      <c r="E166" t="s">
        <v>40</v>
      </c>
      <c r="F166">
        <v>775</v>
      </c>
      <c r="G166" t="s">
        <v>41</v>
      </c>
      <c r="H166">
        <v>29</v>
      </c>
      <c r="I166">
        <v>2</v>
      </c>
      <c r="J166" t="s">
        <v>35</v>
      </c>
      <c r="K166">
        <v>1</v>
      </c>
      <c r="L166" t="s">
        <v>36</v>
      </c>
      <c r="M166">
        <v>45</v>
      </c>
      <c r="N166">
        <v>3</v>
      </c>
      <c r="O166">
        <v>2</v>
      </c>
      <c r="P166" t="s">
        <v>54</v>
      </c>
      <c r="Q166">
        <v>3</v>
      </c>
      <c r="R166" t="str">
        <f t="shared" si="7"/>
        <v>High</v>
      </c>
      <c r="S166" t="s">
        <v>38</v>
      </c>
      <c r="T166">
        <v>4306</v>
      </c>
      <c r="U166" t="str">
        <f t="shared" si="8"/>
        <v>Low (0-5K)</v>
      </c>
      <c r="V166">
        <v>4267</v>
      </c>
      <c r="W166">
        <v>5</v>
      </c>
      <c r="X166" t="s">
        <v>32</v>
      </c>
      <c r="Y166">
        <v>12</v>
      </c>
      <c r="Z166">
        <v>3</v>
      </c>
      <c r="AA166">
        <v>1</v>
      </c>
      <c r="AB166">
        <v>2</v>
      </c>
      <c r="AC166">
        <v>8</v>
      </c>
      <c r="AD166">
        <v>5</v>
      </c>
      <c r="AE166">
        <v>3</v>
      </c>
      <c r="AF166">
        <v>0</v>
      </c>
      <c r="AG166">
        <v>0</v>
      </c>
      <c r="AH166">
        <v>0</v>
      </c>
      <c r="AI166">
        <v>0</v>
      </c>
    </row>
    <row r="167" spans="1:35" x14ac:dyDescent="0.3">
      <c r="A167">
        <v>662</v>
      </c>
      <c r="B167">
        <v>38</v>
      </c>
      <c r="C167" t="str">
        <f t="shared" si="6"/>
        <v>36-45</v>
      </c>
      <c r="D167" t="s">
        <v>32</v>
      </c>
      <c r="E167" t="s">
        <v>40</v>
      </c>
      <c r="F167">
        <v>362</v>
      </c>
      <c r="G167" t="s">
        <v>34</v>
      </c>
      <c r="H167">
        <v>1</v>
      </c>
      <c r="I167">
        <v>1</v>
      </c>
      <c r="J167" t="s">
        <v>46</v>
      </c>
      <c r="K167">
        <v>3</v>
      </c>
      <c r="L167" t="s">
        <v>47</v>
      </c>
      <c r="M167">
        <v>43</v>
      </c>
      <c r="N167">
        <v>3</v>
      </c>
      <c r="O167">
        <v>1</v>
      </c>
      <c r="P167" t="s">
        <v>49</v>
      </c>
      <c r="Q167">
        <v>1</v>
      </c>
      <c r="R167" t="str">
        <f t="shared" si="7"/>
        <v>Low</v>
      </c>
      <c r="S167" t="s">
        <v>48</v>
      </c>
      <c r="T167">
        <v>2619</v>
      </c>
      <c r="U167" t="str">
        <f t="shared" si="8"/>
        <v>Low (0-5K)</v>
      </c>
      <c r="V167">
        <v>14561</v>
      </c>
      <c r="W167">
        <v>3</v>
      </c>
      <c r="X167" t="s">
        <v>32</v>
      </c>
      <c r="Y167">
        <v>17</v>
      </c>
      <c r="Z167">
        <v>3</v>
      </c>
      <c r="AA167">
        <v>4</v>
      </c>
      <c r="AB167">
        <v>0</v>
      </c>
      <c r="AC167">
        <v>8</v>
      </c>
      <c r="AD167">
        <v>3</v>
      </c>
      <c r="AE167">
        <v>2</v>
      </c>
      <c r="AF167">
        <v>0</v>
      </c>
      <c r="AG167">
        <v>0</v>
      </c>
      <c r="AH167">
        <v>0</v>
      </c>
      <c r="AI167">
        <v>0</v>
      </c>
    </row>
    <row r="168" spans="1:35" x14ac:dyDescent="0.3">
      <c r="A168">
        <v>775</v>
      </c>
      <c r="B168">
        <v>34</v>
      </c>
      <c r="C168" t="str">
        <f t="shared" si="6"/>
        <v>26-35</v>
      </c>
      <c r="D168" t="s">
        <v>32</v>
      </c>
      <c r="E168" t="s">
        <v>40</v>
      </c>
      <c r="F168">
        <v>167</v>
      </c>
      <c r="G168" t="s">
        <v>34</v>
      </c>
      <c r="H168">
        <v>8</v>
      </c>
      <c r="I168">
        <v>5</v>
      </c>
      <c r="J168" t="s">
        <v>46</v>
      </c>
      <c r="K168">
        <v>2</v>
      </c>
      <c r="L168" t="s">
        <v>47</v>
      </c>
      <c r="M168">
        <v>32</v>
      </c>
      <c r="N168">
        <v>3</v>
      </c>
      <c r="O168">
        <v>2</v>
      </c>
      <c r="P168" t="s">
        <v>51</v>
      </c>
      <c r="Q168">
        <v>1</v>
      </c>
      <c r="R168" t="str">
        <f t="shared" si="7"/>
        <v>Low</v>
      </c>
      <c r="S168" t="s">
        <v>38</v>
      </c>
      <c r="T168">
        <v>5121</v>
      </c>
      <c r="U168" t="str">
        <f t="shared" si="8"/>
        <v>Medium (5K-10K)</v>
      </c>
      <c r="V168">
        <v>4187</v>
      </c>
      <c r="W168">
        <v>3</v>
      </c>
      <c r="X168" t="s">
        <v>32</v>
      </c>
      <c r="Y168">
        <v>14</v>
      </c>
      <c r="Z168">
        <v>3</v>
      </c>
      <c r="AA168">
        <v>3</v>
      </c>
      <c r="AB168">
        <v>1</v>
      </c>
      <c r="AC168">
        <v>7</v>
      </c>
      <c r="AD168">
        <v>3</v>
      </c>
      <c r="AE168">
        <v>3</v>
      </c>
      <c r="AF168">
        <v>0</v>
      </c>
      <c r="AG168">
        <v>0</v>
      </c>
      <c r="AH168">
        <v>0</v>
      </c>
      <c r="AI168">
        <v>0</v>
      </c>
    </row>
    <row r="169" spans="1:35" x14ac:dyDescent="0.3">
      <c r="A169">
        <v>811</v>
      </c>
      <c r="B169">
        <v>23</v>
      </c>
      <c r="C169" t="str">
        <f t="shared" si="6"/>
        <v>18-25</v>
      </c>
      <c r="D169" t="s">
        <v>39</v>
      </c>
      <c r="E169" t="s">
        <v>40</v>
      </c>
      <c r="F169">
        <v>1243</v>
      </c>
      <c r="G169" t="s">
        <v>34</v>
      </c>
      <c r="H169">
        <v>6</v>
      </c>
      <c r="I169">
        <v>3</v>
      </c>
      <c r="J169" t="s">
        <v>46</v>
      </c>
      <c r="K169">
        <v>3</v>
      </c>
      <c r="L169" t="s">
        <v>36</v>
      </c>
      <c r="M169">
        <v>63</v>
      </c>
      <c r="N169">
        <v>4</v>
      </c>
      <c r="O169">
        <v>1</v>
      </c>
      <c r="P169" t="s">
        <v>37</v>
      </c>
      <c r="Q169">
        <v>1</v>
      </c>
      <c r="R169" t="str">
        <f t="shared" si="7"/>
        <v>Low</v>
      </c>
      <c r="S169" t="s">
        <v>44</v>
      </c>
      <c r="T169">
        <v>1601</v>
      </c>
      <c r="U169" t="str">
        <f t="shared" si="8"/>
        <v>Low (0-5K)</v>
      </c>
      <c r="V169">
        <v>3445</v>
      </c>
      <c r="W169">
        <v>1</v>
      </c>
      <c r="X169" t="s">
        <v>39</v>
      </c>
      <c r="Y169">
        <v>21</v>
      </c>
      <c r="Z169">
        <v>4</v>
      </c>
      <c r="AA169">
        <v>3</v>
      </c>
      <c r="AB169">
        <v>2</v>
      </c>
      <c r="AC169">
        <v>1</v>
      </c>
      <c r="AD169">
        <v>2</v>
      </c>
      <c r="AE169">
        <v>3</v>
      </c>
      <c r="AF169">
        <v>0</v>
      </c>
      <c r="AG169">
        <v>0</v>
      </c>
      <c r="AH169">
        <v>0</v>
      </c>
      <c r="AI169">
        <v>0</v>
      </c>
    </row>
    <row r="170" spans="1:35" x14ac:dyDescent="0.3">
      <c r="A170">
        <v>833</v>
      </c>
      <c r="B170">
        <v>30</v>
      </c>
      <c r="C170" t="str">
        <f t="shared" si="6"/>
        <v>26-35</v>
      </c>
      <c r="D170" t="s">
        <v>32</v>
      </c>
      <c r="E170" t="s">
        <v>40</v>
      </c>
      <c r="F170">
        <v>946</v>
      </c>
      <c r="G170" t="s">
        <v>34</v>
      </c>
      <c r="H170">
        <v>2</v>
      </c>
      <c r="I170">
        <v>3</v>
      </c>
      <c r="J170" t="s">
        <v>35</v>
      </c>
      <c r="K170">
        <v>3</v>
      </c>
      <c r="L170" t="s">
        <v>47</v>
      </c>
      <c r="M170">
        <v>52</v>
      </c>
      <c r="N170">
        <v>2</v>
      </c>
      <c r="O170">
        <v>2</v>
      </c>
      <c r="P170" t="s">
        <v>51</v>
      </c>
      <c r="Q170">
        <v>4</v>
      </c>
      <c r="R170" t="str">
        <f t="shared" si="7"/>
        <v>Very High</v>
      </c>
      <c r="S170" t="s">
        <v>48</v>
      </c>
      <c r="T170">
        <v>6877</v>
      </c>
      <c r="U170" t="str">
        <f t="shared" si="8"/>
        <v>Medium (5K-10K)</v>
      </c>
      <c r="V170">
        <v>20234</v>
      </c>
      <c r="W170">
        <v>5</v>
      </c>
      <c r="X170" t="s">
        <v>39</v>
      </c>
      <c r="Y170">
        <v>24</v>
      </c>
      <c r="Z170">
        <v>4</v>
      </c>
      <c r="AA170">
        <v>2</v>
      </c>
      <c r="AB170">
        <v>0</v>
      </c>
      <c r="AC170">
        <v>12</v>
      </c>
      <c r="AD170">
        <v>4</v>
      </c>
      <c r="AE170">
        <v>2</v>
      </c>
      <c r="AF170">
        <v>0</v>
      </c>
      <c r="AG170">
        <v>0</v>
      </c>
      <c r="AH170">
        <v>0</v>
      </c>
      <c r="AI170">
        <v>0</v>
      </c>
    </row>
    <row r="171" spans="1:35" x14ac:dyDescent="0.3">
      <c r="A171">
        <v>850</v>
      </c>
      <c r="B171">
        <v>27</v>
      </c>
      <c r="C171" t="str">
        <f t="shared" si="6"/>
        <v>26-35</v>
      </c>
      <c r="D171" t="s">
        <v>32</v>
      </c>
      <c r="E171" t="s">
        <v>33</v>
      </c>
      <c r="F171">
        <v>443</v>
      </c>
      <c r="G171" t="s">
        <v>34</v>
      </c>
      <c r="H171">
        <v>3</v>
      </c>
      <c r="I171">
        <v>3</v>
      </c>
      <c r="J171" t="s">
        <v>35</v>
      </c>
      <c r="K171">
        <v>4</v>
      </c>
      <c r="L171" t="s">
        <v>36</v>
      </c>
      <c r="M171">
        <v>50</v>
      </c>
      <c r="N171">
        <v>3</v>
      </c>
      <c r="O171">
        <v>1</v>
      </c>
      <c r="P171" t="s">
        <v>49</v>
      </c>
      <c r="Q171">
        <v>4</v>
      </c>
      <c r="R171" t="str">
        <f t="shared" si="7"/>
        <v>Very High</v>
      </c>
      <c r="S171" t="s">
        <v>44</v>
      </c>
      <c r="T171">
        <v>1706</v>
      </c>
      <c r="U171" t="str">
        <f t="shared" si="8"/>
        <v>Low (0-5K)</v>
      </c>
      <c r="V171">
        <v>16571</v>
      </c>
      <c r="W171">
        <v>1</v>
      </c>
      <c r="X171" t="s">
        <v>32</v>
      </c>
      <c r="Y171">
        <v>11</v>
      </c>
      <c r="Z171">
        <v>3</v>
      </c>
      <c r="AA171">
        <v>3</v>
      </c>
      <c r="AB171">
        <v>3</v>
      </c>
      <c r="AC171">
        <v>0</v>
      </c>
      <c r="AD171">
        <v>6</v>
      </c>
      <c r="AE171">
        <v>2</v>
      </c>
      <c r="AF171">
        <v>0</v>
      </c>
      <c r="AG171">
        <v>0</v>
      </c>
      <c r="AH171">
        <v>0</v>
      </c>
      <c r="AI171">
        <v>0</v>
      </c>
    </row>
    <row r="172" spans="1:35" x14ac:dyDescent="0.3">
      <c r="A172">
        <v>867</v>
      </c>
      <c r="B172">
        <v>52</v>
      </c>
      <c r="C172" t="str">
        <f t="shared" si="6"/>
        <v>46-55</v>
      </c>
      <c r="D172" t="s">
        <v>32</v>
      </c>
      <c r="E172" t="s">
        <v>53</v>
      </c>
      <c r="F172">
        <v>890</v>
      </c>
      <c r="G172" t="s">
        <v>34</v>
      </c>
      <c r="H172">
        <v>25</v>
      </c>
      <c r="I172">
        <v>4</v>
      </c>
      <c r="J172" t="s">
        <v>35</v>
      </c>
      <c r="K172">
        <v>3</v>
      </c>
      <c r="L172" t="s">
        <v>47</v>
      </c>
      <c r="M172">
        <v>81</v>
      </c>
      <c r="N172">
        <v>2</v>
      </c>
      <c r="O172">
        <v>4</v>
      </c>
      <c r="P172" t="s">
        <v>51</v>
      </c>
      <c r="Q172">
        <v>4</v>
      </c>
      <c r="R172" t="str">
        <f t="shared" si="7"/>
        <v>Very High</v>
      </c>
      <c r="S172" t="s">
        <v>44</v>
      </c>
      <c r="T172">
        <v>13826</v>
      </c>
      <c r="U172" t="str">
        <f t="shared" si="8"/>
        <v>High (10K-15K)</v>
      </c>
      <c r="V172">
        <v>19028</v>
      </c>
      <c r="W172">
        <v>3</v>
      </c>
      <c r="X172" t="s">
        <v>32</v>
      </c>
      <c r="Y172">
        <v>22</v>
      </c>
      <c r="Z172">
        <v>4</v>
      </c>
      <c r="AA172">
        <v>3</v>
      </c>
      <c r="AB172">
        <v>0</v>
      </c>
      <c r="AC172">
        <v>31</v>
      </c>
      <c r="AD172">
        <v>3</v>
      </c>
      <c r="AE172">
        <v>3</v>
      </c>
      <c r="AF172">
        <v>9</v>
      </c>
      <c r="AG172">
        <v>8</v>
      </c>
      <c r="AH172">
        <v>0</v>
      </c>
      <c r="AI172">
        <v>0</v>
      </c>
    </row>
    <row r="173" spans="1:35" x14ac:dyDescent="0.3">
      <c r="A173">
        <v>900</v>
      </c>
      <c r="B173">
        <v>37</v>
      </c>
      <c r="C173" t="str">
        <f t="shared" si="6"/>
        <v>36-45</v>
      </c>
      <c r="D173" t="s">
        <v>32</v>
      </c>
      <c r="E173" t="s">
        <v>53</v>
      </c>
      <c r="F173">
        <v>1231</v>
      </c>
      <c r="G173" t="s">
        <v>41</v>
      </c>
      <c r="H173">
        <v>21</v>
      </c>
      <c r="I173">
        <v>2</v>
      </c>
      <c r="J173" t="s">
        <v>35</v>
      </c>
      <c r="K173">
        <v>3</v>
      </c>
      <c r="L173" t="s">
        <v>47</v>
      </c>
      <c r="M173">
        <v>54</v>
      </c>
      <c r="N173">
        <v>3</v>
      </c>
      <c r="O173">
        <v>1</v>
      </c>
      <c r="P173" t="s">
        <v>43</v>
      </c>
      <c r="Q173">
        <v>4</v>
      </c>
      <c r="R173" t="str">
        <f t="shared" si="7"/>
        <v>Very High</v>
      </c>
      <c r="S173" t="s">
        <v>44</v>
      </c>
      <c r="T173">
        <v>2973</v>
      </c>
      <c r="U173" t="str">
        <f t="shared" si="8"/>
        <v>Low (0-5K)</v>
      </c>
      <c r="V173">
        <v>21222</v>
      </c>
      <c r="W173">
        <v>5</v>
      </c>
      <c r="X173" t="s">
        <v>32</v>
      </c>
      <c r="Y173">
        <v>15</v>
      </c>
      <c r="Z173">
        <v>3</v>
      </c>
      <c r="AA173">
        <v>2</v>
      </c>
      <c r="AB173">
        <v>1</v>
      </c>
      <c r="AC173">
        <v>10</v>
      </c>
      <c r="AD173">
        <v>3</v>
      </c>
      <c r="AE173">
        <v>3</v>
      </c>
      <c r="AF173">
        <v>5</v>
      </c>
      <c r="AG173">
        <v>4</v>
      </c>
      <c r="AH173">
        <v>0</v>
      </c>
      <c r="AI173">
        <v>0</v>
      </c>
    </row>
    <row r="174" spans="1:35" x14ac:dyDescent="0.3">
      <c r="A174">
        <v>945</v>
      </c>
      <c r="B174">
        <v>48</v>
      </c>
      <c r="C174" t="str">
        <f t="shared" si="6"/>
        <v>46-55</v>
      </c>
      <c r="D174" t="s">
        <v>32</v>
      </c>
      <c r="E174" t="s">
        <v>40</v>
      </c>
      <c r="F174">
        <v>1469</v>
      </c>
      <c r="G174" t="s">
        <v>34</v>
      </c>
      <c r="H174">
        <v>20</v>
      </c>
      <c r="I174">
        <v>4</v>
      </c>
      <c r="J174" t="s">
        <v>35</v>
      </c>
      <c r="K174">
        <v>4</v>
      </c>
      <c r="L174" t="s">
        <v>36</v>
      </c>
      <c r="M174">
        <v>51</v>
      </c>
      <c r="N174">
        <v>3</v>
      </c>
      <c r="O174">
        <v>1</v>
      </c>
      <c r="P174" t="s">
        <v>49</v>
      </c>
      <c r="Q174">
        <v>3</v>
      </c>
      <c r="R174" t="str">
        <f t="shared" si="7"/>
        <v>High</v>
      </c>
      <c r="S174" t="s">
        <v>44</v>
      </c>
      <c r="T174">
        <v>2259</v>
      </c>
      <c r="U174" t="str">
        <f t="shared" si="8"/>
        <v>Low (0-5K)</v>
      </c>
      <c r="V174">
        <v>5543</v>
      </c>
      <c r="W174">
        <v>4</v>
      </c>
      <c r="X174" t="s">
        <v>32</v>
      </c>
      <c r="Y174">
        <v>17</v>
      </c>
      <c r="Z174">
        <v>3</v>
      </c>
      <c r="AA174">
        <v>1</v>
      </c>
      <c r="AB174">
        <v>2</v>
      </c>
      <c r="AC174">
        <v>13</v>
      </c>
      <c r="AD174">
        <v>2</v>
      </c>
      <c r="AE174">
        <v>2</v>
      </c>
      <c r="AF174">
        <v>0</v>
      </c>
      <c r="AG174">
        <v>0</v>
      </c>
      <c r="AH174">
        <v>0</v>
      </c>
      <c r="AI174">
        <v>0</v>
      </c>
    </row>
    <row r="175" spans="1:35" x14ac:dyDescent="0.3">
      <c r="A175">
        <v>947</v>
      </c>
      <c r="B175">
        <v>31</v>
      </c>
      <c r="C175" t="str">
        <f t="shared" si="6"/>
        <v>26-35</v>
      </c>
      <c r="D175" t="s">
        <v>32</v>
      </c>
      <c r="E175" t="s">
        <v>33</v>
      </c>
      <c r="F175">
        <v>1188</v>
      </c>
      <c r="G175" t="s">
        <v>41</v>
      </c>
      <c r="H175">
        <v>20</v>
      </c>
      <c r="I175">
        <v>2</v>
      </c>
      <c r="J175" t="s">
        <v>56</v>
      </c>
      <c r="K175">
        <v>4</v>
      </c>
      <c r="L175" t="s">
        <v>47</v>
      </c>
      <c r="M175">
        <v>45</v>
      </c>
      <c r="N175">
        <v>3</v>
      </c>
      <c r="O175">
        <v>2</v>
      </c>
      <c r="P175" t="s">
        <v>54</v>
      </c>
      <c r="Q175">
        <v>3</v>
      </c>
      <c r="R175" t="str">
        <f t="shared" si="7"/>
        <v>High</v>
      </c>
      <c r="S175" t="s">
        <v>44</v>
      </c>
      <c r="T175">
        <v>6932</v>
      </c>
      <c r="U175" t="str">
        <f t="shared" si="8"/>
        <v>Medium (5K-10K)</v>
      </c>
      <c r="V175">
        <v>24406</v>
      </c>
      <c r="W175">
        <v>1</v>
      </c>
      <c r="X175" t="s">
        <v>32</v>
      </c>
      <c r="Y175">
        <v>13</v>
      </c>
      <c r="Z175">
        <v>3</v>
      </c>
      <c r="AA175">
        <v>4</v>
      </c>
      <c r="AB175">
        <v>1</v>
      </c>
      <c r="AC175">
        <v>9</v>
      </c>
      <c r="AD175">
        <v>2</v>
      </c>
      <c r="AE175">
        <v>2</v>
      </c>
      <c r="AF175">
        <v>9</v>
      </c>
      <c r="AG175">
        <v>8</v>
      </c>
      <c r="AH175">
        <v>0</v>
      </c>
      <c r="AI175">
        <v>0</v>
      </c>
    </row>
    <row r="176" spans="1:35" x14ac:dyDescent="0.3">
      <c r="A176">
        <v>994</v>
      </c>
      <c r="B176">
        <v>29</v>
      </c>
      <c r="C176" t="str">
        <f t="shared" si="6"/>
        <v>26-35</v>
      </c>
      <c r="D176" t="s">
        <v>39</v>
      </c>
      <c r="E176" t="s">
        <v>40</v>
      </c>
      <c r="F176">
        <v>906</v>
      </c>
      <c r="G176" t="s">
        <v>34</v>
      </c>
      <c r="H176">
        <v>10</v>
      </c>
      <c r="I176">
        <v>3</v>
      </c>
      <c r="J176" t="s">
        <v>46</v>
      </c>
      <c r="K176">
        <v>4</v>
      </c>
      <c r="L176" t="s">
        <v>47</v>
      </c>
      <c r="M176">
        <v>92</v>
      </c>
      <c r="N176">
        <v>2</v>
      </c>
      <c r="O176">
        <v>1</v>
      </c>
      <c r="P176" t="s">
        <v>49</v>
      </c>
      <c r="Q176">
        <v>1</v>
      </c>
      <c r="R176" t="str">
        <f t="shared" si="7"/>
        <v>Low</v>
      </c>
      <c r="S176" t="s">
        <v>48</v>
      </c>
      <c r="T176">
        <v>2404</v>
      </c>
      <c r="U176" t="str">
        <f t="shared" si="8"/>
        <v>Low (0-5K)</v>
      </c>
      <c r="V176">
        <v>11479</v>
      </c>
      <c r="W176">
        <v>6</v>
      </c>
      <c r="X176" t="s">
        <v>39</v>
      </c>
      <c r="Y176">
        <v>20</v>
      </c>
      <c r="Z176">
        <v>4</v>
      </c>
      <c r="AA176">
        <v>3</v>
      </c>
      <c r="AB176">
        <v>0</v>
      </c>
      <c r="AC176">
        <v>3</v>
      </c>
      <c r="AD176">
        <v>5</v>
      </c>
      <c r="AE176">
        <v>3</v>
      </c>
      <c r="AF176">
        <v>0</v>
      </c>
      <c r="AG176">
        <v>0</v>
      </c>
      <c r="AH176">
        <v>0</v>
      </c>
      <c r="AI176">
        <v>0</v>
      </c>
    </row>
    <row r="177" spans="1:35" x14ac:dyDescent="0.3">
      <c r="A177">
        <v>1012</v>
      </c>
      <c r="B177">
        <v>18</v>
      </c>
      <c r="C177" t="str">
        <f t="shared" si="6"/>
        <v>18-25</v>
      </c>
      <c r="D177" t="s">
        <v>32</v>
      </c>
      <c r="E177" t="s">
        <v>33</v>
      </c>
      <c r="F177">
        <v>287</v>
      </c>
      <c r="G177" t="s">
        <v>34</v>
      </c>
      <c r="H177">
        <v>5</v>
      </c>
      <c r="I177">
        <v>2</v>
      </c>
      <c r="J177" t="s">
        <v>46</v>
      </c>
      <c r="K177">
        <v>2</v>
      </c>
      <c r="L177" t="s">
        <v>36</v>
      </c>
      <c r="M177">
        <v>73</v>
      </c>
      <c r="N177">
        <v>3</v>
      </c>
      <c r="O177">
        <v>1</v>
      </c>
      <c r="P177" t="s">
        <v>49</v>
      </c>
      <c r="Q177">
        <v>4</v>
      </c>
      <c r="R177" t="str">
        <f t="shared" si="7"/>
        <v>Very High</v>
      </c>
      <c r="S177" t="s">
        <v>48</v>
      </c>
      <c r="T177">
        <v>1051</v>
      </c>
      <c r="U177" t="str">
        <f t="shared" si="8"/>
        <v>Low (0-5K)</v>
      </c>
      <c r="V177">
        <v>13493</v>
      </c>
      <c r="W177">
        <v>1</v>
      </c>
      <c r="X177" t="s">
        <v>32</v>
      </c>
      <c r="Y177">
        <v>15</v>
      </c>
      <c r="Z177">
        <v>3</v>
      </c>
      <c r="AA177">
        <v>4</v>
      </c>
      <c r="AB177">
        <v>0</v>
      </c>
      <c r="AC177">
        <v>0</v>
      </c>
      <c r="AD177">
        <v>2</v>
      </c>
      <c r="AE177">
        <v>3</v>
      </c>
      <c r="AF177">
        <v>0</v>
      </c>
      <c r="AG177">
        <v>0</v>
      </c>
      <c r="AH177">
        <v>0</v>
      </c>
      <c r="AI177">
        <v>0</v>
      </c>
    </row>
    <row r="178" spans="1:35" x14ac:dyDescent="0.3">
      <c r="A178">
        <v>1113</v>
      </c>
      <c r="B178">
        <v>50</v>
      </c>
      <c r="C178" t="str">
        <f t="shared" si="6"/>
        <v>46-55</v>
      </c>
      <c r="D178" t="s">
        <v>39</v>
      </c>
      <c r="E178" t="s">
        <v>53</v>
      </c>
      <c r="F178">
        <v>959</v>
      </c>
      <c r="G178" t="s">
        <v>41</v>
      </c>
      <c r="H178">
        <v>1</v>
      </c>
      <c r="I178">
        <v>4</v>
      </c>
      <c r="J178" t="s">
        <v>45</v>
      </c>
      <c r="K178">
        <v>4</v>
      </c>
      <c r="L178" t="s">
        <v>36</v>
      </c>
      <c r="M178">
        <v>81</v>
      </c>
      <c r="N178">
        <v>3</v>
      </c>
      <c r="O178">
        <v>2</v>
      </c>
      <c r="P178" t="s">
        <v>54</v>
      </c>
      <c r="Q178">
        <v>3</v>
      </c>
      <c r="R178" t="str">
        <f t="shared" si="7"/>
        <v>High</v>
      </c>
      <c r="S178" t="s">
        <v>48</v>
      </c>
      <c r="T178">
        <v>4728</v>
      </c>
      <c r="U178" t="str">
        <f t="shared" si="8"/>
        <v>Low (0-5K)</v>
      </c>
      <c r="V178">
        <v>17251</v>
      </c>
      <c r="W178">
        <v>3</v>
      </c>
      <c r="X178" t="s">
        <v>39</v>
      </c>
      <c r="Y178">
        <v>14</v>
      </c>
      <c r="Z178">
        <v>3</v>
      </c>
      <c r="AA178">
        <v>4</v>
      </c>
      <c r="AB178">
        <v>0</v>
      </c>
      <c r="AC178">
        <v>5</v>
      </c>
      <c r="AD178">
        <v>4</v>
      </c>
      <c r="AE178">
        <v>3</v>
      </c>
      <c r="AF178">
        <v>0</v>
      </c>
      <c r="AG178">
        <v>0</v>
      </c>
      <c r="AH178">
        <v>0</v>
      </c>
      <c r="AI178">
        <v>0</v>
      </c>
    </row>
    <row r="179" spans="1:35" x14ac:dyDescent="0.3">
      <c r="A179">
        <v>1115</v>
      </c>
      <c r="B179">
        <v>34</v>
      </c>
      <c r="C179" t="str">
        <f t="shared" si="6"/>
        <v>26-35</v>
      </c>
      <c r="D179" t="s">
        <v>32</v>
      </c>
      <c r="E179" t="s">
        <v>33</v>
      </c>
      <c r="F179">
        <v>697</v>
      </c>
      <c r="G179" t="s">
        <v>34</v>
      </c>
      <c r="H179">
        <v>3</v>
      </c>
      <c r="I179">
        <v>4</v>
      </c>
      <c r="J179" t="s">
        <v>46</v>
      </c>
      <c r="K179">
        <v>3</v>
      </c>
      <c r="L179" t="s">
        <v>36</v>
      </c>
      <c r="M179">
        <v>40</v>
      </c>
      <c r="N179">
        <v>2</v>
      </c>
      <c r="O179">
        <v>1</v>
      </c>
      <c r="P179" t="s">
        <v>49</v>
      </c>
      <c r="Q179">
        <v>4</v>
      </c>
      <c r="R179" t="str">
        <f t="shared" si="7"/>
        <v>Very High</v>
      </c>
      <c r="S179" t="s">
        <v>44</v>
      </c>
      <c r="T179">
        <v>2979</v>
      </c>
      <c r="U179" t="str">
        <f t="shared" si="8"/>
        <v>Low (0-5K)</v>
      </c>
      <c r="V179">
        <v>22478</v>
      </c>
      <c r="W179">
        <v>3</v>
      </c>
      <c r="X179" t="s">
        <v>32</v>
      </c>
      <c r="Y179">
        <v>17</v>
      </c>
      <c r="Z179">
        <v>3</v>
      </c>
      <c r="AA179">
        <v>4</v>
      </c>
      <c r="AB179">
        <v>3</v>
      </c>
      <c r="AC179">
        <v>6</v>
      </c>
      <c r="AD179">
        <v>2</v>
      </c>
      <c r="AE179">
        <v>3</v>
      </c>
      <c r="AF179">
        <v>0</v>
      </c>
      <c r="AG179">
        <v>0</v>
      </c>
      <c r="AH179">
        <v>0</v>
      </c>
      <c r="AI179">
        <v>0</v>
      </c>
    </row>
    <row r="180" spans="1:35" x14ac:dyDescent="0.3">
      <c r="A180">
        <v>1156</v>
      </c>
      <c r="B180">
        <v>18</v>
      </c>
      <c r="C180" t="str">
        <f t="shared" si="6"/>
        <v>18-25</v>
      </c>
      <c r="D180" t="s">
        <v>39</v>
      </c>
      <c r="E180" t="s">
        <v>33</v>
      </c>
      <c r="F180">
        <v>247</v>
      </c>
      <c r="G180" t="s">
        <v>34</v>
      </c>
      <c r="H180">
        <v>8</v>
      </c>
      <c r="I180">
        <v>1</v>
      </c>
      <c r="J180" t="s">
        <v>35</v>
      </c>
      <c r="K180">
        <v>3</v>
      </c>
      <c r="L180" t="s">
        <v>36</v>
      </c>
      <c r="M180">
        <v>80</v>
      </c>
      <c r="N180">
        <v>3</v>
      </c>
      <c r="O180">
        <v>1</v>
      </c>
      <c r="P180" t="s">
        <v>37</v>
      </c>
      <c r="Q180">
        <v>3</v>
      </c>
      <c r="R180" t="str">
        <f t="shared" si="7"/>
        <v>High</v>
      </c>
      <c r="S180" t="s">
        <v>48</v>
      </c>
      <c r="T180">
        <v>1904</v>
      </c>
      <c r="U180" t="str">
        <f t="shared" si="8"/>
        <v>Low (0-5K)</v>
      </c>
      <c r="V180">
        <v>13556</v>
      </c>
      <c r="W180">
        <v>1</v>
      </c>
      <c r="X180" t="s">
        <v>32</v>
      </c>
      <c r="Y180">
        <v>12</v>
      </c>
      <c r="Z180">
        <v>3</v>
      </c>
      <c r="AA180">
        <v>4</v>
      </c>
      <c r="AB180">
        <v>0</v>
      </c>
      <c r="AC180">
        <v>0</v>
      </c>
      <c r="AD180">
        <v>0</v>
      </c>
      <c r="AE180">
        <v>3</v>
      </c>
      <c r="AF180">
        <v>0</v>
      </c>
      <c r="AG180">
        <v>0</v>
      </c>
      <c r="AH180">
        <v>0</v>
      </c>
      <c r="AI180">
        <v>0</v>
      </c>
    </row>
    <row r="181" spans="1:35" x14ac:dyDescent="0.3">
      <c r="A181">
        <v>1203</v>
      </c>
      <c r="B181">
        <v>22</v>
      </c>
      <c r="C181" t="str">
        <f t="shared" si="6"/>
        <v>18-25</v>
      </c>
      <c r="D181" t="s">
        <v>39</v>
      </c>
      <c r="E181" t="s">
        <v>53</v>
      </c>
      <c r="F181">
        <v>1256</v>
      </c>
      <c r="G181" t="s">
        <v>34</v>
      </c>
      <c r="H181">
        <v>3</v>
      </c>
      <c r="I181">
        <v>4</v>
      </c>
      <c r="J181" t="s">
        <v>46</v>
      </c>
      <c r="K181">
        <v>3</v>
      </c>
      <c r="L181" t="s">
        <v>36</v>
      </c>
      <c r="M181">
        <v>48</v>
      </c>
      <c r="N181">
        <v>2</v>
      </c>
      <c r="O181">
        <v>1</v>
      </c>
      <c r="P181" t="s">
        <v>49</v>
      </c>
      <c r="Q181">
        <v>4</v>
      </c>
      <c r="R181" t="str">
        <f t="shared" si="7"/>
        <v>Very High</v>
      </c>
      <c r="S181" t="s">
        <v>44</v>
      </c>
      <c r="T181">
        <v>2853</v>
      </c>
      <c r="U181" t="str">
        <f t="shared" si="8"/>
        <v>Low (0-5K)</v>
      </c>
      <c r="V181">
        <v>4223</v>
      </c>
      <c r="W181">
        <v>0</v>
      </c>
      <c r="X181" t="s">
        <v>39</v>
      </c>
      <c r="Y181">
        <v>11</v>
      </c>
      <c r="Z181">
        <v>3</v>
      </c>
      <c r="AA181">
        <v>2</v>
      </c>
      <c r="AB181">
        <v>1</v>
      </c>
      <c r="AC181">
        <v>1</v>
      </c>
      <c r="AD181">
        <v>5</v>
      </c>
      <c r="AE181">
        <v>3</v>
      </c>
      <c r="AF181">
        <v>0</v>
      </c>
      <c r="AG181">
        <v>0</v>
      </c>
      <c r="AH181">
        <v>0</v>
      </c>
      <c r="AI181">
        <v>0</v>
      </c>
    </row>
    <row r="182" spans="1:35" x14ac:dyDescent="0.3">
      <c r="A182">
        <v>1206</v>
      </c>
      <c r="B182">
        <v>44</v>
      </c>
      <c r="C182" t="str">
        <f t="shared" si="6"/>
        <v>36-45</v>
      </c>
      <c r="D182" t="s">
        <v>32</v>
      </c>
      <c r="E182" t="s">
        <v>33</v>
      </c>
      <c r="F182">
        <v>111</v>
      </c>
      <c r="G182" t="s">
        <v>34</v>
      </c>
      <c r="H182">
        <v>17</v>
      </c>
      <c r="I182">
        <v>3</v>
      </c>
      <c r="J182" t="s">
        <v>46</v>
      </c>
      <c r="K182">
        <v>4</v>
      </c>
      <c r="L182" t="s">
        <v>36</v>
      </c>
      <c r="M182">
        <v>74</v>
      </c>
      <c r="N182">
        <v>1</v>
      </c>
      <c r="O182">
        <v>1</v>
      </c>
      <c r="P182" t="s">
        <v>49</v>
      </c>
      <c r="Q182">
        <v>3</v>
      </c>
      <c r="R182" t="str">
        <f t="shared" si="7"/>
        <v>High</v>
      </c>
      <c r="S182" t="s">
        <v>48</v>
      </c>
      <c r="T182">
        <v>2290</v>
      </c>
      <c r="U182" t="str">
        <f t="shared" si="8"/>
        <v>Low (0-5K)</v>
      </c>
      <c r="V182">
        <v>4279</v>
      </c>
      <c r="W182">
        <v>2</v>
      </c>
      <c r="X182" t="s">
        <v>32</v>
      </c>
      <c r="Y182">
        <v>13</v>
      </c>
      <c r="Z182">
        <v>3</v>
      </c>
      <c r="AA182">
        <v>4</v>
      </c>
      <c r="AB182">
        <v>0</v>
      </c>
      <c r="AC182">
        <v>6</v>
      </c>
      <c r="AD182">
        <v>3</v>
      </c>
      <c r="AE182">
        <v>3</v>
      </c>
      <c r="AF182">
        <v>0</v>
      </c>
      <c r="AG182">
        <v>0</v>
      </c>
      <c r="AH182">
        <v>0</v>
      </c>
      <c r="AI182">
        <v>0</v>
      </c>
    </row>
    <row r="183" spans="1:35" x14ac:dyDescent="0.3">
      <c r="A183">
        <v>1212</v>
      </c>
      <c r="B183">
        <v>40</v>
      </c>
      <c r="C183" t="str">
        <f t="shared" si="6"/>
        <v>36-45</v>
      </c>
      <c r="D183" t="s">
        <v>32</v>
      </c>
      <c r="E183" t="s">
        <v>53</v>
      </c>
      <c r="F183">
        <v>1184</v>
      </c>
      <c r="G183" t="s">
        <v>41</v>
      </c>
      <c r="H183">
        <v>2</v>
      </c>
      <c r="I183">
        <v>4</v>
      </c>
      <c r="J183" t="s">
        <v>35</v>
      </c>
      <c r="K183">
        <v>2</v>
      </c>
      <c r="L183" t="s">
        <v>36</v>
      </c>
      <c r="M183">
        <v>62</v>
      </c>
      <c r="N183">
        <v>3</v>
      </c>
      <c r="O183">
        <v>2</v>
      </c>
      <c r="P183" t="s">
        <v>54</v>
      </c>
      <c r="Q183">
        <v>2</v>
      </c>
      <c r="R183" t="str">
        <f t="shared" si="7"/>
        <v>Medium</v>
      </c>
      <c r="S183" t="s">
        <v>44</v>
      </c>
      <c r="T183">
        <v>4327</v>
      </c>
      <c r="U183" t="str">
        <f t="shared" si="8"/>
        <v>Low (0-5K)</v>
      </c>
      <c r="V183">
        <v>25440</v>
      </c>
      <c r="W183">
        <v>5</v>
      </c>
      <c r="X183" t="s">
        <v>32</v>
      </c>
      <c r="Y183">
        <v>12</v>
      </c>
      <c r="Z183">
        <v>3</v>
      </c>
      <c r="AA183">
        <v>4</v>
      </c>
      <c r="AB183">
        <v>3</v>
      </c>
      <c r="AC183">
        <v>5</v>
      </c>
      <c r="AD183">
        <v>2</v>
      </c>
      <c r="AE183">
        <v>3</v>
      </c>
      <c r="AF183">
        <v>0</v>
      </c>
      <c r="AG183">
        <v>0</v>
      </c>
      <c r="AH183">
        <v>0</v>
      </c>
      <c r="AI183">
        <v>0</v>
      </c>
    </row>
    <row r="184" spans="1:35" x14ac:dyDescent="0.3">
      <c r="A184">
        <v>1306</v>
      </c>
      <c r="B184">
        <v>45</v>
      </c>
      <c r="C184" t="str">
        <f t="shared" si="6"/>
        <v>36-45</v>
      </c>
      <c r="D184" t="s">
        <v>32</v>
      </c>
      <c r="E184" t="s">
        <v>53</v>
      </c>
      <c r="F184">
        <v>364</v>
      </c>
      <c r="G184" t="s">
        <v>34</v>
      </c>
      <c r="H184">
        <v>25</v>
      </c>
      <c r="I184">
        <v>3</v>
      </c>
      <c r="J184" t="s">
        <v>35</v>
      </c>
      <c r="K184">
        <v>2</v>
      </c>
      <c r="L184" t="s">
        <v>47</v>
      </c>
      <c r="M184">
        <v>83</v>
      </c>
      <c r="N184">
        <v>3</v>
      </c>
      <c r="O184">
        <v>5</v>
      </c>
      <c r="P184" t="s">
        <v>52</v>
      </c>
      <c r="Q184">
        <v>2</v>
      </c>
      <c r="R184" t="str">
        <f t="shared" si="7"/>
        <v>Medium</v>
      </c>
      <c r="S184" t="s">
        <v>48</v>
      </c>
      <c r="T184">
        <v>18061</v>
      </c>
      <c r="U184" t="str">
        <f t="shared" si="8"/>
        <v>Very High (15K+)</v>
      </c>
      <c r="V184">
        <v>13035</v>
      </c>
      <c r="W184">
        <v>3</v>
      </c>
      <c r="X184" t="s">
        <v>32</v>
      </c>
      <c r="Y184">
        <v>22</v>
      </c>
      <c r="Z184">
        <v>4</v>
      </c>
      <c r="AA184">
        <v>3</v>
      </c>
      <c r="AB184">
        <v>0</v>
      </c>
      <c r="AC184">
        <v>22</v>
      </c>
      <c r="AD184">
        <v>4</v>
      </c>
      <c r="AE184">
        <v>3</v>
      </c>
      <c r="AF184">
        <v>0</v>
      </c>
      <c r="AG184">
        <v>0</v>
      </c>
      <c r="AH184">
        <v>0</v>
      </c>
      <c r="AI184">
        <v>0</v>
      </c>
    </row>
    <row r="185" spans="1:35" x14ac:dyDescent="0.3">
      <c r="A185">
        <v>1340</v>
      </c>
      <c r="B185">
        <v>40</v>
      </c>
      <c r="C185" t="str">
        <f t="shared" si="6"/>
        <v>36-45</v>
      </c>
      <c r="D185" t="s">
        <v>32</v>
      </c>
      <c r="E185" t="s">
        <v>33</v>
      </c>
      <c r="F185">
        <v>458</v>
      </c>
      <c r="G185" t="s">
        <v>34</v>
      </c>
      <c r="H185">
        <v>16</v>
      </c>
      <c r="I185">
        <v>2</v>
      </c>
      <c r="J185" t="s">
        <v>46</v>
      </c>
      <c r="K185">
        <v>3</v>
      </c>
      <c r="L185" t="s">
        <v>36</v>
      </c>
      <c r="M185">
        <v>74</v>
      </c>
      <c r="N185">
        <v>3</v>
      </c>
      <c r="O185">
        <v>1</v>
      </c>
      <c r="P185" t="s">
        <v>49</v>
      </c>
      <c r="Q185">
        <v>3</v>
      </c>
      <c r="R185" t="str">
        <f t="shared" si="7"/>
        <v>High</v>
      </c>
      <c r="S185" t="s">
        <v>38</v>
      </c>
      <c r="T185">
        <v>3544</v>
      </c>
      <c r="U185" t="str">
        <f t="shared" si="8"/>
        <v>Low (0-5K)</v>
      </c>
      <c r="V185">
        <v>8532</v>
      </c>
      <c r="W185">
        <v>9</v>
      </c>
      <c r="X185" t="s">
        <v>32</v>
      </c>
      <c r="Y185">
        <v>16</v>
      </c>
      <c r="Z185">
        <v>3</v>
      </c>
      <c r="AA185">
        <v>2</v>
      </c>
      <c r="AB185">
        <v>1</v>
      </c>
      <c r="AC185">
        <v>6</v>
      </c>
      <c r="AD185">
        <v>0</v>
      </c>
      <c r="AE185">
        <v>3</v>
      </c>
      <c r="AF185">
        <v>4</v>
      </c>
      <c r="AG185">
        <v>2</v>
      </c>
      <c r="AH185">
        <v>0</v>
      </c>
      <c r="AI185">
        <v>0</v>
      </c>
    </row>
    <row r="186" spans="1:35" x14ac:dyDescent="0.3">
      <c r="A186">
        <v>1368</v>
      </c>
      <c r="B186">
        <v>18</v>
      </c>
      <c r="C186" t="str">
        <f t="shared" si="6"/>
        <v>18-25</v>
      </c>
      <c r="D186" t="s">
        <v>32</v>
      </c>
      <c r="E186" t="s">
        <v>33</v>
      </c>
      <c r="F186">
        <v>1124</v>
      </c>
      <c r="G186" t="s">
        <v>34</v>
      </c>
      <c r="H186">
        <v>1</v>
      </c>
      <c r="I186">
        <v>3</v>
      </c>
      <c r="J186" t="s">
        <v>46</v>
      </c>
      <c r="K186">
        <v>4</v>
      </c>
      <c r="L186" t="s">
        <v>47</v>
      </c>
      <c r="M186">
        <v>97</v>
      </c>
      <c r="N186">
        <v>3</v>
      </c>
      <c r="O186">
        <v>1</v>
      </c>
      <c r="P186" t="s">
        <v>37</v>
      </c>
      <c r="Q186">
        <v>4</v>
      </c>
      <c r="R186" t="str">
        <f t="shared" si="7"/>
        <v>Very High</v>
      </c>
      <c r="S186" t="s">
        <v>48</v>
      </c>
      <c r="T186">
        <v>1611</v>
      </c>
      <c r="U186" t="str">
        <f t="shared" si="8"/>
        <v>Low (0-5K)</v>
      </c>
      <c r="V186">
        <v>19305</v>
      </c>
      <c r="W186">
        <v>1</v>
      </c>
      <c r="X186" t="s">
        <v>32</v>
      </c>
      <c r="Y186">
        <v>15</v>
      </c>
      <c r="Z186">
        <v>3</v>
      </c>
      <c r="AA186">
        <v>3</v>
      </c>
      <c r="AB186">
        <v>0</v>
      </c>
      <c r="AC186">
        <v>0</v>
      </c>
      <c r="AD186">
        <v>5</v>
      </c>
      <c r="AE186">
        <v>4</v>
      </c>
      <c r="AF186">
        <v>0</v>
      </c>
      <c r="AG186">
        <v>0</v>
      </c>
      <c r="AH186">
        <v>0</v>
      </c>
      <c r="AI186">
        <v>0</v>
      </c>
    </row>
    <row r="187" spans="1:35" x14ac:dyDescent="0.3">
      <c r="A187">
        <v>1369</v>
      </c>
      <c r="B187">
        <v>35</v>
      </c>
      <c r="C187" t="str">
        <f t="shared" si="6"/>
        <v>26-35</v>
      </c>
      <c r="D187" t="s">
        <v>32</v>
      </c>
      <c r="E187" t="s">
        <v>40</v>
      </c>
      <c r="F187">
        <v>817</v>
      </c>
      <c r="G187" t="s">
        <v>34</v>
      </c>
      <c r="H187">
        <v>1</v>
      </c>
      <c r="I187">
        <v>3</v>
      </c>
      <c r="J187" t="s">
        <v>35</v>
      </c>
      <c r="K187">
        <v>4</v>
      </c>
      <c r="L187" t="s">
        <v>47</v>
      </c>
      <c r="M187">
        <v>60</v>
      </c>
      <c r="N187">
        <v>2</v>
      </c>
      <c r="O187">
        <v>2</v>
      </c>
      <c r="P187" t="s">
        <v>37</v>
      </c>
      <c r="Q187">
        <v>4</v>
      </c>
      <c r="R187" t="str">
        <f t="shared" si="7"/>
        <v>Very High</v>
      </c>
      <c r="S187" t="s">
        <v>44</v>
      </c>
      <c r="T187">
        <v>5363</v>
      </c>
      <c r="U187" t="str">
        <f t="shared" si="8"/>
        <v>Medium (5K-10K)</v>
      </c>
      <c r="V187">
        <v>10846</v>
      </c>
      <c r="W187">
        <v>0</v>
      </c>
      <c r="X187" t="s">
        <v>32</v>
      </c>
      <c r="Y187">
        <v>12</v>
      </c>
      <c r="Z187">
        <v>3</v>
      </c>
      <c r="AA187">
        <v>2</v>
      </c>
      <c r="AB187">
        <v>1</v>
      </c>
      <c r="AC187">
        <v>10</v>
      </c>
      <c r="AD187">
        <v>0</v>
      </c>
      <c r="AE187">
        <v>3</v>
      </c>
      <c r="AF187">
        <v>9</v>
      </c>
      <c r="AG187">
        <v>7</v>
      </c>
      <c r="AH187">
        <v>0</v>
      </c>
      <c r="AI187">
        <v>0</v>
      </c>
    </row>
    <row r="188" spans="1:35" x14ac:dyDescent="0.3">
      <c r="A188">
        <v>1371</v>
      </c>
      <c r="B188">
        <v>27</v>
      </c>
      <c r="C188" t="str">
        <f t="shared" si="6"/>
        <v>26-35</v>
      </c>
      <c r="D188" t="s">
        <v>32</v>
      </c>
      <c r="E188" t="s">
        <v>53</v>
      </c>
      <c r="F188">
        <v>793</v>
      </c>
      <c r="G188" t="s">
        <v>41</v>
      </c>
      <c r="H188">
        <v>2</v>
      </c>
      <c r="I188">
        <v>1</v>
      </c>
      <c r="J188" t="s">
        <v>46</v>
      </c>
      <c r="K188">
        <v>4</v>
      </c>
      <c r="L188" t="s">
        <v>36</v>
      </c>
      <c r="M188">
        <v>43</v>
      </c>
      <c r="N188">
        <v>1</v>
      </c>
      <c r="O188">
        <v>2</v>
      </c>
      <c r="P188" t="s">
        <v>54</v>
      </c>
      <c r="Q188">
        <v>4</v>
      </c>
      <c r="R188" t="str">
        <f t="shared" si="7"/>
        <v>Very High</v>
      </c>
      <c r="S188" t="s">
        <v>48</v>
      </c>
      <c r="T188">
        <v>5071</v>
      </c>
      <c r="U188" t="str">
        <f t="shared" si="8"/>
        <v>Medium (5K-10K)</v>
      </c>
      <c r="V188">
        <v>20392</v>
      </c>
      <c r="W188">
        <v>3</v>
      </c>
      <c r="X188" t="s">
        <v>32</v>
      </c>
      <c r="Y188">
        <v>20</v>
      </c>
      <c r="Z188">
        <v>4</v>
      </c>
      <c r="AA188">
        <v>2</v>
      </c>
      <c r="AB188">
        <v>0</v>
      </c>
      <c r="AC188">
        <v>8</v>
      </c>
      <c r="AD188">
        <v>3</v>
      </c>
      <c r="AE188">
        <v>3</v>
      </c>
      <c r="AF188">
        <v>6</v>
      </c>
      <c r="AG188">
        <v>2</v>
      </c>
      <c r="AH188">
        <v>0</v>
      </c>
      <c r="AI188">
        <v>0</v>
      </c>
    </row>
    <row r="189" spans="1:35" x14ac:dyDescent="0.3">
      <c r="A189">
        <v>1374</v>
      </c>
      <c r="B189">
        <v>34</v>
      </c>
      <c r="C189" t="str">
        <f t="shared" si="6"/>
        <v>26-35</v>
      </c>
      <c r="D189" t="s">
        <v>32</v>
      </c>
      <c r="E189" t="s">
        <v>33</v>
      </c>
      <c r="F189">
        <v>999</v>
      </c>
      <c r="G189" t="s">
        <v>34</v>
      </c>
      <c r="H189">
        <v>26</v>
      </c>
      <c r="I189">
        <v>1</v>
      </c>
      <c r="J189" t="s">
        <v>42</v>
      </c>
      <c r="K189">
        <v>1</v>
      </c>
      <c r="L189" t="s">
        <v>47</v>
      </c>
      <c r="M189">
        <v>92</v>
      </c>
      <c r="N189">
        <v>2</v>
      </c>
      <c r="O189">
        <v>1</v>
      </c>
      <c r="P189" t="s">
        <v>49</v>
      </c>
      <c r="Q189">
        <v>3</v>
      </c>
      <c r="R189" t="str">
        <f t="shared" si="7"/>
        <v>High</v>
      </c>
      <c r="S189" t="s">
        <v>38</v>
      </c>
      <c r="T189">
        <v>2029</v>
      </c>
      <c r="U189" t="str">
        <f t="shared" si="8"/>
        <v>Low (0-5K)</v>
      </c>
      <c r="V189">
        <v>15891</v>
      </c>
      <c r="W189">
        <v>1</v>
      </c>
      <c r="X189" t="s">
        <v>32</v>
      </c>
      <c r="Y189">
        <v>20</v>
      </c>
      <c r="Z189">
        <v>4</v>
      </c>
      <c r="AA189">
        <v>3</v>
      </c>
      <c r="AB189">
        <v>3</v>
      </c>
      <c r="AC189">
        <v>5</v>
      </c>
      <c r="AD189">
        <v>2</v>
      </c>
      <c r="AE189">
        <v>3</v>
      </c>
      <c r="AF189">
        <v>5</v>
      </c>
      <c r="AG189">
        <v>4</v>
      </c>
      <c r="AH189">
        <v>0</v>
      </c>
      <c r="AI189">
        <v>0</v>
      </c>
    </row>
    <row r="190" spans="1:35" x14ac:dyDescent="0.3">
      <c r="A190">
        <v>1424</v>
      </c>
      <c r="B190">
        <v>55</v>
      </c>
      <c r="C190" t="str">
        <f t="shared" si="6"/>
        <v>46-55</v>
      </c>
      <c r="D190" t="s">
        <v>32</v>
      </c>
      <c r="E190" t="s">
        <v>40</v>
      </c>
      <c r="F190">
        <v>1136</v>
      </c>
      <c r="G190" t="s">
        <v>34</v>
      </c>
      <c r="H190">
        <v>1</v>
      </c>
      <c r="I190">
        <v>4</v>
      </c>
      <c r="J190" t="s">
        <v>35</v>
      </c>
      <c r="K190">
        <v>2</v>
      </c>
      <c r="L190" t="s">
        <v>36</v>
      </c>
      <c r="M190">
        <v>81</v>
      </c>
      <c r="N190">
        <v>4</v>
      </c>
      <c r="O190">
        <v>4</v>
      </c>
      <c r="P190" t="s">
        <v>55</v>
      </c>
      <c r="Q190">
        <v>4</v>
      </c>
      <c r="R190" t="str">
        <f t="shared" si="7"/>
        <v>Very High</v>
      </c>
      <c r="S190" t="s">
        <v>38</v>
      </c>
      <c r="T190">
        <v>14732</v>
      </c>
      <c r="U190" t="str">
        <f t="shared" si="8"/>
        <v>High (10K-15K)</v>
      </c>
      <c r="V190">
        <v>12414</v>
      </c>
      <c r="W190">
        <v>2</v>
      </c>
      <c r="X190" t="s">
        <v>32</v>
      </c>
      <c r="Y190">
        <v>13</v>
      </c>
      <c r="Z190">
        <v>3</v>
      </c>
      <c r="AA190">
        <v>4</v>
      </c>
      <c r="AB190">
        <v>2</v>
      </c>
      <c r="AC190">
        <v>31</v>
      </c>
      <c r="AD190">
        <v>4</v>
      </c>
      <c r="AE190">
        <v>4</v>
      </c>
      <c r="AF190">
        <v>7</v>
      </c>
      <c r="AG190">
        <v>7</v>
      </c>
      <c r="AH190">
        <v>0</v>
      </c>
      <c r="AI190">
        <v>0</v>
      </c>
    </row>
    <row r="191" spans="1:35" x14ac:dyDescent="0.3">
      <c r="A191">
        <v>1487</v>
      </c>
      <c r="B191">
        <v>29</v>
      </c>
      <c r="C191" t="str">
        <f t="shared" si="6"/>
        <v>26-35</v>
      </c>
      <c r="D191" t="s">
        <v>39</v>
      </c>
      <c r="E191" t="s">
        <v>53</v>
      </c>
      <c r="F191">
        <v>115</v>
      </c>
      <c r="G191" t="s">
        <v>41</v>
      </c>
      <c r="H191">
        <v>13</v>
      </c>
      <c r="I191">
        <v>3</v>
      </c>
      <c r="J191" t="s">
        <v>42</v>
      </c>
      <c r="K191">
        <v>1</v>
      </c>
      <c r="L191" t="s">
        <v>47</v>
      </c>
      <c r="M191">
        <v>51</v>
      </c>
      <c r="N191">
        <v>3</v>
      </c>
      <c r="O191">
        <v>2</v>
      </c>
      <c r="P191" t="s">
        <v>54</v>
      </c>
      <c r="Q191">
        <v>2</v>
      </c>
      <c r="R191" t="str">
        <f t="shared" si="7"/>
        <v>Medium</v>
      </c>
      <c r="S191" t="s">
        <v>48</v>
      </c>
      <c r="T191">
        <v>5765</v>
      </c>
      <c r="U191" t="str">
        <f t="shared" si="8"/>
        <v>Medium (5K-10K)</v>
      </c>
      <c r="V191">
        <v>17485</v>
      </c>
      <c r="W191">
        <v>5</v>
      </c>
      <c r="X191" t="s">
        <v>32</v>
      </c>
      <c r="Y191">
        <v>11</v>
      </c>
      <c r="Z191">
        <v>3</v>
      </c>
      <c r="AA191">
        <v>1</v>
      </c>
      <c r="AB191">
        <v>0</v>
      </c>
      <c r="AC191">
        <v>7</v>
      </c>
      <c r="AD191">
        <v>4</v>
      </c>
      <c r="AE191">
        <v>1</v>
      </c>
      <c r="AF191">
        <v>5</v>
      </c>
      <c r="AG191">
        <v>3</v>
      </c>
      <c r="AH191">
        <v>0</v>
      </c>
      <c r="AI191">
        <v>0</v>
      </c>
    </row>
    <row r="192" spans="1:35" x14ac:dyDescent="0.3">
      <c r="A192">
        <v>1494</v>
      </c>
      <c r="B192">
        <v>24</v>
      </c>
      <c r="C192" t="str">
        <f t="shared" si="6"/>
        <v>18-25</v>
      </c>
      <c r="D192" t="s">
        <v>39</v>
      </c>
      <c r="E192" t="s">
        <v>53</v>
      </c>
      <c r="F192">
        <v>381</v>
      </c>
      <c r="G192" t="s">
        <v>34</v>
      </c>
      <c r="H192">
        <v>9</v>
      </c>
      <c r="I192">
        <v>3</v>
      </c>
      <c r="J192" t="s">
        <v>35</v>
      </c>
      <c r="K192">
        <v>2</v>
      </c>
      <c r="L192" t="s">
        <v>36</v>
      </c>
      <c r="M192">
        <v>89</v>
      </c>
      <c r="N192">
        <v>3</v>
      </c>
      <c r="O192">
        <v>1</v>
      </c>
      <c r="P192" t="s">
        <v>37</v>
      </c>
      <c r="Q192">
        <v>1</v>
      </c>
      <c r="R192" t="str">
        <f t="shared" si="7"/>
        <v>Low</v>
      </c>
      <c r="S192" t="s">
        <v>48</v>
      </c>
      <c r="T192">
        <v>3172</v>
      </c>
      <c r="U192" t="str">
        <f t="shared" si="8"/>
        <v>Low (0-5K)</v>
      </c>
      <c r="V192">
        <v>16998</v>
      </c>
      <c r="W192">
        <v>2</v>
      </c>
      <c r="X192" t="s">
        <v>39</v>
      </c>
      <c r="Y192">
        <v>11</v>
      </c>
      <c r="Z192">
        <v>3</v>
      </c>
      <c r="AA192">
        <v>3</v>
      </c>
      <c r="AB192">
        <v>0</v>
      </c>
      <c r="AC192">
        <v>4</v>
      </c>
      <c r="AD192">
        <v>2</v>
      </c>
      <c r="AE192">
        <v>2</v>
      </c>
      <c r="AF192">
        <v>0</v>
      </c>
      <c r="AG192">
        <v>0</v>
      </c>
      <c r="AH192">
        <v>0</v>
      </c>
      <c r="AI192">
        <v>0</v>
      </c>
    </row>
    <row r="193" spans="1:35" x14ac:dyDescent="0.3">
      <c r="A193">
        <v>1504</v>
      </c>
      <c r="B193">
        <v>28</v>
      </c>
      <c r="C193" t="str">
        <f t="shared" si="6"/>
        <v>26-35</v>
      </c>
      <c r="D193" t="s">
        <v>39</v>
      </c>
      <c r="E193" t="s">
        <v>53</v>
      </c>
      <c r="F193">
        <v>289</v>
      </c>
      <c r="G193" t="s">
        <v>34</v>
      </c>
      <c r="H193">
        <v>2</v>
      </c>
      <c r="I193">
        <v>2</v>
      </c>
      <c r="J193" t="s">
        <v>35</v>
      </c>
      <c r="K193">
        <v>3</v>
      </c>
      <c r="L193" t="s">
        <v>36</v>
      </c>
      <c r="M193">
        <v>38</v>
      </c>
      <c r="N193">
        <v>2</v>
      </c>
      <c r="O193">
        <v>1</v>
      </c>
      <c r="P193" t="s">
        <v>37</v>
      </c>
      <c r="Q193">
        <v>1</v>
      </c>
      <c r="R193" t="str">
        <f t="shared" si="7"/>
        <v>Low</v>
      </c>
      <c r="S193" t="s">
        <v>48</v>
      </c>
      <c r="T193">
        <v>2561</v>
      </c>
      <c r="U193" t="str">
        <f t="shared" si="8"/>
        <v>Low (0-5K)</v>
      </c>
      <c r="V193">
        <v>5355</v>
      </c>
      <c r="W193">
        <v>7</v>
      </c>
      <c r="X193" t="s">
        <v>32</v>
      </c>
      <c r="Y193">
        <v>11</v>
      </c>
      <c r="Z193">
        <v>3</v>
      </c>
      <c r="AA193">
        <v>3</v>
      </c>
      <c r="AB193">
        <v>0</v>
      </c>
      <c r="AC193">
        <v>8</v>
      </c>
      <c r="AD193">
        <v>2</v>
      </c>
      <c r="AE193">
        <v>2</v>
      </c>
      <c r="AF193">
        <v>0</v>
      </c>
      <c r="AG193">
        <v>0</v>
      </c>
      <c r="AH193">
        <v>0</v>
      </c>
      <c r="AI193">
        <v>0</v>
      </c>
    </row>
    <row r="194" spans="1:35" x14ac:dyDescent="0.3">
      <c r="A194">
        <v>1515</v>
      </c>
      <c r="B194">
        <v>33</v>
      </c>
      <c r="C194" t="str">
        <f t="shared" ref="C194:C257" si="9">IF(B194&lt;=25,"18-25",IF(B194&lt;=35,"26-35",IF(B194&lt;=45,"36-45",IF(B194&lt;=55,"46-55","56+"))))</f>
        <v>26-35</v>
      </c>
      <c r="D194" t="s">
        <v>32</v>
      </c>
      <c r="E194" t="s">
        <v>40</v>
      </c>
      <c r="F194">
        <v>516</v>
      </c>
      <c r="G194" t="s">
        <v>34</v>
      </c>
      <c r="H194">
        <v>8</v>
      </c>
      <c r="I194">
        <v>5</v>
      </c>
      <c r="J194" t="s">
        <v>46</v>
      </c>
      <c r="K194">
        <v>4</v>
      </c>
      <c r="L194" t="s">
        <v>36</v>
      </c>
      <c r="M194">
        <v>69</v>
      </c>
      <c r="N194">
        <v>3</v>
      </c>
      <c r="O194">
        <v>2</v>
      </c>
      <c r="P194" t="s">
        <v>50</v>
      </c>
      <c r="Q194">
        <v>3</v>
      </c>
      <c r="R194" t="str">
        <f t="shared" ref="R194:R257" si="10">IF(Q194=1,"Low",IF(Q194=2,"Medium",IF(Q194=3,"High","Very High")))</f>
        <v>High</v>
      </c>
      <c r="S194" t="s">
        <v>48</v>
      </c>
      <c r="T194">
        <v>6388</v>
      </c>
      <c r="U194" t="str">
        <f t="shared" ref="U194:U257" si="11">IF(T194&lt;=5000,"Low (0-5K)",IF(T194&lt;=10000,"Medium (5K-10K)",IF(T194&lt;=15000,"High (10K-15K)","Very High (15K+)")))</f>
        <v>Medium (5K-10K)</v>
      </c>
      <c r="V194">
        <v>22049</v>
      </c>
      <c r="W194">
        <v>2</v>
      </c>
      <c r="X194" t="s">
        <v>39</v>
      </c>
      <c r="Y194">
        <v>17</v>
      </c>
      <c r="Z194">
        <v>3</v>
      </c>
      <c r="AA194">
        <v>1</v>
      </c>
      <c r="AB194">
        <v>0</v>
      </c>
      <c r="AC194">
        <v>14</v>
      </c>
      <c r="AD194">
        <v>6</v>
      </c>
      <c r="AE194">
        <v>3</v>
      </c>
      <c r="AF194">
        <v>0</v>
      </c>
      <c r="AG194">
        <v>0</v>
      </c>
      <c r="AH194">
        <v>0</v>
      </c>
      <c r="AI194">
        <v>0</v>
      </c>
    </row>
    <row r="195" spans="1:35" x14ac:dyDescent="0.3">
      <c r="A195">
        <v>1516</v>
      </c>
      <c r="B195">
        <v>32</v>
      </c>
      <c r="C195" t="str">
        <f t="shared" si="9"/>
        <v>26-35</v>
      </c>
      <c r="D195" t="s">
        <v>32</v>
      </c>
      <c r="E195" t="s">
        <v>40</v>
      </c>
      <c r="F195">
        <v>495</v>
      </c>
      <c r="G195" t="s">
        <v>34</v>
      </c>
      <c r="H195">
        <v>10</v>
      </c>
      <c r="I195">
        <v>3</v>
      </c>
      <c r="J195" t="s">
        <v>35</v>
      </c>
      <c r="K195">
        <v>3</v>
      </c>
      <c r="L195" t="s">
        <v>36</v>
      </c>
      <c r="M195">
        <v>64</v>
      </c>
      <c r="N195">
        <v>3</v>
      </c>
      <c r="O195">
        <v>3</v>
      </c>
      <c r="P195" t="s">
        <v>52</v>
      </c>
      <c r="Q195">
        <v>4</v>
      </c>
      <c r="R195" t="str">
        <f t="shared" si="10"/>
        <v>Very High</v>
      </c>
      <c r="S195" t="s">
        <v>48</v>
      </c>
      <c r="T195">
        <v>11244</v>
      </c>
      <c r="U195" t="str">
        <f t="shared" si="11"/>
        <v>High (10K-15K)</v>
      </c>
      <c r="V195">
        <v>21072</v>
      </c>
      <c r="W195">
        <v>2</v>
      </c>
      <c r="X195" t="s">
        <v>32</v>
      </c>
      <c r="Y195">
        <v>25</v>
      </c>
      <c r="Z195">
        <v>4</v>
      </c>
      <c r="AA195">
        <v>2</v>
      </c>
      <c r="AB195">
        <v>0</v>
      </c>
      <c r="AC195">
        <v>10</v>
      </c>
      <c r="AD195">
        <v>5</v>
      </c>
      <c r="AE195">
        <v>4</v>
      </c>
      <c r="AF195">
        <v>5</v>
      </c>
      <c r="AG195">
        <v>2</v>
      </c>
      <c r="AH195">
        <v>0</v>
      </c>
      <c r="AI195">
        <v>0</v>
      </c>
    </row>
    <row r="196" spans="1:35" x14ac:dyDescent="0.3">
      <c r="A196">
        <v>1622</v>
      </c>
      <c r="B196">
        <v>28</v>
      </c>
      <c r="C196" t="str">
        <f t="shared" si="9"/>
        <v>26-35</v>
      </c>
      <c r="D196" t="s">
        <v>32</v>
      </c>
      <c r="E196" t="s">
        <v>40</v>
      </c>
      <c r="F196">
        <v>580</v>
      </c>
      <c r="G196" t="s">
        <v>34</v>
      </c>
      <c r="H196">
        <v>27</v>
      </c>
      <c r="I196">
        <v>3</v>
      </c>
      <c r="J196" t="s">
        <v>35</v>
      </c>
      <c r="K196">
        <v>2</v>
      </c>
      <c r="L196" t="s">
        <v>47</v>
      </c>
      <c r="M196">
        <v>39</v>
      </c>
      <c r="N196">
        <v>1</v>
      </c>
      <c r="O196">
        <v>2</v>
      </c>
      <c r="P196" t="s">
        <v>51</v>
      </c>
      <c r="Q196">
        <v>1</v>
      </c>
      <c r="R196" t="str">
        <f t="shared" si="10"/>
        <v>Low</v>
      </c>
      <c r="S196" t="s">
        <v>38</v>
      </c>
      <c r="T196">
        <v>4877</v>
      </c>
      <c r="U196" t="str">
        <f t="shared" si="11"/>
        <v>Low (0-5K)</v>
      </c>
      <c r="V196">
        <v>20460</v>
      </c>
      <c r="W196">
        <v>0</v>
      </c>
      <c r="X196" t="s">
        <v>32</v>
      </c>
      <c r="Y196">
        <v>21</v>
      </c>
      <c r="Z196">
        <v>4</v>
      </c>
      <c r="AA196">
        <v>2</v>
      </c>
      <c r="AB196">
        <v>1</v>
      </c>
      <c r="AC196">
        <v>6</v>
      </c>
      <c r="AD196">
        <v>5</v>
      </c>
      <c r="AE196">
        <v>2</v>
      </c>
      <c r="AF196">
        <v>5</v>
      </c>
      <c r="AG196">
        <v>3</v>
      </c>
      <c r="AH196">
        <v>0</v>
      </c>
      <c r="AI196">
        <v>0</v>
      </c>
    </row>
    <row r="197" spans="1:35" x14ac:dyDescent="0.3">
      <c r="A197">
        <v>1624</v>
      </c>
      <c r="B197">
        <v>18</v>
      </c>
      <c r="C197" t="str">
        <f t="shared" si="9"/>
        <v>18-25</v>
      </c>
      <c r="D197" t="s">
        <v>39</v>
      </c>
      <c r="E197" t="s">
        <v>53</v>
      </c>
      <c r="F197">
        <v>544</v>
      </c>
      <c r="G197" t="s">
        <v>41</v>
      </c>
      <c r="H197">
        <v>3</v>
      </c>
      <c r="I197">
        <v>2</v>
      </c>
      <c r="J197" t="s">
        <v>35</v>
      </c>
      <c r="K197">
        <v>2</v>
      </c>
      <c r="L197" t="s">
        <v>47</v>
      </c>
      <c r="M197">
        <v>70</v>
      </c>
      <c r="N197">
        <v>3</v>
      </c>
      <c r="O197">
        <v>1</v>
      </c>
      <c r="P197" t="s">
        <v>43</v>
      </c>
      <c r="Q197">
        <v>4</v>
      </c>
      <c r="R197" t="str">
        <f t="shared" si="10"/>
        <v>Very High</v>
      </c>
      <c r="S197" t="s">
        <v>48</v>
      </c>
      <c r="T197">
        <v>1569</v>
      </c>
      <c r="U197" t="str">
        <f t="shared" si="11"/>
        <v>Low (0-5K)</v>
      </c>
      <c r="V197">
        <v>18420</v>
      </c>
      <c r="W197">
        <v>1</v>
      </c>
      <c r="X197" t="s">
        <v>39</v>
      </c>
      <c r="Y197">
        <v>12</v>
      </c>
      <c r="Z197">
        <v>3</v>
      </c>
      <c r="AA197">
        <v>3</v>
      </c>
      <c r="AB197">
        <v>0</v>
      </c>
      <c r="AC197">
        <v>0</v>
      </c>
      <c r="AD197">
        <v>2</v>
      </c>
      <c r="AE197">
        <v>4</v>
      </c>
      <c r="AF197">
        <v>0</v>
      </c>
      <c r="AG197">
        <v>0</v>
      </c>
      <c r="AH197">
        <v>0</v>
      </c>
      <c r="AI197">
        <v>0</v>
      </c>
    </row>
    <row r="198" spans="1:35" x14ac:dyDescent="0.3">
      <c r="A198">
        <v>1677</v>
      </c>
      <c r="B198">
        <v>49</v>
      </c>
      <c r="C198" t="str">
        <f t="shared" si="9"/>
        <v>46-55</v>
      </c>
      <c r="D198" t="s">
        <v>32</v>
      </c>
      <c r="E198" t="s">
        <v>40</v>
      </c>
      <c r="F198">
        <v>809</v>
      </c>
      <c r="G198" t="s">
        <v>34</v>
      </c>
      <c r="H198">
        <v>1</v>
      </c>
      <c r="I198">
        <v>3</v>
      </c>
      <c r="J198" t="s">
        <v>46</v>
      </c>
      <c r="K198">
        <v>3</v>
      </c>
      <c r="L198" t="s">
        <v>36</v>
      </c>
      <c r="M198">
        <v>36</v>
      </c>
      <c r="N198">
        <v>3</v>
      </c>
      <c r="O198">
        <v>4</v>
      </c>
      <c r="P198" t="s">
        <v>52</v>
      </c>
      <c r="Q198">
        <v>3</v>
      </c>
      <c r="R198" t="str">
        <f t="shared" si="10"/>
        <v>High</v>
      </c>
      <c r="S198" t="s">
        <v>48</v>
      </c>
      <c r="T198">
        <v>15379</v>
      </c>
      <c r="U198" t="str">
        <f t="shared" si="11"/>
        <v>Very High (15K+)</v>
      </c>
      <c r="V198">
        <v>22384</v>
      </c>
      <c r="W198">
        <v>4</v>
      </c>
      <c r="X198" t="s">
        <v>32</v>
      </c>
      <c r="Y198">
        <v>14</v>
      </c>
      <c r="Z198">
        <v>3</v>
      </c>
      <c r="AA198">
        <v>1</v>
      </c>
      <c r="AB198">
        <v>0</v>
      </c>
      <c r="AC198">
        <v>23</v>
      </c>
      <c r="AD198">
        <v>2</v>
      </c>
      <c r="AE198">
        <v>3</v>
      </c>
      <c r="AF198">
        <v>8</v>
      </c>
      <c r="AG198">
        <v>7</v>
      </c>
      <c r="AH198">
        <v>0</v>
      </c>
      <c r="AI198">
        <v>0</v>
      </c>
    </row>
    <row r="199" spans="1:35" x14ac:dyDescent="0.3">
      <c r="A199">
        <v>1687</v>
      </c>
      <c r="B199">
        <v>38</v>
      </c>
      <c r="C199" t="str">
        <f t="shared" si="9"/>
        <v>36-45</v>
      </c>
      <c r="D199" t="s">
        <v>32</v>
      </c>
      <c r="E199" t="s">
        <v>40</v>
      </c>
      <c r="F199">
        <v>1495</v>
      </c>
      <c r="G199" t="s">
        <v>34</v>
      </c>
      <c r="H199">
        <v>4</v>
      </c>
      <c r="I199">
        <v>2</v>
      </c>
      <c r="J199" t="s">
        <v>35</v>
      </c>
      <c r="K199">
        <v>4</v>
      </c>
      <c r="L199" t="s">
        <v>47</v>
      </c>
      <c r="M199">
        <v>87</v>
      </c>
      <c r="N199">
        <v>3</v>
      </c>
      <c r="O199">
        <v>1</v>
      </c>
      <c r="P199" t="s">
        <v>37</v>
      </c>
      <c r="Q199">
        <v>3</v>
      </c>
      <c r="R199" t="str">
        <f t="shared" si="10"/>
        <v>High</v>
      </c>
      <c r="S199" t="s">
        <v>44</v>
      </c>
      <c r="T199">
        <v>3306</v>
      </c>
      <c r="U199" t="str">
        <f t="shared" si="11"/>
        <v>Low (0-5K)</v>
      </c>
      <c r="V199">
        <v>26176</v>
      </c>
      <c r="W199">
        <v>7</v>
      </c>
      <c r="X199" t="s">
        <v>32</v>
      </c>
      <c r="Y199">
        <v>19</v>
      </c>
      <c r="Z199">
        <v>3</v>
      </c>
      <c r="AA199">
        <v>4</v>
      </c>
      <c r="AB199">
        <v>1</v>
      </c>
      <c r="AC199">
        <v>7</v>
      </c>
      <c r="AD199">
        <v>5</v>
      </c>
      <c r="AE199">
        <v>2</v>
      </c>
      <c r="AF199">
        <v>0</v>
      </c>
      <c r="AG199">
        <v>0</v>
      </c>
      <c r="AH199">
        <v>0</v>
      </c>
      <c r="AI199">
        <v>0</v>
      </c>
    </row>
    <row r="200" spans="1:35" x14ac:dyDescent="0.3">
      <c r="A200">
        <v>1734</v>
      </c>
      <c r="B200">
        <v>32</v>
      </c>
      <c r="C200" t="str">
        <f t="shared" si="9"/>
        <v>26-35</v>
      </c>
      <c r="D200" t="s">
        <v>39</v>
      </c>
      <c r="E200" t="s">
        <v>40</v>
      </c>
      <c r="F200">
        <v>964</v>
      </c>
      <c r="G200" t="s">
        <v>41</v>
      </c>
      <c r="H200">
        <v>1</v>
      </c>
      <c r="I200">
        <v>2</v>
      </c>
      <c r="J200" t="s">
        <v>46</v>
      </c>
      <c r="K200">
        <v>1</v>
      </c>
      <c r="L200" t="s">
        <v>36</v>
      </c>
      <c r="M200">
        <v>34</v>
      </c>
      <c r="N200">
        <v>1</v>
      </c>
      <c r="O200">
        <v>2</v>
      </c>
      <c r="P200" t="s">
        <v>54</v>
      </c>
      <c r="Q200">
        <v>2</v>
      </c>
      <c r="R200" t="str">
        <f t="shared" si="10"/>
        <v>Medium</v>
      </c>
      <c r="S200" t="s">
        <v>48</v>
      </c>
      <c r="T200">
        <v>6735</v>
      </c>
      <c r="U200" t="str">
        <f t="shared" si="11"/>
        <v>Medium (5K-10K)</v>
      </c>
      <c r="V200">
        <v>12147</v>
      </c>
      <c r="W200">
        <v>6</v>
      </c>
      <c r="X200" t="s">
        <v>32</v>
      </c>
      <c r="Y200">
        <v>15</v>
      </c>
      <c r="Z200">
        <v>3</v>
      </c>
      <c r="AA200">
        <v>2</v>
      </c>
      <c r="AB200">
        <v>0</v>
      </c>
      <c r="AC200">
        <v>10</v>
      </c>
      <c r="AD200">
        <v>2</v>
      </c>
      <c r="AE200">
        <v>3</v>
      </c>
      <c r="AF200">
        <v>0</v>
      </c>
      <c r="AG200">
        <v>0</v>
      </c>
      <c r="AH200">
        <v>0</v>
      </c>
      <c r="AI200">
        <v>0</v>
      </c>
    </row>
    <row r="201" spans="1:35" x14ac:dyDescent="0.3">
      <c r="A201">
        <v>1758</v>
      </c>
      <c r="B201">
        <v>33</v>
      </c>
      <c r="C201" t="str">
        <f t="shared" si="9"/>
        <v>26-35</v>
      </c>
      <c r="D201" t="s">
        <v>39</v>
      </c>
      <c r="E201" t="s">
        <v>40</v>
      </c>
      <c r="F201">
        <v>211</v>
      </c>
      <c r="G201" t="s">
        <v>41</v>
      </c>
      <c r="H201">
        <v>16</v>
      </c>
      <c r="I201">
        <v>3</v>
      </c>
      <c r="J201" t="s">
        <v>46</v>
      </c>
      <c r="K201">
        <v>1</v>
      </c>
      <c r="L201" t="s">
        <v>47</v>
      </c>
      <c r="M201">
        <v>74</v>
      </c>
      <c r="N201">
        <v>3</v>
      </c>
      <c r="O201">
        <v>3</v>
      </c>
      <c r="P201" t="s">
        <v>54</v>
      </c>
      <c r="Q201">
        <v>1</v>
      </c>
      <c r="R201" t="str">
        <f t="shared" si="10"/>
        <v>Low</v>
      </c>
      <c r="S201" t="s">
        <v>48</v>
      </c>
      <c r="T201">
        <v>8564</v>
      </c>
      <c r="U201" t="str">
        <f t="shared" si="11"/>
        <v>Medium (5K-10K)</v>
      </c>
      <c r="V201">
        <v>10092</v>
      </c>
      <c r="W201">
        <v>2</v>
      </c>
      <c r="X201" t="s">
        <v>39</v>
      </c>
      <c r="Y201">
        <v>20</v>
      </c>
      <c r="Z201">
        <v>4</v>
      </c>
      <c r="AA201">
        <v>3</v>
      </c>
      <c r="AB201">
        <v>0</v>
      </c>
      <c r="AC201">
        <v>11</v>
      </c>
      <c r="AD201">
        <v>2</v>
      </c>
      <c r="AE201">
        <v>2</v>
      </c>
      <c r="AF201">
        <v>0</v>
      </c>
      <c r="AG201">
        <v>0</v>
      </c>
      <c r="AH201">
        <v>0</v>
      </c>
      <c r="AI201">
        <v>0</v>
      </c>
    </row>
    <row r="202" spans="1:35" x14ac:dyDescent="0.3">
      <c r="A202">
        <v>1803</v>
      </c>
      <c r="B202">
        <v>42</v>
      </c>
      <c r="C202" t="str">
        <f t="shared" si="9"/>
        <v>36-45</v>
      </c>
      <c r="D202" t="s">
        <v>32</v>
      </c>
      <c r="E202" t="s">
        <v>40</v>
      </c>
      <c r="F202">
        <v>1128</v>
      </c>
      <c r="G202" t="s">
        <v>34</v>
      </c>
      <c r="H202">
        <v>13</v>
      </c>
      <c r="I202">
        <v>3</v>
      </c>
      <c r="J202" t="s">
        <v>35</v>
      </c>
      <c r="K202">
        <v>2</v>
      </c>
      <c r="L202" t="s">
        <v>36</v>
      </c>
      <c r="M202">
        <v>95</v>
      </c>
      <c r="N202">
        <v>4</v>
      </c>
      <c r="O202">
        <v>2</v>
      </c>
      <c r="P202" t="s">
        <v>50</v>
      </c>
      <c r="Q202">
        <v>1</v>
      </c>
      <c r="R202" t="str">
        <f t="shared" si="10"/>
        <v>Low</v>
      </c>
      <c r="S202" t="s">
        <v>44</v>
      </c>
      <c r="T202">
        <v>5538</v>
      </c>
      <c r="U202" t="str">
        <f t="shared" si="11"/>
        <v>Medium (5K-10K)</v>
      </c>
      <c r="V202">
        <v>5696</v>
      </c>
      <c r="W202">
        <v>5</v>
      </c>
      <c r="X202" t="s">
        <v>32</v>
      </c>
      <c r="Y202">
        <v>18</v>
      </c>
      <c r="Z202">
        <v>3</v>
      </c>
      <c r="AA202">
        <v>3</v>
      </c>
      <c r="AB202">
        <v>2</v>
      </c>
      <c r="AC202">
        <v>10</v>
      </c>
      <c r="AD202">
        <v>2</v>
      </c>
      <c r="AE202">
        <v>2</v>
      </c>
      <c r="AF202">
        <v>0</v>
      </c>
      <c r="AG202">
        <v>0</v>
      </c>
      <c r="AH202">
        <v>0</v>
      </c>
      <c r="AI202">
        <v>0</v>
      </c>
    </row>
    <row r="203" spans="1:35" x14ac:dyDescent="0.3">
      <c r="A203">
        <v>1839</v>
      </c>
      <c r="B203">
        <v>18</v>
      </c>
      <c r="C203" t="str">
        <f t="shared" si="9"/>
        <v>18-25</v>
      </c>
      <c r="D203" t="s">
        <v>32</v>
      </c>
      <c r="E203" t="s">
        <v>33</v>
      </c>
      <c r="F203">
        <v>1431</v>
      </c>
      <c r="G203" t="s">
        <v>34</v>
      </c>
      <c r="H203">
        <v>14</v>
      </c>
      <c r="I203">
        <v>3</v>
      </c>
      <c r="J203" t="s">
        <v>35</v>
      </c>
      <c r="K203">
        <v>2</v>
      </c>
      <c r="L203" t="s">
        <v>47</v>
      </c>
      <c r="M203">
        <v>33</v>
      </c>
      <c r="N203">
        <v>3</v>
      </c>
      <c r="O203">
        <v>1</v>
      </c>
      <c r="P203" t="s">
        <v>49</v>
      </c>
      <c r="Q203">
        <v>3</v>
      </c>
      <c r="R203" t="str">
        <f t="shared" si="10"/>
        <v>High</v>
      </c>
      <c r="S203" t="s">
        <v>48</v>
      </c>
      <c r="T203">
        <v>1514</v>
      </c>
      <c r="U203" t="str">
        <f t="shared" si="11"/>
        <v>Low (0-5K)</v>
      </c>
      <c r="V203">
        <v>8018</v>
      </c>
      <c r="W203">
        <v>1</v>
      </c>
      <c r="X203" t="s">
        <v>32</v>
      </c>
      <c r="Y203">
        <v>16</v>
      </c>
      <c r="Z203">
        <v>3</v>
      </c>
      <c r="AA203">
        <v>3</v>
      </c>
      <c r="AB203">
        <v>0</v>
      </c>
      <c r="AC203">
        <v>0</v>
      </c>
      <c r="AD203">
        <v>4</v>
      </c>
      <c r="AE203">
        <v>1</v>
      </c>
      <c r="AF203">
        <v>0</v>
      </c>
      <c r="AG203">
        <v>0</v>
      </c>
      <c r="AH203">
        <v>0</v>
      </c>
      <c r="AI203">
        <v>0</v>
      </c>
    </row>
    <row r="204" spans="1:35" x14ac:dyDescent="0.3">
      <c r="A204">
        <v>1853</v>
      </c>
      <c r="B204">
        <v>32</v>
      </c>
      <c r="C204" t="str">
        <f t="shared" si="9"/>
        <v>26-35</v>
      </c>
      <c r="D204" t="s">
        <v>32</v>
      </c>
      <c r="E204" t="s">
        <v>53</v>
      </c>
      <c r="F204">
        <v>1318</v>
      </c>
      <c r="G204" t="s">
        <v>41</v>
      </c>
      <c r="H204">
        <v>10</v>
      </c>
      <c r="I204">
        <v>4</v>
      </c>
      <c r="J204" t="s">
        <v>56</v>
      </c>
      <c r="K204">
        <v>4</v>
      </c>
      <c r="L204" t="s">
        <v>36</v>
      </c>
      <c r="M204">
        <v>79</v>
      </c>
      <c r="N204">
        <v>3</v>
      </c>
      <c r="O204">
        <v>2</v>
      </c>
      <c r="P204" t="s">
        <v>54</v>
      </c>
      <c r="Q204">
        <v>4</v>
      </c>
      <c r="R204" t="str">
        <f t="shared" si="10"/>
        <v>Very High</v>
      </c>
      <c r="S204" t="s">
        <v>48</v>
      </c>
      <c r="T204">
        <v>4648</v>
      </c>
      <c r="U204" t="str">
        <f t="shared" si="11"/>
        <v>Low (0-5K)</v>
      </c>
      <c r="V204">
        <v>26075</v>
      </c>
      <c r="W204">
        <v>8</v>
      </c>
      <c r="X204" t="s">
        <v>32</v>
      </c>
      <c r="Y204">
        <v>13</v>
      </c>
      <c r="Z204">
        <v>3</v>
      </c>
      <c r="AA204">
        <v>3</v>
      </c>
      <c r="AB204">
        <v>0</v>
      </c>
      <c r="AC204">
        <v>4</v>
      </c>
      <c r="AD204">
        <v>2</v>
      </c>
      <c r="AE204">
        <v>4</v>
      </c>
      <c r="AF204">
        <v>0</v>
      </c>
      <c r="AG204">
        <v>0</v>
      </c>
      <c r="AH204">
        <v>0</v>
      </c>
      <c r="AI204">
        <v>0</v>
      </c>
    </row>
    <row r="205" spans="1:35" x14ac:dyDescent="0.3">
      <c r="A205">
        <v>1860</v>
      </c>
      <c r="B205">
        <v>42</v>
      </c>
      <c r="C205" t="str">
        <f t="shared" si="9"/>
        <v>36-45</v>
      </c>
      <c r="D205" t="s">
        <v>32</v>
      </c>
      <c r="E205" t="s">
        <v>40</v>
      </c>
      <c r="F205">
        <v>1142</v>
      </c>
      <c r="G205" t="s">
        <v>34</v>
      </c>
      <c r="H205">
        <v>8</v>
      </c>
      <c r="I205">
        <v>3</v>
      </c>
      <c r="J205" t="s">
        <v>46</v>
      </c>
      <c r="K205">
        <v>4</v>
      </c>
      <c r="L205" t="s">
        <v>36</v>
      </c>
      <c r="M205">
        <v>81</v>
      </c>
      <c r="N205">
        <v>3</v>
      </c>
      <c r="O205">
        <v>1</v>
      </c>
      <c r="P205" t="s">
        <v>37</v>
      </c>
      <c r="Q205">
        <v>3</v>
      </c>
      <c r="R205" t="str">
        <f t="shared" si="10"/>
        <v>High</v>
      </c>
      <c r="S205" t="s">
        <v>48</v>
      </c>
      <c r="T205">
        <v>3968</v>
      </c>
      <c r="U205" t="str">
        <f t="shared" si="11"/>
        <v>Low (0-5K)</v>
      </c>
      <c r="V205">
        <v>13624</v>
      </c>
      <c r="W205">
        <v>4</v>
      </c>
      <c r="X205" t="s">
        <v>32</v>
      </c>
      <c r="Y205">
        <v>13</v>
      </c>
      <c r="Z205">
        <v>3</v>
      </c>
      <c r="AA205">
        <v>4</v>
      </c>
      <c r="AB205">
        <v>0</v>
      </c>
      <c r="AC205">
        <v>8</v>
      </c>
      <c r="AD205">
        <v>3</v>
      </c>
      <c r="AE205">
        <v>3</v>
      </c>
      <c r="AF205">
        <v>0</v>
      </c>
      <c r="AG205">
        <v>0</v>
      </c>
      <c r="AH205">
        <v>0</v>
      </c>
      <c r="AI205">
        <v>0</v>
      </c>
    </row>
    <row r="206" spans="1:35" x14ac:dyDescent="0.3">
      <c r="A206">
        <v>1935</v>
      </c>
      <c r="B206">
        <v>56</v>
      </c>
      <c r="C206" t="str">
        <f t="shared" si="9"/>
        <v>56+</v>
      </c>
      <c r="D206" t="s">
        <v>32</v>
      </c>
      <c r="E206" t="s">
        <v>40</v>
      </c>
      <c r="F206">
        <v>1443</v>
      </c>
      <c r="G206" t="s">
        <v>41</v>
      </c>
      <c r="H206">
        <v>11</v>
      </c>
      <c r="I206">
        <v>5</v>
      </c>
      <c r="J206" t="s">
        <v>56</v>
      </c>
      <c r="K206">
        <v>4</v>
      </c>
      <c r="L206" t="s">
        <v>47</v>
      </c>
      <c r="M206">
        <v>89</v>
      </c>
      <c r="N206">
        <v>2</v>
      </c>
      <c r="O206">
        <v>2</v>
      </c>
      <c r="P206" t="s">
        <v>54</v>
      </c>
      <c r="Q206">
        <v>1</v>
      </c>
      <c r="R206" t="str">
        <f t="shared" si="10"/>
        <v>Low</v>
      </c>
      <c r="S206" t="s">
        <v>44</v>
      </c>
      <c r="T206">
        <v>5380</v>
      </c>
      <c r="U206" t="str">
        <f t="shared" si="11"/>
        <v>Medium (5K-10K)</v>
      </c>
      <c r="V206">
        <v>20328</v>
      </c>
      <c r="W206">
        <v>4</v>
      </c>
      <c r="X206" t="s">
        <v>32</v>
      </c>
      <c r="Y206">
        <v>16</v>
      </c>
      <c r="Z206">
        <v>3</v>
      </c>
      <c r="AA206">
        <v>3</v>
      </c>
      <c r="AB206">
        <v>1</v>
      </c>
      <c r="AC206">
        <v>6</v>
      </c>
      <c r="AD206">
        <v>3</v>
      </c>
      <c r="AE206">
        <v>3</v>
      </c>
      <c r="AF206">
        <v>0</v>
      </c>
      <c r="AG206">
        <v>0</v>
      </c>
      <c r="AH206">
        <v>0</v>
      </c>
      <c r="AI206">
        <v>0</v>
      </c>
    </row>
    <row r="207" spans="1:35" x14ac:dyDescent="0.3">
      <c r="A207">
        <v>1943</v>
      </c>
      <c r="B207">
        <v>42</v>
      </c>
      <c r="C207" t="str">
        <f t="shared" si="9"/>
        <v>36-45</v>
      </c>
      <c r="D207" t="s">
        <v>32</v>
      </c>
      <c r="E207" t="s">
        <v>40</v>
      </c>
      <c r="F207">
        <v>419</v>
      </c>
      <c r="G207" t="s">
        <v>41</v>
      </c>
      <c r="H207">
        <v>12</v>
      </c>
      <c r="I207">
        <v>4</v>
      </c>
      <c r="J207" t="s">
        <v>56</v>
      </c>
      <c r="K207">
        <v>2</v>
      </c>
      <c r="L207" t="s">
        <v>36</v>
      </c>
      <c r="M207">
        <v>77</v>
      </c>
      <c r="N207">
        <v>3</v>
      </c>
      <c r="O207">
        <v>2</v>
      </c>
      <c r="P207" t="s">
        <v>54</v>
      </c>
      <c r="Q207">
        <v>4</v>
      </c>
      <c r="R207" t="str">
        <f t="shared" si="10"/>
        <v>Very High</v>
      </c>
      <c r="S207" t="s">
        <v>38</v>
      </c>
      <c r="T207">
        <v>5087</v>
      </c>
      <c r="U207" t="str">
        <f t="shared" si="11"/>
        <v>Medium (5K-10K)</v>
      </c>
      <c r="V207">
        <v>2900</v>
      </c>
      <c r="W207">
        <v>3</v>
      </c>
      <c r="X207" t="s">
        <v>39</v>
      </c>
      <c r="Y207">
        <v>12</v>
      </c>
      <c r="Z207">
        <v>3</v>
      </c>
      <c r="AA207">
        <v>3</v>
      </c>
      <c r="AB207">
        <v>2</v>
      </c>
      <c r="AC207">
        <v>14</v>
      </c>
      <c r="AD207">
        <v>4</v>
      </c>
      <c r="AE207">
        <v>3</v>
      </c>
      <c r="AF207">
        <v>0</v>
      </c>
      <c r="AG207">
        <v>0</v>
      </c>
      <c r="AH207">
        <v>0</v>
      </c>
      <c r="AI207">
        <v>0</v>
      </c>
    </row>
    <row r="208" spans="1:35" x14ac:dyDescent="0.3">
      <c r="A208">
        <v>2019</v>
      </c>
      <c r="B208">
        <v>52</v>
      </c>
      <c r="C208" t="str">
        <f t="shared" si="9"/>
        <v>46-55</v>
      </c>
      <c r="D208" t="s">
        <v>32</v>
      </c>
      <c r="E208" t="s">
        <v>33</v>
      </c>
      <c r="F208">
        <v>585</v>
      </c>
      <c r="G208" t="s">
        <v>41</v>
      </c>
      <c r="H208">
        <v>29</v>
      </c>
      <c r="I208">
        <v>4</v>
      </c>
      <c r="J208" t="s">
        <v>46</v>
      </c>
      <c r="K208">
        <v>1</v>
      </c>
      <c r="L208" t="s">
        <v>36</v>
      </c>
      <c r="M208">
        <v>40</v>
      </c>
      <c r="N208">
        <v>3</v>
      </c>
      <c r="O208">
        <v>1</v>
      </c>
      <c r="P208" t="s">
        <v>43</v>
      </c>
      <c r="Q208">
        <v>4</v>
      </c>
      <c r="R208" t="str">
        <f t="shared" si="10"/>
        <v>Very High</v>
      </c>
      <c r="S208" t="s">
        <v>38</v>
      </c>
      <c r="T208">
        <v>3482</v>
      </c>
      <c r="U208" t="str">
        <f t="shared" si="11"/>
        <v>Low (0-5K)</v>
      </c>
      <c r="V208">
        <v>19788</v>
      </c>
      <c r="W208">
        <v>2</v>
      </c>
      <c r="X208" t="s">
        <v>32</v>
      </c>
      <c r="Y208">
        <v>15</v>
      </c>
      <c r="Z208">
        <v>3</v>
      </c>
      <c r="AA208">
        <v>2</v>
      </c>
      <c r="AB208">
        <v>2</v>
      </c>
      <c r="AC208">
        <v>16</v>
      </c>
      <c r="AD208">
        <v>3</v>
      </c>
      <c r="AE208">
        <v>2</v>
      </c>
      <c r="AF208">
        <v>9</v>
      </c>
      <c r="AG208">
        <v>8</v>
      </c>
      <c r="AH208">
        <v>0</v>
      </c>
      <c r="AI208">
        <v>0</v>
      </c>
    </row>
    <row r="209" spans="1:35" x14ac:dyDescent="0.3">
      <c r="A209">
        <v>2045</v>
      </c>
      <c r="B209">
        <v>36</v>
      </c>
      <c r="C209" t="str">
        <f t="shared" si="9"/>
        <v>36-45</v>
      </c>
      <c r="D209" t="s">
        <v>32</v>
      </c>
      <c r="E209" t="s">
        <v>40</v>
      </c>
      <c r="F209">
        <v>1120</v>
      </c>
      <c r="G209" t="s">
        <v>41</v>
      </c>
      <c r="H209">
        <v>11</v>
      </c>
      <c r="I209">
        <v>4</v>
      </c>
      <c r="J209" t="s">
        <v>56</v>
      </c>
      <c r="K209">
        <v>2</v>
      </c>
      <c r="L209" t="s">
        <v>47</v>
      </c>
      <c r="M209">
        <v>100</v>
      </c>
      <c r="N209">
        <v>2</v>
      </c>
      <c r="O209">
        <v>2</v>
      </c>
      <c r="P209" t="s">
        <v>54</v>
      </c>
      <c r="Q209">
        <v>4</v>
      </c>
      <c r="R209" t="str">
        <f t="shared" si="10"/>
        <v>Very High</v>
      </c>
      <c r="S209" t="s">
        <v>44</v>
      </c>
      <c r="T209">
        <v>6652</v>
      </c>
      <c r="U209" t="str">
        <f t="shared" si="11"/>
        <v>Medium (5K-10K)</v>
      </c>
      <c r="V209">
        <v>14369</v>
      </c>
      <c r="W209">
        <v>4</v>
      </c>
      <c r="X209" t="s">
        <v>32</v>
      </c>
      <c r="Y209">
        <v>13</v>
      </c>
      <c r="Z209">
        <v>3</v>
      </c>
      <c r="AA209">
        <v>1</v>
      </c>
      <c r="AB209">
        <v>1</v>
      </c>
      <c r="AC209">
        <v>8</v>
      </c>
      <c r="AD209">
        <v>2</v>
      </c>
      <c r="AE209">
        <v>2</v>
      </c>
      <c r="AF209">
        <v>6</v>
      </c>
      <c r="AG209">
        <v>3</v>
      </c>
      <c r="AH209">
        <v>0</v>
      </c>
      <c r="AI209">
        <v>0</v>
      </c>
    </row>
    <row r="210" spans="1:35" x14ac:dyDescent="0.3">
      <c r="A210">
        <v>2060</v>
      </c>
      <c r="B210">
        <v>26</v>
      </c>
      <c r="C210" t="str">
        <f t="shared" si="9"/>
        <v>26-35</v>
      </c>
      <c r="D210" t="s">
        <v>32</v>
      </c>
      <c r="E210" t="s">
        <v>40</v>
      </c>
      <c r="F210">
        <v>1167</v>
      </c>
      <c r="G210" t="s">
        <v>41</v>
      </c>
      <c r="H210">
        <v>5</v>
      </c>
      <c r="I210">
        <v>3</v>
      </c>
      <c r="J210" t="s">
        <v>45</v>
      </c>
      <c r="K210">
        <v>4</v>
      </c>
      <c r="L210" t="s">
        <v>47</v>
      </c>
      <c r="M210">
        <v>30</v>
      </c>
      <c r="N210">
        <v>2</v>
      </c>
      <c r="O210">
        <v>1</v>
      </c>
      <c r="P210" t="s">
        <v>43</v>
      </c>
      <c r="Q210">
        <v>3</v>
      </c>
      <c r="R210" t="str">
        <f t="shared" si="10"/>
        <v>High</v>
      </c>
      <c r="S210" t="s">
        <v>48</v>
      </c>
      <c r="T210">
        <v>2966</v>
      </c>
      <c r="U210" t="str">
        <f t="shared" si="11"/>
        <v>Low (0-5K)</v>
      </c>
      <c r="V210">
        <v>21378</v>
      </c>
      <c r="W210">
        <v>0</v>
      </c>
      <c r="X210" t="s">
        <v>32</v>
      </c>
      <c r="Y210">
        <v>18</v>
      </c>
      <c r="Z210">
        <v>3</v>
      </c>
      <c r="AA210">
        <v>4</v>
      </c>
      <c r="AB210">
        <v>0</v>
      </c>
      <c r="AC210">
        <v>5</v>
      </c>
      <c r="AD210">
        <v>2</v>
      </c>
      <c r="AE210">
        <v>3</v>
      </c>
      <c r="AF210">
        <v>4</v>
      </c>
      <c r="AG210">
        <v>2</v>
      </c>
      <c r="AH210">
        <v>0</v>
      </c>
      <c r="AI210">
        <v>0</v>
      </c>
    </row>
    <row r="211" spans="1:35" x14ac:dyDescent="0.3">
      <c r="A211">
        <v>62</v>
      </c>
      <c r="B211">
        <v>46</v>
      </c>
      <c r="C211" t="str">
        <f t="shared" si="9"/>
        <v>46-55</v>
      </c>
      <c r="D211" t="s">
        <v>32</v>
      </c>
      <c r="E211" t="s">
        <v>53</v>
      </c>
      <c r="F211">
        <v>1211</v>
      </c>
      <c r="G211" t="s">
        <v>41</v>
      </c>
      <c r="H211">
        <v>5</v>
      </c>
      <c r="I211">
        <v>4</v>
      </c>
      <c r="J211" t="s">
        <v>56</v>
      </c>
      <c r="K211">
        <v>1</v>
      </c>
      <c r="L211" t="s">
        <v>36</v>
      </c>
      <c r="M211">
        <v>98</v>
      </c>
      <c r="N211">
        <v>3</v>
      </c>
      <c r="O211">
        <v>2</v>
      </c>
      <c r="P211" t="s">
        <v>54</v>
      </c>
      <c r="Q211">
        <v>4</v>
      </c>
      <c r="R211" t="str">
        <f t="shared" si="10"/>
        <v>Very High</v>
      </c>
      <c r="S211" t="s">
        <v>48</v>
      </c>
      <c r="T211">
        <v>5772</v>
      </c>
      <c r="U211" t="str">
        <f t="shared" si="11"/>
        <v>Medium (5K-10K)</v>
      </c>
      <c r="V211">
        <v>20445</v>
      </c>
      <c r="W211">
        <v>4</v>
      </c>
      <c r="X211" t="s">
        <v>39</v>
      </c>
      <c r="Y211">
        <v>21</v>
      </c>
      <c r="Z211">
        <v>4</v>
      </c>
      <c r="AA211">
        <v>3</v>
      </c>
      <c r="AB211">
        <v>0</v>
      </c>
      <c r="AC211">
        <v>14</v>
      </c>
      <c r="AD211">
        <v>4</v>
      </c>
      <c r="AE211">
        <v>3</v>
      </c>
      <c r="AF211">
        <v>9</v>
      </c>
      <c r="AG211">
        <v>6</v>
      </c>
      <c r="AH211">
        <v>0</v>
      </c>
      <c r="AI211">
        <v>8</v>
      </c>
    </row>
    <row r="212" spans="1:35" x14ac:dyDescent="0.3">
      <c r="A212">
        <v>141</v>
      </c>
      <c r="B212">
        <v>50</v>
      </c>
      <c r="C212" t="str">
        <f t="shared" si="9"/>
        <v>46-55</v>
      </c>
      <c r="D212" t="s">
        <v>32</v>
      </c>
      <c r="E212" t="s">
        <v>53</v>
      </c>
      <c r="F212">
        <v>1115</v>
      </c>
      <c r="G212" t="s">
        <v>34</v>
      </c>
      <c r="H212">
        <v>1</v>
      </c>
      <c r="I212">
        <v>3</v>
      </c>
      <c r="J212" t="s">
        <v>46</v>
      </c>
      <c r="K212">
        <v>1</v>
      </c>
      <c r="L212" t="s">
        <v>47</v>
      </c>
      <c r="M212">
        <v>73</v>
      </c>
      <c r="N212">
        <v>3</v>
      </c>
      <c r="O212">
        <v>5</v>
      </c>
      <c r="P212" t="s">
        <v>55</v>
      </c>
      <c r="Q212">
        <v>2</v>
      </c>
      <c r="R212" t="str">
        <f t="shared" si="10"/>
        <v>Medium</v>
      </c>
      <c r="S212" t="s">
        <v>44</v>
      </c>
      <c r="T212">
        <v>18172</v>
      </c>
      <c r="U212" t="str">
        <f t="shared" si="11"/>
        <v>Very High (15K+)</v>
      </c>
      <c r="V212">
        <v>9755</v>
      </c>
      <c r="W212">
        <v>3</v>
      </c>
      <c r="X212" t="s">
        <v>39</v>
      </c>
      <c r="Y212">
        <v>19</v>
      </c>
      <c r="Z212">
        <v>3</v>
      </c>
      <c r="AA212">
        <v>1</v>
      </c>
      <c r="AB212">
        <v>0</v>
      </c>
      <c r="AC212">
        <v>28</v>
      </c>
      <c r="AD212">
        <v>1</v>
      </c>
      <c r="AE212">
        <v>2</v>
      </c>
      <c r="AF212">
        <v>8</v>
      </c>
      <c r="AG212">
        <v>3</v>
      </c>
      <c r="AH212">
        <v>0</v>
      </c>
      <c r="AI212">
        <v>7</v>
      </c>
    </row>
    <row r="213" spans="1:35" x14ac:dyDescent="0.3">
      <c r="A213">
        <v>160</v>
      </c>
      <c r="B213">
        <v>33</v>
      </c>
      <c r="C213" t="str">
        <f t="shared" si="9"/>
        <v>26-35</v>
      </c>
      <c r="D213" t="s">
        <v>32</v>
      </c>
      <c r="E213" t="s">
        <v>33</v>
      </c>
      <c r="F213">
        <v>750</v>
      </c>
      <c r="G213" t="s">
        <v>41</v>
      </c>
      <c r="H213">
        <v>22</v>
      </c>
      <c r="I213">
        <v>2</v>
      </c>
      <c r="J213" t="s">
        <v>56</v>
      </c>
      <c r="K213">
        <v>3</v>
      </c>
      <c r="L213" t="s">
        <v>36</v>
      </c>
      <c r="M213">
        <v>95</v>
      </c>
      <c r="N213">
        <v>3</v>
      </c>
      <c r="O213">
        <v>2</v>
      </c>
      <c r="P213" t="s">
        <v>54</v>
      </c>
      <c r="Q213">
        <v>2</v>
      </c>
      <c r="R213" t="str">
        <f t="shared" si="10"/>
        <v>Medium</v>
      </c>
      <c r="S213" t="s">
        <v>44</v>
      </c>
      <c r="T213">
        <v>6146</v>
      </c>
      <c r="U213" t="str">
        <f t="shared" si="11"/>
        <v>Medium (5K-10K)</v>
      </c>
      <c r="V213">
        <v>15480</v>
      </c>
      <c r="W213">
        <v>0</v>
      </c>
      <c r="X213" t="s">
        <v>32</v>
      </c>
      <c r="Y213">
        <v>13</v>
      </c>
      <c r="Z213">
        <v>3</v>
      </c>
      <c r="AA213">
        <v>1</v>
      </c>
      <c r="AB213">
        <v>1</v>
      </c>
      <c r="AC213">
        <v>8</v>
      </c>
      <c r="AD213">
        <v>2</v>
      </c>
      <c r="AE213">
        <v>4</v>
      </c>
      <c r="AF213">
        <v>7</v>
      </c>
      <c r="AG213">
        <v>7</v>
      </c>
      <c r="AH213">
        <v>0</v>
      </c>
      <c r="AI213">
        <v>7</v>
      </c>
    </row>
    <row r="214" spans="1:35" x14ac:dyDescent="0.3">
      <c r="A214">
        <v>195</v>
      </c>
      <c r="B214">
        <v>32</v>
      </c>
      <c r="C214" t="str">
        <f t="shared" si="9"/>
        <v>26-35</v>
      </c>
      <c r="D214" t="s">
        <v>32</v>
      </c>
      <c r="E214" t="s">
        <v>53</v>
      </c>
      <c r="F214">
        <v>689</v>
      </c>
      <c r="G214" t="s">
        <v>41</v>
      </c>
      <c r="H214">
        <v>9</v>
      </c>
      <c r="I214">
        <v>2</v>
      </c>
      <c r="J214" t="s">
        <v>35</v>
      </c>
      <c r="K214">
        <v>4</v>
      </c>
      <c r="L214" t="s">
        <v>36</v>
      </c>
      <c r="M214">
        <v>35</v>
      </c>
      <c r="N214">
        <v>1</v>
      </c>
      <c r="O214">
        <v>2</v>
      </c>
      <c r="P214" t="s">
        <v>54</v>
      </c>
      <c r="Q214">
        <v>4</v>
      </c>
      <c r="R214" t="str">
        <f t="shared" si="10"/>
        <v>Very High</v>
      </c>
      <c r="S214" t="s">
        <v>38</v>
      </c>
      <c r="T214">
        <v>4668</v>
      </c>
      <c r="U214" t="str">
        <f t="shared" si="11"/>
        <v>Low (0-5K)</v>
      </c>
      <c r="V214">
        <v>22812</v>
      </c>
      <c r="W214">
        <v>0</v>
      </c>
      <c r="X214" t="s">
        <v>32</v>
      </c>
      <c r="Y214">
        <v>17</v>
      </c>
      <c r="Z214">
        <v>3</v>
      </c>
      <c r="AA214">
        <v>4</v>
      </c>
      <c r="AB214">
        <v>3</v>
      </c>
      <c r="AC214">
        <v>9</v>
      </c>
      <c r="AD214">
        <v>2</v>
      </c>
      <c r="AE214">
        <v>4</v>
      </c>
      <c r="AF214">
        <v>8</v>
      </c>
      <c r="AG214">
        <v>7</v>
      </c>
      <c r="AH214">
        <v>0</v>
      </c>
      <c r="AI214">
        <v>7</v>
      </c>
    </row>
    <row r="215" spans="1:35" x14ac:dyDescent="0.3">
      <c r="A215">
        <v>270</v>
      </c>
      <c r="B215">
        <v>42</v>
      </c>
      <c r="C215" t="str">
        <f t="shared" si="9"/>
        <v>36-45</v>
      </c>
      <c r="D215" t="s">
        <v>32</v>
      </c>
      <c r="E215" t="s">
        <v>33</v>
      </c>
      <c r="F215">
        <v>926</v>
      </c>
      <c r="G215" t="s">
        <v>34</v>
      </c>
      <c r="H215">
        <v>21</v>
      </c>
      <c r="I215">
        <v>2</v>
      </c>
      <c r="J215" t="s">
        <v>35</v>
      </c>
      <c r="K215">
        <v>3</v>
      </c>
      <c r="L215" t="s">
        <v>47</v>
      </c>
      <c r="M215">
        <v>36</v>
      </c>
      <c r="N215">
        <v>3</v>
      </c>
      <c r="O215">
        <v>2</v>
      </c>
      <c r="P215" t="s">
        <v>51</v>
      </c>
      <c r="Q215">
        <v>3</v>
      </c>
      <c r="R215" t="str">
        <f t="shared" si="10"/>
        <v>High</v>
      </c>
      <c r="S215" t="s">
        <v>38</v>
      </c>
      <c r="T215">
        <v>5265</v>
      </c>
      <c r="U215" t="str">
        <f t="shared" si="11"/>
        <v>Medium (5K-10K)</v>
      </c>
      <c r="V215">
        <v>16439</v>
      </c>
      <c r="W215">
        <v>2</v>
      </c>
      <c r="X215" t="s">
        <v>32</v>
      </c>
      <c r="Y215">
        <v>16</v>
      </c>
      <c r="Z215">
        <v>3</v>
      </c>
      <c r="AA215">
        <v>2</v>
      </c>
      <c r="AB215">
        <v>1</v>
      </c>
      <c r="AC215">
        <v>11</v>
      </c>
      <c r="AD215">
        <v>5</v>
      </c>
      <c r="AE215">
        <v>3</v>
      </c>
      <c r="AF215">
        <v>5</v>
      </c>
      <c r="AG215">
        <v>3</v>
      </c>
      <c r="AH215">
        <v>0</v>
      </c>
      <c r="AI215">
        <v>2</v>
      </c>
    </row>
    <row r="216" spans="1:35" x14ac:dyDescent="0.3">
      <c r="A216">
        <v>299</v>
      </c>
      <c r="B216">
        <v>30</v>
      </c>
      <c r="C216" t="str">
        <f t="shared" si="9"/>
        <v>26-35</v>
      </c>
      <c r="D216" t="s">
        <v>39</v>
      </c>
      <c r="E216" t="s">
        <v>53</v>
      </c>
      <c r="F216">
        <v>334</v>
      </c>
      <c r="G216" t="s">
        <v>41</v>
      </c>
      <c r="H216">
        <v>26</v>
      </c>
      <c r="I216">
        <v>4</v>
      </c>
      <c r="J216" t="s">
        <v>56</v>
      </c>
      <c r="K216">
        <v>3</v>
      </c>
      <c r="L216" t="s">
        <v>47</v>
      </c>
      <c r="M216">
        <v>52</v>
      </c>
      <c r="N216">
        <v>2</v>
      </c>
      <c r="O216">
        <v>2</v>
      </c>
      <c r="P216" t="s">
        <v>54</v>
      </c>
      <c r="Q216">
        <v>1</v>
      </c>
      <c r="R216" t="str">
        <f t="shared" si="10"/>
        <v>Low</v>
      </c>
      <c r="S216" t="s">
        <v>48</v>
      </c>
      <c r="T216">
        <v>6696</v>
      </c>
      <c r="U216" t="str">
        <f t="shared" si="11"/>
        <v>Medium (5K-10K)</v>
      </c>
      <c r="V216">
        <v>22967</v>
      </c>
      <c r="W216">
        <v>5</v>
      </c>
      <c r="X216" t="s">
        <v>32</v>
      </c>
      <c r="Y216">
        <v>15</v>
      </c>
      <c r="Z216">
        <v>3</v>
      </c>
      <c r="AA216">
        <v>3</v>
      </c>
      <c r="AB216">
        <v>0</v>
      </c>
      <c r="AC216">
        <v>9</v>
      </c>
      <c r="AD216">
        <v>5</v>
      </c>
      <c r="AE216">
        <v>2</v>
      </c>
      <c r="AF216">
        <v>6</v>
      </c>
      <c r="AG216">
        <v>3</v>
      </c>
      <c r="AH216">
        <v>0</v>
      </c>
      <c r="AI216">
        <v>1</v>
      </c>
    </row>
    <row r="217" spans="1:35" x14ac:dyDescent="0.3">
      <c r="A217">
        <v>419</v>
      </c>
      <c r="B217">
        <v>36</v>
      </c>
      <c r="C217" t="str">
        <f t="shared" si="9"/>
        <v>36-45</v>
      </c>
      <c r="D217" t="s">
        <v>32</v>
      </c>
      <c r="E217" t="s">
        <v>33</v>
      </c>
      <c r="F217">
        <v>1105</v>
      </c>
      <c r="G217" t="s">
        <v>34</v>
      </c>
      <c r="H217">
        <v>24</v>
      </c>
      <c r="I217">
        <v>4</v>
      </c>
      <c r="J217" t="s">
        <v>46</v>
      </c>
      <c r="K217">
        <v>2</v>
      </c>
      <c r="L217" t="s">
        <v>47</v>
      </c>
      <c r="M217">
        <v>47</v>
      </c>
      <c r="N217">
        <v>3</v>
      </c>
      <c r="O217">
        <v>2</v>
      </c>
      <c r="P217" t="s">
        <v>37</v>
      </c>
      <c r="Q217">
        <v>2</v>
      </c>
      <c r="R217" t="str">
        <f t="shared" si="10"/>
        <v>Medium</v>
      </c>
      <c r="S217" t="s">
        <v>44</v>
      </c>
      <c r="T217">
        <v>5674</v>
      </c>
      <c r="U217" t="str">
        <f t="shared" si="11"/>
        <v>Medium (5K-10K)</v>
      </c>
      <c r="V217">
        <v>6927</v>
      </c>
      <c r="W217">
        <v>7</v>
      </c>
      <c r="X217" t="s">
        <v>32</v>
      </c>
      <c r="Y217">
        <v>15</v>
      </c>
      <c r="Z217">
        <v>3</v>
      </c>
      <c r="AA217">
        <v>3</v>
      </c>
      <c r="AB217">
        <v>1</v>
      </c>
      <c r="AC217">
        <v>11</v>
      </c>
      <c r="AD217">
        <v>3</v>
      </c>
      <c r="AE217">
        <v>3</v>
      </c>
      <c r="AF217">
        <v>9</v>
      </c>
      <c r="AG217">
        <v>8</v>
      </c>
      <c r="AH217">
        <v>0</v>
      </c>
      <c r="AI217">
        <v>8</v>
      </c>
    </row>
    <row r="218" spans="1:35" x14ac:dyDescent="0.3">
      <c r="A218">
        <v>446</v>
      </c>
      <c r="B218">
        <v>33</v>
      </c>
      <c r="C218" t="str">
        <f t="shared" si="9"/>
        <v>26-35</v>
      </c>
      <c r="D218" t="s">
        <v>32</v>
      </c>
      <c r="E218" t="s">
        <v>53</v>
      </c>
      <c r="F218">
        <v>508</v>
      </c>
      <c r="G218" t="s">
        <v>41</v>
      </c>
      <c r="H218">
        <v>10</v>
      </c>
      <c r="I218">
        <v>3</v>
      </c>
      <c r="J218" t="s">
        <v>56</v>
      </c>
      <c r="K218">
        <v>2</v>
      </c>
      <c r="L218" t="s">
        <v>36</v>
      </c>
      <c r="M218">
        <v>46</v>
      </c>
      <c r="N218">
        <v>2</v>
      </c>
      <c r="O218">
        <v>2</v>
      </c>
      <c r="P218" t="s">
        <v>54</v>
      </c>
      <c r="Q218">
        <v>4</v>
      </c>
      <c r="R218" t="str">
        <f t="shared" si="10"/>
        <v>Very High</v>
      </c>
      <c r="S218" t="s">
        <v>48</v>
      </c>
      <c r="T218">
        <v>4682</v>
      </c>
      <c r="U218" t="str">
        <f t="shared" si="11"/>
        <v>Low (0-5K)</v>
      </c>
      <c r="V218">
        <v>4317</v>
      </c>
      <c r="W218">
        <v>3</v>
      </c>
      <c r="X218" t="s">
        <v>32</v>
      </c>
      <c r="Y218">
        <v>14</v>
      </c>
      <c r="Z218">
        <v>3</v>
      </c>
      <c r="AA218">
        <v>3</v>
      </c>
      <c r="AB218">
        <v>0</v>
      </c>
      <c r="AC218">
        <v>9</v>
      </c>
      <c r="AD218">
        <v>6</v>
      </c>
      <c r="AE218">
        <v>2</v>
      </c>
      <c r="AF218">
        <v>7</v>
      </c>
      <c r="AG218">
        <v>7</v>
      </c>
      <c r="AH218">
        <v>0</v>
      </c>
      <c r="AI218">
        <v>1</v>
      </c>
    </row>
    <row r="219" spans="1:35" x14ac:dyDescent="0.3">
      <c r="A219">
        <v>450</v>
      </c>
      <c r="B219">
        <v>54</v>
      </c>
      <c r="C219" t="str">
        <f t="shared" si="9"/>
        <v>46-55</v>
      </c>
      <c r="D219" t="s">
        <v>32</v>
      </c>
      <c r="E219" t="s">
        <v>53</v>
      </c>
      <c r="F219">
        <v>928</v>
      </c>
      <c r="G219" t="s">
        <v>34</v>
      </c>
      <c r="H219">
        <v>20</v>
      </c>
      <c r="I219">
        <v>4</v>
      </c>
      <c r="J219" t="s">
        <v>46</v>
      </c>
      <c r="K219">
        <v>4</v>
      </c>
      <c r="L219" t="s">
        <v>47</v>
      </c>
      <c r="M219">
        <v>31</v>
      </c>
      <c r="N219">
        <v>3</v>
      </c>
      <c r="O219">
        <v>2</v>
      </c>
      <c r="P219" t="s">
        <v>49</v>
      </c>
      <c r="Q219">
        <v>3</v>
      </c>
      <c r="R219" t="str">
        <f t="shared" si="10"/>
        <v>High</v>
      </c>
      <c r="S219" t="s">
        <v>48</v>
      </c>
      <c r="T219">
        <v>4869</v>
      </c>
      <c r="U219" t="str">
        <f t="shared" si="11"/>
        <v>Low (0-5K)</v>
      </c>
      <c r="V219">
        <v>16885</v>
      </c>
      <c r="W219">
        <v>3</v>
      </c>
      <c r="X219" t="s">
        <v>32</v>
      </c>
      <c r="Y219">
        <v>12</v>
      </c>
      <c r="Z219">
        <v>3</v>
      </c>
      <c r="AA219">
        <v>4</v>
      </c>
      <c r="AB219">
        <v>0</v>
      </c>
      <c r="AC219">
        <v>20</v>
      </c>
      <c r="AD219">
        <v>4</v>
      </c>
      <c r="AE219">
        <v>2</v>
      </c>
      <c r="AF219">
        <v>4</v>
      </c>
      <c r="AG219">
        <v>3</v>
      </c>
      <c r="AH219">
        <v>0</v>
      </c>
      <c r="AI219">
        <v>3</v>
      </c>
    </row>
    <row r="220" spans="1:35" x14ac:dyDescent="0.3">
      <c r="A220">
        <v>510</v>
      </c>
      <c r="B220">
        <v>26</v>
      </c>
      <c r="C220" t="str">
        <f t="shared" si="9"/>
        <v>26-35</v>
      </c>
      <c r="D220" t="s">
        <v>39</v>
      </c>
      <c r="E220" t="s">
        <v>53</v>
      </c>
      <c r="F220">
        <v>575</v>
      </c>
      <c r="G220" t="s">
        <v>34</v>
      </c>
      <c r="H220">
        <v>3</v>
      </c>
      <c r="I220">
        <v>1</v>
      </c>
      <c r="J220" t="s">
        <v>42</v>
      </c>
      <c r="K220">
        <v>3</v>
      </c>
      <c r="L220" t="s">
        <v>36</v>
      </c>
      <c r="M220">
        <v>73</v>
      </c>
      <c r="N220">
        <v>3</v>
      </c>
      <c r="O220">
        <v>1</v>
      </c>
      <c r="P220" t="s">
        <v>49</v>
      </c>
      <c r="Q220">
        <v>1</v>
      </c>
      <c r="R220" t="str">
        <f t="shared" si="10"/>
        <v>Low</v>
      </c>
      <c r="S220" t="s">
        <v>48</v>
      </c>
      <c r="T220">
        <v>3102</v>
      </c>
      <c r="U220" t="str">
        <f t="shared" si="11"/>
        <v>Low (0-5K)</v>
      </c>
      <c r="V220">
        <v>6582</v>
      </c>
      <c r="W220">
        <v>0</v>
      </c>
      <c r="X220" t="s">
        <v>32</v>
      </c>
      <c r="Y220">
        <v>22</v>
      </c>
      <c r="Z220">
        <v>4</v>
      </c>
      <c r="AA220">
        <v>3</v>
      </c>
      <c r="AB220">
        <v>0</v>
      </c>
      <c r="AC220">
        <v>7</v>
      </c>
      <c r="AD220">
        <v>2</v>
      </c>
      <c r="AE220">
        <v>3</v>
      </c>
      <c r="AF220">
        <v>6</v>
      </c>
      <c r="AG220">
        <v>4</v>
      </c>
      <c r="AH220">
        <v>0</v>
      </c>
      <c r="AI220">
        <v>4</v>
      </c>
    </row>
    <row r="221" spans="1:35" x14ac:dyDescent="0.3">
      <c r="A221">
        <v>547</v>
      </c>
      <c r="B221">
        <v>42</v>
      </c>
      <c r="C221" t="str">
        <f t="shared" si="9"/>
        <v>36-45</v>
      </c>
      <c r="D221" t="s">
        <v>32</v>
      </c>
      <c r="E221" t="s">
        <v>53</v>
      </c>
      <c r="F221">
        <v>532</v>
      </c>
      <c r="G221" t="s">
        <v>34</v>
      </c>
      <c r="H221">
        <v>29</v>
      </c>
      <c r="I221">
        <v>2</v>
      </c>
      <c r="J221" t="s">
        <v>46</v>
      </c>
      <c r="K221">
        <v>1</v>
      </c>
      <c r="L221" t="s">
        <v>47</v>
      </c>
      <c r="M221">
        <v>92</v>
      </c>
      <c r="N221">
        <v>3</v>
      </c>
      <c r="O221">
        <v>2</v>
      </c>
      <c r="P221" t="s">
        <v>49</v>
      </c>
      <c r="Q221">
        <v>3</v>
      </c>
      <c r="R221" t="str">
        <f t="shared" si="10"/>
        <v>High</v>
      </c>
      <c r="S221" t="s">
        <v>38</v>
      </c>
      <c r="T221">
        <v>4556</v>
      </c>
      <c r="U221" t="str">
        <f t="shared" si="11"/>
        <v>Low (0-5K)</v>
      </c>
      <c r="V221">
        <v>12932</v>
      </c>
      <c r="W221">
        <v>2</v>
      </c>
      <c r="X221" t="s">
        <v>32</v>
      </c>
      <c r="Y221">
        <v>11</v>
      </c>
      <c r="Z221">
        <v>3</v>
      </c>
      <c r="AA221">
        <v>2</v>
      </c>
      <c r="AB221">
        <v>1</v>
      </c>
      <c r="AC221">
        <v>19</v>
      </c>
      <c r="AD221">
        <v>3</v>
      </c>
      <c r="AE221">
        <v>3</v>
      </c>
      <c r="AF221">
        <v>5</v>
      </c>
      <c r="AG221">
        <v>4</v>
      </c>
      <c r="AH221">
        <v>0</v>
      </c>
      <c r="AI221">
        <v>2</v>
      </c>
    </row>
    <row r="222" spans="1:35" x14ac:dyDescent="0.3">
      <c r="A222">
        <v>551</v>
      </c>
      <c r="B222">
        <v>42</v>
      </c>
      <c r="C222" t="str">
        <f t="shared" si="9"/>
        <v>36-45</v>
      </c>
      <c r="D222" t="s">
        <v>32</v>
      </c>
      <c r="E222" t="s">
        <v>53</v>
      </c>
      <c r="F222">
        <v>1368</v>
      </c>
      <c r="G222" t="s">
        <v>34</v>
      </c>
      <c r="H222">
        <v>28</v>
      </c>
      <c r="I222">
        <v>4</v>
      </c>
      <c r="J222" t="s">
        <v>42</v>
      </c>
      <c r="K222">
        <v>4</v>
      </c>
      <c r="L222" t="s">
        <v>47</v>
      </c>
      <c r="M222">
        <v>88</v>
      </c>
      <c r="N222">
        <v>2</v>
      </c>
      <c r="O222">
        <v>2</v>
      </c>
      <c r="P222" t="s">
        <v>50</v>
      </c>
      <c r="Q222">
        <v>4</v>
      </c>
      <c r="R222" t="str">
        <f t="shared" si="10"/>
        <v>Very High</v>
      </c>
      <c r="S222" t="s">
        <v>44</v>
      </c>
      <c r="T222">
        <v>4523</v>
      </c>
      <c r="U222" t="str">
        <f t="shared" si="11"/>
        <v>Low (0-5K)</v>
      </c>
      <c r="V222">
        <v>4386</v>
      </c>
      <c r="W222">
        <v>0</v>
      </c>
      <c r="X222" t="s">
        <v>32</v>
      </c>
      <c r="Y222">
        <v>11</v>
      </c>
      <c r="Z222">
        <v>3</v>
      </c>
      <c r="AA222">
        <v>4</v>
      </c>
      <c r="AB222">
        <v>3</v>
      </c>
      <c r="AC222">
        <v>7</v>
      </c>
      <c r="AD222">
        <v>4</v>
      </c>
      <c r="AE222">
        <v>4</v>
      </c>
      <c r="AF222">
        <v>6</v>
      </c>
      <c r="AG222">
        <v>5</v>
      </c>
      <c r="AH222">
        <v>0</v>
      </c>
      <c r="AI222">
        <v>4</v>
      </c>
    </row>
    <row r="223" spans="1:35" x14ac:dyDescent="0.3">
      <c r="A223">
        <v>615</v>
      </c>
      <c r="B223">
        <v>40</v>
      </c>
      <c r="C223" t="str">
        <f t="shared" si="9"/>
        <v>36-45</v>
      </c>
      <c r="D223" t="s">
        <v>32</v>
      </c>
      <c r="E223" t="s">
        <v>33</v>
      </c>
      <c r="F223">
        <v>1094</v>
      </c>
      <c r="G223" t="s">
        <v>41</v>
      </c>
      <c r="H223">
        <v>28</v>
      </c>
      <c r="I223">
        <v>3</v>
      </c>
      <c r="J223" t="s">
        <v>45</v>
      </c>
      <c r="K223">
        <v>3</v>
      </c>
      <c r="L223" t="s">
        <v>36</v>
      </c>
      <c r="M223">
        <v>58</v>
      </c>
      <c r="N223">
        <v>1</v>
      </c>
      <c r="O223">
        <v>3</v>
      </c>
      <c r="P223" t="s">
        <v>54</v>
      </c>
      <c r="Q223">
        <v>1</v>
      </c>
      <c r="R223" t="str">
        <f t="shared" si="10"/>
        <v>Low</v>
      </c>
      <c r="S223" t="s">
        <v>38</v>
      </c>
      <c r="T223">
        <v>10932</v>
      </c>
      <c r="U223" t="str">
        <f t="shared" si="11"/>
        <v>High (10K-15K)</v>
      </c>
      <c r="V223">
        <v>11373</v>
      </c>
      <c r="W223">
        <v>3</v>
      </c>
      <c r="X223" t="s">
        <v>32</v>
      </c>
      <c r="Y223">
        <v>15</v>
      </c>
      <c r="Z223">
        <v>3</v>
      </c>
      <c r="AA223">
        <v>3</v>
      </c>
      <c r="AB223">
        <v>1</v>
      </c>
      <c r="AC223">
        <v>20</v>
      </c>
      <c r="AD223">
        <v>2</v>
      </c>
      <c r="AE223">
        <v>3</v>
      </c>
      <c r="AF223">
        <v>1</v>
      </c>
      <c r="AG223">
        <v>0</v>
      </c>
      <c r="AH223">
        <v>0</v>
      </c>
      <c r="AI223">
        <v>1</v>
      </c>
    </row>
    <row r="224" spans="1:35" x14ac:dyDescent="0.3">
      <c r="A224">
        <v>616</v>
      </c>
      <c r="B224">
        <v>41</v>
      </c>
      <c r="C224" t="str">
        <f t="shared" si="9"/>
        <v>36-45</v>
      </c>
      <c r="D224" t="s">
        <v>32</v>
      </c>
      <c r="E224" t="s">
        <v>33</v>
      </c>
      <c r="F224">
        <v>509</v>
      </c>
      <c r="G224" t="s">
        <v>34</v>
      </c>
      <c r="H224">
        <v>2</v>
      </c>
      <c r="I224">
        <v>4</v>
      </c>
      <c r="J224" t="s">
        <v>45</v>
      </c>
      <c r="K224">
        <v>1</v>
      </c>
      <c r="L224" t="s">
        <v>47</v>
      </c>
      <c r="M224">
        <v>62</v>
      </c>
      <c r="N224">
        <v>2</v>
      </c>
      <c r="O224">
        <v>2</v>
      </c>
      <c r="P224" t="s">
        <v>50</v>
      </c>
      <c r="Q224">
        <v>3</v>
      </c>
      <c r="R224" t="str">
        <f t="shared" si="10"/>
        <v>High</v>
      </c>
      <c r="S224" t="s">
        <v>48</v>
      </c>
      <c r="T224">
        <v>6811</v>
      </c>
      <c r="U224" t="str">
        <f t="shared" si="11"/>
        <v>Medium (5K-10K)</v>
      </c>
      <c r="V224">
        <v>2112</v>
      </c>
      <c r="W224">
        <v>2</v>
      </c>
      <c r="X224" t="s">
        <v>39</v>
      </c>
      <c r="Y224">
        <v>17</v>
      </c>
      <c r="Z224">
        <v>3</v>
      </c>
      <c r="AA224">
        <v>1</v>
      </c>
      <c r="AB224">
        <v>0</v>
      </c>
      <c r="AC224">
        <v>10</v>
      </c>
      <c r="AD224">
        <v>3</v>
      </c>
      <c r="AE224">
        <v>3</v>
      </c>
      <c r="AF224">
        <v>8</v>
      </c>
      <c r="AG224">
        <v>7</v>
      </c>
      <c r="AH224">
        <v>0</v>
      </c>
      <c r="AI224">
        <v>7</v>
      </c>
    </row>
    <row r="225" spans="1:35" x14ac:dyDescent="0.3">
      <c r="A225">
        <v>742</v>
      </c>
      <c r="B225">
        <v>36</v>
      </c>
      <c r="C225" t="str">
        <f t="shared" si="9"/>
        <v>36-45</v>
      </c>
      <c r="D225" t="s">
        <v>32</v>
      </c>
      <c r="E225" t="s">
        <v>33</v>
      </c>
      <c r="F225">
        <v>427</v>
      </c>
      <c r="G225" t="s">
        <v>34</v>
      </c>
      <c r="H225">
        <v>8</v>
      </c>
      <c r="I225">
        <v>3</v>
      </c>
      <c r="J225" t="s">
        <v>46</v>
      </c>
      <c r="K225">
        <v>1</v>
      </c>
      <c r="L225" t="s">
        <v>47</v>
      </c>
      <c r="M225">
        <v>63</v>
      </c>
      <c r="N225">
        <v>4</v>
      </c>
      <c r="O225">
        <v>3</v>
      </c>
      <c r="P225" t="s">
        <v>55</v>
      </c>
      <c r="Q225">
        <v>1</v>
      </c>
      <c r="R225" t="str">
        <f t="shared" si="10"/>
        <v>Low</v>
      </c>
      <c r="S225" t="s">
        <v>44</v>
      </c>
      <c r="T225">
        <v>11713</v>
      </c>
      <c r="U225" t="str">
        <f t="shared" si="11"/>
        <v>High (10K-15K)</v>
      </c>
      <c r="V225">
        <v>20335</v>
      </c>
      <c r="W225">
        <v>9</v>
      </c>
      <c r="X225" t="s">
        <v>32</v>
      </c>
      <c r="Y225">
        <v>14</v>
      </c>
      <c r="Z225">
        <v>3</v>
      </c>
      <c r="AA225">
        <v>1</v>
      </c>
      <c r="AB225">
        <v>1</v>
      </c>
      <c r="AC225">
        <v>10</v>
      </c>
      <c r="AD225">
        <v>2</v>
      </c>
      <c r="AE225">
        <v>3</v>
      </c>
      <c r="AF225">
        <v>8</v>
      </c>
      <c r="AG225">
        <v>7</v>
      </c>
      <c r="AH225">
        <v>0</v>
      </c>
      <c r="AI225">
        <v>5</v>
      </c>
    </row>
    <row r="226" spans="1:35" x14ac:dyDescent="0.3">
      <c r="A226">
        <v>861</v>
      </c>
      <c r="B226">
        <v>30</v>
      </c>
      <c r="C226" t="str">
        <f t="shared" si="9"/>
        <v>26-35</v>
      </c>
      <c r="D226" t="s">
        <v>32</v>
      </c>
      <c r="E226" t="s">
        <v>53</v>
      </c>
      <c r="F226">
        <v>1012</v>
      </c>
      <c r="G226" t="s">
        <v>34</v>
      </c>
      <c r="H226">
        <v>5</v>
      </c>
      <c r="I226">
        <v>4</v>
      </c>
      <c r="J226" t="s">
        <v>46</v>
      </c>
      <c r="K226">
        <v>2</v>
      </c>
      <c r="L226" t="s">
        <v>36</v>
      </c>
      <c r="M226">
        <v>75</v>
      </c>
      <c r="N226">
        <v>2</v>
      </c>
      <c r="O226">
        <v>1</v>
      </c>
      <c r="P226" t="s">
        <v>49</v>
      </c>
      <c r="Q226">
        <v>4</v>
      </c>
      <c r="R226" t="str">
        <f t="shared" si="10"/>
        <v>Very High</v>
      </c>
      <c r="S226" t="s">
        <v>38</v>
      </c>
      <c r="T226">
        <v>3761</v>
      </c>
      <c r="U226" t="str">
        <f t="shared" si="11"/>
        <v>Low (0-5K)</v>
      </c>
      <c r="V226">
        <v>2373</v>
      </c>
      <c r="W226">
        <v>9</v>
      </c>
      <c r="X226" t="s">
        <v>32</v>
      </c>
      <c r="Y226">
        <v>12</v>
      </c>
      <c r="Z226">
        <v>3</v>
      </c>
      <c r="AA226">
        <v>2</v>
      </c>
      <c r="AB226">
        <v>1</v>
      </c>
      <c r="AC226">
        <v>10</v>
      </c>
      <c r="AD226">
        <v>3</v>
      </c>
      <c r="AE226">
        <v>2</v>
      </c>
      <c r="AF226">
        <v>5</v>
      </c>
      <c r="AG226">
        <v>4</v>
      </c>
      <c r="AH226">
        <v>0</v>
      </c>
      <c r="AI226">
        <v>3</v>
      </c>
    </row>
    <row r="227" spans="1:35" x14ac:dyDescent="0.3">
      <c r="A227">
        <v>882</v>
      </c>
      <c r="B227">
        <v>32</v>
      </c>
      <c r="C227" t="str">
        <f t="shared" si="9"/>
        <v>26-35</v>
      </c>
      <c r="D227" t="s">
        <v>32</v>
      </c>
      <c r="E227" t="s">
        <v>33</v>
      </c>
      <c r="F227">
        <v>300</v>
      </c>
      <c r="G227" t="s">
        <v>34</v>
      </c>
      <c r="H227">
        <v>1</v>
      </c>
      <c r="I227">
        <v>3</v>
      </c>
      <c r="J227" t="s">
        <v>46</v>
      </c>
      <c r="K227">
        <v>4</v>
      </c>
      <c r="L227" t="s">
        <v>36</v>
      </c>
      <c r="M227">
        <v>61</v>
      </c>
      <c r="N227">
        <v>3</v>
      </c>
      <c r="O227">
        <v>1</v>
      </c>
      <c r="P227" t="s">
        <v>37</v>
      </c>
      <c r="Q227">
        <v>4</v>
      </c>
      <c r="R227" t="str">
        <f t="shared" si="10"/>
        <v>Very High</v>
      </c>
      <c r="S227" t="s">
        <v>38</v>
      </c>
      <c r="T227">
        <v>2314</v>
      </c>
      <c r="U227" t="str">
        <f t="shared" si="11"/>
        <v>Low (0-5K)</v>
      </c>
      <c r="V227">
        <v>9148</v>
      </c>
      <c r="W227">
        <v>0</v>
      </c>
      <c r="X227" t="s">
        <v>32</v>
      </c>
      <c r="Y227">
        <v>12</v>
      </c>
      <c r="Z227">
        <v>3</v>
      </c>
      <c r="AA227">
        <v>2</v>
      </c>
      <c r="AB227">
        <v>1</v>
      </c>
      <c r="AC227">
        <v>4</v>
      </c>
      <c r="AD227">
        <v>2</v>
      </c>
      <c r="AE227">
        <v>3</v>
      </c>
      <c r="AF227">
        <v>3</v>
      </c>
      <c r="AG227">
        <v>0</v>
      </c>
      <c r="AH227">
        <v>0</v>
      </c>
      <c r="AI227">
        <v>2</v>
      </c>
    </row>
    <row r="228" spans="1:35" x14ac:dyDescent="0.3">
      <c r="A228">
        <v>951</v>
      </c>
      <c r="B228">
        <v>32</v>
      </c>
      <c r="C228" t="str">
        <f t="shared" si="9"/>
        <v>26-35</v>
      </c>
      <c r="D228" t="s">
        <v>32</v>
      </c>
      <c r="E228" t="s">
        <v>33</v>
      </c>
      <c r="F228">
        <v>1184</v>
      </c>
      <c r="G228" t="s">
        <v>34</v>
      </c>
      <c r="H228">
        <v>1</v>
      </c>
      <c r="I228">
        <v>3</v>
      </c>
      <c r="J228" t="s">
        <v>46</v>
      </c>
      <c r="K228">
        <v>3</v>
      </c>
      <c r="L228" t="s">
        <v>47</v>
      </c>
      <c r="M228">
        <v>70</v>
      </c>
      <c r="N228">
        <v>2</v>
      </c>
      <c r="O228">
        <v>1</v>
      </c>
      <c r="P228" t="s">
        <v>37</v>
      </c>
      <c r="Q228">
        <v>2</v>
      </c>
      <c r="R228" t="str">
        <f t="shared" si="10"/>
        <v>Medium</v>
      </c>
      <c r="S228" t="s">
        <v>44</v>
      </c>
      <c r="T228">
        <v>2332</v>
      </c>
      <c r="U228" t="str">
        <f t="shared" si="11"/>
        <v>Low (0-5K)</v>
      </c>
      <c r="V228">
        <v>3974</v>
      </c>
      <c r="W228">
        <v>6</v>
      </c>
      <c r="X228" t="s">
        <v>32</v>
      </c>
      <c r="Y228">
        <v>20</v>
      </c>
      <c r="Z228">
        <v>4</v>
      </c>
      <c r="AA228">
        <v>3</v>
      </c>
      <c r="AB228">
        <v>0</v>
      </c>
      <c r="AC228">
        <v>5</v>
      </c>
      <c r="AD228">
        <v>3</v>
      </c>
      <c r="AE228">
        <v>3</v>
      </c>
      <c r="AF228">
        <v>3</v>
      </c>
      <c r="AG228">
        <v>0</v>
      </c>
      <c r="AH228">
        <v>0</v>
      </c>
      <c r="AI228">
        <v>2</v>
      </c>
    </row>
    <row r="229" spans="1:35" x14ac:dyDescent="0.3">
      <c r="A229">
        <v>990</v>
      </c>
      <c r="B229">
        <v>36</v>
      </c>
      <c r="C229" t="str">
        <f t="shared" si="9"/>
        <v>36-45</v>
      </c>
      <c r="D229" t="s">
        <v>32</v>
      </c>
      <c r="E229" t="s">
        <v>33</v>
      </c>
      <c r="F229">
        <v>1229</v>
      </c>
      <c r="G229" t="s">
        <v>41</v>
      </c>
      <c r="H229">
        <v>8</v>
      </c>
      <c r="I229">
        <v>4</v>
      </c>
      <c r="J229" t="s">
        <v>42</v>
      </c>
      <c r="K229">
        <v>1</v>
      </c>
      <c r="L229" t="s">
        <v>36</v>
      </c>
      <c r="M229">
        <v>84</v>
      </c>
      <c r="N229">
        <v>3</v>
      </c>
      <c r="O229">
        <v>2</v>
      </c>
      <c r="P229" t="s">
        <v>54</v>
      </c>
      <c r="Q229">
        <v>4</v>
      </c>
      <c r="R229" t="str">
        <f t="shared" si="10"/>
        <v>Very High</v>
      </c>
      <c r="S229" t="s">
        <v>38</v>
      </c>
      <c r="T229">
        <v>5079</v>
      </c>
      <c r="U229" t="str">
        <f t="shared" si="11"/>
        <v>Medium (5K-10K)</v>
      </c>
      <c r="V229">
        <v>25952</v>
      </c>
      <c r="W229">
        <v>4</v>
      </c>
      <c r="X229" t="s">
        <v>32</v>
      </c>
      <c r="Y229">
        <v>13</v>
      </c>
      <c r="Z229">
        <v>3</v>
      </c>
      <c r="AA229">
        <v>4</v>
      </c>
      <c r="AB229">
        <v>2</v>
      </c>
      <c r="AC229">
        <v>12</v>
      </c>
      <c r="AD229">
        <v>3</v>
      </c>
      <c r="AE229">
        <v>3</v>
      </c>
      <c r="AF229">
        <v>7</v>
      </c>
      <c r="AG229">
        <v>7</v>
      </c>
      <c r="AH229">
        <v>0</v>
      </c>
      <c r="AI229">
        <v>7</v>
      </c>
    </row>
    <row r="230" spans="1:35" x14ac:dyDescent="0.3">
      <c r="A230">
        <v>999</v>
      </c>
      <c r="B230">
        <v>41</v>
      </c>
      <c r="C230" t="str">
        <f t="shared" si="9"/>
        <v>36-45</v>
      </c>
      <c r="D230" t="s">
        <v>32</v>
      </c>
      <c r="E230" t="s">
        <v>53</v>
      </c>
      <c r="F230">
        <v>840</v>
      </c>
      <c r="G230" t="s">
        <v>34</v>
      </c>
      <c r="H230">
        <v>9</v>
      </c>
      <c r="I230">
        <v>3</v>
      </c>
      <c r="J230" t="s">
        <v>35</v>
      </c>
      <c r="K230">
        <v>1</v>
      </c>
      <c r="L230" t="s">
        <v>36</v>
      </c>
      <c r="M230">
        <v>64</v>
      </c>
      <c r="N230">
        <v>3</v>
      </c>
      <c r="O230">
        <v>5</v>
      </c>
      <c r="P230" t="s">
        <v>55</v>
      </c>
      <c r="Q230">
        <v>3</v>
      </c>
      <c r="R230" t="str">
        <f t="shared" si="10"/>
        <v>High</v>
      </c>
      <c r="S230" t="s">
        <v>38</v>
      </c>
      <c r="T230">
        <v>19419</v>
      </c>
      <c r="U230" t="str">
        <f t="shared" si="11"/>
        <v>Very High (15K+)</v>
      </c>
      <c r="V230">
        <v>3735</v>
      </c>
      <c r="W230">
        <v>2</v>
      </c>
      <c r="X230" t="s">
        <v>32</v>
      </c>
      <c r="Y230">
        <v>17</v>
      </c>
      <c r="Z230">
        <v>3</v>
      </c>
      <c r="AA230">
        <v>2</v>
      </c>
      <c r="AB230">
        <v>1</v>
      </c>
      <c r="AC230">
        <v>21</v>
      </c>
      <c r="AD230">
        <v>2</v>
      </c>
      <c r="AE230">
        <v>4</v>
      </c>
      <c r="AF230">
        <v>18</v>
      </c>
      <c r="AG230">
        <v>16</v>
      </c>
      <c r="AH230">
        <v>0</v>
      </c>
      <c r="AI230">
        <v>11</v>
      </c>
    </row>
    <row r="231" spans="1:35" x14ac:dyDescent="0.3">
      <c r="A231">
        <v>1006</v>
      </c>
      <c r="B231">
        <v>38</v>
      </c>
      <c r="C231" t="str">
        <f t="shared" si="9"/>
        <v>36-45</v>
      </c>
      <c r="D231" t="s">
        <v>32</v>
      </c>
      <c r="E231" t="s">
        <v>53</v>
      </c>
      <c r="F231">
        <v>1391</v>
      </c>
      <c r="G231" t="s">
        <v>34</v>
      </c>
      <c r="H231">
        <v>10</v>
      </c>
      <c r="I231">
        <v>1</v>
      </c>
      <c r="J231" t="s">
        <v>35</v>
      </c>
      <c r="K231">
        <v>3</v>
      </c>
      <c r="L231" t="s">
        <v>36</v>
      </c>
      <c r="M231">
        <v>66</v>
      </c>
      <c r="N231">
        <v>3</v>
      </c>
      <c r="O231">
        <v>1</v>
      </c>
      <c r="P231" t="s">
        <v>49</v>
      </c>
      <c r="Q231">
        <v>3</v>
      </c>
      <c r="R231" t="str">
        <f t="shared" si="10"/>
        <v>High</v>
      </c>
      <c r="S231" t="s">
        <v>44</v>
      </c>
      <c r="T231">
        <v>2684</v>
      </c>
      <c r="U231" t="str">
        <f t="shared" si="11"/>
        <v>Low (0-5K)</v>
      </c>
      <c r="V231">
        <v>12127</v>
      </c>
      <c r="W231">
        <v>0</v>
      </c>
      <c r="X231" t="s">
        <v>32</v>
      </c>
      <c r="Y231">
        <v>17</v>
      </c>
      <c r="Z231">
        <v>3</v>
      </c>
      <c r="AA231">
        <v>2</v>
      </c>
      <c r="AB231">
        <v>1</v>
      </c>
      <c r="AC231">
        <v>3</v>
      </c>
      <c r="AD231">
        <v>0</v>
      </c>
      <c r="AE231">
        <v>2</v>
      </c>
      <c r="AF231">
        <v>2</v>
      </c>
      <c r="AG231">
        <v>1</v>
      </c>
      <c r="AH231">
        <v>0</v>
      </c>
      <c r="AI231">
        <v>2</v>
      </c>
    </row>
    <row r="232" spans="1:35" x14ac:dyDescent="0.3">
      <c r="A232">
        <v>1040</v>
      </c>
      <c r="B232">
        <v>50</v>
      </c>
      <c r="C232" t="str">
        <f t="shared" si="9"/>
        <v>46-55</v>
      </c>
      <c r="D232" t="s">
        <v>32</v>
      </c>
      <c r="E232" t="s">
        <v>33</v>
      </c>
      <c r="F232">
        <v>145</v>
      </c>
      <c r="G232" t="s">
        <v>41</v>
      </c>
      <c r="H232">
        <v>1</v>
      </c>
      <c r="I232">
        <v>3</v>
      </c>
      <c r="J232" t="s">
        <v>46</v>
      </c>
      <c r="K232">
        <v>4</v>
      </c>
      <c r="L232" t="s">
        <v>47</v>
      </c>
      <c r="M232">
        <v>95</v>
      </c>
      <c r="N232">
        <v>3</v>
      </c>
      <c r="O232">
        <v>2</v>
      </c>
      <c r="P232" t="s">
        <v>54</v>
      </c>
      <c r="Q232">
        <v>3</v>
      </c>
      <c r="R232" t="str">
        <f t="shared" si="10"/>
        <v>High</v>
      </c>
      <c r="S232" t="s">
        <v>44</v>
      </c>
      <c r="T232">
        <v>6347</v>
      </c>
      <c r="U232" t="str">
        <f t="shared" si="11"/>
        <v>Medium (5K-10K)</v>
      </c>
      <c r="V232">
        <v>24920</v>
      </c>
      <c r="W232">
        <v>0</v>
      </c>
      <c r="X232" t="s">
        <v>32</v>
      </c>
      <c r="Y232">
        <v>12</v>
      </c>
      <c r="Z232">
        <v>3</v>
      </c>
      <c r="AA232">
        <v>1</v>
      </c>
      <c r="AB232">
        <v>1</v>
      </c>
      <c r="AC232">
        <v>19</v>
      </c>
      <c r="AD232">
        <v>3</v>
      </c>
      <c r="AE232">
        <v>3</v>
      </c>
      <c r="AF232">
        <v>18</v>
      </c>
      <c r="AG232">
        <v>7</v>
      </c>
      <c r="AH232">
        <v>0</v>
      </c>
      <c r="AI232">
        <v>13</v>
      </c>
    </row>
    <row r="233" spans="1:35" x14ac:dyDescent="0.3">
      <c r="A233">
        <v>1071</v>
      </c>
      <c r="B233">
        <v>56</v>
      </c>
      <c r="C233" t="str">
        <f t="shared" si="9"/>
        <v>56+</v>
      </c>
      <c r="D233" t="s">
        <v>32</v>
      </c>
      <c r="E233" t="s">
        <v>53</v>
      </c>
      <c r="F233">
        <v>1240</v>
      </c>
      <c r="G233" t="s">
        <v>34</v>
      </c>
      <c r="H233">
        <v>9</v>
      </c>
      <c r="I233">
        <v>3</v>
      </c>
      <c r="J233" t="s">
        <v>35</v>
      </c>
      <c r="K233">
        <v>1</v>
      </c>
      <c r="L233" t="s">
        <v>47</v>
      </c>
      <c r="M233">
        <v>63</v>
      </c>
      <c r="N233">
        <v>3</v>
      </c>
      <c r="O233">
        <v>1</v>
      </c>
      <c r="P233" t="s">
        <v>49</v>
      </c>
      <c r="Q233">
        <v>3</v>
      </c>
      <c r="R233" t="str">
        <f t="shared" si="10"/>
        <v>High</v>
      </c>
      <c r="S233" t="s">
        <v>44</v>
      </c>
      <c r="T233">
        <v>2942</v>
      </c>
      <c r="U233" t="str">
        <f t="shared" si="11"/>
        <v>Low (0-5K)</v>
      </c>
      <c r="V233">
        <v>12154</v>
      </c>
      <c r="W233">
        <v>2</v>
      </c>
      <c r="X233" t="s">
        <v>32</v>
      </c>
      <c r="Y233">
        <v>19</v>
      </c>
      <c r="Z233">
        <v>3</v>
      </c>
      <c r="AA233">
        <v>2</v>
      </c>
      <c r="AB233">
        <v>1</v>
      </c>
      <c r="AC233">
        <v>18</v>
      </c>
      <c r="AD233">
        <v>4</v>
      </c>
      <c r="AE233">
        <v>3</v>
      </c>
      <c r="AF233">
        <v>5</v>
      </c>
      <c r="AG233">
        <v>4</v>
      </c>
      <c r="AH233">
        <v>0</v>
      </c>
      <c r="AI233">
        <v>3</v>
      </c>
    </row>
    <row r="234" spans="1:35" x14ac:dyDescent="0.3">
      <c r="A234">
        <v>1126</v>
      </c>
      <c r="B234">
        <v>43</v>
      </c>
      <c r="C234" t="str">
        <f t="shared" si="9"/>
        <v>36-45</v>
      </c>
      <c r="D234" t="s">
        <v>32</v>
      </c>
      <c r="E234" t="s">
        <v>53</v>
      </c>
      <c r="F234">
        <v>1082</v>
      </c>
      <c r="G234" t="s">
        <v>34</v>
      </c>
      <c r="H234">
        <v>27</v>
      </c>
      <c r="I234">
        <v>3</v>
      </c>
      <c r="J234" t="s">
        <v>46</v>
      </c>
      <c r="K234">
        <v>3</v>
      </c>
      <c r="L234" t="s">
        <v>47</v>
      </c>
      <c r="M234">
        <v>83</v>
      </c>
      <c r="N234">
        <v>3</v>
      </c>
      <c r="O234">
        <v>3</v>
      </c>
      <c r="P234" t="s">
        <v>51</v>
      </c>
      <c r="Q234">
        <v>1</v>
      </c>
      <c r="R234" t="str">
        <f t="shared" si="10"/>
        <v>Low</v>
      </c>
      <c r="S234" t="s">
        <v>44</v>
      </c>
      <c r="T234">
        <v>10820</v>
      </c>
      <c r="U234" t="str">
        <f t="shared" si="11"/>
        <v>High (10K-15K)</v>
      </c>
      <c r="V234">
        <v>11535</v>
      </c>
      <c r="W234">
        <v>8</v>
      </c>
      <c r="X234" t="s">
        <v>32</v>
      </c>
      <c r="Y234">
        <v>11</v>
      </c>
      <c r="Z234">
        <v>3</v>
      </c>
      <c r="AA234">
        <v>3</v>
      </c>
      <c r="AB234">
        <v>1</v>
      </c>
      <c r="AC234">
        <v>18</v>
      </c>
      <c r="AD234">
        <v>1</v>
      </c>
      <c r="AE234">
        <v>3</v>
      </c>
      <c r="AF234">
        <v>8</v>
      </c>
      <c r="AG234">
        <v>7</v>
      </c>
      <c r="AH234">
        <v>0</v>
      </c>
      <c r="AI234">
        <v>1</v>
      </c>
    </row>
    <row r="235" spans="1:35" x14ac:dyDescent="0.3">
      <c r="A235">
        <v>1132</v>
      </c>
      <c r="B235">
        <v>39</v>
      </c>
      <c r="C235" t="str">
        <f t="shared" si="9"/>
        <v>36-45</v>
      </c>
      <c r="D235" t="s">
        <v>32</v>
      </c>
      <c r="E235" t="s">
        <v>33</v>
      </c>
      <c r="F235">
        <v>439</v>
      </c>
      <c r="G235" t="s">
        <v>34</v>
      </c>
      <c r="H235">
        <v>9</v>
      </c>
      <c r="I235">
        <v>3</v>
      </c>
      <c r="J235" t="s">
        <v>46</v>
      </c>
      <c r="K235">
        <v>3</v>
      </c>
      <c r="L235" t="s">
        <v>36</v>
      </c>
      <c r="M235">
        <v>70</v>
      </c>
      <c r="N235">
        <v>3</v>
      </c>
      <c r="O235">
        <v>2</v>
      </c>
      <c r="P235" t="s">
        <v>37</v>
      </c>
      <c r="Q235">
        <v>2</v>
      </c>
      <c r="R235" t="str">
        <f t="shared" si="10"/>
        <v>Medium</v>
      </c>
      <c r="S235" t="s">
        <v>48</v>
      </c>
      <c r="T235">
        <v>6782</v>
      </c>
      <c r="U235" t="str">
        <f t="shared" si="11"/>
        <v>Medium (5K-10K)</v>
      </c>
      <c r="V235">
        <v>8770</v>
      </c>
      <c r="W235">
        <v>9</v>
      </c>
      <c r="X235" t="s">
        <v>32</v>
      </c>
      <c r="Y235">
        <v>15</v>
      </c>
      <c r="Z235">
        <v>3</v>
      </c>
      <c r="AA235">
        <v>3</v>
      </c>
      <c r="AB235">
        <v>0</v>
      </c>
      <c r="AC235">
        <v>9</v>
      </c>
      <c r="AD235">
        <v>2</v>
      </c>
      <c r="AE235">
        <v>2</v>
      </c>
      <c r="AF235">
        <v>5</v>
      </c>
      <c r="AG235">
        <v>4</v>
      </c>
      <c r="AH235">
        <v>0</v>
      </c>
      <c r="AI235">
        <v>3</v>
      </c>
    </row>
    <row r="236" spans="1:35" x14ac:dyDescent="0.3">
      <c r="A236">
        <v>1133</v>
      </c>
      <c r="B236">
        <v>36</v>
      </c>
      <c r="C236" t="str">
        <f t="shared" si="9"/>
        <v>36-45</v>
      </c>
      <c r="D236" t="s">
        <v>32</v>
      </c>
      <c r="E236" t="s">
        <v>33</v>
      </c>
      <c r="F236">
        <v>217</v>
      </c>
      <c r="G236" t="s">
        <v>34</v>
      </c>
      <c r="H236">
        <v>18</v>
      </c>
      <c r="I236">
        <v>4</v>
      </c>
      <c r="J236" t="s">
        <v>46</v>
      </c>
      <c r="K236">
        <v>1</v>
      </c>
      <c r="L236" t="s">
        <v>36</v>
      </c>
      <c r="M236">
        <v>78</v>
      </c>
      <c r="N236">
        <v>3</v>
      </c>
      <c r="O236">
        <v>2</v>
      </c>
      <c r="P236" t="s">
        <v>51</v>
      </c>
      <c r="Q236">
        <v>4</v>
      </c>
      <c r="R236" t="str">
        <f t="shared" si="10"/>
        <v>Very High</v>
      </c>
      <c r="S236" t="s">
        <v>48</v>
      </c>
      <c r="T236">
        <v>7779</v>
      </c>
      <c r="U236" t="str">
        <f t="shared" si="11"/>
        <v>Medium (5K-10K)</v>
      </c>
      <c r="V236">
        <v>23238</v>
      </c>
      <c r="W236">
        <v>2</v>
      </c>
      <c r="X236" t="s">
        <v>32</v>
      </c>
      <c r="Y236">
        <v>20</v>
      </c>
      <c r="Z236">
        <v>4</v>
      </c>
      <c r="AA236">
        <v>1</v>
      </c>
      <c r="AB236">
        <v>0</v>
      </c>
      <c r="AC236">
        <v>18</v>
      </c>
      <c r="AD236">
        <v>0</v>
      </c>
      <c r="AE236">
        <v>3</v>
      </c>
      <c r="AF236">
        <v>11</v>
      </c>
      <c r="AG236">
        <v>9</v>
      </c>
      <c r="AH236">
        <v>0</v>
      </c>
      <c r="AI236">
        <v>9</v>
      </c>
    </row>
    <row r="237" spans="1:35" x14ac:dyDescent="0.3">
      <c r="A237">
        <v>1231</v>
      </c>
      <c r="B237">
        <v>42</v>
      </c>
      <c r="C237" t="str">
        <f t="shared" si="9"/>
        <v>36-45</v>
      </c>
      <c r="D237" t="s">
        <v>32</v>
      </c>
      <c r="E237" t="s">
        <v>33</v>
      </c>
      <c r="F237">
        <v>179</v>
      </c>
      <c r="G237" t="s">
        <v>57</v>
      </c>
      <c r="H237">
        <v>2</v>
      </c>
      <c r="I237">
        <v>5</v>
      </c>
      <c r="J237" t="s">
        <v>35</v>
      </c>
      <c r="K237">
        <v>4</v>
      </c>
      <c r="L237" t="s">
        <v>36</v>
      </c>
      <c r="M237">
        <v>79</v>
      </c>
      <c r="N237">
        <v>4</v>
      </c>
      <c r="O237">
        <v>2</v>
      </c>
      <c r="P237" t="s">
        <v>57</v>
      </c>
      <c r="Q237">
        <v>1</v>
      </c>
      <c r="R237" t="str">
        <f t="shared" si="10"/>
        <v>Low</v>
      </c>
      <c r="S237" t="s">
        <v>44</v>
      </c>
      <c r="T237">
        <v>6272</v>
      </c>
      <c r="U237" t="str">
        <f t="shared" si="11"/>
        <v>Medium (5K-10K)</v>
      </c>
      <c r="V237">
        <v>12858</v>
      </c>
      <c r="W237">
        <v>7</v>
      </c>
      <c r="X237" t="s">
        <v>32</v>
      </c>
      <c r="Y237">
        <v>16</v>
      </c>
      <c r="Z237">
        <v>3</v>
      </c>
      <c r="AA237">
        <v>1</v>
      </c>
      <c r="AB237">
        <v>1</v>
      </c>
      <c r="AC237">
        <v>10</v>
      </c>
      <c r="AD237">
        <v>3</v>
      </c>
      <c r="AE237">
        <v>4</v>
      </c>
      <c r="AF237">
        <v>4</v>
      </c>
      <c r="AG237">
        <v>3</v>
      </c>
      <c r="AH237">
        <v>0</v>
      </c>
      <c r="AI237">
        <v>3</v>
      </c>
    </row>
    <row r="238" spans="1:35" x14ac:dyDescent="0.3">
      <c r="A238">
        <v>1235</v>
      </c>
      <c r="B238">
        <v>32</v>
      </c>
      <c r="C238" t="str">
        <f t="shared" si="9"/>
        <v>26-35</v>
      </c>
      <c r="D238" t="s">
        <v>32</v>
      </c>
      <c r="E238" t="s">
        <v>53</v>
      </c>
      <c r="F238">
        <v>1316</v>
      </c>
      <c r="G238" t="s">
        <v>34</v>
      </c>
      <c r="H238">
        <v>2</v>
      </c>
      <c r="I238">
        <v>2</v>
      </c>
      <c r="J238" t="s">
        <v>46</v>
      </c>
      <c r="K238">
        <v>4</v>
      </c>
      <c r="L238" t="s">
        <v>47</v>
      </c>
      <c r="M238">
        <v>38</v>
      </c>
      <c r="N238">
        <v>3</v>
      </c>
      <c r="O238">
        <v>2</v>
      </c>
      <c r="P238" t="s">
        <v>49</v>
      </c>
      <c r="Q238">
        <v>3</v>
      </c>
      <c r="R238" t="str">
        <f t="shared" si="10"/>
        <v>High</v>
      </c>
      <c r="S238" t="s">
        <v>48</v>
      </c>
      <c r="T238">
        <v>4998</v>
      </c>
      <c r="U238" t="str">
        <f t="shared" si="11"/>
        <v>Low (0-5K)</v>
      </c>
      <c r="V238">
        <v>2338</v>
      </c>
      <c r="W238">
        <v>4</v>
      </c>
      <c r="X238" t="s">
        <v>39</v>
      </c>
      <c r="Y238">
        <v>14</v>
      </c>
      <c r="Z238">
        <v>3</v>
      </c>
      <c r="AA238">
        <v>4</v>
      </c>
      <c r="AB238">
        <v>0</v>
      </c>
      <c r="AC238">
        <v>10</v>
      </c>
      <c r="AD238">
        <v>2</v>
      </c>
      <c r="AE238">
        <v>3</v>
      </c>
      <c r="AF238">
        <v>8</v>
      </c>
      <c r="AG238">
        <v>7</v>
      </c>
      <c r="AH238">
        <v>0</v>
      </c>
      <c r="AI238">
        <v>7</v>
      </c>
    </row>
    <row r="239" spans="1:35" x14ac:dyDescent="0.3">
      <c r="A239">
        <v>1397</v>
      </c>
      <c r="B239">
        <v>39</v>
      </c>
      <c r="C239" t="str">
        <f t="shared" si="9"/>
        <v>36-45</v>
      </c>
      <c r="D239" t="s">
        <v>32</v>
      </c>
      <c r="E239" t="s">
        <v>33</v>
      </c>
      <c r="F239">
        <v>1485</v>
      </c>
      <c r="G239" t="s">
        <v>34</v>
      </c>
      <c r="H239">
        <v>25</v>
      </c>
      <c r="I239">
        <v>2</v>
      </c>
      <c r="J239" t="s">
        <v>46</v>
      </c>
      <c r="K239">
        <v>3</v>
      </c>
      <c r="L239" t="s">
        <v>36</v>
      </c>
      <c r="M239">
        <v>71</v>
      </c>
      <c r="N239">
        <v>3</v>
      </c>
      <c r="O239">
        <v>3</v>
      </c>
      <c r="P239" t="s">
        <v>50</v>
      </c>
      <c r="Q239">
        <v>3</v>
      </c>
      <c r="R239" t="str">
        <f t="shared" si="10"/>
        <v>High</v>
      </c>
      <c r="S239" t="s">
        <v>44</v>
      </c>
      <c r="T239">
        <v>10920</v>
      </c>
      <c r="U239" t="str">
        <f t="shared" si="11"/>
        <v>High (10K-15K)</v>
      </c>
      <c r="V239">
        <v>3449</v>
      </c>
      <c r="W239">
        <v>3</v>
      </c>
      <c r="X239" t="s">
        <v>32</v>
      </c>
      <c r="Y239">
        <v>21</v>
      </c>
      <c r="Z239">
        <v>4</v>
      </c>
      <c r="AA239">
        <v>2</v>
      </c>
      <c r="AB239">
        <v>1</v>
      </c>
      <c r="AC239">
        <v>13</v>
      </c>
      <c r="AD239">
        <v>2</v>
      </c>
      <c r="AE239">
        <v>3</v>
      </c>
      <c r="AF239">
        <v>6</v>
      </c>
      <c r="AG239">
        <v>4</v>
      </c>
      <c r="AH239">
        <v>0</v>
      </c>
      <c r="AI239">
        <v>5</v>
      </c>
    </row>
    <row r="240" spans="1:35" x14ac:dyDescent="0.3">
      <c r="A240">
        <v>1401</v>
      </c>
      <c r="B240">
        <v>52</v>
      </c>
      <c r="C240" t="str">
        <f t="shared" si="9"/>
        <v>46-55</v>
      </c>
      <c r="D240" t="s">
        <v>32</v>
      </c>
      <c r="E240" t="s">
        <v>53</v>
      </c>
      <c r="F240">
        <v>322</v>
      </c>
      <c r="G240" t="s">
        <v>34</v>
      </c>
      <c r="H240">
        <v>28</v>
      </c>
      <c r="I240">
        <v>2</v>
      </c>
      <c r="J240" t="s">
        <v>35</v>
      </c>
      <c r="K240">
        <v>4</v>
      </c>
      <c r="L240" t="s">
        <v>47</v>
      </c>
      <c r="M240">
        <v>59</v>
      </c>
      <c r="N240">
        <v>4</v>
      </c>
      <c r="O240">
        <v>4</v>
      </c>
      <c r="P240" t="s">
        <v>51</v>
      </c>
      <c r="Q240">
        <v>3</v>
      </c>
      <c r="R240" t="str">
        <f t="shared" si="10"/>
        <v>High</v>
      </c>
      <c r="S240" t="s">
        <v>44</v>
      </c>
      <c r="T240">
        <v>13247</v>
      </c>
      <c r="U240" t="str">
        <f t="shared" si="11"/>
        <v>High (10K-15K)</v>
      </c>
      <c r="V240">
        <v>9731</v>
      </c>
      <c r="W240">
        <v>2</v>
      </c>
      <c r="X240" t="s">
        <v>39</v>
      </c>
      <c r="Y240">
        <v>11</v>
      </c>
      <c r="Z240">
        <v>3</v>
      </c>
      <c r="AA240">
        <v>2</v>
      </c>
      <c r="AB240">
        <v>1</v>
      </c>
      <c r="AC240">
        <v>24</v>
      </c>
      <c r="AD240">
        <v>3</v>
      </c>
      <c r="AE240">
        <v>2</v>
      </c>
      <c r="AF240">
        <v>5</v>
      </c>
      <c r="AG240">
        <v>3</v>
      </c>
      <c r="AH240">
        <v>0</v>
      </c>
      <c r="AI240">
        <v>2</v>
      </c>
    </row>
    <row r="241" spans="1:35" x14ac:dyDescent="0.3">
      <c r="A241">
        <v>1449</v>
      </c>
      <c r="B241">
        <v>40</v>
      </c>
      <c r="C241" t="str">
        <f t="shared" si="9"/>
        <v>36-45</v>
      </c>
      <c r="D241" t="s">
        <v>32</v>
      </c>
      <c r="E241" t="s">
        <v>33</v>
      </c>
      <c r="F241">
        <v>663</v>
      </c>
      <c r="G241" t="s">
        <v>34</v>
      </c>
      <c r="H241">
        <v>9</v>
      </c>
      <c r="I241">
        <v>4</v>
      </c>
      <c r="J241" t="s">
        <v>45</v>
      </c>
      <c r="K241">
        <v>3</v>
      </c>
      <c r="L241" t="s">
        <v>36</v>
      </c>
      <c r="M241">
        <v>81</v>
      </c>
      <c r="N241">
        <v>3</v>
      </c>
      <c r="O241">
        <v>2</v>
      </c>
      <c r="P241" t="s">
        <v>37</v>
      </c>
      <c r="Q241">
        <v>3</v>
      </c>
      <c r="R241" t="str">
        <f t="shared" si="10"/>
        <v>High</v>
      </c>
      <c r="S241" t="s">
        <v>38</v>
      </c>
      <c r="T241">
        <v>3975</v>
      </c>
      <c r="U241" t="str">
        <f t="shared" si="11"/>
        <v>Low (0-5K)</v>
      </c>
      <c r="V241">
        <v>23099</v>
      </c>
      <c r="W241">
        <v>3</v>
      </c>
      <c r="X241" t="s">
        <v>32</v>
      </c>
      <c r="Y241">
        <v>11</v>
      </c>
      <c r="Z241">
        <v>3</v>
      </c>
      <c r="AA241">
        <v>3</v>
      </c>
      <c r="AB241">
        <v>2</v>
      </c>
      <c r="AC241">
        <v>11</v>
      </c>
      <c r="AD241">
        <v>2</v>
      </c>
      <c r="AE241">
        <v>4</v>
      </c>
      <c r="AF241">
        <v>8</v>
      </c>
      <c r="AG241">
        <v>7</v>
      </c>
      <c r="AH241">
        <v>0</v>
      </c>
      <c r="AI241">
        <v>7</v>
      </c>
    </row>
    <row r="242" spans="1:35" x14ac:dyDescent="0.3">
      <c r="A242">
        <v>1477</v>
      </c>
      <c r="B242">
        <v>33</v>
      </c>
      <c r="C242" t="str">
        <f t="shared" si="9"/>
        <v>26-35</v>
      </c>
      <c r="D242" t="s">
        <v>32</v>
      </c>
      <c r="E242" t="s">
        <v>53</v>
      </c>
      <c r="F242">
        <v>430</v>
      </c>
      <c r="G242" t="s">
        <v>41</v>
      </c>
      <c r="H242">
        <v>7</v>
      </c>
      <c r="I242">
        <v>3</v>
      </c>
      <c r="J242" t="s">
        <v>35</v>
      </c>
      <c r="K242">
        <v>4</v>
      </c>
      <c r="L242" t="s">
        <v>36</v>
      </c>
      <c r="M242">
        <v>54</v>
      </c>
      <c r="N242">
        <v>3</v>
      </c>
      <c r="O242">
        <v>2</v>
      </c>
      <c r="P242" t="s">
        <v>54</v>
      </c>
      <c r="Q242">
        <v>1</v>
      </c>
      <c r="R242" t="str">
        <f t="shared" si="10"/>
        <v>Low</v>
      </c>
      <c r="S242" t="s">
        <v>44</v>
      </c>
      <c r="T242">
        <v>4373</v>
      </c>
      <c r="U242" t="str">
        <f t="shared" si="11"/>
        <v>Low (0-5K)</v>
      </c>
      <c r="V242">
        <v>17456</v>
      </c>
      <c r="W242">
        <v>0</v>
      </c>
      <c r="X242" t="s">
        <v>32</v>
      </c>
      <c r="Y242">
        <v>14</v>
      </c>
      <c r="Z242">
        <v>3</v>
      </c>
      <c r="AA242">
        <v>1</v>
      </c>
      <c r="AB242">
        <v>2</v>
      </c>
      <c r="AC242">
        <v>5</v>
      </c>
      <c r="AD242">
        <v>2</v>
      </c>
      <c r="AE242">
        <v>3</v>
      </c>
      <c r="AF242">
        <v>4</v>
      </c>
      <c r="AG242">
        <v>3</v>
      </c>
      <c r="AH242">
        <v>0</v>
      </c>
      <c r="AI242">
        <v>3</v>
      </c>
    </row>
    <row r="243" spans="1:35" x14ac:dyDescent="0.3">
      <c r="A243">
        <v>1642</v>
      </c>
      <c r="B243">
        <v>44</v>
      </c>
      <c r="C243" t="str">
        <f t="shared" si="9"/>
        <v>36-45</v>
      </c>
      <c r="D243" t="s">
        <v>32</v>
      </c>
      <c r="E243" t="s">
        <v>53</v>
      </c>
      <c r="F243">
        <v>602</v>
      </c>
      <c r="G243" t="s">
        <v>57</v>
      </c>
      <c r="H243">
        <v>1</v>
      </c>
      <c r="I243">
        <v>5</v>
      </c>
      <c r="J243" t="s">
        <v>57</v>
      </c>
      <c r="K243">
        <v>1</v>
      </c>
      <c r="L243" t="s">
        <v>36</v>
      </c>
      <c r="M243">
        <v>37</v>
      </c>
      <c r="N243">
        <v>3</v>
      </c>
      <c r="O243">
        <v>2</v>
      </c>
      <c r="P243" t="s">
        <v>57</v>
      </c>
      <c r="Q243">
        <v>4</v>
      </c>
      <c r="R243" t="str">
        <f t="shared" si="10"/>
        <v>Very High</v>
      </c>
      <c r="S243" t="s">
        <v>44</v>
      </c>
      <c r="T243">
        <v>5743</v>
      </c>
      <c r="U243" t="str">
        <f t="shared" si="11"/>
        <v>Medium (5K-10K)</v>
      </c>
      <c r="V243">
        <v>10503</v>
      </c>
      <c r="W243">
        <v>4</v>
      </c>
      <c r="X243" t="s">
        <v>39</v>
      </c>
      <c r="Y243">
        <v>11</v>
      </c>
      <c r="Z243">
        <v>3</v>
      </c>
      <c r="AA243">
        <v>3</v>
      </c>
      <c r="AB243">
        <v>0</v>
      </c>
      <c r="AC243">
        <v>14</v>
      </c>
      <c r="AD243">
        <v>3</v>
      </c>
      <c r="AE243">
        <v>3</v>
      </c>
      <c r="AF243">
        <v>10</v>
      </c>
      <c r="AG243">
        <v>7</v>
      </c>
      <c r="AH243">
        <v>0</v>
      </c>
      <c r="AI243">
        <v>2</v>
      </c>
    </row>
    <row r="244" spans="1:35" x14ac:dyDescent="0.3">
      <c r="A244">
        <v>1745</v>
      </c>
      <c r="B244">
        <v>30</v>
      </c>
      <c r="C244" t="str">
        <f t="shared" si="9"/>
        <v>26-35</v>
      </c>
      <c r="D244" t="s">
        <v>32</v>
      </c>
      <c r="E244" t="s">
        <v>53</v>
      </c>
      <c r="F244">
        <v>1312</v>
      </c>
      <c r="G244" t="s">
        <v>34</v>
      </c>
      <c r="H244">
        <v>2</v>
      </c>
      <c r="I244">
        <v>4</v>
      </c>
      <c r="J244" t="s">
        <v>42</v>
      </c>
      <c r="K244">
        <v>4</v>
      </c>
      <c r="L244" t="s">
        <v>47</v>
      </c>
      <c r="M244">
        <v>78</v>
      </c>
      <c r="N244">
        <v>2</v>
      </c>
      <c r="O244">
        <v>1</v>
      </c>
      <c r="P244" t="s">
        <v>49</v>
      </c>
      <c r="Q244">
        <v>1</v>
      </c>
      <c r="R244" t="str">
        <f t="shared" si="10"/>
        <v>Low</v>
      </c>
      <c r="S244" t="s">
        <v>48</v>
      </c>
      <c r="T244">
        <v>4968</v>
      </c>
      <c r="U244" t="str">
        <f t="shared" si="11"/>
        <v>Low (0-5K)</v>
      </c>
      <c r="V244">
        <v>26427</v>
      </c>
      <c r="W244">
        <v>0</v>
      </c>
      <c r="X244" t="s">
        <v>32</v>
      </c>
      <c r="Y244">
        <v>16</v>
      </c>
      <c r="Z244">
        <v>3</v>
      </c>
      <c r="AA244">
        <v>4</v>
      </c>
      <c r="AB244">
        <v>0</v>
      </c>
      <c r="AC244">
        <v>10</v>
      </c>
      <c r="AD244">
        <v>2</v>
      </c>
      <c r="AE244">
        <v>3</v>
      </c>
      <c r="AF244">
        <v>9</v>
      </c>
      <c r="AG244">
        <v>7</v>
      </c>
      <c r="AH244">
        <v>0</v>
      </c>
      <c r="AI244">
        <v>7</v>
      </c>
    </row>
    <row r="245" spans="1:35" x14ac:dyDescent="0.3">
      <c r="A245">
        <v>1760</v>
      </c>
      <c r="B245">
        <v>38</v>
      </c>
      <c r="C245" t="str">
        <f t="shared" si="9"/>
        <v>36-45</v>
      </c>
      <c r="D245" t="s">
        <v>32</v>
      </c>
      <c r="E245" t="s">
        <v>53</v>
      </c>
      <c r="F245">
        <v>594</v>
      </c>
      <c r="G245" t="s">
        <v>34</v>
      </c>
      <c r="H245">
        <v>2</v>
      </c>
      <c r="I245">
        <v>2</v>
      </c>
      <c r="J245" t="s">
        <v>35</v>
      </c>
      <c r="K245">
        <v>3</v>
      </c>
      <c r="L245" t="s">
        <v>47</v>
      </c>
      <c r="M245">
        <v>75</v>
      </c>
      <c r="N245">
        <v>2</v>
      </c>
      <c r="O245">
        <v>1</v>
      </c>
      <c r="P245" t="s">
        <v>37</v>
      </c>
      <c r="Q245">
        <v>2</v>
      </c>
      <c r="R245" t="str">
        <f t="shared" si="10"/>
        <v>Medium</v>
      </c>
      <c r="S245" t="s">
        <v>44</v>
      </c>
      <c r="T245">
        <v>2468</v>
      </c>
      <c r="U245" t="str">
        <f t="shared" si="11"/>
        <v>Low (0-5K)</v>
      </c>
      <c r="V245">
        <v>15963</v>
      </c>
      <c r="W245">
        <v>4</v>
      </c>
      <c r="X245" t="s">
        <v>32</v>
      </c>
      <c r="Y245">
        <v>14</v>
      </c>
      <c r="Z245">
        <v>3</v>
      </c>
      <c r="AA245">
        <v>2</v>
      </c>
      <c r="AB245">
        <v>1</v>
      </c>
      <c r="AC245">
        <v>9</v>
      </c>
      <c r="AD245">
        <v>4</v>
      </c>
      <c r="AE245">
        <v>2</v>
      </c>
      <c r="AF245">
        <v>6</v>
      </c>
      <c r="AG245">
        <v>1</v>
      </c>
      <c r="AH245">
        <v>0</v>
      </c>
      <c r="AI245">
        <v>5</v>
      </c>
    </row>
    <row r="246" spans="1:35" x14ac:dyDescent="0.3">
      <c r="A246">
        <v>1764</v>
      </c>
      <c r="B246">
        <v>32</v>
      </c>
      <c r="C246" t="str">
        <f t="shared" si="9"/>
        <v>26-35</v>
      </c>
      <c r="D246" t="s">
        <v>32</v>
      </c>
      <c r="E246" t="s">
        <v>33</v>
      </c>
      <c r="F246">
        <v>953</v>
      </c>
      <c r="G246" t="s">
        <v>34</v>
      </c>
      <c r="H246">
        <v>5</v>
      </c>
      <c r="I246">
        <v>4</v>
      </c>
      <c r="J246" t="s">
        <v>42</v>
      </c>
      <c r="K246">
        <v>2</v>
      </c>
      <c r="L246" t="s">
        <v>36</v>
      </c>
      <c r="M246">
        <v>65</v>
      </c>
      <c r="N246">
        <v>3</v>
      </c>
      <c r="O246">
        <v>1</v>
      </c>
      <c r="P246" t="s">
        <v>49</v>
      </c>
      <c r="Q246">
        <v>2</v>
      </c>
      <c r="R246" t="str">
        <f t="shared" si="10"/>
        <v>Medium</v>
      </c>
      <c r="S246" t="s">
        <v>48</v>
      </c>
      <c r="T246">
        <v>2718</v>
      </c>
      <c r="U246" t="str">
        <f t="shared" si="11"/>
        <v>Low (0-5K)</v>
      </c>
      <c r="V246">
        <v>17674</v>
      </c>
      <c r="W246">
        <v>2</v>
      </c>
      <c r="X246" t="s">
        <v>32</v>
      </c>
      <c r="Y246">
        <v>14</v>
      </c>
      <c r="Z246">
        <v>3</v>
      </c>
      <c r="AA246">
        <v>2</v>
      </c>
      <c r="AB246">
        <v>0</v>
      </c>
      <c r="AC246">
        <v>12</v>
      </c>
      <c r="AD246">
        <v>3</v>
      </c>
      <c r="AE246">
        <v>3</v>
      </c>
      <c r="AF246">
        <v>7</v>
      </c>
      <c r="AG246">
        <v>7</v>
      </c>
      <c r="AH246">
        <v>0</v>
      </c>
      <c r="AI246">
        <v>7</v>
      </c>
    </row>
    <row r="247" spans="1:35" x14ac:dyDescent="0.3">
      <c r="A247">
        <v>1807</v>
      </c>
      <c r="B247">
        <v>34</v>
      </c>
      <c r="C247" t="str">
        <f t="shared" si="9"/>
        <v>26-35</v>
      </c>
      <c r="D247" t="s">
        <v>39</v>
      </c>
      <c r="E247" t="s">
        <v>53</v>
      </c>
      <c r="F247">
        <v>234</v>
      </c>
      <c r="G247" t="s">
        <v>34</v>
      </c>
      <c r="H247">
        <v>9</v>
      </c>
      <c r="I247">
        <v>4</v>
      </c>
      <c r="J247" t="s">
        <v>46</v>
      </c>
      <c r="K247">
        <v>4</v>
      </c>
      <c r="L247" t="s">
        <v>36</v>
      </c>
      <c r="M247">
        <v>93</v>
      </c>
      <c r="N247">
        <v>3</v>
      </c>
      <c r="O247">
        <v>2</v>
      </c>
      <c r="P247" t="s">
        <v>37</v>
      </c>
      <c r="Q247">
        <v>1</v>
      </c>
      <c r="R247" t="str">
        <f t="shared" si="10"/>
        <v>Low</v>
      </c>
      <c r="S247" t="s">
        <v>44</v>
      </c>
      <c r="T247">
        <v>5346</v>
      </c>
      <c r="U247" t="str">
        <f t="shared" si="11"/>
        <v>Medium (5K-10K)</v>
      </c>
      <c r="V247">
        <v>6208</v>
      </c>
      <c r="W247">
        <v>4</v>
      </c>
      <c r="X247" t="s">
        <v>32</v>
      </c>
      <c r="Y247">
        <v>17</v>
      </c>
      <c r="Z247">
        <v>3</v>
      </c>
      <c r="AA247">
        <v>3</v>
      </c>
      <c r="AB247">
        <v>1</v>
      </c>
      <c r="AC247">
        <v>11</v>
      </c>
      <c r="AD247">
        <v>3</v>
      </c>
      <c r="AE247">
        <v>2</v>
      </c>
      <c r="AF247">
        <v>7</v>
      </c>
      <c r="AG247">
        <v>1</v>
      </c>
      <c r="AH247">
        <v>0</v>
      </c>
      <c r="AI247">
        <v>7</v>
      </c>
    </row>
    <row r="248" spans="1:35" x14ac:dyDescent="0.3">
      <c r="A248">
        <v>1850</v>
      </c>
      <c r="B248">
        <v>27</v>
      </c>
      <c r="C248" t="str">
        <f t="shared" si="9"/>
        <v>26-35</v>
      </c>
      <c r="D248" t="s">
        <v>32</v>
      </c>
      <c r="E248" t="s">
        <v>53</v>
      </c>
      <c r="F248">
        <v>1297</v>
      </c>
      <c r="G248" t="s">
        <v>34</v>
      </c>
      <c r="H248">
        <v>5</v>
      </c>
      <c r="I248">
        <v>2</v>
      </c>
      <c r="J248" t="s">
        <v>46</v>
      </c>
      <c r="K248">
        <v>4</v>
      </c>
      <c r="L248" t="s">
        <v>47</v>
      </c>
      <c r="M248">
        <v>53</v>
      </c>
      <c r="N248">
        <v>3</v>
      </c>
      <c r="O248">
        <v>1</v>
      </c>
      <c r="P248" t="s">
        <v>37</v>
      </c>
      <c r="Q248">
        <v>4</v>
      </c>
      <c r="R248" t="str">
        <f t="shared" si="10"/>
        <v>Very High</v>
      </c>
      <c r="S248" t="s">
        <v>48</v>
      </c>
      <c r="T248">
        <v>2379</v>
      </c>
      <c r="U248" t="str">
        <f t="shared" si="11"/>
        <v>Low (0-5K)</v>
      </c>
      <c r="V248">
        <v>19826</v>
      </c>
      <c r="W248">
        <v>0</v>
      </c>
      <c r="X248" t="s">
        <v>39</v>
      </c>
      <c r="Y248">
        <v>14</v>
      </c>
      <c r="Z248">
        <v>3</v>
      </c>
      <c r="AA248">
        <v>3</v>
      </c>
      <c r="AB248">
        <v>0</v>
      </c>
      <c r="AC248">
        <v>6</v>
      </c>
      <c r="AD248">
        <v>3</v>
      </c>
      <c r="AE248">
        <v>2</v>
      </c>
      <c r="AF248">
        <v>5</v>
      </c>
      <c r="AG248">
        <v>4</v>
      </c>
      <c r="AH248">
        <v>0</v>
      </c>
      <c r="AI248">
        <v>2</v>
      </c>
    </row>
    <row r="249" spans="1:35" x14ac:dyDescent="0.3">
      <c r="A249">
        <v>1939</v>
      </c>
      <c r="B249">
        <v>32</v>
      </c>
      <c r="C249" t="str">
        <f t="shared" si="9"/>
        <v>26-35</v>
      </c>
      <c r="D249" t="s">
        <v>39</v>
      </c>
      <c r="E249" t="s">
        <v>53</v>
      </c>
      <c r="F249">
        <v>238</v>
      </c>
      <c r="G249" t="s">
        <v>34</v>
      </c>
      <c r="H249">
        <v>5</v>
      </c>
      <c r="I249">
        <v>2</v>
      </c>
      <c r="J249" t="s">
        <v>46</v>
      </c>
      <c r="K249">
        <v>1</v>
      </c>
      <c r="L249" t="s">
        <v>47</v>
      </c>
      <c r="M249">
        <v>47</v>
      </c>
      <c r="N249">
        <v>4</v>
      </c>
      <c r="O249">
        <v>1</v>
      </c>
      <c r="P249" t="s">
        <v>49</v>
      </c>
      <c r="Q249">
        <v>3</v>
      </c>
      <c r="R249" t="str">
        <f t="shared" si="10"/>
        <v>High</v>
      </c>
      <c r="S249" t="s">
        <v>48</v>
      </c>
      <c r="T249">
        <v>2432</v>
      </c>
      <c r="U249" t="str">
        <f t="shared" si="11"/>
        <v>Low (0-5K)</v>
      </c>
      <c r="V249">
        <v>15318</v>
      </c>
      <c r="W249">
        <v>3</v>
      </c>
      <c r="X249" t="s">
        <v>39</v>
      </c>
      <c r="Y249">
        <v>14</v>
      </c>
      <c r="Z249">
        <v>3</v>
      </c>
      <c r="AA249">
        <v>1</v>
      </c>
      <c r="AB249">
        <v>0</v>
      </c>
      <c r="AC249">
        <v>8</v>
      </c>
      <c r="AD249">
        <v>2</v>
      </c>
      <c r="AE249">
        <v>3</v>
      </c>
      <c r="AF249">
        <v>4</v>
      </c>
      <c r="AG249">
        <v>1</v>
      </c>
      <c r="AH249">
        <v>0</v>
      </c>
      <c r="AI249">
        <v>3</v>
      </c>
    </row>
    <row r="250" spans="1:35" x14ac:dyDescent="0.3">
      <c r="A250">
        <v>2044</v>
      </c>
      <c r="B250">
        <v>50</v>
      </c>
      <c r="C250" t="str">
        <f t="shared" si="9"/>
        <v>46-55</v>
      </c>
      <c r="D250" t="s">
        <v>39</v>
      </c>
      <c r="E250" t="s">
        <v>53</v>
      </c>
      <c r="F250">
        <v>878</v>
      </c>
      <c r="G250" t="s">
        <v>41</v>
      </c>
      <c r="H250">
        <v>1</v>
      </c>
      <c r="I250">
        <v>4</v>
      </c>
      <c r="J250" t="s">
        <v>46</v>
      </c>
      <c r="K250">
        <v>2</v>
      </c>
      <c r="L250" t="s">
        <v>36</v>
      </c>
      <c r="M250">
        <v>94</v>
      </c>
      <c r="N250">
        <v>3</v>
      </c>
      <c r="O250">
        <v>2</v>
      </c>
      <c r="P250" t="s">
        <v>54</v>
      </c>
      <c r="Q250">
        <v>3</v>
      </c>
      <c r="R250" t="str">
        <f t="shared" si="10"/>
        <v>High</v>
      </c>
      <c r="S250" t="s">
        <v>38</v>
      </c>
      <c r="T250">
        <v>6728</v>
      </c>
      <c r="U250" t="str">
        <f t="shared" si="11"/>
        <v>Medium (5K-10K)</v>
      </c>
      <c r="V250">
        <v>14255</v>
      </c>
      <c r="W250">
        <v>7</v>
      </c>
      <c r="X250" t="s">
        <v>32</v>
      </c>
      <c r="Y250">
        <v>12</v>
      </c>
      <c r="Z250">
        <v>3</v>
      </c>
      <c r="AA250">
        <v>4</v>
      </c>
      <c r="AB250">
        <v>2</v>
      </c>
      <c r="AC250">
        <v>12</v>
      </c>
      <c r="AD250">
        <v>3</v>
      </c>
      <c r="AE250">
        <v>3</v>
      </c>
      <c r="AF250">
        <v>6</v>
      </c>
      <c r="AG250">
        <v>3</v>
      </c>
      <c r="AH250">
        <v>0</v>
      </c>
      <c r="AI250">
        <v>1</v>
      </c>
    </row>
    <row r="251" spans="1:35" x14ac:dyDescent="0.3">
      <c r="A251">
        <v>2065</v>
      </c>
      <c r="B251">
        <v>49</v>
      </c>
      <c r="C251" t="str">
        <f t="shared" si="9"/>
        <v>46-55</v>
      </c>
      <c r="D251" t="s">
        <v>32</v>
      </c>
      <c r="E251" t="s">
        <v>53</v>
      </c>
      <c r="F251">
        <v>1023</v>
      </c>
      <c r="G251" t="s">
        <v>41</v>
      </c>
      <c r="H251">
        <v>2</v>
      </c>
      <c r="I251">
        <v>3</v>
      </c>
      <c r="J251" t="s">
        <v>35</v>
      </c>
      <c r="K251">
        <v>4</v>
      </c>
      <c r="L251" t="s">
        <v>36</v>
      </c>
      <c r="M251">
        <v>63</v>
      </c>
      <c r="N251">
        <v>2</v>
      </c>
      <c r="O251">
        <v>2</v>
      </c>
      <c r="P251" t="s">
        <v>54</v>
      </c>
      <c r="Q251">
        <v>2</v>
      </c>
      <c r="R251" t="str">
        <f t="shared" si="10"/>
        <v>Medium</v>
      </c>
      <c r="S251" t="s">
        <v>44</v>
      </c>
      <c r="T251">
        <v>5390</v>
      </c>
      <c r="U251" t="str">
        <f t="shared" si="11"/>
        <v>Medium (5K-10K)</v>
      </c>
      <c r="V251">
        <v>13243</v>
      </c>
      <c r="W251">
        <v>2</v>
      </c>
      <c r="X251" t="s">
        <v>32</v>
      </c>
      <c r="Y251">
        <v>14</v>
      </c>
      <c r="Z251">
        <v>3</v>
      </c>
      <c r="AA251">
        <v>4</v>
      </c>
      <c r="AB251">
        <v>0</v>
      </c>
      <c r="AC251">
        <v>17</v>
      </c>
      <c r="AD251">
        <v>3</v>
      </c>
      <c r="AE251">
        <v>2</v>
      </c>
      <c r="AF251">
        <v>9</v>
      </c>
      <c r="AG251">
        <v>6</v>
      </c>
      <c r="AH251">
        <v>0</v>
      </c>
      <c r="AI251">
        <v>8</v>
      </c>
    </row>
    <row r="252" spans="1:35" x14ac:dyDescent="0.3">
      <c r="A252">
        <v>1</v>
      </c>
      <c r="B252">
        <v>41</v>
      </c>
      <c r="C252" t="str">
        <f t="shared" si="9"/>
        <v>36-45</v>
      </c>
      <c r="D252" t="s">
        <v>39</v>
      </c>
      <c r="E252" t="s">
        <v>40</v>
      </c>
      <c r="F252">
        <v>1102</v>
      </c>
      <c r="G252" t="s">
        <v>41</v>
      </c>
      <c r="H252">
        <v>1</v>
      </c>
      <c r="I252">
        <v>2</v>
      </c>
      <c r="J252" t="s">
        <v>46</v>
      </c>
      <c r="K252">
        <v>2</v>
      </c>
      <c r="L252" t="s">
        <v>47</v>
      </c>
      <c r="M252">
        <v>94</v>
      </c>
      <c r="N252">
        <v>3</v>
      </c>
      <c r="O252">
        <v>2</v>
      </c>
      <c r="P252" t="s">
        <v>54</v>
      </c>
      <c r="Q252">
        <v>4</v>
      </c>
      <c r="R252" t="str">
        <f t="shared" si="10"/>
        <v>Very High</v>
      </c>
      <c r="S252" t="s">
        <v>48</v>
      </c>
      <c r="T252">
        <v>5993</v>
      </c>
      <c r="U252" t="str">
        <f t="shared" si="11"/>
        <v>Medium (5K-10K)</v>
      </c>
      <c r="V252">
        <v>19479</v>
      </c>
      <c r="W252">
        <v>8</v>
      </c>
      <c r="X252" t="s">
        <v>39</v>
      </c>
      <c r="Y252">
        <v>11</v>
      </c>
      <c r="Z252">
        <v>3</v>
      </c>
      <c r="AA252">
        <v>1</v>
      </c>
      <c r="AB252">
        <v>0</v>
      </c>
      <c r="AC252">
        <v>8</v>
      </c>
      <c r="AD252">
        <v>0</v>
      </c>
      <c r="AE252">
        <v>1</v>
      </c>
      <c r="AF252">
        <v>6</v>
      </c>
      <c r="AG252">
        <v>4</v>
      </c>
      <c r="AH252">
        <v>0</v>
      </c>
      <c r="AI252">
        <v>5</v>
      </c>
    </row>
    <row r="253" spans="1:35" x14ac:dyDescent="0.3">
      <c r="A253">
        <v>27</v>
      </c>
      <c r="B253">
        <v>36</v>
      </c>
      <c r="C253" t="str">
        <f t="shared" si="9"/>
        <v>36-45</v>
      </c>
      <c r="D253" t="s">
        <v>39</v>
      </c>
      <c r="E253" t="s">
        <v>40</v>
      </c>
      <c r="F253">
        <v>1218</v>
      </c>
      <c r="G253" t="s">
        <v>41</v>
      </c>
      <c r="H253">
        <v>9</v>
      </c>
      <c r="I253">
        <v>4</v>
      </c>
      <c r="J253" t="s">
        <v>46</v>
      </c>
      <c r="K253">
        <v>3</v>
      </c>
      <c r="L253" t="s">
        <v>36</v>
      </c>
      <c r="M253">
        <v>82</v>
      </c>
      <c r="N253">
        <v>2</v>
      </c>
      <c r="O253">
        <v>1</v>
      </c>
      <c r="P253" t="s">
        <v>43</v>
      </c>
      <c r="Q253">
        <v>1</v>
      </c>
      <c r="R253" t="str">
        <f t="shared" si="10"/>
        <v>Low</v>
      </c>
      <c r="S253" t="s">
        <v>48</v>
      </c>
      <c r="T253">
        <v>3407</v>
      </c>
      <c r="U253" t="str">
        <f t="shared" si="11"/>
        <v>Low (0-5K)</v>
      </c>
      <c r="V253">
        <v>6986</v>
      </c>
      <c r="W253">
        <v>7</v>
      </c>
      <c r="X253" t="s">
        <v>32</v>
      </c>
      <c r="Y253">
        <v>23</v>
      </c>
      <c r="Z253">
        <v>4</v>
      </c>
      <c r="AA253">
        <v>2</v>
      </c>
      <c r="AB253">
        <v>0</v>
      </c>
      <c r="AC253">
        <v>10</v>
      </c>
      <c r="AD253">
        <v>4</v>
      </c>
      <c r="AE253">
        <v>3</v>
      </c>
      <c r="AF253">
        <v>5</v>
      </c>
      <c r="AG253">
        <v>3</v>
      </c>
      <c r="AH253">
        <v>0</v>
      </c>
      <c r="AI253">
        <v>3</v>
      </c>
    </row>
    <row r="254" spans="1:35" x14ac:dyDescent="0.3">
      <c r="A254">
        <v>190</v>
      </c>
      <c r="B254">
        <v>32</v>
      </c>
      <c r="C254" t="str">
        <f t="shared" si="9"/>
        <v>26-35</v>
      </c>
      <c r="D254" t="s">
        <v>39</v>
      </c>
      <c r="E254" t="s">
        <v>40</v>
      </c>
      <c r="F254">
        <v>1033</v>
      </c>
      <c r="G254" t="s">
        <v>34</v>
      </c>
      <c r="H254">
        <v>9</v>
      </c>
      <c r="I254">
        <v>3</v>
      </c>
      <c r="J254" t="s">
        <v>35</v>
      </c>
      <c r="K254">
        <v>1</v>
      </c>
      <c r="L254" t="s">
        <v>47</v>
      </c>
      <c r="M254">
        <v>41</v>
      </c>
      <c r="N254">
        <v>3</v>
      </c>
      <c r="O254">
        <v>1</v>
      </c>
      <c r="P254" t="s">
        <v>37</v>
      </c>
      <c r="Q254">
        <v>1</v>
      </c>
      <c r="R254" t="str">
        <f t="shared" si="10"/>
        <v>Low</v>
      </c>
      <c r="S254" t="s">
        <v>48</v>
      </c>
      <c r="T254">
        <v>4200</v>
      </c>
      <c r="U254" t="str">
        <f t="shared" si="11"/>
        <v>Low (0-5K)</v>
      </c>
      <c r="V254">
        <v>10224</v>
      </c>
      <c r="W254">
        <v>7</v>
      </c>
      <c r="X254" t="s">
        <v>32</v>
      </c>
      <c r="Y254">
        <v>22</v>
      </c>
      <c r="Z254">
        <v>4</v>
      </c>
      <c r="AA254">
        <v>1</v>
      </c>
      <c r="AB254">
        <v>0</v>
      </c>
      <c r="AC254">
        <v>10</v>
      </c>
      <c r="AD254">
        <v>2</v>
      </c>
      <c r="AE254">
        <v>4</v>
      </c>
      <c r="AF254">
        <v>5</v>
      </c>
      <c r="AG254">
        <v>4</v>
      </c>
      <c r="AH254">
        <v>0</v>
      </c>
      <c r="AI254">
        <v>4</v>
      </c>
    </row>
    <row r="255" spans="1:35" x14ac:dyDescent="0.3">
      <c r="A255">
        <v>261</v>
      </c>
      <c r="B255">
        <v>35</v>
      </c>
      <c r="C255" t="str">
        <f t="shared" si="9"/>
        <v>26-35</v>
      </c>
      <c r="D255" t="s">
        <v>39</v>
      </c>
      <c r="E255" t="s">
        <v>40</v>
      </c>
      <c r="F255">
        <v>556</v>
      </c>
      <c r="G255" t="s">
        <v>34</v>
      </c>
      <c r="H255">
        <v>23</v>
      </c>
      <c r="I255">
        <v>2</v>
      </c>
      <c r="J255" t="s">
        <v>46</v>
      </c>
      <c r="K255">
        <v>2</v>
      </c>
      <c r="L255" t="s">
        <v>36</v>
      </c>
      <c r="M255">
        <v>50</v>
      </c>
      <c r="N255">
        <v>2</v>
      </c>
      <c r="O255">
        <v>2</v>
      </c>
      <c r="P255" t="s">
        <v>51</v>
      </c>
      <c r="Q255">
        <v>3</v>
      </c>
      <c r="R255" t="str">
        <f t="shared" si="10"/>
        <v>High</v>
      </c>
      <c r="S255" t="s">
        <v>44</v>
      </c>
      <c r="T255">
        <v>5916</v>
      </c>
      <c r="U255" t="str">
        <f t="shared" si="11"/>
        <v>Medium (5K-10K)</v>
      </c>
      <c r="V255">
        <v>15497</v>
      </c>
      <c r="W255">
        <v>3</v>
      </c>
      <c r="X255" t="s">
        <v>39</v>
      </c>
      <c r="Y255">
        <v>13</v>
      </c>
      <c r="Z255">
        <v>3</v>
      </c>
      <c r="AA255">
        <v>1</v>
      </c>
      <c r="AB255">
        <v>0</v>
      </c>
      <c r="AC255">
        <v>8</v>
      </c>
      <c r="AD255">
        <v>1</v>
      </c>
      <c r="AE255">
        <v>3</v>
      </c>
      <c r="AF255">
        <v>1</v>
      </c>
      <c r="AG255">
        <v>0</v>
      </c>
      <c r="AH255">
        <v>0</v>
      </c>
      <c r="AI255">
        <v>1</v>
      </c>
    </row>
    <row r="256" spans="1:35" x14ac:dyDescent="0.3">
      <c r="A256">
        <v>325</v>
      </c>
      <c r="B256">
        <v>33</v>
      </c>
      <c r="C256" t="str">
        <f t="shared" si="9"/>
        <v>26-35</v>
      </c>
      <c r="D256" t="s">
        <v>39</v>
      </c>
      <c r="E256" t="s">
        <v>40</v>
      </c>
      <c r="F256">
        <v>813</v>
      </c>
      <c r="G256" t="s">
        <v>34</v>
      </c>
      <c r="H256">
        <v>14</v>
      </c>
      <c r="I256">
        <v>3</v>
      </c>
      <c r="J256" t="s">
        <v>35</v>
      </c>
      <c r="K256">
        <v>3</v>
      </c>
      <c r="L256" t="s">
        <v>36</v>
      </c>
      <c r="M256">
        <v>58</v>
      </c>
      <c r="N256">
        <v>3</v>
      </c>
      <c r="O256">
        <v>1</v>
      </c>
      <c r="P256" t="s">
        <v>37</v>
      </c>
      <c r="Q256">
        <v>4</v>
      </c>
      <c r="R256" t="str">
        <f t="shared" si="10"/>
        <v>Very High</v>
      </c>
      <c r="S256" t="s">
        <v>44</v>
      </c>
      <c r="T256">
        <v>2436</v>
      </c>
      <c r="U256" t="str">
        <f t="shared" si="11"/>
        <v>Low (0-5K)</v>
      </c>
      <c r="V256">
        <v>22149</v>
      </c>
      <c r="W256">
        <v>5</v>
      </c>
      <c r="X256" t="s">
        <v>39</v>
      </c>
      <c r="Y256">
        <v>13</v>
      </c>
      <c r="Z256">
        <v>3</v>
      </c>
      <c r="AA256">
        <v>3</v>
      </c>
      <c r="AB256">
        <v>1</v>
      </c>
      <c r="AC256">
        <v>8</v>
      </c>
      <c r="AD256">
        <v>2</v>
      </c>
      <c r="AE256">
        <v>1</v>
      </c>
      <c r="AF256">
        <v>5</v>
      </c>
      <c r="AG256">
        <v>4</v>
      </c>
      <c r="AH256">
        <v>0</v>
      </c>
      <c r="AI256">
        <v>4</v>
      </c>
    </row>
    <row r="257" spans="1:35" x14ac:dyDescent="0.3">
      <c r="A257">
        <v>667</v>
      </c>
      <c r="B257">
        <v>27</v>
      </c>
      <c r="C257" t="str">
        <f t="shared" si="9"/>
        <v>26-35</v>
      </c>
      <c r="D257" t="s">
        <v>39</v>
      </c>
      <c r="E257" t="s">
        <v>40</v>
      </c>
      <c r="F257">
        <v>1420</v>
      </c>
      <c r="G257" t="s">
        <v>41</v>
      </c>
      <c r="H257">
        <v>2</v>
      </c>
      <c r="I257">
        <v>1</v>
      </c>
      <c r="J257" t="s">
        <v>56</v>
      </c>
      <c r="K257">
        <v>3</v>
      </c>
      <c r="L257" t="s">
        <v>36</v>
      </c>
      <c r="M257">
        <v>85</v>
      </c>
      <c r="N257">
        <v>3</v>
      </c>
      <c r="O257">
        <v>1</v>
      </c>
      <c r="P257" t="s">
        <v>43</v>
      </c>
      <c r="Q257">
        <v>1</v>
      </c>
      <c r="R257" t="str">
        <f t="shared" si="10"/>
        <v>Low</v>
      </c>
      <c r="S257" t="s">
        <v>38</v>
      </c>
      <c r="T257">
        <v>3041</v>
      </c>
      <c r="U257" t="str">
        <f t="shared" si="11"/>
        <v>Low (0-5K)</v>
      </c>
      <c r="V257">
        <v>16346</v>
      </c>
      <c r="W257">
        <v>0</v>
      </c>
      <c r="X257" t="s">
        <v>32</v>
      </c>
      <c r="Y257">
        <v>11</v>
      </c>
      <c r="Z257">
        <v>3</v>
      </c>
      <c r="AA257">
        <v>2</v>
      </c>
      <c r="AB257">
        <v>1</v>
      </c>
      <c r="AC257">
        <v>5</v>
      </c>
      <c r="AD257">
        <v>3</v>
      </c>
      <c r="AE257">
        <v>3</v>
      </c>
      <c r="AF257">
        <v>4</v>
      </c>
      <c r="AG257">
        <v>3</v>
      </c>
      <c r="AH257">
        <v>0</v>
      </c>
      <c r="AI257">
        <v>2</v>
      </c>
    </row>
    <row r="258" spans="1:35" x14ac:dyDescent="0.3">
      <c r="A258">
        <v>1522</v>
      </c>
      <c r="B258">
        <v>29</v>
      </c>
      <c r="C258" t="str">
        <f t="shared" ref="C258:C321" si="12">IF(B258&lt;=25,"18-25",IF(B258&lt;=35,"26-35",IF(B258&lt;=45,"36-45",IF(B258&lt;=55,"46-55","56+"))))</f>
        <v>26-35</v>
      </c>
      <c r="D258" t="s">
        <v>39</v>
      </c>
      <c r="E258" t="s">
        <v>40</v>
      </c>
      <c r="F258">
        <v>224</v>
      </c>
      <c r="G258" t="s">
        <v>34</v>
      </c>
      <c r="H258">
        <v>1</v>
      </c>
      <c r="I258">
        <v>4</v>
      </c>
      <c r="J258" t="s">
        <v>42</v>
      </c>
      <c r="K258">
        <v>1</v>
      </c>
      <c r="L258" t="s">
        <v>36</v>
      </c>
      <c r="M258">
        <v>100</v>
      </c>
      <c r="N258">
        <v>2</v>
      </c>
      <c r="O258">
        <v>1</v>
      </c>
      <c r="P258" t="s">
        <v>49</v>
      </c>
      <c r="Q258">
        <v>1</v>
      </c>
      <c r="R258" t="str">
        <f t="shared" ref="R258:R321" si="13">IF(Q258=1,"Low",IF(Q258=2,"Medium",IF(Q258=3,"High","Very High")))</f>
        <v>Low</v>
      </c>
      <c r="S258" t="s">
        <v>48</v>
      </c>
      <c r="T258">
        <v>2362</v>
      </c>
      <c r="U258" t="str">
        <f t="shared" ref="U258:U321" si="14">IF(T258&lt;=5000,"Low (0-5K)",IF(T258&lt;=10000,"Medium (5K-10K)",IF(T258&lt;=15000,"High (10K-15K)","Very High (15K+)")))</f>
        <v>Low (0-5K)</v>
      </c>
      <c r="V258">
        <v>7568</v>
      </c>
      <c r="W258">
        <v>6</v>
      </c>
      <c r="X258" t="s">
        <v>32</v>
      </c>
      <c r="Y258">
        <v>13</v>
      </c>
      <c r="Z258">
        <v>3</v>
      </c>
      <c r="AA258">
        <v>3</v>
      </c>
      <c r="AB258">
        <v>0</v>
      </c>
      <c r="AC258">
        <v>11</v>
      </c>
      <c r="AD258">
        <v>2</v>
      </c>
      <c r="AE258">
        <v>1</v>
      </c>
      <c r="AF258">
        <v>9</v>
      </c>
      <c r="AG258">
        <v>7</v>
      </c>
      <c r="AH258">
        <v>0</v>
      </c>
      <c r="AI258">
        <v>7</v>
      </c>
    </row>
    <row r="259" spans="1:35" x14ac:dyDescent="0.3">
      <c r="A259">
        <v>1869</v>
      </c>
      <c r="B259">
        <v>46</v>
      </c>
      <c r="C259" t="str">
        <f t="shared" si="12"/>
        <v>46-55</v>
      </c>
      <c r="D259" t="s">
        <v>39</v>
      </c>
      <c r="E259" t="s">
        <v>40</v>
      </c>
      <c r="F259">
        <v>1254</v>
      </c>
      <c r="G259" t="s">
        <v>41</v>
      </c>
      <c r="H259">
        <v>10</v>
      </c>
      <c r="I259">
        <v>3</v>
      </c>
      <c r="J259" t="s">
        <v>46</v>
      </c>
      <c r="K259">
        <v>3</v>
      </c>
      <c r="L259" t="s">
        <v>47</v>
      </c>
      <c r="M259">
        <v>64</v>
      </c>
      <c r="N259">
        <v>3</v>
      </c>
      <c r="O259">
        <v>3</v>
      </c>
      <c r="P259" t="s">
        <v>54</v>
      </c>
      <c r="Q259">
        <v>2</v>
      </c>
      <c r="R259" t="str">
        <f t="shared" si="13"/>
        <v>Medium</v>
      </c>
      <c r="S259" t="s">
        <v>44</v>
      </c>
      <c r="T259">
        <v>7314</v>
      </c>
      <c r="U259" t="str">
        <f t="shared" si="14"/>
        <v>Medium (5K-10K)</v>
      </c>
      <c r="V259">
        <v>14011</v>
      </c>
      <c r="W259">
        <v>5</v>
      </c>
      <c r="X259" t="s">
        <v>32</v>
      </c>
      <c r="Y259">
        <v>21</v>
      </c>
      <c r="Z259">
        <v>4</v>
      </c>
      <c r="AA259">
        <v>3</v>
      </c>
      <c r="AB259">
        <v>3</v>
      </c>
      <c r="AC259">
        <v>14</v>
      </c>
      <c r="AD259">
        <v>2</v>
      </c>
      <c r="AE259">
        <v>3</v>
      </c>
      <c r="AF259">
        <v>8</v>
      </c>
      <c r="AG259">
        <v>7</v>
      </c>
      <c r="AH259">
        <v>0</v>
      </c>
      <c r="AI259">
        <v>7</v>
      </c>
    </row>
    <row r="260" spans="1:35" x14ac:dyDescent="0.3">
      <c r="A260">
        <v>1960</v>
      </c>
      <c r="B260">
        <v>28</v>
      </c>
      <c r="C260" t="str">
        <f t="shared" si="12"/>
        <v>26-35</v>
      </c>
      <c r="D260" t="s">
        <v>39</v>
      </c>
      <c r="E260" t="s">
        <v>40</v>
      </c>
      <c r="F260">
        <v>1404</v>
      </c>
      <c r="G260" t="s">
        <v>34</v>
      </c>
      <c r="H260">
        <v>17</v>
      </c>
      <c r="I260">
        <v>3</v>
      </c>
      <c r="J260" t="s">
        <v>42</v>
      </c>
      <c r="K260">
        <v>3</v>
      </c>
      <c r="L260" t="s">
        <v>36</v>
      </c>
      <c r="M260">
        <v>32</v>
      </c>
      <c r="N260">
        <v>2</v>
      </c>
      <c r="O260">
        <v>1</v>
      </c>
      <c r="P260" t="s">
        <v>37</v>
      </c>
      <c r="Q260">
        <v>4</v>
      </c>
      <c r="R260" t="str">
        <f t="shared" si="13"/>
        <v>Very High</v>
      </c>
      <c r="S260" t="s">
        <v>38</v>
      </c>
      <c r="T260">
        <v>2367</v>
      </c>
      <c r="U260" t="str">
        <f t="shared" si="14"/>
        <v>Low (0-5K)</v>
      </c>
      <c r="V260">
        <v>18779</v>
      </c>
      <c r="W260">
        <v>5</v>
      </c>
      <c r="X260" t="s">
        <v>32</v>
      </c>
      <c r="Y260">
        <v>12</v>
      </c>
      <c r="Z260">
        <v>3</v>
      </c>
      <c r="AA260">
        <v>1</v>
      </c>
      <c r="AB260">
        <v>1</v>
      </c>
      <c r="AC260">
        <v>6</v>
      </c>
      <c r="AD260">
        <v>2</v>
      </c>
      <c r="AE260">
        <v>2</v>
      </c>
      <c r="AF260">
        <v>4</v>
      </c>
      <c r="AG260">
        <v>1</v>
      </c>
      <c r="AH260">
        <v>0</v>
      </c>
      <c r="AI260">
        <v>3</v>
      </c>
    </row>
    <row r="261" spans="1:35" x14ac:dyDescent="0.3">
      <c r="A261">
        <v>14</v>
      </c>
      <c r="B261">
        <v>35</v>
      </c>
      <c r="C261" t="str">
        <f t="shared" si="12"/>
        <v>26-35</v>
      </c>
      <c r="D261" t="s">
        <v>32</v>
      </c>
      <c r="E261" t="s">
        <v>40</v>
      </c>
      <c r="F261">
        <v>809</v>
      </c>
      <c r="G261" t="s">
        <v>34</v>
      </c>
      <c r="H261">
        <v>16</v>
      </c>
      <c r="I261">
        <v>3</v>
      </c>
      <c r="J261" t="s">
        <v>35</v>
      </c>
      <c r="K261">
        <v>1</v>
      </c>
      <c r="L261" t="s">
        <v>36</v>
      </c>
      <c r="M261">
        <v>84</v>
      </c>
      <c r="N261">
        <v>4</v>
      </c>
      <c r="O261">
        <v>1</v>
      </c>
      <c r="P261" t="s">
        <v>37</v>
      </c>
      <c r="Q261">
        <v>2</v>
      </c>
      <c r="R261" t="str">
        <f t="shared" si="13"/>
        <v>Medium</v>
      </c>
      <c r="S261" t="s">
        <v>44</v>
      </c>
      <c r="T261">
        <v>2426</v>
      </c>
      <c r="U261" t="str">
        <f t="shared" si="14"/>
        <v>Low (0-5K)</v>
      </c>
      <c r="V261">
        <v>16479</v>
      </c>
      <c r="W261">
        <v>0</v>
      </c>
      <c r="X261" t="s">
        <v>32</v>
      </c>
      <c r="Y261">
        <v>13</v>
      </c>
      <c r="Z261">
        <v>3</v>
      </c>
      <c r="AA261">
        <v>3</v>
      </c>
      <c r="AB261">
        <v>1</v>
      </c>
      <c r="AC261">
        <v>6</v>
      </c>
      <c r="AD261">
        <v>5</v>
      </c>
      <c r="AE261">
        <v>3</v>
      </c>
      <c r="AF261">
        <v>5</v>
      </c>
      <c r="AG261">
        <v>4</v>
      </c>
      <c r="AH261">
        <v>0</v>
      </c>
      <c r="AI261">
        <v>3</v>
      </c>
    </row>
    <row r="262" spans="1:35" x14ac:dyDescent="0.3">
      <c r="A262">
        <v>15</v>
      </c>
      <c r="B262">
        <v>29</v>
      </c>
      <c r="C262" t="str">
        <f t="shared" si="12"/>
        <v>26-35</v>
      </c>
      <c r="D262" t="s">
        <v>32</v>
      </c>
      <c r="E262" t="s">
        <v>40</v>
      </c>
      <c r="F262">
        <v>153</v>
      </c>
      <c r="G262" t="s">
        <v>34</v>
      </c>
      <c r="H262">
        <v>15</v>
      </c>
      <c r="I262">
        <v>2</v>
      </c>
      <c r="J262" t="s">
        <v>46</v>
      </c>
      <c r="K262">
        <v>4</v>
      </c>
      <c r="L262" t="s">
        <v>47</v>
      </c>
      <c r="M262">
        <v>49</v>
      </c>
      <c r="N262">
        <v>2</v>
      </c>
      <c r="O262">
        <v>2</v>
      </c>
      <c r="P262" t="s">
        <v>37</v>
      </c>
      <c r="Q262">
        <v>3</v>
      </c>
      <c r="R262" t="str">
        <f t="shared" si="13"/>
        <v>High</v>
      </c>
      <c r="S262" t="s">
        <v>48</v>
      </c>
      <c r="T262">
        <v>4193</v>
      </c>
      <c r="U262" t="str">
        <f t="shared" si="14"/>
        <v>Low (0-5K)</v>
      </c>
      <c r="V262">
        <v>12682</v>
      </c>
      <c r="W262">
        <v>0</v>
      </c>
      <c r="X262" t="s">
        <v>39</v>
      </c>
      <c r="Y262">
        <v>12</v>
      </c>
      <c r="Z262">
        <v>3</v>
      </c>
      <c r="AA262">
        <v>4</v>
      </c>
      <c r="AB262">
        <v>0</v>
      </c>
      <c r="AC262">
        <v>10</v>
      </c>
      <c r="AD262">
        <v>3</v>
      </c>
      <c r="AE262">
        <v>3</v>
      </c>
      <c r="AF262">
        <v>9</v>
      </c>
      <c r="AG262">
        <v>5</v>
      </c>
      <c r="AH262">
        <v>0</v>
      </c>
      <c r="AI262">
        <v>8</v>
      </c>
    </row>
    <row r="263" spans="1:35" x14ac:dyDescent="0.3">
      <c r="A263">
        <v>84</v>
      </c>
      <c r="B263">
        <v>55</v>
      </c>
      <c r="C263" t="str">
        <f t="shared" si="12"/>
        <v>46-55</v>
      </c>
      <c r="D263" t="s">
        <v>32</v>
      </c>
      <c r="E263" t="s">
        <v>40</v>
      </c>
      <c r="F263">
        <v>836</v>
      </c>
      <c r="G263" t="s">
        <v>34</v>
      </c>
      <c r="H263">
        <v>8</v>
      </c>
      <c r="I263">
        <v>3</v>
      </c>
      <c r="J263" t="s">
        <v>35</v>
      </c>
      <c r="K263">
        <v>4</v>
      </c>
      <c r="L263" t="s">
        <v>47</v>
      </c>
      <c r="M263">
        <v>33</v>
      </c>
      <c r="N263">
        <v>3</v>
      </c>
      <c r="O263">
        <v>4</v>
      </c>
      <c r="P263" t="s">
        <v>52</v>
      </c>
      <c r="Q263">
        <v>3</v>
      </c>
      <c r="R263" t="str">
        <f t="shared" si="13"/>
        <v>High</v>
      </c>
      <c r="S263" t="s">
        <v>38</v>
      </c>
      <c r="T263">
        <v>14756</v>
      </c>
      <c r="U263" t="str">
        <f t="shared" si="14"/>
        <v>High (10K-15K)</v>
      </c>
      <c r="V263">
        <v>19730</v>
      </c>
      <c r="W263">
        <v>2</v>
      </c>
      <c r="X263" t="s">
        <v>39</v>
      </c>
      <c r="Y263">
        <v>14</v>
      </c>
      <c r="Z263">
        <v>3</v>
      </c>
      <c r="AA263">
        <v>3</v>
      </c>
      <c r="AB263">
        <v>3</v>
      </c>
      <c r="AC263">
        <v>21</v>
      </c>
      <c r="AD263">
        <v>2</v>
      </c>
      <c r="AE263">
        <v>3</v>
      </c>
      <c r="AF263">
        <v>5</v>
      </c>
      <c r="AG263">
        <v>0</v>
      </c>
      <c r="AH263">
        <v>0</v>
      </c>
      <c r="AI263">
        <v>2</v>
      </c>
    </row>
    <row r="264" spans="1:35" x14ac:dyDescent="0.3">
      <c r="A264">
        <v>94</v>
      </c>
      <c r="B264">
        <v>29</v>
      </c>
      <c r="C264" t="str">
        <f t="shared" si="12"/>
        <v>26-35</v>
      </c>
      <c r="D264" t="s">
        <v>32</v>
      </c>
      <c r="E264" t="s">
        <v>40</v>
      </c>
      <c r="F264">
        <v>1328</v>
      </c>
      <c r="G264" t="s">
        <v>34</v>
      </c>
      <c r="H264">
        <v>2</v>
      </c>
      <c r="I264">
        <v>3</v>
      </c>
      <c r="J264" t="s">
        <v>46</v>
      </c>
      <c r="K264">
        <v>3</v>
      </c>
      <c r="L264" t="s">
        <v>36</v>
      </c>
      <c r="M264">
        <v>76</v>
      </c>
      <c r="N264">
        <v>3</v>
      </c>
      <c r="O264">
        <v>1</v>
      </c>
      <c r="P264" t="s">
        <v>49</v>
      </c>
      <c r="Q264">
        <v>2</v>
      </c>
      <c r="R264" t="str">
        <f t="shared" si="13"/>
        <v>Medium</v>
      </c>
      <c r="S264" t="s">
        <v>44</v>
      </c>
      <c r="T264">
        <v>2703</v>
      </c>
      <c r="U264" t="str">
        <f t="shared" si="14"/>
        <v>Low (0-5K)</v>
      </c>
      <c r="V264">
        <v>4956</v>
      </c>
      <c r="W264">
        <v>0</v>
      </c>
      <c r="X264" t="s">
        <v>32</v>
      </c>
      <c r="Y264">
        <v>23</v>
      </c>
      <c r="Z264">
        <v>4</v>
      </c>
      <c r="AA264">
        <v>4</v>
      </c>
      <c r="AB264">
        <v>1</v>
      </c>
      <c r="AC264">
        <v>6</v>
      </c>
      <c r="AD264">
        <v>3</v>
      </c>
      <c r="AE264">
        <v>3</v>
      </c>
      <c r="AF264">
        <v>5</v>
      </c>
      <c r="AG264">
        <v>4</v>
      </c>
      <c r="AH264">
        <v>0</v>
      </c>
      <c r="AI264">
        <v>4</v>
      </c>
    </row>
    <row r="265" spans="1:35" x14ac:dyDescent="0.3">
      <c r="A265">
        <v>112</v>
      </c>
      <c r="B265">
        <v>56</v>
      </c>
      <c r="C265" t="str">
        <f t="shared" si="12"/>
        <v>56+</v>
      </c>
      <c r="D265" t="s">
        <v>32</v>
      </c>
      <c r="E265" t="s">
        <v>40</v>
      </c>
      <c r="F265">
        <v>1400</v>
      </c>
      <c r="G265" t="s">
        <v>34</v>
      </c>
      <c r="H265">
        <v>7</v>
      </c>
      <c r="I265">
        <v>3</v>
      </c>
      <c r="J265" t="s">
        <v>46</v>
      </c>
      <c r="K265">
        <v>4</v>
      </c>
      <c r="L265" t="s">
        <v>36</v>
      </c>
      <c r="M265">
        <v>49</v>
      </c>
      <c r="N265">
        <v>1</v>
      </c>
      <c r="O265">
        <v>3</v>
      </c>
      <c r="P265" t="s">
        <v>51</v>
      </c>
      <c r="Q265">
        <v>4</v>
      </c>
      <c r="R265" t="str">
        <f t="shared" si="13"/>
        <v>Very High</v>
      </c>
      <c r="S265" t="s">
        <v>48</v>
      </c>
      <c r="T265">
        <v>7260</v>
      </c>
      <c r="U265" t="str">
        <f t="shared" si="14"/>
        <v>Medium (5K-10K)</v>
      </c>
      <c r="V265">
        <v>21698</v>
      </c>
      <c r="W265">
        <v>4</v>
      </c>
      <c r="X265" t="s">
        <v>32</v>
      </c>
      <c r="Y265">
        <v>11</v>
      </c>
      <c r="Z265">
        <v>3</v>
      </c>
      <c r="AA265">
        <v>1</v>
      </c>
      <c r="AB265">
        <v>0</v>
      </c>
      <c r="AC265">
        <v>37</v>
      </c>
      <c r="AD265">
        <v>3</v>
      </c>
      <c r="AE265">
        <v>2</v>
      </c>
      <c r="AF265">
        <v>6</v>
      </c>
      <c r="AG265">
        <v>4</v>
      </c>
      <c r="AH265">
        <v>0</v>
      </c>
      <c r="AI265">
        <v>2</v>
      </c>
    </row>
    <row r="266" spans="1:35" x14ac:dyDescent="0.3">
      <c r="A266">
        <v>126</v>
      </c>
      <c r="B266">
        <v>54</v>
      </c>
      <c r="C266" t="str">
        <f t="shared" si="12"/>
        <v>46-55</v>
      </c>
      <c r="D266" t="s">
        <v>32</v>
      </c>
      <c r="E266" t="s">
        <v>40</v>
      </c>
      <c r="F266">
        <v>1217</v>
      </c>
      <c r="G266" t="s">
        <v>34</v>
      </c>
      <c r="H266">
        <v>2</v>
      </c>
      <c r="I266">
        <v>4</v>
      </c>
      <c r="J266" t="s">
        <v>42</v>
      </c>
      <c r="K266">
        <v>1</v>
      </c>
      <c r="L266" t="s">
        <v>47</v>
      </c>
      <c r="M266">
        <v>60</v>
      </c>
      <c r="N266">
        <v>3</v>
      </c>
      <c r="O266">
        <v>3</v>
      </c>
      <c r="P266" t="s">
        <v>55</v>
      </c>
      <c r="Q266">
        <v>3</v>
      </c>
      <c r="R266" t="str">
        <f t="shared" si="13"/>
        <v>High</v>
      </c>
      <c r="S266" t="s">
        <v>44</v>
      </c>
      <c r="T266">
        <v>13549</v>
      </c>
      <c r="U266" t="str">
        <f t="shared" si="14"/>
        <v>High (10K-15K)</v>
      </c>
      <c r="V266">
        <v>24001</v>
      </c>
      <c r="W266">
        <v>9</v>
      </c>
      <c r="X266" t="s">
        <v>32</v>
      </c>
      <c r="Y266">
        <v>12</v>
      </c>
      <c r="Z266">
        <v>3</v>
      </c>
      <c r="AA266">
        <v>1</v>
      </c>
      <c r="AB266">
        <v>1</v>
      </c>
      <c r="AC266">
        <v>16</v>
      </c>
      <c r="AD266">
        <v>5</v>
      </c>
      <c r="AE266">
        <v>1</v>
      </c>
      <c r="AF266">
        <v>4</v>
      </c>
      <c r="AG266">
        <v>3</v>
      </c>
      <c r="AH266">
        <v>0</v>
      </c>
      <c r="AI266">
        <v>3</v>
      </c>
    </row>
    <row r="267" spans="1:35" x14ac:dyDescent="0.3">
      <c r="A267">
        <v>176</v>
      </c>
      <c r="B267">
        <v>41</v>
      </c>
      <c r="C267" t="str">
        <f t="shared" si="12"/>
        <v>36-45</v>
      </c>
      <c r="D267" t="s">
        <v>32</v>
      </c>
      <c r="E267" t="s">
        <v>40</v>
      </c>
      <c r="F267">
        <v>802</v>
      </c>
      <c r="G267" t="s">
        <v>41</v>
      </c>
      <c r="H267">
        <v>9</v>
      </c>
      <c r="I267">
        <v>1</v>
      </c>
      <c r="J267" t="s">
        <v>46</v>
      </c>
      <c r="K267">
        <v>3</v>
      </c>
      <c r="L267" t="s">
        <v>36</v>
      </c>
      <c r="M267">
        <v>96</v>
      </c>
      <c r="N267">
        <v>3</v>
      </c>
      <c r="O267">
        <v>3</v>
      </c>
      <c r="P267" t="s">
        <v>54</v>
      </c>
      <c r="Q267">
        <v>3</v>
      </c>
      <c r="R267" t="str">
        <f t="shared" si="13"/>
        <v>High</v>
      </c>
      <c r="S267" t="s">
        <v>38</v>
      </c>
      <c r="T267">
        <v>8189</v>
      </c>
      <c r="U267" t="str">
        <f t="shared" si="14"/>
        <v>Medium (5K-10K)</v>
      </c>
      <c r="V267">
        <v>21196</v>
      </c>
      <c r="W267">
        <v>3</v>
      </c>
      <c r="X267" t="s">
        <v>39</v>
      </c>
      <c r="Y267">
        <v>13</v>
      </c>
      <c r="Z267">
        <v>3</v>
      </c>
      <c r="AA267">
        <v>3</v>
      </c>
      <c r="AB267">
        <v>1</v>
      </c>
      <c r="AC267">
        <v>12</v>
      </c>
      <c r="AD267">
        <v>2</v>
      </c>
      <c r="AE267">
        <v>3</v>
      </c>
      <c r="AF267">
        <v>9</v>
      </c>
      <c r="AG267">
        <v>7</v>
      </c>
      <c r="AH267">
        <v>0</v>
      </c>
      <c r="AI267">
        <v>7</v>
      </c>
    </row>
    <row r="268" spans="1:35" x14ac:dyDescent="0.3">
      <c r="A268">
        <v>192</v>
      </c>
      <c r="B268">
        <v>45</v>
      </c>
      <c r="C268" t="str">
        <f t="shared" si="12"/>
        <v>36-45</v>
      </c>
      <c r="D268" t="s">
        <v>32</v>
      </c>
      <c r="E268" t="s">
        <v>40</v>
      </c>
      <c r="F268">
        <v>1316</v>
      </c>
      <c r="G268" t="s">
        <v>34</v>
      </c>
      <c r="H268">
        <v>29</v>
      </c>
      <c r="I268">
        <v>3</v>
      </c>
      <c r="J268" t="s">
        <v>35</v>
      </c>
      <c r="K268">
        <v>3</v>
      </c>
      <c r="L268" t="s">
        <v>36</v>
      </c>
      <c r="M268">
        <v>83</v>
      </c>
      <c r="N268">
        <v>3</v>
      </c>
      <c r="O268">
        <v>1</v>
      </c>
      <c r="P268" t="s">
        <v>49</v>
      </c>
      <c r="Q268">
        <v>4</v>
      </c>
      <c r="R268" t="str">
        <f t="shared" si="13"/>
        <v>Very High</v>
      </c>
      <c r="S268" t="s">
        <v>48</v>
      </c>
      <c r="T268">
        <v>3452</v>
      </c>
      <c r="U268" t="str">
        <f t="shared" si="14"/>
        <v>Low (0-5K)</v>
      </c>
      <c r="V268">
        <v>9752</v>
      </c>
      <c r="W268">
        <v>5</v>
      </c>
      <c r="X268" t="s">
        <v>32</v>
      </c>
      <c r="Y268">
        <v>13</v>
      </c>
      <c r="Z268">
        <v>3</v>
      </c>
      <c r="AA268">
        <v>2</v>
      </c>
      <c r="AB268">
        <v>0</v>
      </c>
      <c r="AC268">
        <v>9</v>
      </c>
      <c r="AD268">
        <v>2</v>
      </c>
      <c r="AE268">
        <v>2</v>
      </c>
      <c r="AF268">
        <v>6</v>
      </c>
      <c r="AG268">
        <v>5</v>
      </c>
      <c r="AH268">
        <v>0</v>
      </c>
      <c r="AI268">
        <v>3</v>
      </c>
    </row>
    <row r="269" spans="1:35" x14ac:dyDescent="0.3">
      <c r="A269">
        <v>206</v>
      </c>
      <c r="B269">
        <v>45</v>
      </c>
      <c r="C269" t="str">
        <f t="shared" si="12"/>
        <v>36-45</v>
      </c>
      <c r="D269" t="s">
        <v>32</v>
      </c>
      <c r="E269" t="s">
        <v>40</v>
      </c>
      <c r="F269">
        <v>194</v>
      </c>
      <c r="G269" t="s">
        <v>34</v>
      </c>
      <c r="H269">
        <v>9</v>
      </c>
      <c r="I269">
        <v>3</v>
      </c>
      <c r="J269" t="s">
        <v>46</v>
      </c>
      <c r="K269">
        <v>2</v>
      </c>
      <c r="L269" t="s">
        <v>36</v>
      </c>
      <c r="M269">
        <v>60</v>
      </c>
      <c r="N269">
        <v>3</v>
      </c>
      <c r="O269">
        <v>2</v>
      </c>
      <c r="P269" t="s">
        <v>37</v>
      </c>
      <c r="Q269">
        <v>2</v>
      </c>
      <c r="R269" t="str">
        <f t="shared" si="13"/>
        <v>Medium</v>
      </c>
      <c r="S269" t="s">
        <v>38</v>
      </c>
      <c r="T269">
        <v>2348</v>
      </c>
      <c r="U269" t="str">
        <f t="shared" si="14"/>
        <v>Low (0-5K)</v>
      </c>
      <c r="V269">
        <v>10901</v>
      </c>
      <c r="W269">
        <v>8</v>
      </c>
      <c r="X269" t="s">
        <v>32</v>
      </c>
      <c r="Y269">
        <v>18</v>
      </c>
      <c r="Z269">
        <v>3</v>
      </c>
      <c r="AA269">
        <v>3</v>
      </c>
      <c r="AB269">
        <v>1</v>
      </c>
      <c r="AC269">
        <v>20</v>
      </c>
      <c r="AD269">
        <v>2</v>
      </c>
      <c r="AE269">
        <v>1</v>
      </c>
      <c r="AF269">
        <v>17</v>
      </c>
      <c r="AG269">
        <v>9</v>
      </c>
      <c r="AH269">
        <v>0</v>
      </c>
      <c r="AI269">
        <v>15</v>
      </c>
    </row>
    <row r="270" spans="1:35" x14ac:dyDescent="0.3">
      <c r="A270">
        <v>230</v>
      </c>
      <c r="B270">
        <v>38</v>
      </c>
      <c r="C270" t="str">
        <f t="shared" si="12"/>
        <v>36-45</v>
      </c>
      <c r="D270" t="s">
        <v>32</v>
      </c>
      <c r="E270" t="s">
        <v>40</v>
      </c>
      <c r="F270">
        <v>702</v>
      </c>
      <c r="G270" t="s">
        <v>41</v>
      </c>
      <c r="H270">
        <v>1</v>
      </c>
      <c r="I270">
        <v>4</v>
      </c>
      <c r="J270" t="s">
        <v>46</v>
      </c>
      <c r="K270">
        <v>1</v>
      </c>
      <c r="L270" t="s">
        <v>47</v>
      </c>
      <c r="M270">
        <v>59</v>
      </c>
      <c r="N270">
        <v>2</v>
      </c>
      <c r="O270">
        <v>2</v>
      </c>
      <c r="P270" t="s">
        <v>54</v>
      </c>
      <c r="Q270">
        <v>4</v>
      </c>
      <c r="R270" t="str">
        <f t="shared" si="13"/>
        <v>Very High</v>
      </c>
      <c r="S270" t="s">
        <v>48</v>
      </c>
      <c r="T270">
        <v>8686</v>
      </c>
      <c r="U270" t="str">
        <f t="shared" si="14"/>
        <v>Medium (5K-10K)</v>
      </c>
      <c r="V270">
        <v>12930</v>
      </c>
      <c r="W270">
        <v>4</v>
      </c>
      <c r="X270" t="s">
        <v>32</v>
      </c>
      <c r="Y270">
        <v>22</v>
      </c>
      <c r="Z270">
        <v>4</v>
      </c>
      <c r="AA270">
        <v>3</v>
      </c>
      <c r="AB270">
        <v>0</v>
      </c>
      <c r="AC270">
        <v>12</v>
      </c>
      <c r="AD270">
        <v>2</v>
      </c>
      <c r="AE270">
        <v>4</v>
      </c>
      <c r="AF270">
        <v>8</v>
      </c>
      <c r="AG270">
        <v>3</v>
      </c>
      <c r="AH270">
        <v>0</v>
      </c>
      <c r="AI270">
        <v>7</v>
      </c>
    </row>
    <row r="271" spans="1:35" x14ac:dyDescent="0.3">
      <c r="A271">
        <v>240</v>
      </c>
      <c r="B271">
        <v>45</v>
      </c>
      <c r="C271" t="str">
        <f t="shared" si="12"/>
        <v>36-45</v>
      </c>
      <c r="D271" t="s">
        <v>32</v>
      </c>
      <c r="E271" t="s">
        <v>40</v>
      </c>
      <c r="F271">
        <v>1268</v>
      </c>
      <c r="G271" t="s">
        <v>41</v>
      </c>
      <c r="H271">
        <v>4</v>
      </c>
      <c r="I271">
        <v>2</v>
      </c>
      <c r="J271" t="s">
        <v>46</v>
      </c>
      <c r="K271">
        <v>3</v>
      </c>
      <c r="L271" t="s">
        <v>47</v>
      </c>
      <c r="M271">
        <v>30</v>
      </c>
      <c r="N271">
        <v>3</v>
      </c>
      <c r="O271">
        <v>2</v>
      </c>
      <c r="P271" t="s">
        <v>54</v>
      </c>
      <c r="Q271">
        <v>1</v>
      </c>
      <c r="R271" t="str">
        <f t="shared" si="13"/>
        <v>Low</v>
      </c>
      <c r="S271" t="s">
        <v>38</v>
      </c>
      <c r="T271">
        <v>5006</v>
      </c>
      <c r="U271" t="str">
        <f t="shared" si="14"/>
        <v>Medium (5K-10K)</v>
      </c>
      <c r="V271">
        <v>6319</v>
      </c>
      <c r="W271">
        <v>4</v>
      </c>
      <c r="X271" t="s">
        <v>39</v>
      </c>
      <c r="Y271">
        <v>11</v>
      </c>
      <c r="Z271">
        <v>3</v>
      </c>
      <c r="AA271">
        <v>1</v>
      </c>
      <c r="AB271">
        <v>1</v>
      </c>
      <c r="AC271">
        <v>9</v>
      </c>
      <c r="AD271">
        <v>3</v>
      </c>
      <c r="AE271">
        <v>4</v>
      </c>
      <c r="AF271">
        <v>5</v>
      </c>
      <c r="AG271">
        <v>4</v>
      </c>
      <c r="AH271">
        <v>0</v>
      </c>
      <c r="AI271">
        <v>3</v>
      </c>
    </row>
    <row r="272" spans="1:35" x14ac:dyDescent="0.3">
      <c r="A272">
        <v>242</v>
      </c>
      <c r="B272">
        <v>33</v>
      </c>
      <c r="C272" t="str">
        <f t="shared" si="12"/>
        <v>26-35</v>
      </c>
      <c r="D272" t="s">
        <v>32</v>
      </c>
      <c r="E272" t="s">
        <v>40</v>
      </c>
      <c r="F272">
        <v>134</v>
      </c>
      <c r="G272" t="s">
        <v>34</v>
      </c>
      <c r="H272">
        <v>2</v>
      </c>
      <c r="I272">
        <v>3</v>
      </c>
      <c r="J272" t="s">
        <v>46</v>
      </c>
      <c r="K272">
        <v>3</v>
      </c>
      <c r="L272" t="s">
        <v>36</v>
      </c>
      <c r="M272">
        <v>90</v>
      </c>
      <c r="N272">
        <v>3</v>
      </c>
      <c r="O272">
        <v>1</v>
      </c>
      <c r="P272" t="s">
        <v>49</v>
      </c>
      <c r="Q272">
        <v>4</v>
      </c>
      <c r="R272" t="str">
        <f t="shared" si="13"/>
        <v>Very High</v>
      </c>
      <c r="S272" t="s">
        <v>48</v>
      </c>
      <c r="T272">
        <v>2500</v>
      </c>
      <c r="U272" t="str">
        <f t="shared" si="14"/>
        <v>Low (0-5K)</v>
      </c>
      <c r="V272">
        <v>10515</v>
      </c>
      <c r="W272">
        <v>0</v>
      </c>
      <c r="X272" t="s">
        <v>32</v>
      </c>
      <c r="Y272">
        <v>14</v>
      </c>
      <c r="Z272">
        <v>3</v>
      </c>
      <c r="AA272">
        <v>1</v>
      </c>
      <c r="AB272">
        <v>0</v>
      </c>
      <c r="AC272">
        <v>4</v>
      </c>
      <c r="AD272">
        <v>2</v>
      </c>
      <c r="AE272">
        <v>4</v>
      </c>
      <c r="AF272">
        <v>3</v>
      </c>
      <c r="AG272">
        <v>1</v>
      </c>
      <c r="AH272">
        <v>0</v>
      </c>
      <c r="AI272">
        <v>2</v>
      </c>
    </row>
    <row r="273" spans="1:35" x14ac:dyDescent="0.3">
      <c r="A273">
        <v>323</v>
      </c>
      <c r="B273">
        <v>50</v>
      </c>
      <c r="C273" t="str">
        <f t="shared" si="12"/>
        <v>46-55</v>
      </c>
      <c r="D273" t="s">
        <v>32</v>
      </c>
      <c r="E273" t="s">
        <v>40</v>
      </c>
      <c r="F273">
        <v>854</v>
      </c>
      <c r="G273" t="s">
        <v>41</v>
      </c>
      <c r="H273">
        <v>1</v>
      </c>
      <c r="I273">
        <v>4</v>
      </c>
      <c r="J273" t="s">
        <v>35</v>
      </c>
      <c r="K273">
        <v>4</v>
      </c>
      <c r="L273" t="s">
        <v>47</v>
      </c>
      <c r="M273">
        <v>68</v>
      </c>
      <c r="N273">
        <v>3</v>
      </c>
      <c r="O273">
        <v>5</v>
      </c>
      <c r="P273" t="s">
        <v>52</v>
      </c>
      <c r="Q273">
        <v>4</v>
      </c>
      <c r="R273" t="str">
        <f t="shared" si="13"/>
        <v>Very High</v>
      </c>
      <c r="S273" t="s">
        <v>38</v>
      </c>
      <c r="T273">
        <v>19517</v>
      </c>
      <c r="U273" t="str">
        <f t="shared" si="14"/>
        <v>Very High (15K+)</v>
      </c>
      <c r="V273">
        <v>24118</v>
      </c>
      <c r="W273">
        <v>3</v>
      </c>
      <c r="X273" t="s">
        <v>32</v>
      </c>
      <c r="Y273">
        <v>11</v>
      </c>
      <c r="Z273">
        <v>3</v>
      </c>
      <c r="AA273">
        <v>3</v>
      </c>
      <c r="AB273">
        <v>1</v>
      </c>
      <c r="AC273">
        <v>32</v>
      </c>
      <c r="AD273">
        <v>3</v>
      </c>
      <c r="AE273">
        <v>2</v>
      </c>
      <c r="AF273">
        <v>7</v>
      </c>
      <c r="AG273">
        <v>0</v>
      </c>
      <c r="AH273">
        <v>0</v>
      </c>
      <c r="AI273">
        <v>6</v>
      </c>
    </row>
    <row r="274" spans="1:35" x14ac:dyDescent="0.3">
      <c r="A274">
        <v>340</v>
      </c>
      <c r="B274">
        <v>37</v>
      </c>
      <c r="C274" t="str">
        <f t="shared" si="12"/>
        <v>36-45</v>
      </c>
      <c r="D274" t="s">
        <v>32</v>
      </c>
      <c r="E274" t="s">
        <v>40</v>
      </c>
      <c r="F274">
        <v>1017</v>
      </c>
      <c r="G274" t="s">
        <v>34</v>
      </c>
      <c r="H274">
        <v>1</v>
      </c>
      <c r="I274">
        <v>2</v>
      </c>
      <c r="J274" t="s">
        <v>35</v>
      </c>
      <c r="K274">
        <v>3</v>
      </c>
      <c r="L274" t="s">
        <v>47</v>
      </c>
      <c r="M274">
        <v>83</v>
      </c>
      <c r="N274">
        <v>2</v>
      </c>
      <c r="O274">
        <v>1</v>
      </c>
      <c r="P274" t="s">
        <v>49</v>
      </c>
      <c r="Q274">
        <v>1</v>
      </c>
      <c r="R274" t="str">
        <f t="shared" si="13"/>
        <v>Low</v>
      </c>
      <c r="S274" t="s">
        <v>44</v>
      </c>
      <c r="T274">
        <v>3920</v>
      </c>
      <c r="U274" t="str">
        <f t="shared" si="14"/>
        <v>Low (0-5K)</v>
      </c>
      <c r="V274">
        <v>18697</v>
      </c>
      <c r="W274">
        <v>2</v>
      </c>
      <c r="X274" t="s">
        <v>32</v>
      </c>
      <c r="Y274">
        <v>14</v>
      </c>
      <c r="Z274">
        <v>3</v>
      </c>
      <c r="AA274">
        <v>1</v>
      </c>
      <c r="AB274">
        <v>1</v>
      </c>
      <c r="AC274">
        <v>17</v>
      </c>
      <c r="AD274">
        <v>2</v>
      </c>
      <c r="AE274">
        <v>2</v>
      </c>
      <c r="AF274">
        <v>3</v>
      </c>
      <c r="AG274">
        <v>1</v>
      </c>
      <c r="AH274">
        <v>0</v>
      </c>
      <c r="AI274">
        <v>2</v>
      </c>
    </row>
    <row r="275" spans="1:35" x14ac:dyDescent="0.3">
      <c r="A275">
        <v>378</v>
      </c>
      <c r="B275">
        <v>37</v>
      </c>
      <c r="C275" t="str">
        <f t="shared" si="12"/>
        <v>36-45</v>
      </c>
      <c r="D275" t="s">
        <v>32</v>
      </c>
      <c r="E275" t="s">
        <v>40</v>
      </c>
      <c r="F275">
        <v>228</v>
      </c>
      <c r="G275" t="s">
        <v>41</v>
      </c>
      <c r="H275">
        <v>6</v>
      </c>
      <c r="I275">
        <v>4</v>
      </c>
      <c r="J275" t="s">
        <v>35</v>
      </c>
      <c r="K275">
        <v>3</v>
      </c>
      <c r="L275" t="s">
        <v>36</v>
      </c>
      <c r="M275">
        <v>98</v>
      </c>
      <c r="N275">
        <v>3</v>
      </c>
      <c r="O275">
        <v>2</v>
      </c>
      <c r="P275" t="s">
        <v>54</v>
      </c>
      <c r="Q275">
        <v>4</v>
      </c>
      <c r="R275" t="str">
        <f t="shared" si="13"/>
        <v>Very High</v>
      </c>
      <c r="S275" t="s">
        <v>44</v>
      </c>
      <c r="T275">
        <v>6502</v>
      </c>
      <c r="U275" t="str">
        <f t="shared" si="14"/>
        <v>Medium (5K-10K)</v>
      </c>
      <c r="V275">
        <v>22825</v>
      </c>
      <c r="W275">
        <v>4</v>
      </c>
      <c r="X275" t="s">
        <v>32</v>
      </c>
      <c r="Y275">
        <v>14</v>
      </c>
      <c r="Z275">
        <v>3</v>
      </c>
      <c r="AA275">
        <v>2</v>
      </c>
      <c r="AB275">
        <v>1</v>
      </c>
      <c r="AC275">
        <v>7</v>
      </c>
      <c r="AD275">
        <v>5</v>
      </c>
      <c r="AE275">
        <v>4</v>
      </c>
      <c r="AF275">
        <v>5</v>
      </c>
      <c r="AG275">
        <v>4</v>
      </c>
      <c r="AH275">
        <v>0</v>
      </c>
      <c r="AI275">
        <v>1</v>
      </c>
    </row>
    <row r="276" spans="1:35" x14ac:dyDescent="0.3">
      <c r="A276">
        <v>389</v>
      </c>
      <c r="B276">
        <v>55</v>
      </c>
      <c r="C276" t="str">
        <f t="shared" si="12"/>
        <v>46-55</v>
      </c>
      <c r="D276" t="s">
        <v>32</v>
      </c>
      <c r="E276" t="s">
        <v>40</v>
      </c>
      <c r="F276">
        <v>147</v>
      </c>
      <c r="G276" t="s">
        <v>34</v>
      </c>
      <c r="H276">
        <v>20</v>
      </c>
      <c r="I276">
        <v>2</v>
      </c>
      <c r="J276" t="s">
        <v>42</v>
      </c>
      <c r="K276">
        <v>2</v>
      </c>
      <c r="L276" t="s">
        <v>36</v>
      </c>
      <c r="M276">
        <v>37</v>
      </c>
      <c r="N276">
        <v>3</v>
      </c>
      <c r="O276">
        <v>2</v>
      </c>
      <c r="P276" t="s">
        <v>37</v>
      </c>
      <c r="Q276">
        <v>4</v>
      </c>
      <c r="R276" t="str">
        <f t="shared" si="13"/>
        <v>Very High</v>
      </c>
      <c r="S276" t="s">
        <v>44</v>
      </c>
      <c r="T276">
        <v>5415</v>
      </c>
      <c r="U276" t="str">
        <f t="shared" si="14"/>
        <v>Medium (5K-10K)</v>
      </c>
      <c r="V276">
        <v>15972</v>
      </c>
      <c r="W276">
        <v>3</v>
      </c>
      <c r="X276" t="s">
        <v>39</v>
      </c>
      <c r="Y276">
        <v>19</v>
      </c>
      <c r="Z276">
        <v>3</v>
      </c>
      <c r="AA276">
        <v>4</v>
      </c>
      <c r="AB276">
        <v>1</v>
      </c>
      <c r="AC276">
        <v>12</v>
      </c>
      <c r="AD276">
        <v>4</v>
      </c>
      <c r="AE276">
        <v>3</v>
      </c>
      <c r="AF276">
        <v>10</v>
      </c>
      <c r="AG276">
        <v>7</v>
      </c>
      <c r="AH276">
        <v>0</v>
      </c>
      <c r="AI276">
        <v>8</v>
      </c>
    </row>
    <row r="277" spans="1:35" x14ac:dyDescent="0.3">
      <c r="A277">
        <v>412</v>
      </c>
      <c r="B277">
        <v>28</v>
      </c>
      <c r="C277" t="str">
        <f t="shared" si="12"/>
        <v>26-35</v>
      </c>
      <c r="D277" t="s">
        <v>32</v>
      </c>
      <c r="E277" t="s">
        <v>40</v>
      </c>
      <c r="F277">
        <v>1476</v>
      </c>
      <c r="G277" t="s">
        <v>34</v>
      </c>
      <c r="H277">
        <v>16</v>
      </c>
      <c r="I277">
        <v>2</v>
      </c>
      <c r="J277" t="s">
        <v>35</v>
      </c>
      <c r="K277">
        <v>2</v>
      </c>
      <c r="L277" t="s">
        <v>36</v>
      </c>
      <c r="M277">
        <v>68</v>
      </c>
      <c r="N277">
        <v>4</v>
      </c>
      <c r="O277">
        <v>2</v>
      </c>
      <c r="P277" t="s">
        <v>50</v>
      </c>
      <c r="Q277">
        <v>1</v>
      </c>
      <c r="R277" t="str">
        <f t="shared" si="13"/>
        <v>Low</v>
      </c>
      <c r="S277" t="s">
        <v>48</v>
      </c>
      <c r="T277">
        <v>5661</v>
      </c>
      <c r="U277" t="str">
        <f t="shared" si="14"/>
        <v>Medium (5K-10K)</v>
      </c>
      <c r="V277">
        <v>4824</v>
      </c>
      <c r="W277">
        <v>0</v>
      </c>
      <c r="X277" t="s">
        <v>32</v>
      </c>
      <c r="Y277">
        <v>19</v>
      </c>
      <c r="Z277">
        <v>3</v>
      </c>
      <c r="AA277">
        <v>3</v>
      </c>
      <c r="AB277">
        <v>0</v>
      </c>
      <c r="AC277">
        <v>9</v>
      </c>
      <c r="AD277">
        <v>2</v>
      </c>
      <c r="AE277">
        <v>3</v>
      </c>
      <c r="AF277">
        <v>8</v>
      </c>
      <c r="AG277">
        <v>3</v>
      </c>
      <c r="AH277">
        <v>0</v>
      </c>
      <c r="AI277">
        <v>7</v>
      </c>
    </row>
    <row r="278" spans="1:35" x14ac:dyDescent="0.3">
      <c r="A278">
        <v>421</v>
      </c>
      <c r="B278">
        <v>38</v>
      </c>
      <c r="C278" t="str">
        <f t="shared" si="12"/>
        <v>36-45</v>
      </c>
      <c r="D278" t="s">
        <v>32</v>
      </c>
      <c r="E278" t="s">
        <v>40</v>
      </c>
      <c r="F278">
        <v>849</v>
      </c>
      <c r="G278" t="s">
        <v>34</v>
      </c>
      <c r="H278">
        <v>25</v>
      </c>
      <c r="I278">
        <v>2</v>
      </c>
      <c r="J278" t="s">
        <v>46</v>
      </c>
      <c r="K278">
        <v>1</v>
      </c>
      <c r="L278" t="s">
        <v>47</v>
      </c>
      <c r="M278">
        <v>81</v>
      </c>
      <c r="N278">
        <v>2</v>
      </c>
      <c r="O278">
        <v>3</v>
      </c>
      <c r="P278" t="s">
        <v>55</v>
      </c>
      <c r="Q278">
        <v>2</v>
      </c>
      <c r="R278" t="str">
        <f t="shared" si="13"/>
        <v>Medium</v>
      </c>
      <c r="S278" t="s">
        <v>44</v>
      </c>
      <c r="T278">
        <v>12061</v>
      </c>
      <c r="U278" t="str">
        <f t="shared" si="14"/>
        <v>High (10K-15K)</v>
      </c>
      <c r="V278">
        <v>26707</v>
      </c>
      <c r="W278">
        <v>3</v>
      </c>
      <c r="X278" t="s">
        <v>32</v>
      </c>
      <c r="Y278">
        <v>17</v>
      </c>
      <c r="Z278">
        <v>3</v>
      </c>
      <c r="AA278">
        <v>3</v>
      </c>
      <c r="AB278">
        <v>1</v>
      </c>
      <c r="AC278">
        <v>19</v>
      </c>
      <c r="AD278">
        <v>2</v>
      </c>
      <c r="AE278">
        <v>3</v>
      </c>
      <c r="AF278">
        <v>10</v>
      </c>
      <c r="AG278">
        <v>8</v>
      </c>
      <c r="AH278">
        <v>0</v>
      </c>
      <c r="AI278">
        <v>1</v>
      </c>
    </row>
    <row r="279" spans="1:35" x14ac:dyDescent="0.3">
      <c r="A279">
        <v>431</v>
      </c>
      <c r="B279">
        <v>49</v>
      </c>
      <c r="C279" t="str">
        <f t="shared" si="12"/>
        <v>46-55</v>
      </c>
      <c r="D279" t="s">
        <v>32</v>
      </c>
      <c r="E279" t="s">
        <v>40</v>
      </c>
      <c r="F279">
        <v>1091</v>
      </c>
      <c r="G279" t="s">
        <v>34</v>
      </c>
      <c r="H279">
        <v>1</v>
      </c>
      <c r="I279">
        <v>2</v>
      </c>
      <c r="J279" t="s">
        <v>42</v>
      </c>
      <c r="K279">
        <v>3</v>
      </c>
      <c r="L279" t="s">
        <v>47</v>
      </c>
      <c r="M279">
        <v>90</v>
      </c>
      <c r="N279">
        <v>2</v>
      </c>
      <c r="O279">
        <v>4</v>
      </c>
      <c r="P279" t="s">
        <v>50</v>
      </c>
      <c r="Q279">
        <v>3</v>
      </c>
      <c r="R279" t="str">
        <f t="shared" si="13"/>
        <v>High</v>
      </c>
      <c r="S279" t="s">
        <v>48</v>
      </c>
      <c r="T279">
        <v>13964</v>
      </c>
      <c r="U279" t="str">
        <f t="shared" si="14"/>
        <v>High (10K-15K)</v>
      </c>
      <c r="V279">
        <v>17810</v>
      </c>
      <c r="W279">
        <v>7</v>
      </c>
      <c r="X279" t="s">
        <v>39</v>
      </c>
      <c r="Y279">
        <v>12</v>
      </c>
      <c r="Z279">
        <v>3</v>
      </c>
      <c r="AA279">
        <v>4</v>
      </c>
      <c r="AB279">
        <v>0</v>
      </c>
      <c r="AC279">
        <v>25</v>
      </c>
      <c r="AD279">
        <v>2</v>
      </c>
      <c r="AE279">
        <v>3</v>
      </c>
      <c r="AF279">
        <v>7</v>
      </c>
      <c r="AG279">
        <v>1</v>
      </c>
      <c r="AH279">
        <v>0</v>
      </c>
      <c r="AI279">
        <v>7</v>
      </c>
    </row>
    <row r="280" spans="1:35" x14ac:dyDescent="0.3">
      <c r="A280">
        <v>439</v>
      </c>
      <c r="B280">
        <v>32</v>
      </c>
      <c r="C280" t="str">
        <f t="shared" si="12"/>
        <v>26-35</v>
      </c>
      <c r="D280" t="s">
        <v>32</v>
      </c>
      <c r="E280" t="s">
        <v>40</v>
      </c>
      <c r="F280">
        <v>1018</v>
      </c>
      <c r="G280" t="s">
        <v>34</v>
      </c>
      <c r="H280">
        <v>2</v>
      </c>
      <c r="I280">
        <v>4</v>
      </c>
      <c r="J280" t="s">
        <v>35</v>
      </c>
      <c r="K280">
        <v>1</v>
      </c>
      <c r="L280" t="s">
        <v>47</v>
      </c>
      <c r="M280">
        <v>74</v>
      </c>
      <c r="N280">
        <v>4</v>
      </c>
      <c r="O280">
        <v>2</v>
      </c>
      <c r="P280" t="s">
        <v>49</v>
      </c>
      <c r="Q280">
        <v>4</v>
      </c>
      <c r="R280" t="str">
        <f t="shared" si="13"/>
        <v>Very High</v>
      </c>
      <c r="S280" t="s">
        <v>48</v>
      </c>
      <c r="T280">
        <v>5055</v>
      </c>
      <c r="U280" t="str">
        <f t="shared" si="14"/>
        <v>Medium (5K-10K)</v>
      </c>
      <c r="V280">
        <v>10557</v>
      </c>
      <c r="W280">
        <v>7</v>
      </c>
      <c r="X280" t="s">
        <v>32</v>
      </c>
      <c r="Y280">
        <v>16</v>
      </c>
      <c r="Z280">
        <v>3</v>
      </c>
      <c r="AA280">
        <v>3</v>
      </c>
      <c r="AB280">
        <v>0</v>
      </c>
      <c r="AC280">
        <v>10</v>
      </c>
      <c r="AD280">
        <v>0</v>
      </c>
      <c r="AE280">
        <v>2</v>
      </c>
      <c r="AF280">
        <v>7</v>
      </c>
      <c r="AG280">
        <v>7</v>
      </c>
      <c r="AH280">
        <v>0</v>
      </c>
      <c r="AI280">
        <v>7</v>
      </c>
    </row>
    <row r="281" spans="1:35" x14ac:dyDescent="0.3">
      <c r="A281">
        <v>453</v>
      </c>
      <c r="B281">
        <v>40</v>
      </c>
      <c r="C281" t="str">
        <f t="shared" si="12"/>
        <v>36-45</v>
      </c>
      <c r="D281" t="s">
        <v>32</v>
      </c>
      <c r="E281" t="s">
        <v>40</v>
      </c>
      <c r="F281">
        <v>1124</v>
      </c>
      <c r="G281" t="s">
        <v>41</v>
      </c>
      <c r="H281">
        <v>1</v>
      </c>
      <c r="I281">
        <v>2</v>
      </c>
      <c r="J281" t="s">
        <v>35</v>
      </c>
      <c r="K281">
        <v>2</v>
      </c>
      <c r="L281" t="s">
        <v>36</v>
      </c>
      <c r="M281">
        <v>57</v>
      </c>
      <c r="N281">
        <v>1</v>
      </c>
      <c r="O281">
        <v>2</v>
      </c>
      <c r="P281" t="s">
        <v>54</v>
      </c>
      <c r="Q281">
        <v>4</v>
      </c>
      <c r="R281" t="str">
        <f t="shared" si="13"/>
        <v>Very High</v>
      </c>
      <c r="S281" t="s">
        <v>44</v>
      </c>
      <c r="T281">
        <v>7457</v>
      </c>
      <c r="U281" t="str">
        <f t="shared" si="14"/>
        <v>Medium (5K-10K)</v>
      </c>
      <c r="V281">
        <v>13273</v>
      </c>
      <c r="W281">
        <v>2</v>
      </c>
      <c r="X281" t="s">
        <v>39</v>
      </c>
      <c r="Y281">
        <v>22</v>
      </c>
      <c r="Z281">
        <v>4</v>
      </c>
      <c r="AA281">
        <v>3</v>
      </c>
      <c r="AB281">
        <v>3</v>
      </c>
      <c r="AC281">
        <v>6</v>
      </c>
      <c r="AD281">
        <v>2</v>
      </c>
      <c r="AE281">
        <v>2</v>
      </c>
      <c r="AF281">
        <v>4</v>
      </c>
      <c r="AG281">
        <v>3</v>
      </c>
      <c r="AH281">
        <v>0</v>
      </c>
      <c r="AI281">
        <v>2</v>
      </c>
    </row>
    <row r="282" spans="1:35" x14ac:dyDescent="0.3">
      <c r="A282">
        <v>464</v>
      </c>
      <c r="B282">
        <v>35</v>
      </c>
      <c r="C282" t="str">
        <f t="shared" si="12"/>
        <v>26-35</v>
      </c>
      <c r="D282" t="s">
        <v>32</v>
      </c>
      <c r="E282" t="s">
        <v>40</v>
      </c>
      <c r="F282">
        <v>1296</v>
      </c>
      <c r="G282" t="s">
        <v>34</v>
      </c>
      <c r="H282">
        <v>5</v>
      </c>
      <c r="I282">
        <v>4</v>
      </c>
      <c r="J282" t="s">
        <v>42</v>
      </c>
      <c r="K282">
        <v>3</v>
      </c>
      <c r="L282" t="s">
        <v>36</v>
      </c>
      <c r="M282">
        <v>62</v>
      </c>
      <c r="N282">
        <v>3</v>
      </c>
      <c r="O282">
        <v>3</v>
      </c>
      <c r="P282" t="s">
        <v>51</v>
      </c>
      <c r="Q282">
        <v>2</v>
      </c>
      <c r="R282" t="str">
        <f t="shared" si="13"/>
        <v>Medium</v>
      </c>
      <c r="S282" t="s">
        <v>48</v>
      </c>
      <c r="T282">
        <v>8095</v>
      </c>
      <c r="U282" t="str">
        <f t="shared" si="14"/>
        <v>Medium (5K-10K)</v>
      </c>
      <c r="V282">
        <v>18264</v>
      </c>
      <c r="W282">
        <v>0</v>
      </c>
      <c r="X282" t="s">
        <v>32</v>
      </c>
      <c r="Y282">
        <v>13</v>
      </c>
      <c r="Z282">
        <v>3</v>
      </c>
      <c r="AA282">
        <v>4</v>
      </c>
      <c r="AB282">
        <v>0</v>
      </c>
      <c r="AC282">
        <v>17</v>
      </c>
      <c r="AD282">
        <v>5</v>
      </c>
      <c r="AE282">
        <v>3</v>
      </c>
      <c r="AF282">
        <v>16</v>
      </c>
      <c r="AG282">
        <v>6</v>
      </c>
      <c r="AH282">
        <v>0</v>
      </c>
      <c r="AI282">
        <v>13</v>
      </c>
    </row>
    <row r="283" spans="1:35" x14ac:dyDescent="0.3">
      <c r="A283">
        <v>486</v>
      </c>
      <c r="B283">
        <v>37</v>
      </c>
      <c r="C283" t="str">
        <f t="shared" si="12"/>
        <v>36-45</v>
      </c>
      <c r="D283" t="s">
        <v>32</v>
      </c>
      <c r="E283" t="s">
        <v>40</v>
      </c>
      <c r="F283">
        <v>921</v>
      </c>
      <c r="G283" t="s">
        <v>34</v>
      </c>
      <c r="H283">
        <v>10</v>
      </c>
      <c r="I283">
        <v>3</v>
      </c>
      <c r="J283" t="s">
        <v>35</v>
      </c>
      <c r="K283">
        <v>3</v>
      </c>
      <c r="L283" t="s">
        <v>47</v>
      </c>
      <c r="M283">
        <v>98</v>
      </c>
      <c r="N283">
        <v>3</v>
      </c>
      <c r="O283">
        <v>1</v>
      </c>
      <c r="P283" t="s">
        <v>37</v>
      </c>
      <c r="Q283">
        <v>1</v>
      </c>
      <c r="R283" t="str">
        <f t="shared" si="13"/>
        <v>Low</v>
      </c>
      <c r="S283" t="s">
        <v>44</v>
      </c>
      <c r="T283">
        <v>3452</v>
      </c>
      <c r="U283" t="str">
        <f t="shared" si="14"/>
        <v>Low (0-5K)</v>
      </c>
      <c r="V283">
        <v>17663</v>
      </c>
      <c r="W283">
        <v>6</v>
      </c>
      <c r="X283" t="s">
        <v>32</v>
      </c>
      <c r="Y283">
        <v>20</v>
      </c>
      <c r="Z283">
        <v>4</v>
      </c>
      <c r="AA283">
        <v>2</v>
      </c>
      <c r="AB283">
        <v>1</v>
      </c>
      <c r="AC283">
        <v>17</v>
      </c>
      <c r="AD283">
        <v>3</v>
      </c>
      <c r="AE283">
        <v>3</v>
      </c>
      <c r="AF283">
        <v>5</v>
      </c>
      <c r="AG283">
        <v>4</v>
      </c>
      <c r="AH283">
        <v>0</v>
      </c>
      <c r="AI283">
        <v>3</v>
      </c>
    </row>
    <row r="284" spans="1:35" x14ac:dyDescent="0.3">
      <c r="A284">
        <v>500</v>
      </c>
      <c r="B284">
        <v>51</v>
      </c>
      <c r="C284" t="str">
        <f t="shared" si="12"/>
        <v>46-55</v>
      </c>
      <c r="D284" t="s">
        <v>32</v>
      </c>
      <c r="E284" t="s">
        <v>40</v>
      </c>
      <c r="F284">
        <v>1178</v>
      </c>
      <c r="G284" t="s">
        <v>41</v>
      </c>
      <c r="H284">
        <v>14</v>
      </c>
      <c r="I284">
        <v>2</v>
      </c>
      <c r="J284" t="s">
        <v>46</v>
      </c>
      <c r="K284">
        <v>3</v>
      </c>
      <c r="L284" t="s">
        <v>47</v>
      </c>
      <c r="M284">
        <v>87</v>
      </c>
      <c r="N284">
        <v>3</v>
      </c>
      <c r="O284">
        <v>2</v>
      </c>
      <c r="P284" t="s">
        <v>54</v>
      </c>
      <c r="Q284">
        <v>4</v>
      </c>
      <c r="R284" t="str">
        <f t="shared" si="13"/>
        <v>Very High</v>
      </c>
      <c r="S284" t="s">
        <v>44</v>
      </c>
      <c r="T284">
        <v>4936</v>
      </c>
      <c r="U284" t="str">
        <f t="shared" si="14"/>
        <v>Low (0-5K)</v>
      </c>
      <c r="V284">
        <v>14862</v>
      </c>
      <c r="W284">
        <v>4</v>
      </c>
      <c r="X284" t="s">
        <v>32</v>
      </c>
      <c r="Y284">
        <v>11</v>
      </c>
      <c r="Z284">
        <v>3</v>
      </c>
      <c r="AA284">
        <v>3</v>
      </c>
      <c r="AB284">
        <v>1</v>
      </c>
      <c r="AC284">
        <v>18</v>
      </c>
      <c r="AD284">
        <v>2</v>
      </c>
      <c r="AE284">
        <v>2</v>
      </c>
      <c r="AF284">
        <v>7</v>
      </c>
      <c r="AG284">
        <v>7</v>
      </c>
      <c r="AH284">
        <v>0</v>
      </c>
      <c r="AI284">
        <v>7</v>
      </c>
    </row>
    <row r="285" spans="1:35" x14ac:dyDescent="0.3">
      <c r="A285">
        <v>518</v>
      </c>
      <c r="B285">
        <v>37</v>
      </c>
      <c r="C285" t="str">
        <f t="shared" si="12"/>
        <v>36-45</v>
      </c>
      <c r="D285" t="s">
        <v>32</v>
      </c>
      <c r="E285" t="s">
        <v>40</v>
      </c>
      <c r="F285">
        <v>1305</v>
      </c>
      <c r="G285" t="s">
        <v>34</v>
      </c>
      <c r="H285">
        <v>10</v>
      </c>
      <c r="I285">
        <v>4</v>
      </c>
      <c r="J285" t="s">
        <v>46</v>
      </c>
      <c r="K285">
        <v>3</v>
      </c>
      <c r="L285" t="s">
        <v>36</v>
      </c>
      <c r="M285">
        <v>49</v>
      </c>
      <c r="N285">
        <v>3</v>
      </c>
      <c r="O285">
        <v>2</v>
      </c>
      <c r="P285" t="s">
        <v>51</v>
      </c>
      <c r="Q285">
        <v>2</v>
      </c>
      <c r="R285" t="str">
        <f t="shared" si="13"/>
        <v>Medium</v>
      </c>
      <c r="S285" t="s">
        <v>48</v>
      </c>
      <c r="T285">
        <v>4197</v>
      </c>
      <c r="U285" t="str">
        <f t="shared" si="14"/>
        <v>Low (0-5K)</v>
      </c>
      <c r="V285">
        <v>21123</v>
      </c>
      <c r="W285">
        <v>2</v>
      </c>
      <c r="X285" t="s">
        <v>39</v>
      </c>
      <c r="Y285">
        <v>12</v>
      </c>
      <c r="Z285">
        <v>3</v>
      </c>
      <c r="AA285">
        <v>4</v>
      </c>
      <c r="AB285">
        <v>0</v>
      </c>
      <c r="AC285">
        <v>18</v>
      </c>
      <c r="AD285">
        <v>2</v>
      </c>
      <c r="AE285">
        <v>2</v>
      </c>
      <c r="AF285">
        <v>1</v>
      </c>
      <c r="AG285">
        <v>0</v>
      </c>
      <c r="AH285">
        <v>0</v>
      </c>
      <c r="AI285">
        <v>1</v>
      </c>
    </row>
    <row r="286" spans="1:35" x14ac:dyDescent="0.3">
      <c r="A286">
        <v>543</v>
      </c>
      <c r="B286">
        <v>52</v>
      </c>
      <c r="C286" t="str">
        <f t="shared" si="12"/>
        <v>46-55</v>
      </c>
      <c r="D286" t="s">
        <v>32</v>
      </c>
      <c r="E286" t="s">
        <v>40</v>
      </c>
      <c r="F286">
        <v>319</v>
      </c>
      <c r="G286" t="s">
        <v>34</v>
      </c>
      <c r="H286">
        <v>3</v>
      </c>
      <c r="I286">
        <v>3</v>
      </c>
      <c r="J286" t="s">
        <v>35</v>
      </c>
      <c r="K286">
        <v>4</v>
      </c>
      <c r="L286" t="s">
        <v>36</v>
      </c>
      <c r="M286">
        <v>39</v>
      </c>
      <c r="N286">
        <v>2</v>
      </c>
      <c r="O286">
        <v>3</v>
      </c>
      <c r="P286" t="s">
        <v>51</v>
      </c>
      <c r="Q286">
        <v>3</v>
      </c>
      <c r="R286" t="str">
        <f t="shared" si="13"/>
        <v>High</v>
      </c>
      <c r="S286" t="s">
        <v>44</v>
      </c>
      <c r="T286">
        <v>7969</v>
      </c>
      <c r="U286" t="str">
        <f t="shared" si="14"/>
        <v>Medium (5K-10K)</v>
      </c>
      <c r="V286">
        <v>19609</v>
      </c>
      <c r="W286">
        <v>2</v>
      </c>
      <c r="X286" t="s">
        <v>39</v>
      </c>
      <c r="Y286">
        <v>14</v>
      </c>
      <c r="Z286">
        <v>3</v>
      </c>
      <c r="AA286">
        <v>3</v>
      </c>
      <c r="AB286">
        <v>0</v>
      </c>
      <c r="AC286">
        <v>28</v>
      </c>
      <c r="AD286">
        <v>4</v>
      </c>
      <c r="AE286">
        <v>3</v>
      </c>
      <c r="AF286">
        <v>5</v>
      </c>
      <c r="AG286">
        <v>4</v>
      </c>
      <c r="AH286">
        <v>0</v>
      </c>
      <c r="AI286">
        <v>4</v>
      </c>
    </row>
    <row r="287" spans="1:35" x14ac:dyDescent="0.3">
      <c r="A287">
        <v>548</v>
      </c>
      <c r="B287">
        <v>30</v>
      </c>
      <c r="C287" t="str">
        <f t="shared" si="12"/>
        <v>26-35</v>
      </c>
      <c r="D287" t="s">
        <v>32</v>
      </c>
      <c r="E287" t="s">
        <v>40</v>
      </c>
      <c r="F287">
        <v>317</v>
      </c>
      <c r="G287" t="s">
        <v>34</v>
      </c>
      <c r="H287">
        <v>2</v>
      </c>
      <c r="I287">
        <v>3</v>
      </c>
      <c r="J287" t="s">
        <v>46</v>
      </c>
      <c r="K287">
        <v>3</v>
      </c>
      <c r="L287" t="s">
        <v>47</v>
      </c>
      <c r="M287">
        <v>43</v>
      </c>
      <c r="N287">
        <v>1</v>
      </c>
      <c r="O287">
        <v>2</v>
      </c>
      <c r="P287" t="s">
        <v>51</v>
      </c>
      <c r="Q287">
        <v>4</v>
      </c>
      <c r="R287" t="str">
        <f t="shared" si="13"/>
        <v>Very High</v>
      </c>
      <c r="S287" t="s">
        <v>48</v>
      </c>
      <c r="T287">
        <v>6091</v>
      </c>
      <c r="U287" t="str">
        <f t="shared" si="14"/>
        <v>Medium (5K-10K)</v>
      </c>
      <c r="V287">
        <v>24793</v>
      </c>
      <c r="W287">
        <v>2</v>
      </c>
      <c r="X287" t="s">
        <v>32</v>
      </c>
      <c r="Y287">
        <v>20</v>
      </c>
      <c r="Z287">
        <v>4</v>
      </c>
      <c r="AA287">
        <v>3</v>
      </c>
      <c r="AB287">
        <v>0</v>
      </c>
      <c r="AC287">
        <v>11</v>
      </c>
      <c r="AD287">
        <v>2</v>
      </c>
      <c r="AE287">
        <v>3</v>
      </c>
      <c r="AF287">
        <v>5</v>
      </c>
      <c r="AG287">
        <v>4</v>
      </c>
      <c r="AH287">
        <v>0</v>
      </c>
      <c r="AI287">
        <v>2</v>
      </c>
    </row>
    <row r="288" spans="1:35" x14ac:dyDescent="0.3">
      <c r="A288">
        <v>550</v>
      </c>
      <c r="B288">
        <v>46</v>
      </c>
      <c r="C288" t="str">
        <f t="shared" si="12"/>
        <v>46-55</v>
      </c>
      <c r="D288" t="s">
        <v>32</v>
      </c>
      <c r="E288" t="s">
        <v>40</v>
      </c>
      <c r="F288">
        <v>1485</v>
      </c>
      <c r="G288" t="s">
        <v>34</v>
      </c>
      <c r="H288">
        <v>18</v>
      </c>
      <c r="I288">
        <v>3</v>
      </c>
      <c r="J288" t="s">
        <v>35</v>
      </c>
      <c r="K288">
        <v>3</v>
      </c>
      <c r="L288" t="s">
        <v>47</v>
      </c>
      <c r="M288">
        <v>87</v>
      </c>
      <c r="N288">
        <v>3</v>
      </c>
      <c r="O288">
        <v>2</v>
      </c>
      <c r="P288" t="s">
        <v>51</v>
      </c>
      <c r="Q288">
        <v>3</v>
      </c>
      <c r="R288" t="str">
        <f t="shared" si="13"/>
        <v>High</v>
      </c>
      <c r="S288" t="s">
        <v>38</v>
      </c>
      <c r="T288">
        <v>4810</v>
      </c>
      <c r="U288" t="str">
        <f t="shared" si="14"/>
        <v>Low (0-5K)</v>
      </c>
      <c r="V288">
        <v>26314</v>
      </c>
      <c r="W288">
        <v>2</v>
      </c>
      <c r="X288" t="s">
        <v>32</v>
      </c>
      <c r="Y288">
        <v>14</v>
      </c>
      <c r="Z288">
        <v>3</v>
      </c>
      <c r="AA288">
        <v>3</v>
      </c>
      <c r="AB288">
        <v>1</v>
      </c>
      <c r="AC288">
        <v>19</v>
      </c>
      <c r="AD288">
        <v>5</v>
      </c>
      <c r="AE288">
        <v>2</v>
      </c>
      <c r="AF288">
        <v>10</v>
      </c>
      <c r="AG288">
        <v>7</v>
      </c>
      <c r="AH288">
        <v>0</v>
      </c>
      <c r="AI288">
        <v>8</v>
      </c>
    </row>
    <row r="289" spans="1:35" x14ac:dyDescent="0.3">
      <c r="A289">
        <v>574</v>
      </c>
      <c r="B289">
        <v>47</v>
      </c>
      <c r="C289" t="str">
        <f t="shared" si="12"/>
        <v>46-55</v>
      </c>
      <c r="D289" t="s">
        <v>32</v>
      </c>
      <c r="E289" t="s">
        <v>40</v>
      </c>
      <c r="F289">
        <v>983</v>
      </c>
      <c r="G289" t="s">
        <v>34</v>
      </c>
      <c r="H289">
        <v>2</v>
      </c>
      <c r="I289">
        <v>2</v>
      </c>
      <c r="J289" t="s">
        <v>35</v>
      </c>
      <c r="K289">
        <v>1</v>
      </c>
      <c r="L289" t="s">
        <v>47</v>
      </c>
      <c r="M289">
        <v>65</v>
      </c>
      <c r="N289">
        <v>3</v>
      </c>
      <c r="O289">
        <v>2</v>
      </c>
      <c r="P289" t="s">
        <v>51</v>
      </c>
      <c r="Q289">
        <v>4</v>
      </c>
      <c r="R289" t="str">
        <f t="shared" si="13"/>
        <v>Very High</v>
      </c>
      <c r="S289" t="s">
        <v>38</v>
      </c>
      <c r="T289">
        <v>5070</v>
      </c>
      <c r="U289" t="str">
        <f t="shared" si="14"/>
        <v>Medium (5K-10K)</v>
      </c>
      <c r="V289">
        <v>7389</v>
      </c>
      <c r="W289">
        <v>5</v>
      </c>
      <c r="X289" t="s">
        <v>32</v>
      </c>
      <c r="Y289">
        <v>13</v>
      </c>
      <c r="Z289">
        <v>3</v>
      </c>
      <c r="AA289">
        <v>3</v>
      </c>
      <c r="AB289">
        <v>3</v>
      </c>
      <c r="AC289">
        <v>20</v>
      </c>
      <c r="AD289">
        <v>2</v>
      </c>
      <c r="AE289">
        <v>3</v>
      </c>
      <c r="AF289">
        <v>5</v>
      </c>
      <c r="AG289">
        <v>0</v>
      </c>
      <c r="AH289">
        <v>0</v>
      </c>
      <c r="AI289">
        <v>4</v>
      </c>
    </row>
    <row r="290" spans="1:35" x14ac:dyDescent="0.3">
      <c r="A290">
        <v>604</v>
      </c>
      <c r="B290">
        <v>31</v>
      </c>
      <c r="C290" t="str">
        <f t="shared" si="12"/>
        <v>26-35</v>
      </c>
      <c r="D290" t="s">
        <v>32</v>
      </c>
      <c r="E290" t="s">
        <v>40</v>
      </c>
      <c r="F290">
        <v>828</v>
      </c>
      <c r="G290" t="s">
        <v>41</v>
      </c>
      <c r="H290">
        <v>2</v>
      </c>
      <c r="I290">
        <v>1</v>
      </c>
      <c r="J290" t="s">
        <v>46</v>
      </c>
      <c r="K290">
        <v>2</v>
      </c>
      <c r="L290" t="s">
        <v>36</v>
      </c>
      <c r="M290">
        <v>77</v>
      </c>
      <c r="N290">
        <v>3</v>
      </c>
      <c r="O290">
        <v>2</v>
      </c>
      <c r="P290" t="s">
        <v>54</v>
      </c>
      <c r="Q290">
        <v>4</v>
      </c>
      <c r="R290" t="str">
        <f t="shared" si="13"/>
        <v>Very High</v>
      </c>
      <c r="S290" t="s">
        <v>48</v>
      </c>
      <c r="T290">
        <v>6582</v>
      </c>
      <c r="U290" t="str">
        <f t="shared" si="14"/>
        <v>Medium (5K-10K)</v>
      </c>
      <c r="V290">
        <v>8346</v>
      </c>
      <c r="W290">
        <v>4</v>
      </c>
      <c r="X290" t="s">
        <v>39</v>
      </c>
      <c r="Y290">
        <v>13</v>
      </c>
      <c r="Z290">
        <v>3</v>
      </c>
      <c r="AA290">
        <v>3</v>
      </c>
      <c r="AB290">
        <v>0</v>
      </c>
      <c r="AC290">
        <v>10</v>
      </c>
      <c r="AD290">
        <v>2</v>
      </c>
      <c r="AE290">
        <v>4</v>
      </c>
      <c r="AF290">
        <v>6</v>
      </c>
      <c r="AG290">
        <v>5</v>
      </c>
      <c r="AH290">
        <v>0</v>
      </c>
      <c r="AI290">
        <v>5</v>
      </c>
    </row>
    <row r="291" spans="1:35" x14ac:dyDescent="0.3">
      <c r="A291">
        <v>612</v>
      </c>
      <c r="B291">
        <v>33</v>
      </c>
      <c r="C291" t="str">
        <f t="shared" si="12"/>
        <v>26-35</v>
      </c>
      <c r="D291" t="s">
        <v>32</v>
      </c>
      <c r="E291" t="s">
        <v>40</v>
      </c>
      <c r="F291">
        <v>922</v>
      </c>
      <c r="G291" t="s">
        <v>34</v>
      </c>
      <c r="H291">
        <v>1</v>
      </c>
      <c r="I291">
        <v>5</v>
      </c>
      <c r="J291" t="s">
        <v>35</v>
      </c>
      <c r="K291">
        <v>1</v>
      </c>
      <c r="L291" t="s">
        <v>47</v>
      </c>
      <c r="M291">
        <v>95</v>
      </c>
      <c r="N291">
        <v>4</v>
      </c>
      <c r="O291">
        <v>4</v>
      </c>
      <c r="P291" t="s">
        <v>55</v>
      </c>
      <c r="Q291">
        <v>3</v>
      </c>
      <c r="R291" t="str">
        <f t="shared" si="13"/>
        <v>High</v>
      </c>
      <c r="S291" t="s">
        <v>38</v>
      </c>
      <c r="T291">
        <v>16184</v>
      </c>
      <c r="U291" t="str">
        <f t="shared" si="14"/>
        <v>Very High (15K+)</v>
      </c>
      <c r="V291">
        <v>22578</v>
      </c>
      <c r="W291">
        <v>4</v>
      </c>
      <c r="X291" t="s">
        <v>32</v>
      </c>
      <c r="Y291">
        <v>19</v>
      </c>
      <c r="Z291">
        <v>3</v>
      </c>
      <c r="AA291">
        <v>3</v>
      </c>
      <c r="AB291">
        <v>1</v>
      </c>
      <c r="AC291">
        <v>10</v>
      </c>
      <c r="AD291">
        <v>2</v>
      </c>
      <c r="AE291">
        <v>3</v>
      </c>
      <c r="AF291">
        <v>6</v>
      </c>
      <c r="AG291">
        <v>1</v>
      </c>
      <c r="AH291">
        <v>0</v>
      </c>
      <c r="AI291">
        <v>5</v>
      </c>
    </row>
    <row r="292" spans="1:35" x14ac:dyDescent="0.3">
      <c r="A292">
        <v>613</v>
      </c>
      <c r="B292">
        <v>31</v>
      </c>
      <c r="C292" t="str">
        <f t="shared" si="12"/>
        <v>26-35</v>
      </c>
      <c r="D292" t="s">
        <v>32</v>
      </c>
      <c r="E292" t="s">
        <v>40</v>
      </c>
      <c r="F292">
        <v>688</v>
      </c>
      <c r="G292" t="s">
        <v>41</v>
      </c>
      <c r="H292">
        <v>7</v>
      </c>
      <c r="I292">
        <v>3</v>
      </c>
      <c r="J292" t="s">
        <v>46</v>
      </c>
      <c r="K292">
        <v>3</v>
      </c>
      <c r="L292" t="s">
        <v>36</v>
      </c>
      <c r="M292">
        <v>44</v>
      </c>
      <c r="N292">
        <v>2</v>
      </c>
      <c r="O292">
        <v>3</v>
      </c>
      <c r="P292" t="s">
        <v>52</v>
      </c>
      <c r="Q292">
        <v>4</v>
      </c>
      <c r="R292" t="str">
        <f t="shared" si="13"/>
        <v>Very High</v>
      </c>
      <c r="S292" t="s">
        <v>38</v>
      </c>
      <c r="T292">
        <v>11557</v>
      </c>
      <c r="U292" t="str">
        <f t="shared" si="14"/>
        <v>High (10K-15K)</v>
      </c>
      <c r="V292">
        <v>25291</v>
      </c>
      <c r="W292">
        <v>9</v>
      </c>
      <c r="X292" t="s">
        <v>32</v>
      </c>
      <c r="Y292">
        <v>21</v>
      </c>
      <c r="Z292">
        <v>4</v>
      </c>
      <c r="AA292">
        <v>3</v>
      </c>
      <c r="AB292">
        <v>1</v>
      </c>
      <c r="AC292">
        <v>10</v>
      </c>
      <c r="AD292">
        <v>3</v>
      </c>
      <c r="AE292">
        <v>2</v>
      </c>
      <c r="AF292">
        <v>5</v>
      </c>
      <c r="AG292">
        <v>4</v>
      </c>
      <c r="AH292">
        <v>0</v>
      </c>
      <c r="AI292">
        <v>1</v>
      </c>
    </row>
    <row r="293" spans="1:35" x14ac:dyDescent="0.3">
      <c r="A293">
        <v>655</v>
      </c>
      <c r="B293">
        <v>27</v>
      </c>
      <c r="C293" t="str">
        <f t="shared" si="12"/>
        <v>26-35</v>
      </c>
      <c r="D293" t="s">
        <v>32</v>
      </c>
      <c r="E293" t="s">
        <v>40</v>
      </c>
      <c r="F293">
        <v>798</v>
      </c>
      <c r="G293" t="s">
        <v>34</v>
      </c>
      <c r="H293">
        <v>6</v>
      </c>
      <c r="I293">
        <v>4</v>
      </c>
      <c r="J293" t="s">
        <v>35</v>
      </c>
      <c r="K293">
        <v>1</v>
      </c>
      <c r="L293" t="s">
        <v>47</v>
      </c>
      <c r="M293">
        <v>66</v>
      </c>
      <c r="N293">
        <v>2</v>
      </c>
      <c r="O293">
        <v>1</v>
      </c>
      <c r="P293" t="s">
        <v>49</v>
      </c>
      <c r="Q293">
        <v>3</v>
      </c>
      <c r="R293" t="str">
        <f t="shared" si="13"/>
        <v>High</v>
      </c>
      <c r="S293" t="s">
        <v>38</v>
      </c>
      <c r="T293">
        <v>2187</v>
      </c>
      <c r="U293" t="str">
        <f t="shared" si="14"/>
        <v>Low (0-5K)</v>
      </c>
      <c r="V293">
        <v>5013</v>
      </c>
      <c r="W293">
        <v>0</v>
      </c>
      <c r="X293" t="s">
        <v>32</v>
      </c>
      <c r="Y293">
        <v>12</v>
      </c>
      <c r="Z293">
        <v>3</v>
      </c>
      <c r="AA293">
        <v>3</v>
      </c>
      <c r="AB293">
        <v>2</v>
      </c>
      <c r="AC293">
        <v>6</v>
      </c>
      <c r="AD293">
        <v>5</v>
      </c>
      <c r="AE293">
        <v>2</v>
      </c>
      <c r="AF293">
        <v>5</v>
      </c>
      <c r="AG293">
        <v>3</v>
      </c>
      <c r="AH293">
        <v>0</v>
      </c>
      <c r="AI293">
        <v>3</v>
      </c>
    </row>
    <row r="294" spans="1:35" x14ac:dyDescent="0.3">
      <c r="A294">
        <v>709</v>
      </c>
      <c r="B294">
        <v>38</v>
      </c>
      <c r="C294" t="str">
        <f t="shared" si="12"/>
        <v>36-45</v>
      </c>
      <c r="D294" t="s">
        <v>32</v>
      </c>
      <c r="E294" t="s">
        <v>40</v>
      </c>
      <c r="F294">
        <v>243</v>
      </c>
      <c r="G294" t="s">
        <v>41</v>
      </c>
      <c r="H294">
        <v>7</v>
      </c>
      <c r="I294">
        <v>4</v>
      </c>
      <c r="J294" t="s">
        <v>56</v>
      </c>
      <c r="K294">
        <v>4</v>
      </c>
      <c r="L294" t="s">
        <v>47</v>
      </c>
      <c r="M294">
        <v>46</v>
      </c>
      <c r="N294">
        <v>2</v>
      </c>
      <c r="O294">
        <v>2</v>
      </c>
      <c r="P294" t="s">
        <v>54</v>
      </c>
      <c r="Q294">
        <v>4</v>
      </c>
      <c r="R294" t="str">
        <f t="shared" si="13"/>
        <v>Very High</v>
      </c>
      <c r="S294" t="s">
        <v>48</v>
      </c>
      <c r="T294">
        <v>4028</v>
      </c>
      <c r="U294" t="str">
        <f t="shared" si="14"/>
        <v>Low (0-5K)</v>
      </c>
      <c r="V294">
        <v>7791</v>
      </c>
      <c r="W294">
        <v>0</v>
      </c>
      <c r="X294" t="s">
        <v>32</v>
      </c>
      <c r="Y294">
        <v>20</v>
      </c>
      <c r="Z294">
        <v>4</v>
      </c>
      <c r="AA294">
        <v>1</v>
      </c>
      <c r="AB294">
        <v>0</v>
      </c>
      <c r="AC294">
        <v>8</v>
      </c>
      <c r="AD294">
        <v>2</v>
      </c>
      <c r="AE294">
        <v>3</v>
      </c>
      <c r="AF294">
        <v>7</v>
      </c>
      <c r="AG294">
        <v>7</v>
      </c>
      <c r="AH294">
        <v>0</v>
      </c>
      <c r="AI294">
        <v>5</v>
      </c>
    </row>
    <row r="295" spans="1:35" x14ac:dyDescent="0.3">
      <c r="A295">
        <v>764</v>
      </c>
      <c r="B295">
        <v>27</v>
      </c>
      <c r="C295" t="str">
        <f t="shared" si="12"/>
        <v>26-35</v>
      </c>
      <c r="D295" t="s">
        <v>32</v>
      </c>
      <c r="E295" t="s">
        <v>40</v>
      </c>
      <c r="F295">
        <v>975</v>
      </c>
      <c r="G295" t="s">
        <v>34</v>
      </c>
      <c r="H295">
        <v>7</v>
      </c>
      <c r="I295">
        <v>3</v>
      </c>
      <c r="J295" t="s">
        <v>35</v>
      </c>
      <c r="K295">
        <v>4</v>
      </c>
      <c r="L295" t="s">
        <v>47</v>
      </c>
      <c r="M295">
        <v>55</v>
      </c>
      <c r="N295">
        <v>2</v>
      </c>
      <c r="O295">
        <v>2</v>
      </c>
      <c r="P295" t="s">
        <v>50</v>
      </c>
      <c r="Q295">
        <v>1</v>
      </c>
      <c r="R295" t="str">
        <f t="shared" si="13"/>
        <v>Low</v>
      </c>
      <c r="S295" t="s">
        <v>48</v>
      </c>
      <c r="T295">
        <v>6811</v>
      </c>
      <c r="U295" t="str">
        <f t="shared" si="14"/>
        <v>Medium (5K-10K)</v>
      </c>
      <c r="V295">
        <v>23398</v>
      </c>
      <c r="W295">
        <v>8</v>
      </c>
      <c r="X295" t="s">
        <v>32</v>
      </c>
      <c r="Y295">
        <v>19</v>
      </c>
      <c r="Z295">
        <v>3</v>
      </c>
      <c r="AA295">
        <v>1</v>
      </c>
      <c r="AB295">
        <v>0</v>
      </c>
      <c r="AC295">
        <v>9</v>
      </c>
      <c r="AD295">
        <v>2</v>
      </c>
      <c r="AE295">
        <v>1</v>
      </c>
      <c r="AF295">
        <v>7</v>
      </c>
      <c r="AG295">
        <v>6</v>
      </c>
      <c r="AH295">
        <v>0</v>
      </c>
      <c r="AI295">
        <v>7</v>
      </c>
    </row>
    <row r="296" spans="1:35" x14ac:dyDescent="0.3">
      <c r="A296">
        <v>773</v>
      </c>
      <c r="B296">
        <v>38</v>
      </c>
      <c r="C296" t="str">
        <f t="shared" si="12"/>
        <v>36-45</v>
      </c>
      <c r="D296" t="s">
        <v>32</v>
      </c>
      <c r="E296" t="s">
        <v>40</v>
      </c>
      <c r="F296">
        <v>268</v>
      </c>
      <c r="G296" t="s">
        <v>34</v>
      </c>
      <c r="H296">
        <v>2</v>
      </c>
      <c r="I296">
        <v>5</v>
      </c>
      <c r="J296" t="s">
        <v>35</v>
      </c>
      <c r="K296">
        <v>4</v>
      </c>
      <c r="L296" t="s">
        <v>36</v>
      </c>
      <c r="M296">
        <v>92</v>
      </c>
      <c r="N296">
        <v>3</v>
      </c>
      <c r="O296">
        <v>1</v>
      </c>
      <c r="P296" t="s">
        <v>49</v>
      </c>
      <c r="Q296">
        <v>3</v>
      </c>
      <c r="R296" t="str">
        <f t="shared" si="13"/>
        <v>High</v>
      </c>
      <c r="S296" t="s">
        <v>44</v>
      </c>
      <c r="T296">
        <v>3057</v>
      </c>
      <c r="U296" t="str">
        <f t="shared" si="14"/>
        <v>Low (0-5K)</v>
      </c>
      <c r="V296">
        <v>20471</v>
      </c>
      <c r="W296">
        <v>6</v>
      </c>
      <c r="X296" t="s">
        <v>39</v>
      </c>
      <c r="Y296">
        <v>13</v>
      </c>
      <c r="Z296">
        <v>3</v>
      </c>
      <c r="AA296">
        <v>2</v>
      </c>
      <c r="AB296">
        <v>1</v>
      </c>
      <c r="AC296">
        <v>6</v>
      </c>
      <c r="AD296">
        <v>0</v>
      </c>
      <c r="AE296">
        <v>1</v>
      </c>
      <c r="AF296">
        <v>1</v>
      </c>
      <c r="AG296">
        <v>0</v>
      </c>
      <c r="AH296">
        <v>0</v>
      </c>
      <c r="AI296">
        <v>1</v>
      </c>
    </row>
    <row r="297" spans="1:35" x14ac:dyDescent="0.3">
      <c r="A297">
        <v>815</v>
      </c>
      <c r="B297">
        <v>50</v>
      </c>
      <c r="C297" t="str">
        <f t="shared" si="12"/>
        <v>46-55</v>
      </c>
      <c r="D297" t="s">
        <v>32</v>
      </c>
      <c r="E297" t="s">
        <v>40</v>
      </c>
      <c r="F297">
        <v>691</v>
      </c>
      <c r="G297" t="s">
        <v>34</v>
      </c>
      <c r="H297">
        <v>2</v>
      </c>
      <c r="I297">
        <v>3</v>
      </c>
      <c r="J297" t="s">
        <v>35</v>
      </c>
      <c r="K297">
        <v>3</v>
      </c>
      <c r="L297" t="s">
        <v>36</v>
      </c>
      <c r="M297">
        <v>64</v>
      </c>
      <c r="N297">
        <v>3</v>
      </c>
      <c r="O297">
        <v>4</v>
      </c>
      <c r="P297" t="s">
        <v>55</v>
      </c>
      <c r="Q297">
        <v>3</v>
      </c>
      <c r="R297" t="str">
        <f t="shared" si="13"/>
        <v>High</v>
      </c>
      <c r="S297" t="s">
        <v>44</v>
      </c>
      <c r="T297">
        <v>17639</v>
      </c>
      <c r="U297" t="str">
        <f t="shared" si="14"/>
        <v>Very High (15K+)</v>
      </c>
      <c r="V297">
        <v>6881</v>
      </c>
      <c r="W297">
        <v>5</v>
      </c>
      <c r="X297" t="s">
        <v>32</v>
      </c>
      <c r="Y297">
        <v>16</v>
      </c>
      <c r="Z297">
        <v>3</v>
      </c>
      <c r="AA297">
        <v>4</v>
      </c>
      <c r="AB297">
        <v>0</v>
      </c>
      <c r="AC297">
        <v>30</v>
      </c>
      <c r="AD297">
        <v>3</v>
      </c>
      <c r="AE297">
        <v>3</v>
      </c>
      <c r="AF297">
        <v>4</v>
      </c>
      <c r="AG297">
        <v>3</v>
      </c>
      <c r="AH297">
        <v>0</v>
      </c>
      <c r="AI297">
        <v>3</v>
      </c>
    </row>
    <row r="298" spans="1:35" x14ac:dyDescent="0.3">
      <c r="A298">
        <v>823</v>
      </c>
      <c r="B298">
        <v>36</v>
      </c>
      <c r="C298" t="str">
        <f t="shared" si="12"/>
        <v>36-45</v>
      </c>
      <c r="D298" t="s">
        <v>32</v>
      </c>
      <c r="E298" t="s">
        <v>40</v>
      </c>
      <c r="F298">
        <v>676</v>
      </c>
      <c r="G298" t="s">
        <v>34</v>
      </c>
      <c r="H298">
        <v>1</v>
      </c>
      <c r="I298">
        <v>3</v>
      </c>
      <c r="J298" t="s">
        <v>45</v>
      </c>
      <c r="K298">
        <v>3</v>
      </c>
      <c r="L298" t="s">
        <v>47</v>
      </c>
      <c r="M298">
        <v>35</v>
      </c>
      <c r="N298">
        <v>3</v>
      </c>
      <c r="O298">
        <v>2</v>
      </c>
      <c r="P298" t="s">
        <v>51</v>
      </c>
      <c r="Q298">
        <v>2</v>
      </c>
      <c r="R298" t="str">
        <f t="shared" si="13"/>
        <v>Medium</v>
      </c>
      <c r="S298" t="s">
        <v>44</v>
      </c>
      <c r="T298">
        <v>5228</v>
      </c>
      <c r="U298" t="str">
        <f t="shared" si="14"/>
        <v>Medium (5K-10K)</v>
      </c>
      <c r="V298">
        <v>23361</v>
      </c>
      <c r="W298">
        <v>0</v>
      </c>
      <c r="X298" t="s">
        <v>32</v>
      </c>
      <c r="Y298">
        <v>15</v>
      </c>
      <c r="Z298">
        <v>3</v>
      </c>
      <c r="AA298">
        <v>1</v>
      </c>
      <c r="AB298">
        <v>1</v>
      </c>
      <c r="AC298">
        <v>10</v>
      </c>
      <c r="AD298">
        <v>2</v>
      </c>
      <c r="AE298">
        <v>3</v>
      </c>
      <c r="AF298">
        <v>9</v>
      </c>
      <c r="AG298">
        <v>7</v>
      </c>
      <c r="AH298">
        <v>0</v>
      </c>
      <c r="AI298">
        <v>5</v>
      </c>
    </row>
    <row r="299" spans="1:35" x14ac:dyDescent="0.3">
      <c r="A299">
        <v>827</v>
      </c>
      <c r="B299">
        <v>42</v>
      </c>
      <c r="C299" t="str">
        <f t="shared" si="12"/>
        <v>36-45</v>
      </c>
      <c r="D299" t="s">
        <v>32</v>
      </c>
      <c r="E299" t="s">
        <v>40</v>
      </c>
      <c r="F299">
        <v>932</v>
      </c>
      <c r="G299" t="s">
        <v>34</v>
      </c>
      <c r="H299">
        <v>1</v>
      </c>
      <c r="I299">
        <v>2</v>
      </c>
      <c r="J299" t="s">
        <v>46</v>
      </c>
      <c r="K299">
        <v>4</v>
      </c>
      <c r="L299" t="s">
        <v>47</v>
      </c>
      <c r="M299">
        <v>43</v>
      </c>
      <c r="N299">
        <v>2</v>
      </c>
      <c r="O299">
        <v>2</v>
      </c>
      <c r="P299" t="s">
        <v>51</v>
      </c>
      <c r="Q299">
        <v>4</v>
      </c>
      <c r="R299" t="str">
        <f t="shared" si="13"/>
        <v>Very High</v>
      </c>
      <c r="S299" t="s">
        <v>44</v>
      </c>
      <c r="T299">
        <v>6062</v>
      </c>
      <c r="U299" t="str">
        <f t="shared" si="14"/>
        <v>Medium (5K-10K)</v>
      </c>
      <c r="V299">
        <v>4051</v>
      </c>
      <c r="W299">
        <v>9</v>
      </c>
      <c r="X299" t="s">
        <v>39</v>
      </c>
      <c r="Y299">
        <v>13</v>
      </c>
      <c r="Z299">
        <v>3</v>
      </c>
      <c r="AA299">
        <v>4</v>
      </c>
      <c r="AB299">
        <v>1</v>
      </c>
      <c r="AC299">
        <v>8</v>
      </c>
      <c r="AD299">
        <v>4</v>
      </c>
      <c r="AE299">
        <v>3</v>
      </c>
      <c r="AF299">
        <v>4</v>
      </c>
      <c r="AG299">
        <v>3</v>
      </c>
      <c r="AH299">
        <v>0</v>
      </c>
      <c r="AI299">
        <v>2</v>
      </c>
    </row>
    <row r="300" spans="1:35" x14ac:dyDescent="0.3">
      <c r="A300">
        <v>854</v>
      </c>
      <c r="B300">
        <v>25</v>
      </c>
      <c r="C300" t="str">
        <f t="shared" si="12"/>
        <v>18-25</v>
      </c>
      <c r="D300" t="s">
        <v>32</v>
      </c>
      <c r="E300" t="s">
        <v>40</v>
      </c>
      <c r="F300">
        <v>180</v>
      </c>
      <c r="G300" t="s">
        <v>34</v>
      </c>
      <c r="H300">
        <v>2</v>
      </c>
      <c r="I300">
        <v>1</v>
      </c>
      <c r="J300" t="s">
        <v>35</v>
      </c>
      <c r="K300">
        <v>1</v>
      </c>
      <c r="L300" t="s">
        <v>36</v>
      </c>
      <c r="M300">
        <v>65</v>
      </c>
      <c r="N300">
        <v>4</v>
      </c>
      <c r="O300">
        <v>1</v>
      </c>
      <c r="P300" t="s">
        <v>49</v>
      </c>
      <c r="Q300">
        <v>1</v>
      </c>
      <c r="R300" t="str">
        <f t="shared" si="13"/>
        <v>Low</v>
      </c>
      <c r="S300" t="s">
        <v>48</v>
      </c>
      <c r="T300">
        <v>3424</v>
      </c>
      <c r="U300" t="str">
        <f t="shared" si="14"/>
        <v>Low (0-5K)</v>
      </c>
      <c r="V300">
        <v>21632</v>
      </c>
      <c r="W300">
        <v>7</v>
      </c>
      <c r="X300" t="s">
        <v>32</v>
      </c>
      <c r="Y300">
        <v>13</v>
      </c>
      <c r="Z300">
        <v>3</v>
      </c>
      <c r="AA300">
        <v>3</v>
      </c>
      <c r="AB300">
        <v>0</v>
      </c>
      <c r="AC300">
        <v>6</v>
      </c>
      <c r="AD300">
        <v>3</v>
      </c>
      <c r="AE300">
        <v>2</v>
      </c>
      <c r="AF300">
        <v>4</v>
      </c>
      <c r="AG300">
        <v>3</v>
      </c>
      <c r="AH300">
        <v>0</v>
      </c>
      <c r="AI300">
        <v>1</v>
      </c>
    </row>
    <row r="301" spans="1:35" x14ac:dyDescent="0.3">
      <c r="A301">
        <v>864</v>
      </c>
      <c r="B301">
        <v>45</v>
      </c>
      <c r="C301" t="str">
        <f t="shared" si="12"/>
        <v>36-45</v>
      </c>
      <c r="D301" t="s">
        <v>32</v>
      </c>
      <c r="E301" t="s">
        <v>40</v>
      </c>
      <c r="F301">
        <v>930</v>
      </c>
      <c r="G301" t="s">
        <v>41</v>
      </c>
      <c r="H301">
        <v>9</v>
      </c>
      <c r="I301">
        <v>3</v>
      </c>
      <c r="J301" t="s">
        <v>56</v>
      </c>
      <c r="K301">
        <v>4</v>
      </c>
      <c r="L301" t="s">
        <v>36</v>
      </c>
      <c r="M301">
        <v>74</v>
      </c>
      <c r="N301">
        <v>3</v>
      </c>
      <c r="O301">
        <v>3</v>
      </c>
      <c r="P301" t="s">
        <v>54</v>
      </c>
      <c r="Q301">
        <v>1</v>
      </c>
      <c r="R301" t="str">
        <f t="shared" si="13"/>
        <v>Low</v>
      </c>
      <c r="S301" t="s">
        <v>38</v>
      </c>
      <c r="T301">
        <v>10761</v>
      </c>
      <c r="U301" t="str">
        <f t="shared" si="14"/>
        <v>High (10K-15K)</v>
      </c>
      <c r="V301">
        <v>19239</v>
      </c>
      <c r="W301">
        <v>4</v>
      </c>
      <c r="X301" t="s">
        <v>39</v>
      </c>
      <c r="Y301">
        <v>12</v>
      </c>
      <c r="Z301">
        <v>3</v>
      </c>
      <c r="AA301">
        <v>3</v>
      </c>
      <c r="AB301">
        <v>1</v>
      </c>
      <c r="AC301">
        <v>18</v>
      </c>
      <c r="AD301">
        <v>2</v>
      </c>
      <c r="AE301">
        <v>3</v>
      </c>
      <c r="AF301">
        <v>5</v>
      </c>
      <c r="AG301">
        <v>4</v>
      </c>
      <c r="AH301">
        <v>0</v>
      </c>
      <c r="AI301">
        <v>2</v>
      </c>
    </row>
    <row r="302" spans="1:35" x14ac:dyDescent="0.3">
      <c r="A302">
        <v>878</v>
      </c>
      <c r="B302">
        <v>36</v>
      </c>
      <c r="C302" t="str">
        <f t="shared" si="12"/>
        <v>36-45</v>
      </c>
      <c r="D302" t="s">
        <v>32</v>
      </c>
      <c r="E302" t="s">
        <v>40</v>
      </c>
      <c r="F302">
        <v>1278</v>
      </c>
      <c r="G302" t="s">
        <v>57</v>
      </c>
      <c r="H302">
        <v>8</v>
      </c>
      <c r="I302">
        <v>3</v>
      </c>
      <c r="J302" t="s">
        <v>46</v>
      </c>
      <c r="K302">
        <v>1</v>
      </c>
      <c r="L302" t="s">
        <v>36</v>
      </c>
      <c r="M302">
        <v>77</v>
      </c>
      <c r="N302">
        <v>2</v>
      </c>
      <c r="O302">
        <v>1</v>
      </c>
      <c r="P302" t="s">
        <v>57</v>
      </c>
      <c r="Q302">
        <v>1</v>
      </c>
      <c r="R302" t="str">
        <f t="shared" si="13"/>
        <v>Low</v>
      </c>
      <c r="S302" t="s">
        <v>44</v>
      </c>
      <c r="T302">
        <v>2342</v>
      </c>
      <c r="U302" t="str">
        <f t="shared" si="14"/>
        <v>Low (0-5K)</v>
      </c>
      <c r="V302">
        <v>8635</v>
      </c>
      <c r="W302">
        <v>0</v>
      </c>
      <c r="X302" t="s">
        <v>32</v>
      </c>
      <c r="Y302">
        <v>21</v>
      </c>
      <c r="Z302">
        <v>4</v>
      </c>
      <c r="AA302">
        <v>3</v>
      </c>
      <c r="AB302">
        <v>0</v>
      </c>
      <c r="AC302">
        <v>6</v>
      </c>
      <c r="AD302">
        <v>3</v>
      </c>
      <c r="AE302">
        <v>3</v>
      </c>
      <c r="AF302">
        <v>5</v>
      </c>
      <c r="AG302">
        <v>4</v>
      </c>
      <c r="AH302">
        <v>0</v>
      </c>
      <c r="AI302">
        <v>3</v>
      </c>
    </row>
    <row r="303" spans="1:35" x14ac:dyDescent="0.3">
      <c r="A303">
        <v>895</v>
      </c>
      <c r="B303">
        <v>31</v>
      </c>
      <c r="C303" t="str">
        <f t="shared" si="12"/>
        <v>26-35</v>
      </c>
      <c r="D303" t="s">
        <v>32</v>
      </c>
      <c r="E303" t="s">
        <v>40</v>
      </c>
      <c r="F303">
        <v>1222</v>
      </c>
      <c r="G303" t="s">
        <v>34</v>
      </c>
      <c r="H303">
        <v>11</v>
      </c>
      <c r="I303">
        <v>4</v>
      </c>
      <c r="J303" t="s">
        <v>46</v>
      </c>
      <c r="K303">
        <v>4</v>
      </c>
      <c r="L303" t="s">
        <v>36</v>
      </c>
      <c r="M303">
        <v>48</v>
      </c>
      <c r="N303">
        <v>3</v>
      </c>
      <c r="O303">
        <v>1</v>
      </c>
      <c r="P303" t="s">
        <v>49</v>
      </c>
      <c r="Q303">
        <v>4</v>
      </c>
      <c r="R303" t="str">
        <f t="shared" si="13"/>
        <v>Very High</v>
      </c>
      <c r="S303" t="s">
        <v>44</v>
      </c>
      <c r="T303">
        <v>2356</v>
      </c>
      <c r="U303" t="str">
        <f t="shared" si="14"/>
        <v>Low (0-5K)</v>
      </c>
      <c r="V303">
        <v>14871</v>
      </c>
      <c r="W303">
        <v>3</v>
      </c>
      <c r="X303" t="s">
        <v>39</v>
      </c>
      <c r="Y303">
        <v>19</v>
      </c>
      <c r="Z303">
        <v>3</v>
      </c>
      <c r="AA303">
        <v>2</v>
      </c>
      <c r="AB303">
        <v>1</v>
      </c>
      <c r="AC303">
        <v>8</v>
      </c>
      <c r="AD303">
        <v>2</v>
      </c>
      <c r="AE303">
        <v>3</v>
      </c>
      <c r="AF303">
        <v>6</v>
      </c>
      <c r="AG303">
        <v>4</v>
      </c>
      <c r="AH303">
        <v>0</v>
      </c>
      <c r="AI303">
        <v>2</v>
      </c>
    </row>
    <row r="304" spans="1:35" x14ac:dyDescent="0.3">
      <c r="A304">
        <v>909</v>
      </c>
      <c r="B304">
        <v>39</v>
      </c>
      <c r="C304" t="str">
        <f t="shared" si="12"/>
        <v>36-45</v>
      </c>
      <c r="D304" t="s">
        <v>32</v>
      </c>
      <c r="E304" t="s">
        <v>40</v>
      </c>
      <c r="F304">
        <v>1383</v>
      </c>
      <c r="G304" t="s">
        <v>57</v>
      </c>
      <c r="H304">
        <v>2</v>
      </c>
      <c r="I304">
        <v>3</v>
      </c>
      <c r="J304" t="s">
        <v>46</v>
      </c>
      <c r="K304">
        <v>4</v>
      </c>
      <c r="L304" t="s">
        <v>47</v>
      </c>
      <c r="M304">
        <v>42</v>
      </c>
      <c r="N304">
        <v>2</v>
      </c>
      <c r="O304">
        <v>2</v>
      </c>
      <c r="P304" t="s">
        <v>57</v>
      </c>
      <c r="Q304">
        <v>4</v>
      </c>
      <c r="R304" t="str">
        <f t="shared" si="13"/>
        <v>Very High</v>
      </c>
      <c r="S304" t="s">
        <v>44</v>
      </c>
      <c r="T304">
        <v>5204</v>
      </c>
      <c r="U304" t="str">
        <f t="shared" si="14"/>
        <v>Medium (5K-10K)</v>
      </c>
      <c r="V304">
        <v>7790</v>
      </c>
      <c r="W304">
        <v>8</v>
      </c>
      <c r="X304" t="s">
        <v>32</v>
      </c>
      <c r="Y304">
        <v>11</v>
      </c>
      <c r="Z304">
        <v>3</v>
      </c>
      <c r="AA304">
        <v>3</v>
      </c>
      <c r="AB304">
        <v>2</v>
      </c>
      <c r="AC304">
        <v>13</v>
      </c>
      <c r="AD304">
        <v>2</v>
      </c>
      <c r="AE304">
        <v>3</v>
      </c>
      <c r="AF304">
        <v>5</v>
      </c>
      <c r="AG304">
        <v>4</v>
      </c>
      <c r="AH304">
        <v>0</v>
      </c>
      <c r="AI304">
        <v>4</v>
      </c>
    </row>
    <row r="305" spans="1:35" x14ac:dyDescent="0.3">
      <c r="A305">
        <v>910</v>
      </c>
      <c r="B305">
        <v>33</v>
      </c>
      <c r="C305" t="str">
        <f t="shared" si="12"/>
        <v>26-35</v>
      </c>
      <c r="D305" t="s">
        <v>32</v>
      </c>
      <c r="E305" t="s">
        <v>40</v>
      </c>
      <c r="F305">
        <v>1075</v>
      </c>
      <c r="G305" t="s">
        <v>57</v>
      </c>
      <c r="H305">
        <v>3</v>
      </c>
      <c r="I305">
        <v>2</v>
      </c>
      <c r="J305" t="s">
        <v>57</v>
      </c>
      <c r="K305">
        <v>4</v>
      </c>
      <c r="L305" t="s">
        <v>36</v>
      </c>
      <c r="M305">
        <v>57</v>
      </c>
      <c r="N305">
        <v>3</v>
      </c>
      <c r="O305">
        <v>1</v>
      </c>
      <c r="P305" t="s">
        <v>57</v>
      </c>
      <c r="Q305">
        <v>2</v>
      </c>
      <c r="R305" t="str">
        <f t="shared" si="13"/>
        <v>Medium</v>
      </c>
      <c r="S305" t="s">
        <v>38</v>
      </c>
      <c r="T305">
        <v>2277</v>
      </c>
      <c r="U305" t="str">
        <f t="shared" si="14"/>
        <v>Low (0-5K)</v>
      </c>
      <c r="V305">
        <v>22650</v>
      </c>
      <c r="W305">
        <v>3</v>
      </c>
      <c r="X305" t="s">
        <v>39</v>
      </c>
      <c r="Y305">
        <v>11</v>
      </c>
      <c r="Z305">
        <v>3</v>
      </c>
      <c r="AA305">
        <v>3</v>
      </c>
      <c r="AB305">
        <v>1</v>
      </c>
      <c r="AC305">
        <v>7</v>
      </c>
      <c r="AD305">
        <v>4</v>
      </c>
      <c r="AE305">
        <v>4</v>
      </c>
      <c r="AF305">
        <v>4</v>
      </c>
      <c r="AG305">
        <v>3</v>
      </c>
      <c r="AH305">
        <v>0</v>
      </c>
      <c r="AI305">
        <v>3</v>
      </c>
    </row>
    <row r="306" spans="1:35" x14ac:dyDescent="0.3">
      <c r="A306">
        <v>912</v>
      </c>
      <c r="B306">
        <v>29</v>
      </c>
      <c r="C306" t="str">
        <f t="shared" si="12"/>
        <v>26-35</v>
      </c>
      <c r="D306" t="s">
        <v>32</v>
      </c>
      <c r="E306" t="s">
        <v>40</v>
      </c>
      <c r="F306">
        <v>1086</v>
      </c>
      <c r="G306" t="s">
        <v>34</v>
      </c>
      <c r="H306">
        <v>7</v>
      </c>
      <c r="I306">
        <v>1</v>
      </c>
      <c r="J306" t="s">
        <v>35</v>
      </c>
      <c r="K306">
        <v>1</v>
      </c>
      <c r="L306" t="s">
        <v>47</v>
      </c>
      <c r="M306">
        <v>62</v>
      </c>
      <c r="N306">
        <v>2</v>
      </c>
      <c r="O306">
        <v>1</v>
      </c>
      <c r="P306" t="s">
        <v>37</v>
      </c>
      <c r="Q306">
        <v>4</v>
      </c>
      <c r="R306" t="str">
        <f t="shared" si="13"/>
        <v>Very High</v>
      </c>
      <c r="S306" t="s">
        <v>38</v>
      </c>
      <c r="T306">
        <v>2532</v>
      </c>
      <c r="U306" t="str">
        <f t="shared" si="14"/>
        <v>Low (0-5K)</v>
      </c>
      <c r="V306">
        <v>6054</v>
      </c>
      <c r="W306">
        <v>6</v>
      </c>
      <c r="X306" t="s">
        <v>32</v>
      </c>
      <c r="Y306">
        <v>14</v>
      </c>
      <c r="Z306">
        <v>3</v>
      </c>
      <c r="AA306">
        <v>3</v>
      </c>
      <c r="AB306">
        <v>3</v>
      </c>
      <c r="AC306">
        <v>8</v>
      </c>
      <c r="AD306">
        <v>5</v>
      </c>
      <c r="AE306">
        <v>3</v>
      </c>
      <c r="AF306">
        <v>4</v>
      </c>
      <c r="AG306">
        <v>3</v>
      </c>
      <c r="AH306">
        <v>0</v>
      </c>
      <c r="AI306">
        <v>3</v>
      </c>
    </row>
    <row r="307" spans="1:35" x14ac:dyDescent="0.3">
      <c r="A307">
        <v>936</v>
      </c>
      <c r="B307">
        <v>42</v>
      </c>
      <c r="C307" t="str">
        <f t="shared" si="12"/>
        <v>36-45</v>
      </c>
      <c r="D307" t="s">
        <v>32</v>
      </c>
      <c r="E307" t="s">
        <v>40</v>
      </c>
      <c r="F307">
        <v>462</v>
      </c>
      <c r="G307" t="s">
        <v>41</v>
      </c>
      <c r="H307">
        <v>14</v>
      </c>
      <c r="I307">
        <v>2</v>
      </c>
      <c r="J307" t="s">
        <v>35</v>
      </c>
      <c r="K307">
        <v>3</v>
      </c>
      <c r="L307" t="s">
        <v>47</v>
      </c>
      <c r="M307">
        <v>68</v>
      </c>
      <c r="N307">
        <v>2</v>
      </c>
      <c r="O307">
        <v>2</v>
      </c>
      <c r="P307" t="s">
        <v>54</v>
      </c>
      <c r="Q307">
        <v>3</v>
      </c>
      <c r="R307" t="str">
        <f t="shared" si="13"/>
        <v>High</v>
      </c>
      <c r="S307" t="s">
        <v>48</v>
      </c>
      <c r="T307">
        <v>6244</v>
      </c>
      <c r="U307" t="str">
        <f t="shared" si="14"/>
        <v>Medium (5K-10K)</v>
      </c>
      <c r="V307">
        <v>7824</v>
      </c>
      <c r="W307">
        <v>7</v>
      </c>
      <c r="X307" t="s">
        <v>32</v>
      </c>
      <c r="Y307">
        <v>17</v>
      </c>
      <c r="Z307">
        <v>3</v>
      </c>
      <c r="AA307">
        <v>1</v>
      </c>
      <c r="AB307">
        <v>0</v>
      </c>
      <c r="AC307">
        <v>10</v>
      </c>
      <c r="AD307">
        <v>6</v>
      </c>
      <c r="AE307">
        <v>3</v>
      </c>
      <c r="AF307">
        <v>5</v>
      </c>
      <c r="AG307">
        <v>4</v>
      </c>
      <c r="AH307">
        <v>0</v>
      </c>
      <c r="AI307">
        <v>3</v>
      </c>
    </row>
    <row r="308" spans="1:35" x14ac:dyDescent="0.3">
      <c r="A308">
        <v>940</v>
      </c>
      <c r="B308">
        <v>58</v>
      </c>
      <c r="C308" t="str">
        <f t="shared" si="12"/>
        <v>56+</v>
      </c>
      <c r="D308" t="s">
        <v>32</v>
      </c>
      <c r="E308" t="s">
        <v>40</v>
      </c>
      <c r="F308">
        <v>1272</v>
      </c>
      <c r="G308" t="s">
        <v>34</v>
      </c>
      <c r="H308">
        <v>5</v>
      </c>
      <c r="I308">
        <v>3</v>
      </c>
      <c r="J308" t="s">
        <v>42</v>
      </c>
      <c r="K308">
        <v>3</v>
      </c>
      <c r="L308" t="s">
        <v>47</v>
      </c>
      <c r="M308">
        <v>37</v>
      </c>
      <c r="N308">
        <v>2</v>
      </c>
      <c r="O308">
        <v>3</v>
      </c>
      <c r="P308" t="s">
        <v>50</v>
      </c>
      <c r="Q308">
        <v>2</v>
      </c>
      <c r="R308" t="str">
        <f t="shared" si="13"/>
        <v>Medium</v>
      </c>
      <c r="S308" t="s">
        <v>38</v>
      </c>
      <c r="T308">
        <v>10552</v>
      </c>
      <c r="U308" t="str">
        <f t="shared" si="14"/>
        <v>High (10K-15K)</v>
      </c>
      <c r="V308">
        <v>9255</v>
      </c>
      <c r="W308">
        <v>2</v>
      </c>
      <c r="X308" t="s">
        <v>39</v>
      </c>
      <c r="Y308">
        <v>13</v>
      </c>
      <c r="Z308">
        <v>3</v>
      </c>
      <c r="AA308">
        <v>4</v>
      </c>
      <c r="AB308">
        <v>1</v>
      </c>
      <c r="AC308">
        <v>24</v>
      </c>
      <c r="AD308">
        <v>3</v>
      </c>
      <c r="AE308">
        <v>3</v>
      </c>
      <c r="AF308">
        <v>6</v>
      </c>
      <c r="AG308">
        <v>0</v>
      </c>
      <c r="AH308">
        <v>0</v>
      </c>
      <c r="AI308">
        <v>4</v>
      </c>
    </row>
    <row r="309" spans="1:35" x14ac:dyDescent="0.3">
      <c r="A309">
        <v>984</v>
      </c>
      <c r="B309">
        <v>35</v>
      </c>
      <c r="C309" t="str">
        <f t="shared" si="12"/>
        <v>26-35</v>
      </c>
      <c r="D309" t="s">
        <v>32</v>
      </c>
      <c r="E309" t="s">
        <v>40</v>
      </c>
      <c r="F309">
        <v>882</v>
      </c>
      <c r="G309" t="s">
        <v>41</v>
      </c>
      <c r="H309">
        <v>3</v>
      </c>
      <c r="I309">
        <v>4</v>
      </c>
      <c r="J309" t="s">
        <v>46</v>
      </c>
      <c r="K309">
        <v>4</v>
      </c>
      <c r="L309" t="s">
        <v>36</v>
      </c>
      <c r="M309">
        <v>92</v>
      </c>
      <c r="N309">
        <v>3</v>
      </c>
      <c r="O309">
        <v>3</v>
      </c>
      <c r="P309" t="s">
        <v>54</v>
      </c>
      <c r="Q309">
        <v>4</v>
      </c>
      <c r="R309" t="str">
        <f t="shared" si="13"/>
        <v>Very High</v>
      </c>
      <c r="S309" t="s">
        <v>38</v>
      </c>
      <c r="T309">
        <v>7823</v>
      </c>
      <c r="U309" t="str">
        <f t="shared" si="14"/>
        <v>Medium (5K-10K)</v>
      </c>
      <c r="V309">
        <v>6812</v>
      </c>
      <c r="W309">
        <v>6</v>
      </c>
      <c r="X309" t="s">
        <v>32</v>
      </c>
      <c r="Y309">
        <v>13</v>
      </c>
      <c r="Z309">
        <v>3</v>
      </c>
      <c r="AA309">
        <v>2</v>
      </c>
      <c r="AB309">
        <v>1</v>
      </c>
      <c r="AC309">
        <v>12</v>
      </c>
      <c r="AD309">
        <v>2</v>
      </c>
      <c r="AE309">
        <v>3</v>
      </c>
      <c r="AF309">
        <v>10</v>
      </c>
      <c r="AG309">
        <v>9</v>
      </c>
      <c r="AH309">
        <v>0</v>
      </c>
      <c r="AI309">
        <v>8</v>
      </c>
    </row>
    <row r="310" spans="1:35" x14ac:dyDescent="0.3">
      <c r="A310">
        <v>985</v>
      </c>
      <c r="B310">
        <v>39</v>
      </c>
      <c r="C310" t="str">
        <f t="shared" si="12"/>
        <v>36-45</v>
      </c>
      <c r="D310" t="s">
        <v>32</v>
      </c>
      <c r="E310" t="s">
        <v>40</v>
      </c>
      <c r="F310">
        <v>903</v>
      </c>
      <c r="G310" t="s">
        <v>41</v>
      </c>
      <c r="H310">
        <v>2</v>
      </c>
      <c r="I310">
        <v>5</v>
      </c>
      <c r="J310" t="s">
        <v>46</v>
      </c>
      <c r="K310">
        <v>1</v>
      </c>
      <c r="L310" t="s">
        <v>36</v>
      </c>
      <c r="M310">
        <v>41</v>
      </c>
      <c r="N310">
        <v>4</v>
      </c>
      <c r="O310">
        <v>3</v>
      </c>
      <c r="P310" t="s">
        <v>54</v>
      </c>
      <c r="Q310">
        <v>3</v>
      </c>
      <c r="R310" t="str">
        <f t="shared" si="13"/>
        <v>High</v>
      </c>
      <c r="S310" t="s">
        <v>48</v>
      </c>
      <c r="T310">
        <v>7880</v>
      </c>
      <c r="U310" t="str">
        <f t="shared" si="14"/>
        <v>Medium (5K-10K)</v>
      </c>
      <c r="V310">
        <v>2560</v>
      </c>
      <c r="W310">
        <v>0</v>
      </c>
      <c r="X310" t="s">
        <v>32</v>
      </c>
      <c r="Y310">
        <v>18</v>
      </c>
      <c r="Z310">
        <v>3</v>
      </c>
      <c r="AA310">
        <v>4</v>
      </c>
      <c r="AB310">
        <v>0</v>
      </c>
      <c r="AC310">
        <v>9</v>
      </c>
      <c r="AD310">
        <v>3</v>
      </c>
      <c r="AE310">
        <v>3</v>
      </c>
      <c r="AF310">
        <v>8</v>
      </c>
      <c r="AG310">
        <v>7</v>
      </c>
      <c r="AH310">
        <v>0</v>
      </c>
      <c r="AI310">
        <v>7</v>
      </c>
    </row>
    <row r="311" spans="1:35" x14ac:dyDescent="0.3">
      <c r="A311">
        <v>996</v>
      </c>
      <c r="B311">
        <v>45</v>
      </c>
      <c r="C311" t="str">
        <f t="shared" si="12"/>
        <v>36-45</v>
      </c>
      <c r="D311" t="s">
        <v>32</v>
      </c>
      <c r="E311" t="s">
        <v>40</v>
      </c>
      <c r="F311">
        <v>974</v>
      </c>
      <c r="G311" t="s">
        <v>34</v>
      </c>
      <c r="H311">
        <v>1</v>
      </c>
      <c r="I311">
        <v>4</v>
      </c>
      <c r="J311" t="s">
        <v>35</v>
      </c>
      <c r="K311">
        <v>4</v>
      </c>
      <c r="L311" t="s">
        <v>47</v>
      </c>
      <c r="M311">
        <v>91</v>
      </c>
      <c r="N311">
        <v>3</v>
      </c>
      <c r="O311">
        <v>1</v>
      </c>
      <c r="P311" t="s">
        <v>37</v>
      </c>
      <c r="Q311">
        <v>4</v>
      </c>
      <c r="R311" t="str">
        <f t="shared" si="13"/>
        <v>Very High</v>
      </c>
      <c r="S311" t="s">
        <v>38</v>
      </c>
      <c r="T311">
        <v>2270</v>
      </c>
      <c r="U311" t="str">
        <f t="shared" si="14"/>
        <v>Low (0-5K)</v>
      </c>
      <c r="V311">
        <v>11005</v>
      </c>
      <c r="W311">
        <v>3</v>
      </c>
      <c r="X311" t="s">
        <v>32</v>
      </c>
      <c r="Y311">
        <v>14</v>
      </c>
      <c r="Z311">
        <v>3</v>
      </c>
      <c r="AA311">
        <v>4</v>
      </c>
      <c r="AB311">
        <v>2</v>
      </c>
      <c r="AC311">
        <v>8</v>
      </c>
      <c r="AD311">
        <v>2</v>
      </c>
      <c r="AE311">
        <v>3</v>
      </c>
      <c r="AF311">
        <v>5</v>
      </c>
      <c r="AG311">
        <v>3</v>
      </c>
      <c r="AH311">
        <v>0</v>
      </c>
      <c r="AI311">
        <v>2</v>
      </c>
    </row>
    <row r="312" spans="1:35" x14ac:dyDescent="0.3">
      <c r="A312">
        <v>1007</v>
      </c>
      <c r="B312">
        <v>46</v>
      </c>
      <c r="C312" t="str">
        <f t="shared" si="12"/>
        <v>46-55</v>
      </c>
      <c r="D312" t="s">
        <v>32</v>
      </c>
      <c r="E312" t="s">
        <v>40</v>
      </c>
      <c r="F312">
        <v>566</v>
      </c>
      <c r="G312" t="s">
        <v>34</v>
      </c>
      <c r="H312">
        <v>7</v>
      </c>
      <c r="I312">
        <v>2</v>
      </c>
      <c r="J312" t="s">
        <v>35</v>
      </c>
      <c r="K312">
        <v>4</v>
      </c>
      <c r="L312" t="s">
        <v>36</v>
      </c>
      <c r="M312">
        <v>75</v>
      </c>
      <c r="N312">
        <v>3</v>
      </c>
      <c r="O312">
        <v>3</v>
      </c>
      <c r="P312" t="s">
        <v>51</v>
      </c>
      <c r="Q312">
        <v>3</v>
      </c>
      <c r="R312" t="str">
        <f t="shared" si="13"/>
        <v>High</v>
      </c>
      <c r="S312" t="s">
        <v>38</v>
      </c>
      <c r="T312">
        <v>10845</v>
      </c>
      <c r="U312" t="str">
        <f t="shared" si="14"/>
        <v>High (10K-15K)</v>
      </c>
      <c r="V312">
        <v>24208</v>
      </c>
      <c r="W312">
        <v>6</v>
      </c>
      <c r="X312" t="s">
        <v>32</v>
      </c>
      <c r="Y312">
        <v>13</v>
      </c>
      <c r="Z312">
        <v>3</v>
      </c>
      <c r="AA312">
        <v>2</v>
      </c>
      <c r="AB312">
        <v>1</v>
      </c>
      <c r="AC312">
        <v>13</v>
      </c>
      <c r="AD312">
        <v>3</v>
      </c>
      <c r="AE312">
        <v>3</v>
      </c>
      <c r="AF312">
        <v>8</v>
      </c>
      <c r="AG312">
        <v>7</v>
      </c>
      <c r="AH312">
        <v>0</v>
      </c>
      <c r="AI312">
        <v>7</v>
      </c>
    </row>
    <row r="313" spans="1:35" x14ac:dyDescent="0.3">
      <c r="A313">
        <v>1013</v>
      </c>
      <c r="B313">
        <v>54</v>
      </c>
      <c r="C313" t="str">
        <f t="shared" si="12"/>
        <v>46-55</v>
      </c>
      <c r="D313" t="s">
        <v>32</v>
      </c>
      <c r="E313" t="s">
        <v>40</v>
      </c>
      <c r="F313">
        <v>1441</v>
      </c>
      <c r="G313" t="s">
        <v>34</v>
      </c>
      <c r="H313">
        <v>17</v>
      </c>
      <c r="I313">
        <v>3</v>
      </c>
      <c r="J313" t="s">
        <v>42</v>
      </c>
      <c r="K313">
        <v>3</v>
      </c>
      <c r="L313" t="s">
        <v>47</v>
      </c>
      <c r="M313">
        <v>56</v>
      </c>
      <c r="N313">
        <v>3</v>
      </c>
      <c r="O313">
        <v>3</v>
      </c>
      <c r="P313" t="s">
        <v>51</v>
      </c>
      <c r="Q313">
        <v>3</v>
      </c>
      <c r="R313" t="str">
        <f t="shared" si="13"/>
        <v>High</v>
      </c>
      <c r="S313" t="s">
        <v>44</v>
      </c>
      <c r="T313">
        <v>10739</v>
      </c>
      <c r="U313" t="str">
        <f t="shared" si="14"/>
        <v>High (10K-15K)</v>
      </c>
      <c r="V313">
        <v>13943</v>
      </c>
      <c r="W313">
        <v>8</v>
      </c>
      <c r="X313" t="s">
        <v>32</v>
      </c>
      <c r="Y313">
        <v>11</v>
      </c>
      <c r="Z313">
        <v>3</v>
      </c>
      <c r="AA313">
        <v>3</v>
      </c>
      <c r="AB313">
        <v>1</v>
      </c>
      <c r="AC313">
        <v>22</v>
      </c>
      <c r="AD313">
        <v>2</v>
      </c>
      <c r="AE313">
        <v>3</v>
      </c>
      <c r="AF313">
        <v>10</v>
      </c>
      <c r="AG313">
        <v>7</v>
      </c>
      <c r="AH313">
        <v>0</v>
      </c>
      <c r="AI313">
        <v>8</v>
      </c>
    </row>
    <row r="314" spans="1:35" x14ac:dyDescent="0.3">
      <c r="A314">
        <v>1047</v>
      </c>
      <c r="B314">
        <v>34</v>
      </c>
      <c r="C314" t="str">
        <f t="shared" si="12"/>
        <v>26-35</v>
      </c>
      <c r="D314" t="s">
        <v>32</v>
      </c>
      <c r="E314" t="s">
        <v>40</v>
      </c>
      <c r="F314">
        <v>216</v>
      </c>
      <c r="G314" t="s">
        <v>41</v>
      </c>
      <c r="H314">
        <v>1</v>
      </c>
      <c r="I314">
        <v>4</v>
      </c>
      <c r="J314" t="s">
        <v>56</v>
      </c>
      <c r="K314">
        <v>2</v>
      </c>
      <c r="L314" t="s">
        <v>36</v>
      </c>
      <c r="M314">
        <v>75</v>
      </c>
      <c r="N314">
        <v>4</v>
      </c>
      <c r="O314">
        <v>2</v>
      </c>
      <c r="P314" t="s">
        <v>54</v>
      </c>
      <c r="Q314">
        <v>4</v>
      </c>
      <c r="R314" t="str">
        <f t="shared" si="13"/>
        <v>Very High</v>
      </c>
      <c r="S314" t="s">
        <v>38</v>
      </c>
      <c r="T314">
        <v>9725</v>
      </c>
      <c r="U314" t="str">
        <f t="shared" si="14"/>
        <v>Medium (5K-10K)</v>
      </c>
      <c r="V314">
        <v>12278</v>
      </c>
      <c r="W314">
        <v>0</v>
      </c>
      <c r="X314" t="s">
        <v>32</v>
      </c>
      <c r="Y314">
        <v>11</v>
      </c>
      <c r="Z314">
        <v>3</v>
      </c>
      <c r="AA314">
        <v>4</v>
      </c>
      <c r="AB314">
        <v>1</v>
      </c>
      <c r="AC314">
        <v>16</v>
      </c>
      <c r="AD314">
        <v>2</v>
      </c>
      <c r="AE314">
        <v>2</v>
      </c>
      <c r="AF314">
        <v>15</v>
      </c>
      <c r="AG314">
        <v>1</v>
      </c>
      <c r="AH314">
        <v>0</v>
      </c>
      <c r="AI314">
        <v>9</v>
      </c>
    </row>
    <row r="315" spans="1:35" x14ac:dyDescent="0.3">
      <c r="A315">
        <v>1048</v>
      </c>
      <c r="B315">
        <v>59</v>
      </c>
      <c r="C315" t="str">
        <f t="shared" si="12"/>
        <v>56+</v>
      </c>
      <c r="D315" t="s">
        <v>32</v>
      </c>
      <c r="E315" t="s">
        <v>40</v>
      </c>
      <c r="F315">
        <v>1089</v>
      </c>
      <c r="G315" t="s">
        <v>41</v>
      </c>
      <c r="H315">
        <v>1</v>
      </c>
      <c r="I315">
        <v>2</v>
      </c>
      <c r="J315" t="s">
        <v>42</v>
      </c>
      <c r="K315">
        <v>2</v>
      </c>
      <c r="L315" t="s">
        <v>36</v>
      </c>
      <c r="M315">
        <v>66</v>
      </c>
      <c r="N315">
        <v>3</v>
      </c>
      <c r="O315">
        <v>3</v>
      </c>
      <c r="P315" t="s">
        <v>52</v>
      </c>
      <c r="Q315">
        <v>4</v>
      </c>
      <c r="R315" t="str">
        <f t="shared" si="13"/>
        <v>Very High</v>
      </c>
      <c r="S315" t="s">
        <v>44</v>
      </c>
      <c r="T315">
        <v>11904</v>
      </c>
      <c r="U315" t="str">
        <f t="shared" si="14"/>
        <v>High (10K-15K)</v>
      </c>
      <c r="V315">
        <v>11038</v>
      </c>
      <c r="W315">
        <v>3</v>
      </c>
      <c r="X315" t="s">
        <v>39</v>
      </c>
      <c r="Y315">
        <v>14</v>
      </c>
      <c r="Z315">
        <v>3</v>
      </c>
      <c r="AA315">
        <v>3</v>
      </c>
      <c r="AB315">
        <v>1</v>
      </c>
      <c r="AC315">
        <v>14</v>
      </c>
      <c r="AD315">
        <v>1</v>
      </c>
      <c r="AE315">
        <v>1</v>
      </c>
      <c r="AF315">
        <v>6</v>
      </c>
      <c r="AG315">
        <v>4</v>
      </c>
      <c r="AH315">
        <v>0</v>
      </c>
      <c r="AI315">
        <v>4</v>
      </c>
    </row>
    <row r="316" spans="1:35" x14ac:dyDescent="0.3">
      <c r="A316">
        <v>1062</v>
      </c>
      <c r="B316">
        <v>37</v>
      </c>
      <c r="C316" t="str">
        <f t="shared" si="12"/>
        <v>36-45</v>
      </c>
      <c r="D316" t="s">
        <v>32</v>
      </c>
      <c r="E316" t="s">
        <v>40</v>
      </c>
      <c r="F316">
        <v>124</v>
      </c>
      <c r="G316" t="s">
        <v>34</v>
      </c>
      <c r="H316">
        <v>3</v>
      </c>
      <c r="I316">
        <v>3</v>
      </c>
      <c r="J316" t="s">
        <v>45</v>
      </c>
      <c r="K316">
        <v>4</v>
      </c>
      <c r="L316" t="s">
        <v>47</v>
      </c>
      <c r="M316">
        <v>35</v>
      </c>
      <c r="N316">
        <v>3</v>
      </c>
      <c r="O316">
        <v>2</v>
      </c>
      <c r="P316" t="s">
        <v>50</v>
      </c>
      <c r="Q316">
        <v>2</v>
      </c>
      <c r="R316" t="str">
        <f t="shared" si="13"/>
        <v>Medium</v>
      </c>
      <c r="S316" t="s">
        <v>48</v>
      </c>
      <c r="T316">
        <v>4107</v>
      </c>
      <c r="U316" t="str">
        <f t="shared" si="14"/>
        <v>Low (0-5K)</v>
      </c>
      <c r="V316">
        <v>13848</v>
      </c>
      <c r="W316">
        <v>3</v>
      </c>
      <c r="X316" t="s">
        <v>32</v>
      </c>
      <c r="Y316">
        <v>15</v>
      </c>
      <c r="Z316">
        <v>3</v>
      </c>
      <c r="AA316">
        <v>1</v>
      </c>
      <c r="AB316">
        <v>0</v>
      </c>
      <c r="AC316">
        <v>8</v>
      </c>
      <c r="AD316">
        <v>3</v>
      </c>
      <c r="AE316">
        <v>2</v>
      </c>
      <c r="AF316">
        <v>4</v>
      </c>
      <c r="AG316">
        <v>3</v>
      </c>
      <c r="AH316">
        <v>0</v>
      </c>
      <c r="AI316">
        <v>1</v>
      </c>
    </row>
    <row r="317" spans="1:35" x14ac:dyDescent="0.3">
      <c r="A317">
        <v>1136</v>
      </c>
      <c r="B317">
        <v>28</v>
      </c>
      <c r="C317" t="str">
        <f t="shared" si="12"/>
        <v>26-35</v>
      </c>
      <c r="D317" t="s">
        <v>32</v>
      </c>
      <c r="E317" t="s">
        <v>40</v>
      </c>
      <c r="F317">
        <v>1451</v>
      </c>
      <c r="G317" t="s">
        <v>34</v>
      </c>
      <c r="H317">
        <v>2</v>
      </c>
      <c r="I317">
        <v>1</v>
      </c>
      <c r="J317" t="s">
        <v>46</v>
      </c>
      <c r="K317">
        <v>1</v>
      </c>
      <c r="L317" t="s">
        <v>36</v>
      </c>
      <c r="M317">
        <v>67</v>
      </c>
      <c r="N317">
        <v>2</v>
      </c>
      <c r="O317">
        <v>1</v>
      </c>
      <c r="P317" t="s">
        <v>49</v>
      </c>
      <c r="Q317">
        <v>2</v>
      </c>
      <c r="R317" t="str">
        <f t="shared" si="13"/>
        <v>Medium</v>
      </c>
      <c r="S317" t="s">
        <v>44</v>
      </c>
      <c r="T317">
        <v>3201</v>
      </c>
      <c r="U317" t="str">
        <f t="shared" si="14"/>
        <v>Low (0-5K)</v>
      </c>
      <c r="V317">
        <v>19911</v>
      </c>
      <c r="W317">
        <v>0</v>
      </c>
      <c r="X317" t="s">
        <v>32</v>
      </c>
      <c r="Y317">
        <v>17</v>
      </c>
      <c r="Z317">
        <v>3</v>
      </c>
      <c r="AA317">
        <v>1</v>
      </c>
      <c r="AB317">
        <v>0</v>
      </c>
      <c r="AC317">
        <v>6</v>
      </c>
      <c r="AD317">
        <v>2</v>
      </c>
      <c r="AE317">
        <v>1</v>
      </c>
      <c r="AF317">
        <v>5</v>
      </c>
      <c r="AG317">
        <v>3</v>
      </c>
      <c r="AH317">
        <v>0</v>
      </c>
      <c r="AI317">
        <v>4</v>
      </c>
    </row>
    <row r="318" spans="1:35" x14ac:dyDescent="0.3">
      <c r="A318">
        <v>1211</v>
      </c>
      <c r="B318">
        <v>30</v>
      </c>
      <c r="C318" t="str">
        <f t="shared" si="12"/>
        <v>26-35</v>
      </c>
      <c r="D318" t="s">
        <v>32</v>
      </c>
      <c r="E318" t="s">
        <v>40</v>
      </c>
      <c r="F318">
        <v>1329</v>
      </c>
      <c r="G318" t="s">
        <v>41</v>
      </c>
      <c r="H318">
        <v>29</v>
      </c>
      <c r="I318">
        <v>4</v>
      </c>
      <c r="J318" t="s">
        <v>46</v>
      </c>
      <c r="K318">
        <v>3</v>
      </c>
      <c r="L318" t="s">
        <v>36</v>
      </c>
      <c r="M318">
        <v>61</v>
      </c>
      <c r="N318">
        <v>3</v>
      </c>
      <c r="O318">
        <v>2</v>
      </c>
      <c r="P318" t="s">
        <v>54</v>
      </c>
      <c r="Q318">
        <v>1</v>
      </c>
      <c r="R318" t="str">
        <f t="shared" si="13"/>
        <v>Low</v>
      </c>
      <c r="S318" t="s">
        <v>38</v>
      </c>
      <c r="T318">
        <v>4115</v>
      </c>
      <c r="U318" t="str">
        <f t="shared" si="14"/>
        <v>Low (0-5K)</v>
      </c>
      <c r="V318">
        <v>13192</v>
      </c>
      <c r="W318">
        <v>8</v>
      </c>
      <c r="X318" t="s">
        <v>32</v>
      </c>
      <c r="Y318">
        <v>19</v>
      </c>
      <c r="Z318">
        <v>3</v>
      </c>
      <c r="AA318">
        <v>3</v>
      </c>
      <c r="AB318">
        <v>3</v>
      </c>
      <c r="AC318">
        <v>8</v>
      </c>
      <c r="AD318">
        <v>3</v>
      </c>
      <c r="AE318">
        <v>3</v>
      </c>
      <c r="AF318">
        <v>4</v>
      </c>
      <c r="AG318">
        <v>3</v>
      </c>
      <c r="AH318">
        <v>0</v>
      </c>
      <c r="AI318">
        <v>3</v>
      </c>
    </row>
    <row r="319" spans="1:35" x14ac:dyDescent="0.3">
      <c r="A319">
        <v>1250</v>
      </c>
      <c r="B319">
        <v>54</v>
      </c>
      <c r="C319" t="str">
        <f t="shared" si="12"/>
        <v>46-55</v>
      </c>
      <c r="D319" t="s">
        <v>32</v>
      </c>
      <c r="E319" t="s">
        <v>40</v>
      </c>
      <c r="F319">
        <v>685</v>
      </c>
      <c r="G319" t="s">
        <v>34</v>
      </c>
      <c r="H319">
        <v>3</v>
      </c>
      <c r="I319">
        <v>3</v>
      </c>
      <c r="J319" t="s">
        <v>46</v>
      </c>
      <c r="K319">
        <v>4</v>
      </c>
      <c r="L319" t="s">
        <v>36</v>
      </c>
      <c r="M319">
        <v>85</v>
      </c>
      <c r="N319">
        <v>3</v>
      </c>
      <c r="O319">
        <v>4</v>
      </c>
      <c r="P319" t="s">
        <v>55</v>
      </c>
      <c r="Q319">
        <v>4</v>
      </c>
      <c r="R319" t="str">
        <f t="shared" si="13"/>
        <v>Very High</v>
      </c>
      <c r="S319" t="s">
        <v>44</v>
      </c>
      <c r="T319">
        <v>17779</v>
      </c>
      <c r="U319" t="str">
        <f t="shared" si="14"/>
        <v>Very High (15K+)</v>
      </c>
      <c r="V319">
        <v>23474</v>
      </c>
      <c r="W319">
        <v>3</v>
      </c>
      <c r="X319" t="s">
        <v>32</v>
      </c>
      <c r="Y319">
        <v>14</v>
      </c>
      <c r="Z319">
        <v>3</v>
      </c>
      <c r="AA319">
        <v>1</v>
      </c>
      <c r="AB319">
        <v>0</v>
      </c>
      <c r="AC319">
        <v>36</v>
      </c>
      <c r="AD319">
        <v>2</v>
      </c>
      <c r="AE319">
        <v>3</v>
      </c>
      <c r="AF319">
        <v>10</v>
      </c>
      <c r="AG319">
        <v>9</v>
      </c>
      <c r="AH319">
        <v>0</v>
      </c>
      <c r="AI319">
        <v>9</v>
      </c>
    </row>
    <row r="320" spans="1:35" x14ac:dyDescent="0.3">
      <c r="A320">
        <v>1254</v>
      </c>
      <c r="B320">
        <v>59</v>
      </c>
      <c r="C320" t="str">
        <f t="shared" si="12"/>
        <v>56+</v>
      </c>
      <c r="D320" t="s">
        <v>32</v>
      </c>
      <c r="E320" t="s">
        <v>40</v>
      </c>
      <c r="F320">
        <v>326</v>
      </c>
      <c r="G320" t="s">
        <v>41</v>
      </c>
      <c r="H320">
        <v>3</v>
      </c>
      <c r="I320">
        <v>3</v>
      </c>
      <c r="J320" t="s">
        <v>46</v>
      </c>
      <c r="K320">
        <v>3</v>
      </c>
      <c r="L320" t="s">
        <v>47</v>
      </c>
      <c r="M320">
        <v>48</v>
      </c>
      <c r="N320">
        <v>2</v>
      </c>
      <c r="O320">
        <v>2</v>
      </c>
      <c r="P320" t="s">
        <v>54</v>
      </c>
      <c r="Q320">
        <v>4</v>
      </c>
      <c r="R320" t="str">
        <f t="shared" si="13"/>
        <v>Very High</v>
      </c>
      <c r="S320" t="s">
        <v>48</v>
      </c>
      <c r="T320">
        <v>5171</v>
      </c>
      <c r="U320" t="str">
        <f t="shared" si="14"/>
        <v>Medium (5K-10K)</v>
      </c>
      <c r="V320">
        <v>16490</v>
      </c>
      <c r="W320">
        <v>5</v>
      </c>
      <c r="X320" t="s">
        <v>32</v>
      </c>
      <c r="Y320">
        <v>17</v>
      </c>
      <c r="Z320">
        <v>3</v>
      </c>
      <c r="AA320">
        <v>4</v>
      </c>
      <c r="AB320">
        <v>0</v>
      </c>
      <c r="AC320">
        <v>13</v>
      </c>
      <c r="AD320">
        <v>2</v>
      </c>
      <c r="AE320">
        <v>3</v>
      </c>
      <c r="AF320">
        <v>6</v>
      </c>
      <c r="AG320">
        <v>1</v>
      </c>
      <c r="AH320">
        <v>0</v>
      </c>
      <c r="AI320">
        <v>5</v>
      </c>
    </row>
    <row r="321" spans="1:35" x14ac:dyDescent="0.3">
      <c r="A321">
        <v>1255</v>
      </c>
      <c r="B321">
        <v>43</v>
      </c>
      <c r="C321" t="str">
        <f t="shared" si="12"/>
        <v>36-45</v>
      </c>
      <c r="D321" t="s">
        <v>32</v>
      </c>
      <c r="E321" t="s">
        <v>40</v>
      </c>
      <c r="F321">
        <v>920</v>
      </c>
      <c r="G321" t="s">
        <v>34</v>
      </c>
      <c r="H321">
        <v>3</v>
      </c>
      <c r="I321">
        <v>3</v>
      </c>
      <c r="J321" t="s">
        <v>46</v>
      </c>
      <c r="K321">
        <v>3</v>
      </c>
      <c r="L321" t="s">
        <v>36</v>
      </c>
      <c r="M321">
        <v>96</v>
      </c>
      <c r="N321">
        <v>1</v>
      </c>
      <c r="O321">
        <v>5</v>
      </c>
      <c r="P321" t="s">
        <v>55</v>
      </c>
      <c r="Q321">
        <v>4</v>
      </c>
      <c r="R321" t="str">
        <f t="shared" si="13"/>
        <v>Very High</v>
      </c>
      <c r="S321" t="s">
        <v>44</v>
      </c>
      <c r="T321">
        <v>19740</v>
      </c>
      <c r="U321" t="str">
        <f t="shared" si="14"/>
        <v>Very High (15K+)</v>
      </c>
      <c r="V321">
        <v>18625</v>
      </c>
      <c r="W321">
        <v>3</v>
      </c>
      <c r="X321" t="s">
        <v>32</v>
      </c>
      <c r="Y321">
        <v>14</v>
      </c>
      <c r="Z321">
        <v>3</v>
      </c>
      <c r="AA321">
        <v>2</v>
      </c>
      <c r="AB321">
        <v>1</v>
      </c>
      <c r="AC321">
        <v>25</v>
      </c>
      <c r="AD321">
        <v>2</v>
      </c>
      <c r="AE321">
        <v>3</v>
      </c>
      <c r="AF321">
        <v>8</v>
      </c>
      <c r="AG321">
        <v>7</v>
      </c>
      <c r="AH321">
        <v>0</v>
      </c>
      <c r="AI321">
        <v>7</v>
      </c>
    </row>
    <row r="322" spans="1:35" x14ac:dyDescent="0.3">
      <c r="A322">
        <v>1268</v>
      </c>
      <c r="B322">
        <v>33</v>
      </c>
      <c r="C322" t="str">
        <f t="shared" ref="C322:C385" si="15">IF(B322&lt;=25,"18-25",IF(B322&lt;=35,"26-35",IF(B322&lt;=45,"36-45",IF(B322&lt;=55,"46-55","56+"))))</f>
        <v>26-35</v>
      </c>
      <c r="D322" t="s">
        <v>32</v>
      </c>
      <c r="E322" t="s">
        <v>40</v>
      </c>
      <c r="F322">
        <v>536</v>
      </c>
      <c r="G322" t="s">
        <v>41</v>
      </c>
      <c r="H322">
        <v>10</v>
      </c>
      <c r="I322">
        <v>5</v>
      </c>
      <c r="J322" t="s">
        <v>56</v>
      </c>
      <c r="K322">
        <v>4</v>
      </c>
      <c r="L322" t="s">
        <v>36</v>
      </c>
      <c r="M322">
        <v>82</v>
      </c>
      <c r="N322">
        <v>4</v>
      </c>
      <c r="O322">
        <v>3</v>
      </c>
      <c r="P322" t="s">
        <v>54</v>
      </c>
      <c r="Q322">
        <v>3</v>
      </c>
      <c r="R322" t="str">
        <f t="shared" ref="R322:R385" si="16">IF(Q322=1,"Low",IF(Q322=2,"Medium",IF(Q322=3,"High","Very High")))</f>
        <v>High</v>
      </c>
      <c r="S322" t="s">
        <v>38</v>
      </c>
      <c r="T322">
        <v>8380</v>
      </c>
      <c r="U322" t="str">
        <f t="shared" ref="U322:U385" si="17">IF(T322&lt;=5000,"Low (0-5K)",IF(T322&lt;=10000,"Medium (5K-10K)",IF(T322&lt;=15000,"High (10K-15K)","Very High (15K+)")))</f>
        <v>Medium (5K-10K)</v>
      </c>
      <c r="V322">
        <v>21708</v>
      </c>
      <c r="W322">
        <v>0</v>
      </c>
      <c r="X322" t="s">
        <v>39</v>
      </c>
      <c r="Y322">
        <v>14</v>
      </c>
      <c r="Z322">
        <v>3</v>
      </c>
      <c r="AA322">
        <v>4</v>
      </c>
      <c r="AB322">
        <v>2</v>
      </c>
      <c r="AC322">
        <v>10</v>
      </c>
      <c r="AD322">
        <v>3</v>
      </c>
      <c r="AE322">
        <v>3</v>
      </c>
      <c r="AF322">
        <v>9</v>
      </c>
      <c r="AG322">
        <v>8</v>
      </c>
      <c r="AH322">
        <v>0</v>
      </c>
      <c r="AI322">
        <v>8</v>
      </c>
    </row>
    <row r="323" spans="1:35" x14ac:dyDescent="0.3">
      <c r="A323">
        <v>1280</v>
      </c>
      <c r="B323">
        <v>46</v>
      </c>
      <c r="C323" t="str">
        <f t="shared" si="15"/>
        <v>46-55</v>
      </c>
      <c r="D323" t="s">
        <v>32</v>
      </c>
      <c r="E323" t="s">
        <v>40</v>
      </c>
      <c r="F323">
        <v>168</v>
      </c>
      <c r="G323" t="s">
        <v>41</v>
      </c>
      <c r="H323">
        <v>4</v>
      </c>
      <c r="I323">
        <v>2</v>
      </c>
      <c r="J323" t="s">
        <v>56</v>
      </c>
      <c r="K323">
        <v>4</v>
      </c>
      <c r="L323" t="s">
        <v>47</v>
      </c>
      <c r="M323">
        <v>33</v>
      </c>
      <c r="N323">
        <v>2</v>
      </c>
      <c r="O323">
        <v>5</v>
      </c>
      <c r="P323" t="s">
        <v>52</v>
      </c>
      <c r="Q323">
        <v>2</v>
      </c>
      <c r="R323" t="str">
        <f t="shared" si="16"/>
        <v>Medium</v>
      </c>
      <c r="S323" t="s">
        <v>44</v>
      </c>
      <c r="T323">
        <v>18789</v>
      </c>
      <c r="U323" t="str">
        <f t="shared" si="17"/>
        <v>Very High (15K+)</v>
      </c>
      <c r="V323">
        <v>9946</v>
      </c>
      <c r="W323">
        <v>2</v>
      </c>
      <c r="X323" t="s">
        <v>32</v>
      </c>
      <c r="Y323">
        <v>14</v>
      </c>
      <c r="Z323">
        <v>3</v>
      </c>
      <c r="AA323">
        <v>3</v>
      </c>
      <c r="AB323">
        <v>1</v>
      </c>
      <c r="AC323">
        <v>26</v>
      </c>
      <c r="AD323">
        <v>2</v>
      </c>
      <c r="AE323">
        <v>3</v>
      </c>
      <c r="AF323">
        <v>11</v>
      </c>
      <c r="AG323">
        <v>4</v>
      </c>
      <c r="AH323">
        <v>0</v>
      </c>
      <c r="AI323">
        <v>8</v>
      </c>
    </row>
    <row r="324" spans="1:35" x14ac:dyDescent="0.3">
      <c r="A324">
        <v>1408</v>
      </c>
      <c r="B324">
        <v>42</v>
      </c>
      <c r="C324" t="str">
        <f t="shared" si="15"/>
        <v>36-45</v>
      </c>
      <c r="D324" t="s">
        <v>32</v>
      </c>
      <c r="E324" t="s">
        <v>40</v>
      </c>
      <c r="F324">
        <v>1147</v>
      </c>
      <c r="G324" t="s">
        <v>57</v>
      </c>
      <c r="H324">
        <v>10</v>
      </c>
      <c r="I324">
        <v>3</v>
      </c>
      <c r="J324" t="s">
        <v>57</v>
      </c>
      <c r="K324">
        <v>3</v>
      </c>
      <c r="L324" t="s">
        <v>47</v>
      </c>
      <c r="M324">
        <v>31</v>
      </c>
      <c r="N324">
        <v>3</v>
      </c>
      <c r="O324">
        <v>4</v>
      </c>
      <c r="P324" t="s">
        <v>52</v>
      </c>
      <c r="Q324">
        <v>1</v>
      </c>
      <c r="R324" t="str">
        <f t="shared" si="16"/>
        <v>Low</v>
      </c>
      <c r="S324" t="s">
        <v>44</v>
      </c>
      <c r="T324">
        <v>16799</v>
      </c>
      <c r="U324" t="str">
        <f t="shared" si="17"/>
        <v>Very High (15K+)</v>
      </c>
      <c r="V324">
        <v>16616</v>
      </c>
      <c r="W324">
        <v>0</v>
      </c>
      <c r="X324" t="s">
        <v>32</v>
      </c>
      <c r="Y324">
        <v>14</v>
      </c>
      <c r="Z324">
        <v>3</v>
      </c>
      <c r="AA324">
        <v>3</v>
      </c>
      <c r="AB324">
        <v>1</v>
      </c>
      <c r="AC324">
        <v>21</v>
      </c>
      <c r="AD324">
        <v>5</v>
      </c>
      <c r="AE324">
        <v>3</v>
      </c>
      <c r="AF324">
        <v>20</v>
      </c>
      <c r="AG324">
        <v>7</v>
      </c>
      <c r="AH324">
        <v>0</v>
      </c>
      <c r="AI324">
        <v>9</v>
      </c>
    </row>
    <row r="325" spans="1:35" x14ac:dyDescent="0.3">
      <c r="A325">
        <v>1409</v>
      </c>
      <c r="B325">
        <v>52</v>
      </c>
      <c r="C325" t="str">
        <f t="shared" si="15"/>
        <v>46-55</v>
      </c>
      <c r="D325" t="s">
        <v>32</v>
      </c>
      <c r="E325" t="s">
        <v>40</v>
      </c>
      <c r="F325">
        <v>258</v>
      </c>
      <c r="G325" t="s">
        <v>34</v>
      </c>
      <c r="H325">
        <v>8</v>
      </c>
      <c r="I325">
        <v>4</v>
      </c>
      <c r="J325" t="s">
        <v>45</v>
      </c>
      <c r="K325">
        <v>3</v>
      </c>
      <c r="L325" t="s">
        <v>47</v>
      </c>
      <c r="M325">
        <v>54</v>
      </c>
      <c r="N325">
        <v>3</v>
      </c>
      <c r="O325">
        <v>1</v>
      </c>
      <c r="P325" t="s">
        <v>37</v>
      </c>
      <c r="Q325">
        <v>1</v>
      </c>
      <c r="R325" t="str">
        <f t="shared" si="16"/>
        <v>Low</v>
      </c>
      <c r="S325" t="s">
        <v>44</v>
      </c>
      <c r="T325">
        <v>2950</v>
      </c>
      <c r="U325" t="str">
        <f t="shared" si="17"/>
        <v>Low (0-5K)</v>
      </c>
      <c r="V325">
        <v>17363</v>
      </c>
      <c r="W325">
        <v>9</v>
      </c>
      <c r="X325" t="s">
        <v>32</v>
      </c>
      <c r="Y325">
        <v>13</v>
      </c>
      <c r="Z325">
        <v>3</v>
      </c>
      <c r="AA325">
        <v>3</v>
      </c>
      <c r="AB325">
        <v>0</v>
      </c>
      <c r="AC325">
        <v>12</v>
      </c>
      <c r="AD325">
        <v>2</v>
      </c>
      <c r="AE325">
        <v>1</v>
      </c>
      <c r="AF325">
        <v>5</v>
      </c>
      <c r="AG325">
        <v>4</v>
      </c>
      <c r="AH325">
        <v>0</v>
      </c>
      <c r="AI325">
        <v>4</v>
      </c>
    </row>
    <row r="326" spans="1:35" x14ac:dyDescent="0.3">
      <c r="A326">
        <v>1417</v>
      </c>
      <c r="B326">
        <v>26</v>
      </c>
      <c r="C326" t="str">
        <f t="shared" si="15"/>
        <v>26-35</v>
      </c>
      <c r="D326" t="s">
        <v>32</v>
      </c>
      <c r="E326" t="s">
        <v>40</v>
      </c>
      <c r="F326">
        <v>652</v>
      </c>
      <c r="G326" t="s">
        <v>34</v>
      </c>
      <c r="H326">
        <v>7</v>
      </c>
      <c r="I326">
        <v>3</v>
      </c>
      <c r="J326" t="s">
        <v>45</v>
      </c>
      <c r="K326">
        <v>3</v>
      </c>
      <c r="L326" t="s">
        <v>36</v>
      </c>
      <c r="M326">
        <v>100</v>
      </c>
      <c r="N326">
        <v>4</v>
      </c>
      <c r="O326">
        <v>1</v>
      </c>
      <c r="P326" t="s">
        <v>37</v>
      </c>
      <c r="Q326">
        <v>1</v>
      </c>
      <c r="R326" t="str">
        <f t="shared" si="16"/>
        <v>Low</v>
      </c>
      <c r="S326" t="s">
        <v>48</v>
      </c>
      <c r="T326">
        <v>3578</v>
      </c>
      <c r="U326" t="str">
        <f t="shared" si="17"/>
        <v>Low (0-5K)</v>
      </c>
      <c r="V326">
        <v>23577</v>
      </c>
      <c r="W326">
        <v>0</v>
      </c>
      <c r="X326" t="s">
        <v>32</v>
      </c>
      <c r="Y326">
        <v>12</v>
      </c>
      <c r="Z326">
        <v>3</v>
      </c>
      <c r="AA326">
        <v>4</v>
      </c>
      <c r="AB326">
        <v>0</v>
      </c>
      <c r="AC326">
        <v>8</v>
      </c>
      <c r="AD326">
        <v>2</v>
      </c>
      <c r="AE326">
        <v>3</v>
      </c>
      <c r="AF326">
        <v>7</v>
      </c>
      <c r="AG326">
        <v>7</v>
      </c>
      <c r="AH326">
        <v>0</v>
      </c>
      <c r="AI326">
        <v>7</v>
      </c>
    </row>
    <row r="327" spans="1:35" x14ac:dyDescent="0.3">
      <c r="A327">
        <v>1425</v>
      </c>
      <c r="B327">
        <v>36</v>
      </c>
      <c r="C327" t="str">
        <f t="shared" si="15"/>
        <v>36-45</v>
      </c>
      <c r="D327" t="s">
        <v>32</v>
      </c>
      <c r="E327" t="s">
        <v>40</v>
      </c>
      <c r="F327">
        <v>1174</v>
      </c>
      <c r="G327" t="s">
        <v>41</v>
      </c>
      <c r="H327">
        <v>3</v>
      </c>
      <c r="I327">
        <v>4</v>
      </c>
      <c r="J327" t="s">
        <v>56</v>
      </c>
      <c r="K327">
        <v>1</v>
      </c>
      <c r="L327" t="s">
        <v>47</v>
      </c>
      <c r="M327">
        <v>99</v>
      </c>
      <c r="N327">
        <v>3</v>
      </c>
      <c r="O327">
        <v>2</v>
      </c>
      <c r="P327" t="s">
        <v>54</v>
      </c>
      <c r="Q327">
        <v>2</v>
      </c>
      <c r="R327" t="str">
        <f t="shared" si="16"/>
        <v>Medium</v>
      </c>
      <c r="S327" t="s">
        <v>48</v>
      </c>
      <c r="T327">
        <v>9278</v>
      </c>
      <c r="U327" t="str">
        <f t="shared" si="17"/>
        <v>Medium (5K-10K)</v>
      </c>
      <c r="V327">
        <v>20763</v>
      </c>
      <c r="W327">
        <v>3</v>
      </c>
      <c r="X327" t="s">
        <v>39</v>
      </c>
      <c r="Y327">
        <v>16</v>
      </c>
      <c r="Z327">
        <v>3</v>
      </c>
      <c r="AA327">
        <v>4</v>
      </c>
      <c r="AB327">
        <v>0</v>
      </c>
      <c r="AC327">
        <v>15</v>
      </c>
      <c r="AD327">
        <v>3</v>
      </c>
      <c r="AE327">
        <v>3</v>
      </c>
      <c r="AF327">
        <v>5</v>
      </c>
      <c r="AG327">
        <v>4</v>
      </c>
      <c r="AH327">
        <v>0</v>
      </c>
      <c r="AI327">
        <v>1</v>
      </c>
    </row>
    <row r="328" spans="1:35" x14ac:dyDescent="0.3">
      <c r="A328">
        <v>1446</v>
      </c>
      <c r="B328">
        <v>32</v>
      </c>
      <c r="C328" t="str">
        <f t="shared" si="15"/>
        <v>26-35</v>
      </c>
      <c r="D328" t="s">
        <v>32</v>
      </c>
      <c r="E328" t="s">
        <v>40</v>
      </c>
      <c r="F328">
        <v>601</v>
      </c>
      <c r="G328" t="s">
        <v>41</v>
      </c>
      <c r="H328">
        <v>7</v>
      </c>
      <c r="I328">
        <v>5</v>
      </c>
      <c r="J328" t="s">
        <v>56</v>
      </c>
      <c r="K328">
        <v>4</v>
      </c>
      <c r="L328" t="s">
        <v>36</v>
      </c>
      <c r="M328">
        <v>97</v>
      </c>
      <c r="N328">
        <v>3</v>
      </c>
      <c r="O328">
        <v>2</v>
      </c>
      <c r="P328" t="s">
        <v>54</v>
      </c>
      <c r="Q328">
        <v>4</v>
      </c>
      <c r="R328" t="str">
        <f t="shared" si="16"/>
        <v>Very High</v>
      </c>
      <c r="S328" t="s">
        <v>44</v>
      </c>
      <c r="T328">
        <v>9204</v>
      </c>
      <c r="U328" t="str">
        <f t="shared" si="17"/>
        <v>Medium (5K-10K)</v>
      </c>
      <c r="V328">
        <v>23343</v>
      </c>
      <c r="W328">
        <v>4</v>
      </c>
      <c r="X328" t="s">
        <v>32</v>
      </c>
      <c r="Y328">
        <v>12</v>
      </c>
      <c r="Z328">
        <v>3</v>
      </c>
      <c r="AA328">
        <v>3</v>
      </c>
      <c r="AB328">
        <v>1</v>
      </c>
      <c r="AC328">
        <v>7</v>
      </c>
      <c r="AD328">
        <v>3</v>
      </c>
      <c r="AE328">
        <v>2</v>
      </c>
      <c r="AF328">
        <v>4</v>
      </c>
      <c r="AG328">
        <v>3</v>
      </c>
      <c r="AH328">
        <v>0</v>
      </c>
      <c r="AI328">
        <v>3</v>
      </c>
    </row>
    <row r="329" spans="1:35" x14ac:dyDescent="0.3">
      <c r="A329">
        <v>1447</v>
      </c>
      <c r="B329">
        <v>34</v>
      </c>
      <c r="C329" t="str">
        <f t="shared" si="15"/>
        <v>26-35</v>
      </c>
      <c r="D329" t="s">
        <v>32</v>
      </c>
      <c r="E329" t="s">
        <v>40</v>
      </c>
      <c r="F329">
        <v>401</v>
      </c>
      <c r="G329" t="s">
        <v>34</v>
      </c>
      <c r="H329">
        <v>1</v>
      </c>
      <c r="I329">
        <v>3</v>
      </c>
      <c r="J329" t="s">
        <v>46</v>
      </c>
      <c r="K329">
        <v>4</v>
      </c>
      <c r="L329" t="s">
        <v>47</v>
      </c>
      <c r="M329">
        <v>86</v>
      </c>
      <c r="N329">
        <v>2</v>
      </c>
      <c r="O329">
        <v>1</v>
      </c>
      <c r="P329" t="s">
        <v>37</v>
      </c>
      <c r="Q329">
        <v>2</v>
      </c>
      <c r="R329" t="str">
        <f t="shared" si="16"/>
        <v>Medium</v>
      </c>
      <c r="S329" t="s">
        <v>44</v>
      </c>
      <c r="T329">
        <v>3294</v>
      </c>
      <c r="U329" t="str">
        <f t="shared" si="17"/>
        <v>Low (0-5K)</v>
      </c>
      <c r="V329">
        <v>3708</v>
      </c>
      <c r="W329">
        <v>5</v>
      </c>
      <c r="X329" t="s">
        <v>32</v>
      </c>
      <c r="Y329">
        <v>17</v>
      </c>
      <c r="Z329">
        <v>3</v>
      </c>
      <c r="AA329">
        <v>1</v>
      </c>
      <c r="AB329">
        <v>1</v>
      </c>
      <c r="AC329">
        <v>7</v>
      </c>
      <c r="AD329">
        <v>2</v>
      </c>
      <c r="AE329">
        <v>2</v>
      </c>
      <c r="AF329">
        <v>5</v>
      </c>
      <c r="AG329">
        <v>4</v>
      </c>
      <c r="AH329">
        <v>0</v>
      </c>
      <c r="AI329">
        <v>2</v>
      </c>
    </row>
    <row r="330" spans="1:35" x14ac:dyDescent="0.3">
      <c r="A330">
        <v>1460</v>
      </c>
      <c r="B330">
        <v>45</v>
      </c>
      <c r="C330" t="str">
        <f t="shared" si="15"/>
        <v>36-45</v>
      </c>
      <c r="D330" t="s">
        <v>32</v>
      </c>
      <c r="E330" t="s">
        <v>40</v>
      </c>
      <c r="F330">
        <v>1038</v>
      </c>
      <c r="G330" t="s">
        <v>34</v>
      </c>
      <c r="H330">
        <v>20</v>
      </c>
      <c r="I330">
        <v>3</v>
      </c>
      <c r="J330" t="s">
        <v>35</v>
      </c>
      <c r="K330">
        <v>2</v>
      </c>
      <c r="L330" t="s">
        <v>36</v>
      </c>
      <c r="M330">
        <v>95</v>
      </c>
      <c r="N330">
        <v>1</v>
      </c>
      <c r="O330">
        <v>3</v>
      </c>
      <c r="P330" t="s">
        <v>50</v>
      </c>
      <c r="Q330">
        <v>1</v>
      </c>
      <c r="R330" t="str">
        <f t="shared" si="16"/>
        <v>Low</v>
      </c>
      <c r="S330" t="s">
        <v>38</v>
      </c>
      <c r="T330">
        <v>10851</v>
      </c>
      <c r="U330" t="str">
        <f t="shared" si="17"/>
        <v>High (10K-15K)</v>
      </c>
      <c r="V330">
        <v>19863</v>
      </c>
      <c r="W330">
        <v>2</v>
      </c>
      <c r="X330" t="s">
        <v>39</v>
      </c>
      <c r="Y330">
        <v>18</v>
      </c>
      <c r="Z330">
        <v>3</v>
      </c>
      <c r="AA330">
        <v>2</v>
      </c>
      <c r="AB330">
        <v>1</v>
      </c>
      <c r="AC330">
        <v>24</v>
      </c>
      <c r="AD330">
        <v>2</v>
      </c>
      <c r="AE330">
        <v>3</v>
      </c>
      <c r="AF330">
        <v>7</v>
      </c>
      <c r="AG330">
        <v>7</v>
      </c>
      <c r="AH330">
        <v>0</v>
      </c>
      <c r="AI330">
        <v>7</v>
      </c>
    </row>
    <row r="331" spans="1:35" x14ac:dyDescent="0.3">
      <c r="A331">
        <v>1484</v>
      </c>
      <c r="B331">
        <v>49</v>
      </c>
      <c r="C331" t="str">
        <f t="shared" si="15"/>
        <v>46-55</v>
      </c>
      <c r="D331" t="s">
        <v>32</v>
      </c>
      <c r="E331" t="s">
        <v>40</v>
      </c>
      <c r="F331">
        <v>1490</v>
      </c>
      <c r="G331" t="s">
        <v>34</v>
      </c>
      <c r="H331">
        <v>7</v>
      </c>
      <c r="I331">
        <v>4</v>
      </c>
      <c r="J331" t="s">
        <v>46</v>
      </c>
      <c r="K331">
        <v>3</v>
      </c>
      <c r="L331" t="s">
        <v>36</v>
      </c>
      <c r="M331">
        <v>35</v>
      </c>
      <c r="N331">
        <v>3</v>
      </c>
      <c r="O331">
        <v>3</v>
      </c>
      <c r="P331" t="s">
        <v>50</v>
      </c>
      <c r="Q331">
        <v>2</v>
      </c>
      <c r="R331" t="str">
        <f t="shared" si="16"/>
        <v>Medium</v>
      </c>
      <c r="S331" t="s">
        <v>38</v>
      </c>
      <c r="T331">
        <v>10466</v>
      </c>
      <c r="U331" t="str">
        <f t="shared" si="17"/>
        <v>High (10K-15K)</v>
      </c>
      <c r="V331">
        <v>20948</v>
      </c>
      <c r="W331">
        <v>3</v>
      </c>
      <c r="X331" t="s">
        <v>32</v>
      </c>
      <c r="Y331">
        <v>14</v>
      </c>
      <c r="Z331">
        <v>3</v>
      </c>
      <c r="AA331">
        <v>2</v>
      </c>
      <c r="AB331">
        <v>2</v>
      </c>
      <c r="AC331">
        <v>29</v>
      </c>
      <c r="AD331">
        <v>3</v>
      </c>
      <c r="AE331">
        <v>3</v>
      </c>
      <c r="AF331">
        <v>8</v>
      </c>
      <c r="AG331">
        <v>7</v>
      </c>
      <c r="AH331">
        <v>0</v>
      </c>
      <c r="AI331">
        <v>7</v>
      </c>
    </row>
    <row r="332" spans="1:35" x14ac:dyDescent="0.3">
      <c r="A332">
        <v>1502</v>
      </c>
      <c r="B332">
        <v>33</v>
      </c>
      <c r="C332" t="str">
        <f t="shared" si="15"/>
        <v>26-35</v>
      </c>
      <c r="D332" t="s">
        <v>32</v>
      </c>
      <c r="E332" t="s">
        <v>40</v>
      </c>
      <c r="F332">
        <v>1099</v>
      </c>
      <c r="G332" t="s">
        <v>34</v>
      </c>
      <c r="H332">
        <v>4</v>
      </c>
      <c r="I332">
        <v>4</v>
      </c>
      <c r="J332" t="s">
        <v>35</v>
      </c>
      <c r="K332">
        <v>1</v>
      </c>
      <c r="L332" t="s">
        <v>47</v>
      </c>
      <c r="M332">
        <v>82</v>
      </c>
      <c r="N332">
        <v>2</v>
      </c>
      <c r="O332">
        <v>1</v>
      </c>
      <c r="P332" t="s">
        <v>37</v>
      </c>
      <c r="Q332">
        <v>2</v>
      </c>
      <c r="R332" t="str">
        <f t="shared" si="16"/>
        <v>Medium</v>
      </c>
      <c r="S332" t="s">
        <v>44</v>
      </c>
      <c r="T332">
        <v>3838</v>
      </c>
      <c r="U332" t="str">
        <f t="shared" si="17"/>
        <v>Low (0-5K)</v>
      </c>
      <c r="V332">
        <v>8192</v>
      </c>
      <c r="W332">
        <v>8</v>
      </c>
      <c r="X332" t="s">
        <v>32</v>
      </c>
      <c r="Y332">
        <v>11</v>
      </c>
      <c r="Z332">
        <v>3</v>
      </c>
      <c r="AA332">
        <v>4</v>
      </c>
      <c r="AB332">
        <v>0</v>
      </c>
      <c r="AC332">
        <v>8</v>
      </c>
      <c r="AD332">
        <v>5</v>
      </c>
      <c r="AE332">
        <v>3</v>
      </c>
      <c r="AF332">
        <v>5</v>
      </c>
      <c r="AG332">
        <v>4</v>
      </c>
      <c r="AH332">
        <v>0</v>
      </c>
      <c r="AI332">
        <v>2</v>
      </c>
    </row>
    <row r="333" spans="1:35" x14ac:dyDescent="0.3">
      <c r="A333">
        <v>1544</v>
      </c>
      <c r="B333">
        <v>29</v>
      </c>
      <c r="C333" t="str">
        <f t="shared" si="15"/>
        <v>26-35</v>
      </c>
      <c r="D333" t="s">
        <v>32</v>
      </c>
      <c r="E333" t="s">
        <v>40</v>
      </c>
      <c r="F333">
        <v>441</v>
      </c>
      <c r="G333" t="s">
        <v>34</v>
      </c>
      <c r="H333">
        <v>8</v>
      </c>
      <c r="I333">
        <v>1</v>
      </c>
      <c r="J333" t="s">
        <v>45</v>
      </c>
      <c r="K333">
        <v>3</v>
      </c>
      <c r="L333" t="s">
        <v>47</v>
      </c>
      <c r="M333">
        <v>39</v>
      </c>
      <c r="N333">
        <v>1</v>
      </c>
      <c r="O333">
        <v>2</v>
      </c>
      <c r="P333" t="s">
        <v>50</v>
      </c>
      <c r="Q333">
        <v>1</v>
      </c>
      <c r="R333" t="str">
        <f t="shared" si="16"/>
        <v>Low</v>
      </c>
      <c r="S333" t="s">
        <v>44</v>
      </c>
      <c r="T333">
        <v>9715</v>
      </c>
      <c r="U333" t="str">
        <f t="shared" si="17"/>
        <v>Medium (5K-10K)</v>
      </c>
      <c r="V333">
        <v>7288</v>
      </c>
      <c r="W333">
        <v>3</v>
      </c>
      <c r="X333" t="s">
        <v>32</v>
      </c>
      <c r="Y333">
        <v>13</v>
      </c>
      <c r="Z333">
        <v>3</v>
      </c>
      <c r="AA333">
        <v>3</v>
      </c>
      <c r="AB333">
        <v>1</v>
      </c>
      <c r="AC333">
        <v>9</v>
      </c>
      <c r="AD333">
        <v>3</v>
      </c>
      <c r="AE333">
        <v>3</v>
      </c>
      <c r="AF333">
        <v>7</v>
      </c>
      <c r="AG333">
        <v>7</v>
      </c>
      <c r="AH333">
        <v>0</v>
      </c>
      <c r="AI333">
        <v>7</v>
      </c>
    </row>
    <row r="334" spans="1:35" x14ac:dyDescent="0.3">
      <c r="A334">
        <v>1546</v>
      </c>
      <c r="B334">
        <v>45</v>
      </c>
      <c r="C334" t="str">
        <f t="shared" si="15"/>
        <v>36-45</v>
      </c>
      <c r="D334" t="s">
        <v>32</v>
      </c>
      <c r="E334" t="s">
        <v>40</v>
      </c>
      <c r="F334">
        <v>950</v>
      </c>
      <c r="G334" t="s">
        <v>34</v>
      </c>
      <c r="H334">
        <v>28</v>
      </c>
      <c r="I334">
        <v>3</v>
      </c>
      <c r="J334" t="s">
        <v>42</v>
      </c>
      <c r="K334">
        <v>4</v>
      </c>
      <c r="L334" t="s">
        <v>36</v>
      </c>
      <c r="M334">
        <v>97</v>
      </c>
      <c r="N334">
        <v>3</v>
      </c>
      <c r="O334">
        <v>1</v>
      </c>
      <c r="P334" t="s">
        <v>49</v>
      </c>
      <c r="Q334">
        <v>4</v>
      </c>
      <c r="R334" t="str">
        <f t="shared" si="16"/>
        <v>Very High</v>
      </c>
      <c r="S334" t="s">
        <v>44</v>
      </c>
      <c r="T334">
        <v>2132</v>
      </c>
      <c r="U334" t="str">
        <f t="shared" si="17"/>
        <v>Low (0-5K)</v>
      </c>
      <c r="V334">
        <v>4585</v>
      </c>
      <c r="W334">
        <v>4</v>
      </c>
      <c r="X334" t="s">
        <v>32</v>
      </c>
      <c r="Y334">
        <v>20</v>
      </c>
      <c r="Z334">
        <v>4</v>
      </c>
      <c r="AA334">
        <v>4</v>
      </c>
      <c r="AB334">
        <v>1</v>
      </c>
      <c r="AC334">
        <v>8</v>
      </c>
      <c r="AD334">
        <v>3</v>
      </c>
      <c r="AE334">
        <v>3</v>
      </c>
      <c r="AF334">
        <v>5</v>
      </c>
      <c r="AG334">
        <v>4</v>
      </c>
      <c r="AH334">
        <v>0</v>
      </c>
      <c r="AI334">
        <v>3</v>
      </c>
    </row>
    <row r="335" spans="1:35" x14ac:dyDescent="0.3">
      <c r="A335">
        <v>1595</v>
      </c>
      <c r="B335">
        <v>42</v>
      </c>
      <c r="C335" t="str">
        <f t="shared" si="15"/>
        <v>36-45</v>
      </c>
      <c r="D335" t="s">
        <v>32</v>
      </c>
      <c r="E335" t="s">
        <v>40</v>
      </c>
      <c r="F335">
        <v>1059</v>
      </c>
      <c r="G335" t="s">
        <v>34</v>
      </c>
      <c r="H335">
        <v>9</v>
      </c>
      <c r="I335">
        <v>2</v>
      </c>
      <c r="J335" t="s">
        <v>45</v>
      </c>
      <c r="K335">
        <v>4</v>
      </c>
      <c r="L335" t="s">
        <v>36</v>
      </c>
      <c r="M335">
        <v>93</v>
      </c>
      <c r="N335">
        <v>2</v>
      </c>
      <c r="O335">
        <v>5</v>
      </c>
      <c r="P335" t="s">
        <v>52</v>
      </c>
      <c r="Q335">
        <v>4</v>
      </c>
      <c r="R335" t="str">
        <f t="shared" si="16"/>
        <v>Very High</v>
      </c>
      <c r="S335" t="s">
        <v>48</v>
      </c>
      <c r="T335">
        <v>19613</v>
      </c>
      <c r="U335" t="str">
        <f t="shared" si="17"/>
        <v>Very High (15K+)</v>
      </c>
      <c r="V335">
        <v>26362</v>
      </c>
      <c r="W335">
        <v>8</v>
      </c>
      <c r="X335" t="s">
        <v>32</v>
      </c>
      <c r="Y335">
        <v>22</v>
      </c>
      <c r="Z335">
        <v>4</v>
      </c>
      <c r="AA335">
        <v>4</v>
      </c>
      <c r="AB335">
        <v>0</v>
      </c>
      <c r="AC335">
        <v>24</v>
      </c>
      <c r="AD335">
        <v>2</v>
      </c>
      <c r="AE335">
        <v>3</v>
      </c>
      <c r="AF335">
        <v>1</v>
      </c>
      <c r="AG335">
        <v>0</v>
      </c>
      <c r="AH335">
        <v>0</v>
      </c>
      <c r="AI335">
        <v>1</v>
      </c>
    </row>
    <row r="336" spans="1:35" x14ac:dyDescent="0.3">
      <c r="A336">
        <v>1599</v>
      </c>
      <c r="B336">
        <v>43</v>
      </c>
      <c r="C336" t="str">
        <f t="shared" si="15"/>
        <v>36-45</v>
      </c>
      <c r="D336" t="s">
        <v>32</v>
      </c>
      <c r="E336" t="s">
        <v>40</v>
      </c>
      <c r="F336">
        <v>990</v>
      </c>
      <c r="G336" t="s">
        <v>34</v>
      </c>
      <c r="H336">
        <v>27</v>
      </c>
      <c r="I336">
        <v>3</v>
      </c>
      <c r="J336" t="s">
        <v>42</v>
      </c>
      <c r="K336">
        <v>4</v>
      </c>
      <c r="L336" t="s">
        <v>36</v>
      </c>
      <c r="M336">
        <v>87</v>
      </c>
      <c r="N336">
        <v>4</v>
      </c>
      <c r="O336">
        <v>1</v>
      </c>
      <c r="P336" t="s">
        <v>37</v>
      </c>
      <c r="Q336">
        <v>2</v>
      </c>
      <c r="R336" t="str">
        <f t="shared" si="16"/>
        <v>Medium</v>
      </c>
      <c r="S336" t="s">
        <v>38</v>
      </c>
      <c r="T336">
        <v>4876</v>
      </c>
      <c r="U336" t="str">
        <f t="shared" si="17"/>
        <v>Low (0-5K)</v>
      </c>
      <c r="V336">
        <v>5855</v>
      </c>
      <c r="W336">
        <v>5</v>
      </c>
      <c r="X336" t="s">
        <v>32</v>
      </c>
      <c r="Y336">
        <v>12</v>
      </c>
      <c r="Z336">
        <v>3</v>
      </c>
      <c r="AA336">
        <v>3</v>
      </c>
      <c r="AB336">
        <v>1</v>
      </c>
      <c r="AC336">
        <v>8</v>
      </c>
      <c r="AD336">
        <v>0</v>
      </c>
      <c r="AE336">
        <v>3</v>
      </c>
      <c r="AF336">
        <v>6</v>
      </c>
      <c r="AG336">
        <v>4</v>
      </c>
      <c r="AH336">
        <v>0</v>
      </c>
      <c r="AI336">
        <v>2</v>
      </c>
    </row>
    <row r="337" spans="1:35" x14ac:dyDescent="0.3">
      <c r="A337">
        <v>1627</v>
      </c>
      <c r="B337">
        <v>39</v>
      </c>
      <c r="C337" t="str">
        <f t="shared" si="15"/>
        <v>36-45</v>
      </c>
      <c r="D337" t="s">
        <v>32</v>
      </c>
      <c r="E337" t="s">
        <v>40</v>
      </c>
      <c r="F337">
        <v>170</v>
      </c>
      <c r="G337" t="s">
        <v>34</v>
      </c>
      <c r="H337">
        <v>3</v>
      </c>
      <c r="I337">
        <v>2</v>
      </c>
      <c r="J337" t="s">
        <v>35</v>
      </c>
      <c r="K337">
        <v>3</v>
      </c>
      <c r="L337" t="s">
        <v>36</v>
      </c>
      <c r="M337">
        <v>76</v>
      </c>
      <c r="N337">
        <v>2</v>
      </c>
      <c r="O337">
        <v>2</v>
      </c>
      <c r="P337" t="s">
        <v>37</v>
      </c>
      <c r="Q337">
        <v>3</v>
      </c>
      <c r="R337" t="str">
        <f t="shared" si="16"/>
        <v>High</v>
      </c>
      <c r="S337" t="s">
        <v>38</v>
      </c>
      <c r="T337">
        <v>3069</v>
      </c>
      <c r="U337" t="str">
        <f t="shared" si="17"/>
        <v>Low (0-5K)</v>
      </c>
      <c r="V337">
        <v>10302</v>
      </c>
      <c r="W337">
        <v>0</v>
      </c>
      <c r="X337" t="s">
        <v>32</v>
      </c>
      <c r="Y337">
        <v>15</v>
      </c>
      <c r="Z337">
        <v>3</v>
      </c>
      <c r="AA337">
        <v>4</v>
      </c>
      <c r="AB337">
        <v>1</v>
      </c>
      <c r="AC337">
        <v>11</v>
      </c>
      <c r="AD337">
        <v>3</v>
      </c>
      <c r="AE337">
        <v>3</v>
      </c>
      <c r="AF337">
        <v>10</v>
      </c>
      <c r="AG337">
        <v>8</v>
      </c>
      <c r="AH337">
        <v>0</v>
      </c>
      <c r="AI337">
        <v>7</v>
      </c>
    </row>
    <row r="338" spans="1:35" x14ac:dyDescent="0.3">
      <c r="A338">
        <v>1631</v>
      </c>
      <c r="B338">
        <v>37</v>
      </c>
      <c r="C338" t="str">
        <f t="shared" si="15"/>
        <v>36-45</v>
      </c>
      <c r="D338" t="s">
        <v>32</v>
      </c>
      <c r="E338" t="s">
        <v>40</v>
      </c>
      <c r="F338">
        <v>671</v>
      </c>
      <c r="G338" t="s">
        <v>34</v>
      </c>
      <c r="H338">
        <v>19</v>
      </c>
      <c r="I338">
        <v>3</v>
      </c>
      <c r="J338" t="s">
        <v>46</v>
      </c>
      <c r="K338">
        <v>3</v>
      </c>
      <c r="L338" t="s">
        <v>36</v>
      </c>
      <c r="M338">
        <v>85</v>
      </c>
      <c r="N338">
        <v>3</v>
      </c>
      <c r="O338">
        <v>2</v>
      </c>
      <c r="P338" t="s">
        <v>51</v>
      </c>
      <c r="Q338">
        <v>3</v>
      </c>
      <c r="R338" t="str">
        <f t="shared" si="16"/>
        <v>High</v>
      </c>
      <c r="S338" t="s">
        <v>44</v>
      </c>
      <c r="T338">
        <v>5768</v>
      </c>
      <c r="U338" t="str">
        <f t="shared" si="17"/>
        <v>Medium (5K-10K)</v>
      </c>
      <c r="V338">
        <v>26493</v>
      </c>
      <c r="W338">
        <v>3</v>
      </c>
      <c r="X338" t="s">
        <v>32</v>
      </c>
      <c r="Y338">
        <v>17</v>
      </c>
      <c r="Z338">
        <v>3</v>
      </c>
      <c r="AA338">
        <v>1</v>
      </c>
      <c r="AB338">
        <v>3</v>
      </c>
      <c r="AC338">
        <v>9</v>
      </c>
      <c r="AD338">
        <v>2</v>
      </c>
      <c r="AE338">
        <v>2</v>
      </c>
      <c r="AF338">
        <v>4</v>
      </c>
      <c r="AG338">
        <v>3</v>
      </c>
      <c r="AH338">
        <v>0</v>
      </c>
      <c r="AI338">
        <v>2</v>
      </c>
    </row>
    <row r="339" spans="1:35" x14ac:dyDescent="0.3">
      <c r="A339">
        <v>1638</v>
      </c>
      <c r="B339">
        <v>38</v>
      </c>
      <c r="C339" t="str">
        <f t="shared" si="15"/>
        <v>36-45</v>
      </c>
      <c r="D339" t="s">
        <v>32</v>
      </c>
      <c r="E339" t="s">
        <v>40</v>
      </c>
      <c r="F339">
        <v>397</v>
      </c>
      <c r="G339" t="s">
        <v>34</v>
      </c>
      <c r="H339">
        <v>2</v>
      </c>
      <c r="I339">
        <v>2</v>
      </c>
      <c r="J339" t="s">
        <v>35</v>
      </c>
      <c r="K339">
        <v>4</v>
      </c>
      <c r="L339" t="s">
        <v>47</v>
      </c>
      <c r="M339">
        <v>54</v>
      </c>
      <c r="N339">
        <v>2</v>
      </c>
      <c r="O339">
        <v>3</v>
      </c>
      <c r="P339" t="s">
        <v>51</v>
      </c>
      <c r="Q339">
        <v>3</v>
      </c>
      <c r="R339" t="str">
        <f t="shared" si="16"/>
        <v>High</v>
      </c>
      <c r="S339" t="s">
        <v>44</v>
      </c>
      <c r="T339">
        <v>7756</v>
      </c>
      <c r="U339" t="str">
        <f t="shared" si="17"/>
        <v>Medium (5K-10K)</v>
      </c>
      <c r="V339">
        <v>14199</v>
      </c>
      <c r="W339">
        <v>3</v>
      </c>
      <c r="X339" t="s">
        <v>39</v>
      </c>
      <c r="Y339">
        <v>19</v>
      </c>
      <c r="Z339">
        <v>3</v>
      </c>
      <c r="AA339">
        <v>4</v>
      </c>
      <c r="AB339">
        <v>1</v>
      </c>
      <c r="AC339">
        <v>10</v>
      </c>
      <c r="AD339">
        <v>6</v>
      </c>
      <c r="AE339">
        <v>4</v>
      </c>
      <c r="AF339">
        <v>5</v>
      </c>
      <c r="AG339">
        <v>4</v>
      </c>
      <c r="AH339">
        <v>0</v>
      </c>
      <c r="AI339">
        <v>2</v>
      </c>
    </row>
    <row r="340" spans="1:35" x14ac:dyDescent="0.3">
      <c r="A340">
        <v>1664</v>
      </c>
      <c r="B340">
        <v>36</v>
      </c>
      <c r="C340" t="str">
        <f t="shared" si="15"/>
        <v>36-45</v>
      </c>
      <c r="D340" t="s">
        <v>32</v>
      </c>
      <c r="E340" t="s">
        <v>40</v>
      </c>
      <c r="F340">
        <v>1040</v>
      </c>
      <c r="G340" t="s">
        <v>34</v>
      </c>
      <c r="H340">
        <v>3</v>
      </c>
      <c r="I340">
        <v>2</v>
      </c>
      <c r="J340" t="s">
        <v>46</v>
      </c>
      <c r="K340">
        <v>4</v>
      </c>
      <c r="L340" t="s">
        <v>36</v>
      </c>
      <c r="M340">
        <v>79</v>
      </c>
      <c r="N340">
        <v>4</v>
      </c>
      <c r="O340">
        <v>2</v>
      </c>
      <c r="P340" t="s">
        <v>50</v>
      </c>
      <c r="Q340">
        <v>1</v>
      </c>
      <c r="R340" t="str">
        <f t="shared" si="16"/>
        <v>Low</v>
      </c>
      <c r="S340" t="s">
        <v>38</v>
      </c>
      <c r="T340">
        <v>6842</v>
      </c>
      <c r="U340" t="str">
        <f t="shared" si="17"/>
        <v>Medium (5K-10K)</v>
      </c>
      <c r="V340">
        <v>26308</v>
      </c>
      <c r="W340">
        <v>6</v>
      </c>
      <c r="X340" t="s">
        <v>32</v>
      </c>
      <c r="Y340">
        <v>20</v>
      </c>
      <c r="Z340">
        <v>4</v>
      </c>
      <c r="AA340">
        <v>1</v>
      </c>
      <c r="AB340">
        <v>1</v>
      </c>
      <c r="AC340">
        <v>13</v>
      </c>
      <c r="AD340">
        <v>3</v>
      </c>
      <c r="AE340">
        <v>3</v>
      </c>
      <c r="AF340">
        <v>5</v>
      </c>
      <c r="AG340">
        <v>4</v>
      </c>
      <c r="AH340">
        <v>0</v>
      </c>
      <c r="AI340">
        <v>4</v>
      </c>
    </row>
    <row r="341" spans="1:35" x14ac:dyDescent="0.3">
      <c r="A341">
        <v>1678</v>
      </c>
      <c r="B341">
        <v>41</v>
      </c>
      <c r="C341" t="str">
        <f t="shared" si="15"/>
        <v>36-45</v>
      </c>
      <c r="D341" t="s">
        <v>32</v>
      </c>
      <c r="E341" t="s">
        <v>40</v>
      </c>
      <c r="F341">
        <v>1206</v>
      </c>
      <c r="G341" t="s">
        <v>41</v>
      </c>
      <c r="H341">
        <v>23</v>
      </c>
      <c r="I341">
        <v>2</v>
      </c>
      <c r="J341" t="s">
        <v>46</v>
      </c>
      <c r="K341">
        <v>4</v>
      </c>
      <c r="L341" t="s">
        <v>36</v>
      </c>
      <c r="M341">
        <v>80</v>
      </c>
      <c r="N341">
        <v>3</v>
      </c>
      <c r="O341">
        <v>3</v>
      </c>
      <c r="P341" t="s">
        <v>54</v>
      </c>
      <c r="Q341">
        <v>3</v>
      </c>
      <c r="R341" t="str">
        <f t="shared" si="16"/>
        <v>High</v>
      </c>
      <c r="S341" t="s">
        <v>48</v>
      </c>
      <c r="T341">
        <v>7082</v>
      </c>
      <c r="U341" t="str">
        <f t="shared" si="17"/>
        <v>Medium (5K-10K)</v>
      </c>
      <c r="V341">
        <v>11591</v>
      </c>
      <c r="W341">
        <v>3</v>
      </c>
      <c r="X341" t="s">
        <v>39</v>
      </c>
      <c r="Y341">
        <v>16</v>
      </c>
      <c r="Z341">
        <v>3</v>
      </c>
      <c r="AA341">
        <v>4</v>
      </c>
      <c r="AB341">
        <v>0</v>
      </c>
      <c r="AC341">
        <v>21</v>
      </c>
      <c r="AD341">
        <v>2</v>
      </c>
      <c r="AE341">
        <v>3</v>
      </c>
      <c r="AF341">
        <v>2</v>
      </c>
      <c r="AG341">
        <v>0</v>
      </c>
      <c r="AH341">
        <v>0</v>
      </c>
      <c r="AI341">
        <v>2</v>
      </c>
    </row>
    <row r="342" spans="1:35" x14ac:dyDescent="0.3">
      <c r="A342">
        <v>1727</v>
      </c>
      <c r="B342">
        <v>46</v>
      </c>
      <c r="C342" t="str">
        <f t="shared" si="15"/>
        <v>46-55</v>
      </c>
      <c r="D342" t="s">
        <v>32</v>
      </c>
      <c r="E342" t="s">
        <v>40</v>
      </c>
      <c r="F342">
        <v>717</v>
      </c>
      <c r="G342" t="s">
        <v>34</v>
      </c>
      <c r="H342">
        <v>13</v>
      </c>
      <c r="I342">
        <v>4</v>
      </c>
      <c r="J342" t="s">
        <v>46</v>
      </c>
      <c r="K342">
        <v>3</v>
      </c>
      <c r="L342" t="s">
        <v>36</v>
      </c>
      <c r="M342">
        <v>34</v>
      </c>
      <c r="N342">
        <v>3</v>
      </c>
      <c r="O342">
        <v>2</v>
      </c>
      <c r="P342" t="s">
        <v>50</v>
      </c>
      <c r="Q342">
        <v>2</v>
      </c>
      <c r="R342" t="str">
        <f t="shared" si="16"/>
        <v>Medium</v>
      </c>
      <c r="S342" t="s">
        <v>48</v>
      </c>
      <c r="T342">
        <v>5562</v>
      </c>
      <c r="U342" t="str">
        <f t="shared" si="17"/>
        <v>Medium (5K-10K)</v>
      </c>
      <c r="V342">
        <v>9697</v>
      </c>
      <c r="W342">
        <v>6</v>
      </c>
      <c r="X342" t="s">
        <v>32</v>
      </c>
      <c r="Y342">
        <v>14</v>
      </c>
      <c r="Z342">
        <v>3</v>
      </c>
      <c r="AA342">
        <v>4</v>
      </c>
      <c r="AB342">
        <v>0</v>
      </c>
      <c r="AC342">
        <v>19</v>
      </c>
      <c r="AD342">
        <v>3</v>
      </c>
      <c r="AE342">
        <v>3</v>
      </c>
      <c r="AF342">
        <v>10</v>
      </c>
      <c r="AG342">
        <v>7</v>
      </c>
      <c r="AH342">
        <v>0</v>
      </c>
      <c r="AI342">
        <v>9</v>
      </c>
    </row>
    <row r="343" spans="1:35" x14ac:dyDescent="0.3">
      <c r="A343">
        <v>1728</v>
      </c>
      <c r="B343">
        <v>35</v>
      </c>
      <c r="C343" t="str">
        <f t="shared" si="15"/>
        <v>26-35</v>
      </c>
      <c r="D343" t="s">
        <v>32</v>
      </c>
      <c r="E343" t="s">
        <v>40</v>
      </c>
      <c r="F343">
        <v>1370</v>
      </c>
      <c r="G343" t="s">
        <v>34</v>
      </c>
      <c r="H343">
        <v>27</v>
      </c>
      <c r="I343">
        <v>4</v>
      </c>
      <c r="J343" t="s">
        <v>46</v>
      </c>
      <c r="K343">
        <v>4</v>
      </c>
      <c r="L343" t="s">
        <v>36</v>
      </c>
      <c r="M343">
        <v>49</v>
      </c>
      <c r="N343">
        <v>3</v>
      </c>
      <c r="O343">
        <v>2</v>
      </c>
      <c r="P343" t="s">
        <v>51</v>
      </c>
      <c r="Q343">
        <v>3</v>
      </c>
      <c r="R343" t="str">
        <f t="shared" si="16"/>
        <v>High</v>
      </c>
      <c r="S343" t="s">
        <v>44</v>
      </c>
      <c r="T343">
        <v>6883</v>
      </c>
      <c r="U343" t="str">
        <f t="shared" si="17"/>
        <v>Medium (5K-10K)</v>
      </c>
      <c r="V343">
        <v>5151</v>
      </c>
      <c r="W343">
        <v>2</v>
      </c>
      <c r="X343" t="s">
        <v>32</v>
      </c>
      <c r="Y343">
        <v>16</v>
      </c>
      <c r="Z343">
        <v>3</v>
      </c>
      <c r="AA343">
        <v>2</v>
      </c>
      <c r="AB343">
        <v>1</v>
      </c>
      <c r="AC343">
        <v>17</v>
      </c>
      <c r="AD343">
        <v>3</v>
      </c>
      <c r="AE343">
        <v>3</v>
      </c>
      <c r="AF343">
        <v>7</v>
      </c>
      <c r="AG343">
        <v>7</v>
      </c>
      <c r="AH343">
        <v>0</v>
      </c>
      <c r="AI343">
        <v>7</v>
      </c>
    </row>
    <row r="344" spans="1:35" x14ac:dyDescent="0.3">
      <c r="A344">
        <v>1732</v>
      </c>
      <c r="B344">
        <v>46</v>
      </c>
      <c r="C344" t="str">
        <f t="shared" si="15"/>
        <v>46-55</v>
      </c>
      <c r="D344" t="s">
        <v>32</v>
      </c>
      <c r="E344" t="s">
        <v>40</v>
      </c>
      <c r="F344">
        <v>1277</v>
      </c>
      <c r="G344" t="s">
        <v>41</v>
      </c>
      <c r="H344">
        <v>2</v>
      </c>
      <c r="I344">
        <v>3</v>
      </c>
      <c r="J344" t="s">
        <v>46</v>
      </c>
      <c r="K344">
        <v>3</v>
      </c>
      <c r="L344" t="s">
        <v>36</v>
      </c>
      <c r="M344">
        <v>74</v>
      </c>
      <c r="N344">
        <v>3</v>
      </c>
      <c r="O344">
        <v>3</v>
      </c>
      <c r="P344" t="s">
        <v>54</v>
      </c>
      <c r="Q344">
        <v>4</v>
      </c>
      <c r="R344" t="str">
        <f t="shared" si="16"/>
        <v>Very High</v>
      </c>
      <c r="S344" t="s">
        <v>38</v>
      </c>
      <c r="T344">
        <v>10368</v>
      </c>
      <c r="U344" t="str">
        <f t="shared" si="17"/>
        <v>High (10K-15K)</v>
      </c>
      <c r="V344">
        <v>5596</v>
      </c>
      <c r="W344">
        <v>4</v>
      </c>
      <c r="X344" t="s">
        <v>39</v>
      </c>
      <c r="Y344">
        <v>12</v>
      </c>
      <c r="Z344">
        <v>3</v>
      </c>
      <c r="AA344">
        <v>2</v>
      </c>
      <c r="AB344">
        <v>1</v>
      </c>
      <c r="AC344">
        <v>13</v>
      </c>
      <c r="AD344">
        <v>5</v>
      </c>
      <c r="AE344">
        <v>2</v>
      </c>
      <c r="AF344">
        <v>10</v>
      </c>
      <c r="AG344">
        <v>6</v>
      </c>
      <c r="AH344">
        <v>0</v>
      </c>
      <c r="AI344">
        <v>3</v>
      </c>
    </row>
    <row r="345" spans="1:35" x14ac:dyDescent="0.3">
      <c r="A345">
        <v>1739</v>
      </c>
      <c r="B345">
        <v>32</v>
      </c>
      <c r="C345" t="str">
        <f t="shared" si="15"/>
        <v>26-35</v>
      </c>
      <c r="D345" t="s">
        <v>32</v>
      </c>
      <c r="E345" t="s">
        <v>40</v>
      </c>
      <c r="F345">
        <v>371</v>
      </c>
      <c r="G345" t="s">
        <v>41</v>
      </c>
      <c r="H345">
        <v>19</v>
      </c>
      <c r="I345">
        <v>3</v>
      </c>
      <c r="J345" t="s">
        <v>46</v>
      </c>
      <c r="K345">
        <v>4</v>
      </c>
      <c r="L345" t="s">
        <v>36</v>
      </c>
      <c r="M345">
        <v>80</v>
      </c>
      <c r="N345">
        <v>1</v>
      </c>
      <c r="O345">
        <v>3</v>
      </c>
      <c r="P345" t="s">
        <v>54</v>
      </c>
      <c r="Q345">
        <v>3</v>
      </c>
      <c r="R345" t="str">
        <f t="shared" si="16"/>
        <v>High</v>
      </c>
      <c r="S345" t="s">
        <v>44</v>
      </c>
      <c r="T345">
        <v>9610</v>
      </c>
      <c r="U345" t="str">
        <f t="shared" si="17"/>
        <v>Medium (5K-10K)</v>
      </c>
      <c r="V345">
        <v>3840</v>
      </c>
      <c r="W345">
        <v>3</v>
      </c>
      <c r="X345" t="s">
        <v>32</v>
      </c>
      <c r="Y345">
        <v>13</v>
      </c>
      <c r="Z345">
        <v>3</v>
      </c>
      <c r="AA345">
        <v>3</v>
      </c>
      <c r="AB345">
        <v>1</v>
      </c>
      <c r="AC345">
        <v>10</v>
      </c>
      <c r="AD345">
        <v>2</v>
      </c>
      <c r="AE345">
        <v>1</v>
      </c>
      <c r="AF345">
        <v>4</v>
      </c>
      <c r="AG345">
        <v>3</v>
      </c>
      <c r="AH345">
        <v>0</v>
      </c>
      <c r="AI345">
        <v>2</v>
      </c>
    </row>
    <row r="346" spans="1:35" x14ac:dyDescent="0.3">
      <c r="A346">
        <v>1744</v>
      </c>
      <c r="B346">
        <v>45</v>
      </c>
      <c r="C346" t="str">
        <f t="shared" si="15"/>
        <v>36-45</v>
      </c>
      <c r="D346" t="s">
        <v>32</v>
      </c>
      <c r="E346" t="s">
        <v>40</v>
      </c>
      <c r="F346">
        <v>176</v>
      </c>
      <c r="G346" t="s">
        <v>57</v>
      </c>
      <c r="H346">
        <v>4</v>
      </c>
      <c r="I346">
        <v>3</v>
      </c>
      <c r="J346" t="s">
        <v>46</v>
      </c>
      <c r="K346">
        <v>3</v>
      </c>
      <c r="L346" t="s">
        <v>47</v>
      </c>
      <c r="M346">
        <v>56</v>
      </c>
      <c r="N346">
        <v>1</v>
      </c>
      <c r="O346">
        <v>3</v>
      </c>
      <c r="P346" t="s">
        <v>57</v>
      </c>
      <c r="Q346">
        <v>3</v>
      </c>
      <c r="R346" t="str">
        <f t="shared" si="16"/>
        <v>High</v>
      </c>
      <c r="S346" t="s">
        <v>44</v>
      </c>
      <c r="T346">
        <v>9756</v>
      </c>
      <c r="U346" t="str">
        <f t="shared" si="17"/>
        <v>Medium (5K-10K)</v>
      </c>
      <c r="V346">
        <v>6595</v>
      </c>
      <c r="W346">
        <v>4</v>
      </c>
      <c r="X346" t="s">
        <v>32</v>
      </c>
      <c r="Y346">
        <v>21</v>
      </c>
      <c r="Z346">
        <v>4</v>
      </c>
      <c r="AA346">
        <v>3</v>
      </c>
      <c r="AB346">
        <v>2</v>
      </c>
      <c r="AC346">
        <v>9</v>
      </c>
      <c r="AD346">
        <v>2</v>
      </c>
      <c r="AE346">
        <v>4</v>
      </c>
      <c r="AF346">
        <v>5</v>
      </c>
      <c r="AG346">
        <v>0</v>
      </c>
      <c r="AH346">
        <v>0</v>
      </c>
      <c r="AI346">
        <v>3</v>
      </c>
    </row>
    <row r="347" spans="1:35" x14ac:dyDescent="0.3">
      <c r="A347">
        <v>1757</v>
      </c>
      <c r="B347">
        <v>49</v>
      </c>
      <c r="C347" t="str">
        <f t="shared" si="15"/>
        <v>46-55</v>
      </c>
      <c r="D347" t="s">
        <v>32</v>
      </c>
      <c r="E347" t="s">
        <v>40</v>
      </c>
      <c r="F347">
        <v>1313</v>
      </c>
      <c r="G347" t="s">
        <v>41</v>
      </c>
      <c r="H347">
        <v>11</v>
      </c>
      <c r="I347">
        <v>4</v>
      </c>
      <c r="J347" t="s">
        <v>56</v>
      </c>
      <c r="K347">
        <v>4</v>
      </c>
      <c r="L347" t="s">
        <v>47</v>
      </c>
      <c r="M347">
        <v>80</v>
      </c>
      <c r="N347">
        <v>3</v>
      </c>
      <c r="O347">
        <v>2</v>
      </c>
      <c r="P347" t="s">
        <v>54</v>
      </c>
      <c r="Q347">
        <v>4</v>
      </c>
      <c r="R347" t="str">
        <f t="shared" si="16"/>
        <v>Very High</v>
      </c>
      <c r="S347" t="s">
        <v>48</v>
      </c>
      <c r="T347">
        <v>4507</v>
      </c>
      <c r="U347" t="str">
        <f t="shared" si="17"/>
        <v>Low (0-5K)</v>
      </c>
      <c r="V347">
        <v>8191</v>
      </c>
      <c r="W347">
        <v>3</v>
      </c>
      <c r="X347" t="s">
        <v>32</v>
      </c>
      <c r="Y347">
        <v>12</v>
      </c>
      <c r="Z347">
        <v>3</v>
      </c>
      <c r="AA347">
        <v>3</v>
      </c>
      <c r="AB347">
        <v>0</v>
      </c>
      <c r="AC347">
        <v>8</v>
      </c>
      <c r="AD347">
        <v>1</v>
      </c>
      <c r="AE347">
        <v>4</v>
      </c>
      <c r="AF347">
        <v>5</v>
      </c>
      <c r="AG347">
        <v>1</v>
      </c>
      <c r="AH347">
        <v>0</v>
      </c>
      <c r="AI347">
        <v>4</v>
      </c>
    </row>
    <row r="348" spans="1:35" x14ac:dyDescent="0.3">
      <c r="A348">
        <v>1768</v>
      </c>
      <c r="B348">
        <v>42</v>
      </c>
      <c r="C348" t="str">
        <f t="shared" si="15"/>
        <v>36-45</v>
      </c>
      <c r="D348" t="s">
        <v>32</v>
      </c>
      <c r="E348" t="s">
        <v>40</v>
      </c>
      <c r="F348">
        <v>855</v>
      </c>
      <c r="G348" t="s">
        <v>34</v>
      </c>
      <c r="H348">
        <v>12</v>
      </c>
      <c r="I348">
        <v>3</v>
      </c>
      <c r="J348" t="s">
        <v>35</v>
      </c>
      <c r="K348">
        <v>2</v>
      </c>
      <c r="L348" t="s">
        <v>36</v>
      </c>
      <c r="M348">
        <v>57</v>
      </c>
      <c r="N348">
        <v>3</v>
      </c>
      <c r="O348">
        <v>1</v>
      </c>
      <c r="P348" t="s">
        <v>37</v>
      </c>
      <c r="Q348">
        <v>2</v>
      </c>
      <c r="R348" t="str">
        <f t="shared" si="16"/>
        <v>Medium</v>
      </c>
      <c r="S348" t="s">
        <v>38</v>
      </c>
      <c r="T348">
        <v>2766</v>
      </c>
      <c r="U348" t="str">
        <f t="shared" si="17"/>
        <v>Low (0-5K)</v>
      </c>
      <c r="V348">
        <v>8952</v>
      </c>
      <c r="W348">
        <v>8</v>
      </c>
      <c r="X348" t="s">
        <v>32</v>
      </c>
      <c r="Y348">
        <v>22</v>
      </c>
      <c r="Z348">
        <v>4</v>
      </c>
      <c r="AA348">
        <v>2</v>
      </c>
      <c r="AB348">
        <v>3</v>
      </c>
      <c r="AC348">
        <v>7</v>
      </c>
      <c r="AD348">
        <v>6</v>
      </c>
      <c r="AE348">
        <v>2</v>
      </c>
      <c r="AF348">
        <v>5</v>
      </c>
      <c r="AG348">
        <v>3</v>
      </c>
      <c r="AH348">
        <v>0</v>
      </c>
      <c r="AI348">
        <v>4</v>
      </c>
    </row>
    <row r="349" spans="1:35" x14ac:dyDescent="0.3">
      <c r="A349">
        <v>1802</v>
      </c>
      <c r="B349">
        <v>40</v>
      </c>
      <c r="C349" t="str">
        <f t="shared" si="15"/>
        <v>36-45</v>
      </c>
      <c r="D349" t="s">
        <v>32</v>
      </c>
      <c r="E349" t="s">
        <v>40</v>
      </c>
      <c r="F349">
        <v>616</v>
      </c>
      <c r="G349" t="s">
        <v>34</v>
      </c>
      <c r="H349">
        <v>2</v>
      </c>
      <c r="I349">
        <v>2</v>
      </c>
      <c r="J349" t="s">
        <v>46</v>
      </c>
      <c r="K349">
        <v>3</v>
      </c>
      <c r="L349" t="s">
        <v>47</v>
      </c>
      <c r="M349">
        <v>99</v>
      </c>
      <c r="N349">
        <v>3</v>
      </c>
      <c r="O349">
        <v>1</v>
      </c>
      <c r="P349" t="s">
        <v>37</v>
      </c>
      <c r="Q349">
        <v>1</v>
      </c>
      <c r="R349" t="str">
        <f t="shared" si="16"/>
        <v>Low</v>
      </c>
      <c r="S349" t="s">
        <v>44</v>
      </c>
      <c r="T349">
        <v>3377</v>
      </c>
      <c r="U349" t="str">
        <f t="shared" si="17"/>
        <v>Low (0-5K)</v>
      </c>
      <c r="V349">
        <v>25605</v>
      </c>
      <c r="W349">
        <v>4</v>
      </c>
      <c r="X349" t="s">
        <v>32</v>
      </c>
      <c r="Y349">
        <v>17</v>
      </c>
      <c r="Z349">
        <v>3</v>
      </c>
      <c r="AA349">
        <v>4</v>
      </c>
      <c r="AB349">
        <v>1</v>
      </c>
      <c r="AC349">
        <v>7</v>
      </c>
      <c r="AD349">
        <v>5</v>
      </c>
      <c r="AE349">
        <v>2</v>
      </c>
      <c r="AF349">
        <v>4</v>
      </c>
      <c r="AG349">
        <v>3</v>
      </c>
      <c r="AH349">
        <v>0</v>
      </c>
      <c r="AI349">
        <v>2</v>
      </c>
    </row>
    <row r="350" spans="1:35" x14ac:dyDescent="0.3">
      <c r="A350">
        <v>1816</v>
      </c>
      <c r="B350">
        <v>30</v>
      </c>
      <c r="C350" t="str">
        <f t="shared" si="15"/>
        <v>26-35</v>
      </c>
      <c r="D350" t="s">
        <v>32</v>
      </c>
      <c r="E350" t="s">
        <v>40</v>
      </c>
      <c r="F350">
        <v>1092</v>
      </c>
      <c r="G350" t="s">
        <v>34</v>
      </c>
      <c r="H350">
        <v>10</v>
      </c>
      <c r="I350">
        <v>3</v>
      </c>
      <c r="J350" t="s">
        <v>35</v>
      </c>
      <c r="K350">
        <v>1</v>
      </c>
      <c r="L350" t="s">
        <v>47</v>
      </c>
      <c r="M350">
        <v>64</v>
      </c>
      <c r="N350">
        <v>3</v>
      </c>
      <c r="O350">
        <v>3</v>
      </c>
      <c r="P350" t="s">
        <v>51</v>
      </c>
      <c r="Q350">
        <v>3</v>
      </c>
      <c r="R350" t="str">
        <f t="shared" si="16"/>
        <v>High</v>
      </c>
      <c r="S350" t="s">
        <v>48</v>
      </c>
      <c r="T350">
        <v>9667</v>
      </c>
      <c r="U350" t="str">
        <f t="shared" si="17"/>
        <v>Medium (5K-10K)</v>
      </c>
      <c r="V350">
        <v>2739</v>
      </c>
      <c r="W350">
        <v>9</v>
      </c>
      <c r="X350" t="s">
        <v>32</v>
      </c>
      <c r="Y350">
        <v>14</v>
      </c>
      <c r="Z350">
        <v>3</v>
      </c>
      <c r="AA350">
        <v>2</v>
      </c>
      <c r="AB350">
        <v>0</v>
      </c>
      <c r="AC350">
        <v>9</v>
      </c>
      <c r="AD350">
        <v>3</v>
      </c>
      <c r="AE350">
        <v>3</v>
      </c>
      <c r="AF350">
        <v>7</v>
      </c>
      <c r="AG350">
        <v>7</v>
      </c>
      <c r="AH350">
        <v>0</v>
      </c>
      <c r="AI350">
        <v>2</v>
      </c>
    </row>
    <row r="351" spans="1:35" x14ac:dyDescent="0.3">
      <c r="A351">
        <v>1822</v>
      </c>
      <c r="B351">
        <v>40</v>
      </c>
      <c r="C351" t="str">
        <f t="shared" si="15"/>
        <v>36-45</v>
      </c>
      <c r="D351" t="s">
        <v>32</v>
      </c>
      <c r="E351" t="s">
        <v>40</v>
      </c>
      <c r="F351">
        <v>1194</v>
      </c>
      <c r="G351" t="s">
        <v>34</v>
      </c>
      <c r="H351">
        <v>1</v>
      </c>
      <c r="I351">
        <v>3</v>
      </c>
      <c r="J351" t="s">
        <v>46</v>
      </c>
      <c r="K351">
        <v>3</v>
      </c>
      <c r="L351" t="s">
        <v>47</v>
      </c>
      <c r="M351">
        <v>52</v>
      </c>
      <c r="N351">
        <v>3</v>
      </c>
      <c r="O351">
        <v>2</v>
      </c>
      <c r="P351" t="s">
        <v>50</v>
      </c>
      <c r="Q351">
        <v>4</v>
      </c>
      <c r="R351" t="str">
        <f t="shared" si="16"/>
        <v>Very High</v>
      </c>
      <c r="S351" t="s">
        <v>38</v>
      </c>
      <c r="T351">
        <v>6513</v>
      </c>
      <c r="U351" t="str">
        <f t="shared" si="17"/>
        <v>Medium (5K-10K)</v>
      </c>
      <c r="V351">
        <v>9060</v>
      </c>
      <c r="W351">
        <v>4</v>
      </c>
      <c r="X351" t="s">
        <v>32</v>
      </c>
      <c r="Y351">
        <v>17</v>
      </c>
      <c r="Z351">
        <v>3</v>
      </c>
      <c r="AA351">
        <v>4</v>
      </c>
      <c r="AB351">
        <v>1</v>
      </c>
      <c r="AC351">
        <v>12</v>
      </c>
      <c r="AD351">
        <v>3</v>
      </c>
      <c r="AE351">
        <v>3</v>
      </c>
      <c r="AF351">
        <v>5</v>
      </c>
      <c r="AG351">
        <v>3</v>
      </c>
      <c r="AH351">
        <v>0</v>
      </c>
      <c r="AI351">
        <v>3</v>
      </c>
    </row>
    <row r="352" spans="1:35" x14ac:dyDescent="0.3">
      <c r="A352">
        <v>1826</v>
      </c>
      <c r="B352">
        <v>35</v>
      </c>
      <c r="C352" t="str">
        <f t="shared" si="15"/>
        <v>26-35</v>
      </c>
      <c r="D352" t="s">
        <v>32</v>
      </c>
      <c r="E352" t="s">
        <v>40</v>
      </c>
      <c r="F352">
        <v>185</v>
      </c>
      <c r="G352" t="s">
        <v>34</v>
      </c>
      <c r="H352">
        <v>23</v>
      </c>
      <c r="I352">
        <v>4</v>
      </c>
      <c r="J352" t="s">
        <v>35</v>
      </c>
      <c r="K352">
        <v>2</v>
      </c>
      <c r="L352" t="s">
        <v>36</v>
      </c>
      <c r="M352">
        <v>91</v>
      </c>
      <c r="N352">
        <v>1</v>
      </c>
      <c r="O352">
        <v>1</v>
      </c>
      <c r="P352" t="s">
        <v>37</v>
      </c>
      <c r="Q352">
        <v>3</v>
      </c>
      <c r="R352" t="str">
        <f t="shared" si="16"/>
        <v>High</v>
      </c>
      <c r="S352" t="s">
        <v>44</v>
      </c>
      <c r="T352">
        <v>2705</v>
      </c>
      <c r="U352" t="str">
        <f t="shared" si="17"/>
        <v>Low (0-5K)</v>
      </c>
      <c r="V352">
        <v>9696</v>
      </c>
      <c r="W352">
        <v>0</v>
      </c>
      <c r="X352" t="s">
        <v>32</v>
      </c>
      <c r="Y352">
        <v>16</v>
      </c>
      <c r="Z352">
        <v>3</v>
      </c>
      <c r="AA352">
        <v>2</v>
      </c>
      <c r="AB352">
        <v>1</v>
      </c>
      <c r="AC352">
        <v>6</v>
      </c>
      <c r="AD352">
        <v>2</v>
      </c>
      <c r="AE352">
        <v>4</v>
      </c>
      <c r="AF352">
        <v>5</v>
      </c>
      <c r="AG352">
        <v>4</v>
      </c>
      <c r="AH352">
        <v>0</v>
      </c>
      <c r="AI352">
        <v>3</v>
      </c>
    </row>
    <row r="353" spans="1:35" x14ac:dyDescent="0.3">
      <c r="A353">
        <v>1885</v>
      </c>
      <c r="B353">
        <v>37</v>
      </c>
      <c r="C353" t="str">
        <f t="shared" si="15"/>
        <v>36-45</v>
      </c>
      <c r="D353" t="s">
        <v>32</v>
      </c>
      <c r="E353" t="s">
        <v>40</v>
      </c>
      <c r="F353">
        <v>783</v>
      </c>
      <c r="G353" t="s">
        <v>34</v>
      </c>
      <c r="H353">
        <v>7</v>
      </c>
      <c r="I353">
        <v>4</v>
      </c>
      <c r="J353" t="s">
        <v>35</v>
      </c>
      <c r="K353">
        <v>4</v>
      </c>
      <c r="L353" t="s">
        <v>36</v>
      </c>
      <c r="M353">
        <v>78</v>
      </c>
      <c r="N353">
        <v>3</v>
      </c>
      <c r="O353">
        <v>2</v>
      </c>
      <c r="P353" t="s">
        <v>49</v>
      </c>
      <c r="Q353">
        <v>1</v>
      </c>
      <c r="R353" t="str">
        <f t="shared" si="16"/>
        <v>Low</v>
      </c>
      <c r="S353" t="s">
        <v>44</v>
      </c>
      <c r="T353">
        <v>4284</v>
      </c>
      <c r="U353" t="str">
        <f t="shared" si="17"/>
        <v>Low (0-5K)</v>
      </c>
      <c r="V353">
        <v>13588</v>
      </c>
      <c r="W353">
        <v>5</v>
      </c>
      <c r="X353" t="s">
        <v>39</v>
      </c>
      <c r="Y353">
        <v>22</v>
      </c>
      <c r="Z353">
        <v>4</v>
      </c>
      <c r="AA353">
        <v>3</v>
      </c>
      <c r="AB353">
        <v>1</v>
      </c>
      <c r="AC353">
        <v>16</v>
      </c>
      <c r="AD353">
        <v>2</v>
      </c>
      <c r="AE353">
        <v>3</v>
      </c>
      <c r="AF353">
        <v>5</v>
      </c>
      <c r="AG353">
        <v>3</v>
      </c>
      <c r="AH353">
        <v>0</v>
      </c>
      <c r="AI353">
        <v>4</v>
      </c>
    </row>
    <row r="354" spans="1:35" x14ac:dyDescent="0.3">
      <c r="A354">
        <v>1898</v>
      </c>
      <c r="B354">
        <v>27</v>
      </c>
      <c r="C354" t="str">
        <f t="shared" si="15"/>
        <v>26-35</v>
      </c>
      <c r="D354" t="s">
        <v>32</v>
      </c>
      <c r="E354" t="s">
        <v>40</v>
      </c>
      <c r="F354">
        <v>511</v>
      </c>
      <c r="G354" t="s">
        <v>41</v>
      </c>
      <c r="H354">
        <v>2</v>
      </c>
      <c r="I354">
        <v>2</v>
      </c>
      <c r="J354" t="s">
        <v>35</v>
      </c>
      <c r="K354">
        <v>1</v>
      </c>
      <c r="L354" t="s">
        <v>47</v>
      </c>
      <c r="M354">
        <v>89</v>
      </c>
      <c r="N354">
        <v>4</v>
      </c>
      <c r="O354">
        <v>2</v>
      </c>
      <c r="P354" t="s">
        <v>54</v>
      </c>
      <c r="Q354">
        <v>3</v>
      </c>
      <c r="R354" t="str">
        <f t="shared" si="16"/>
        <v>High</v>
      </c>
      <c r="S354" t="s">
        <v>48</v>
      </c>
      <c r="T354">
        <v>6500</v>
      </c>
      <c r="U354" t="str">
        <f t="shared" si="17"/>
        <v>Medium (5K-10K)</v>
      </c>
      <c r="V354">
        <v>26997</v>
      </c>
      <c r="W354">
        <v>0</v>
      </c>
      <c r="X354" t="s">
        <v>32</v>
      </c>
      <c r="Y354">
        <v>14</v>
      </c>
      <c r="Z354">
        <v>3</v>
      </c>
      <c r="AA354">
        <v>2</v>
      </c>
      <c r="AB354">
        <v>0</v>
      </c>
      <c r="AC354">
        <v>9</v>
      </c>
      <c r="AD354">
        <v>5</v>
      </c>
      <c r="AE354">
        <v>2</v>
      </c>
      <c r="AF354">
        <v>8</v>
      </c>
      <c r="AG354">
        <v>7</v>
      </c>
      <c r="AH354">
        <v>0</v>
      </c>
      <c r="AI354">
        <v>7</v>
      </c>
    </row>
    <row r="355" spans="1:35" x14ac:dyDescent="0.3">
      <c r="A355">
        <v>1945</v>
      </c>
      <c r="B355">
        <v>35</v>
      </c>
      <c r="C355" t="str">
        <f t="shared" si="15"/>
        <v>26-35</v>
      </c>
      <c r="D355" t="s">
        <v>32</v>
      </c>
      <c r="E355" t="s">
        <v>40</v>
      </c>
      <c r="F355">
        <v>682</v>
      </c>
      <c r="G355" t="s">
        <v>41</v>
      </c>
      <c r="H355">
        <v>18</v>
      </c>
      <c r="I355">
        <v>4</v>
      </c>
      <c r="J355" t="s">
        <v>35</v>
      </c>
      <c r="K355">
        <v>2</v>
      </c>
      <c r="L355" t="s">
        <v>36</v>
      </c>
      <c r="M355">
        <v>71</v>
      </c>
      <c r="N355">
        <v>3</v>
      </c>
      <c r="O355">
        <v>2</v>
      </c>
      <c r="P355" t="s">
        <v>54</v>
      </c>
      <c r="Q355">
        <v>1</v>
      </c>
      <c r="R355" t="str">
        <f t="shared" si="16"/>
        <v>Low</v>
      </c>
      <c r="S355" t="s">
        <v>44</v>
      </c>
      <c r="T355">
        <v>5561</v>
      </c>
      <c r="U355" t="str">
        <f t="shared" si="17"/>
        <v>Medium (5K-10K)</v>
      </c>
      <c r="V355">
        <v>15975</v>
      </c>
      <c r="W355">
        <v>0</v>
      </c>
      <c r="X355" t="s">
        <v>32</v>
      </c>
      <c r="Y355">
        <v>16</v>
      </c>
      <c r="Z355">
        <v>3</v>
      </c>
      <c r="AA355">
        <v>4</v>
      </c>
      <c r="AB355">
        <v>1</v>
      </c>
      <c r="AC355">
        <v>6</v>
      </c>
      <c r="AD355">
        <v>2</v>
      </c>
      <c r="AE355">
        <v>1</v>
      </c>
      <c r="AF355">
        <v>5</v>
      </c>
      <c r="AG355">
        <v>3</v>
      </c>
      <c r="AH355">
        <v>0</v>
      </c>
      <c r="AI355">
        <v>4</v>
      </c>
    </row>
    <row r="356" spans="1:35" x14ac:dyDescent="0.3">
      <c r="A356">
        <v>1954</v>
      </c>
      <c r="B356">
        <v>29</v>
      </c>
      <c r="C356" t="str">
        <f t="shared" si="15"/>
        <v>26-35</v>
      </c>
      <c r="D356" t="s">
        <v>32</v>
      </c>
      <c r="E356" t="s">
        <v>40</v>
      </c>
      <c r="F356">
        <v>136</v>
      </c>
      <c r="G356" t="s">
        <v>34</v>
      </c>
      <c r="H356">
        <v>1</v>
      </c>
      <c r="I356">
        <v>3</v>
      </c>
      <c r="J356" t="s">
        <v>46</v>
      </c>
      <c r="K356">
        <v>1</v>
      </c>
      <c r="L356" t="s">
        <v>36</v>
      </c>
      <c r="M356">
        <v>89</v>
      </c>
      <c r="N356">
        <v>3</v>
      </c>
      <c r="O356">
        <v>2</v>
      </c>
      <c r="P356" t="s">
        <v>50</v>
      </c>
      <c r="Q356">
        <v>1</v>
      </c>
      <c r="R356" t="str">
        <f t="shared" si="16"/>
        <v>Low</v>
      </c>
      <c r="S356" t="s">
        <v>44</v>
      </c>
      <c r="T356">
        <v>5373</v>
      </c>
      <c r="U356" t="str">
        <f t="shared" si="17"/>
        <v>Medium (5K-10K)</v>
      </c>
      <c r="V356">
        <v>6225</v>
      </c>
      <c r="W356">
        <v>0</v>
      </c>
      <c r="X356" t="s">
        <v>32</v>
      </c>
      <c r="Y356">
        <v>12</v>
      </c>
      <c r="Z356">
        <v>3</v>
      </c>
      <c r="AA356">
        <v>1</v>
      </c>
      <c r="AB356">
        <v>1</v>
      </c>
      <c r="AC356">
        <v>6</v>
      </c>
      <c r="AD356">
        <v>5</v>
      </c>
      <c r="AE356">
        <v>2</v>
      </c>
      <c r="AF356">
        <v>5</v>
      </c>
      <c r="AG356">
        <v>3</v>
      </c>
      <c r="AH356">
        <v>0</v>
      </c>
      <c r="AI356">
        <v>2</v>
      </c>
    </row>
    <row r="357" spans="1:35" x14ac:dyDescent="0.3">
      <c r="A357">
        <v>2018</v>
      </c>
      <c r="B357">
        <v>25</v>
      </c>
      <c r="C357" t="str">
        <f t="shared" si="15"/>
        <v>18-25</v>
      </c>
      <c r="D357" t="s">
        <v>32</v>
      </c>
      <c r="E357" t="s">
        <v>40</v>
      </c>
      <c r="F357">
        <v>1382</v>
      </c>
      <c r="G357" t="s">
        <v>41</v>
      </c>
      <c r="H357">
        <v>8</v>
      </c>
      <c r="I357">
        <v>2</v>
      </c>
      <c r="J357" t="s">
        <v>45</v>
      </c>
      <c r="K357">
        <v>1</v>
      </c>
      <c r="L357" t="s">
        <v>47</v>
      </c>
      <c r="M357">
        <v>85</v>
      </c>
      <c r="N357">
        <v>3</v>
      </c>
      <c r="O357">
        <v>2</v>
      </c>
      <c r="P357" t="s">
        <v>54</v>
      </c>
      <c r="Q357">
        <v>3</v>
      </c>
      <c r="R357" t="str">
        <f t="shared" si="16"/>
        <v>High</v>
      </c>
      <c r="S357" t="s">
        <v>38</v>
      </c>
      <c r="T357">
        <v>4907</v>
      </c>
      <c r="U357" t="str">
        <f t="shared" si="17"/>
        <v>Low (0-5K)</v>
      </c>
      <c r="V357">
        <v>13684</v>
      </c>
      <c r="W357">
        <v>0</v>
      </c>
      <c r="X357" t="s">
        <v>39</v>
      </c>
      <c r="Y357">
        <v>22</v>
      </c>
      <c r="Z357">
        <v>4</v>
      </c>
      <c r="AA357">
        <v>2</v>
      </c>
      <c r="AB357">
        <v>1</v>
      </c>
      <c r="AC357">
        <v>6</v>
      </c>
      <c r="AD357">
        <v>3</v>
      </c>
      <c r="AE357">
        <v>2</v>
      </c>
      <c r="AF357">
        <v>5</v>
      </c>
      <c r="AG357">
        <v>3</v>
      </c>
      <c r="AH357">
        <v>0</v>
      </c>
      <c r="AI357">
        <v>4</v>
      </c>
    </row>
    <row r="358" spans="1:35" x14ac:dyDescent="0.3">
      <c r="A358">
        <v>2034</v>
      </c>
      <c r="B358">
        <v>41</v>
      </c>
      <c r="C358" t="str">
        <f t="shared" si="15"/>
        <v>36-45</v>
      </c>
      <c r="D358" t="s">
        <v>32</v>
      </c>
      <c r="E358" t="s">
        <v>40</v>
      </c>
      <c r="F358">
        <v>582</v>
      </c>
      <c r="G358" t="s">
        <v>34</v>
      </c>
      <c r="H358">
        <v>28</v>
      </c>
      <c r="I358">
        <v>4</v>
      </c>
      <c r="J358" t="s">
        <v>46</v>
      </c>
      <c r="K358">
        <v>1</v>
      </c>
      <c r="L358" t="s">
        <v>47</v>
      </c>
      <c r="M358">
        <v>60</v>
      </c>
      <c r="N358">
        <v>2</v>
      </c>
      <c r="O358">
        <v>4</v>
      </c>
      <c r="P358" t="s">
        <v>51</v>
      </c>
      <c r="Q358">
        <v>2</v>
      </c>
      <c r="R358" t="str">
        <f t="shared" si="16"/>
        <v>Medium</v>
      </c>
      <c r="S358" t="s">
        <v>44</v>
      </c>
      <c r="T358">
        <v>13570</v>
      </c>
      <c r="U358" t="str">
        <f t="shared" si="17"/>
        <v>High (10K-15K)</v>
      </c>
      <c r="V358">
        <v>5640</v>
      </c>
      <c r="W358">
        <v>0</v>
      </c>
      <c r="X358" t="s">
        <v>32</v>
      </c>
      <c r="Y358">
        <v>23</v>
      </c>
      <c r="Z358">
        <v>4</v>
      </c>
      <c r="AA358">
        <v>3</v>
      </c>
      <c r="AB358">
        <v>1</v>
      </c>
      <c r="AC358">
        <v>21</v>
      </c>
      <c r="AD358">
        <v>3</v>
      </c>
      <c r="AE358">
        <v>3</v>
      </c>
      <c r="AF358">
        <v>20</v>
      </c>
      <c r="AG358">
        <v>7</v>
      </c>
      <c r="AH358">
        <v>0</v>
      </c>
      <c r="AI358">
        <v>10</v>
      </c>
    </row>
    <row r="359" spans="1:35" x14ac:dyDescent="0.3">
      <c r="A359">
        <v>2037</v>
      </c>
      <c r="B359">
        <v>41</v>
      </c>
      <c r="C359" t="str">
        <f t="shared" si="15"/>
        <v>36-45</v>
      </c>
      <c r="D359" t="s">
        <v>32</v>
      </c>
      <c r="E359" t="s">
        <v>40</v>
      </c>
      <c r="F359">
        <v>930</v>
      </c>
      <c r="G359" t="s">
        <v>41</v>
      </c>
      <c r="H359">
        <v>3</v>
      </c>
      <c r="I359">
        <v>3</v>
      </c>
      <c r="J359" t="s">
        <v>46</v>
      </c>
      <c r="K359">
        <v>3</v>
      </c>
      <c r="L359" t="s">
        <v>36</v>
      </c>
      <c r="M359">
        <v>57</v>
      </c>
      <c r="N359">
        <v>2</v>
      </c>
      <c r="O359">
        <v>2</v>
      </c>
      <c r="P359" t="s">
        <v>54</v>
      </c>
      <c r="Q359">
        <v>2</v>
      </c>
      <c r="R359" t="str">
        <f t="shared" si="16"/>
        <v>Medium</v>
      </c>
      <c r="S359" t="s">
        <v>38</v>
      </c>
      <c r="T359">
        <v>8938</v>
      </c>
      <c r="U359" t="str">
        <f t="shared" si="17"/>
        <v>Medium (5K-10K)</v>
      </c>
      <c r="V359">
        <v>12227</v>
      </c>
      <c r="W359">
        <v>2</v>
      </c>
      <c r="X359" t="s">
        <v>32</v>
      </c>
      <c r="Y359">
        <v>11</v>
      </c>
      <c r="Z359">
        <v>3</v>
      </c>
      <c r="AA359">
        <v>3</v>
      </c>
      <c r="AB359">
        <v>1</v>
      </c>
      <c r="AC359">
        <v>14</v>
      </c>
      <c r="AD359">
        <v>5</v>
      </c>
      <c r="AE359">
        <v>3</v>
      </c>
      <c r="AF359">
        <v>5</v>
      </c>
      <c r="AG359">
        <v>4</v>
      </c>
      <c r="AH359">
        <v>0</v>
      </c>
      <c r="AI359">
        <v>4</v>
      </c>
    </row>
    <row r="360" spans="1:35" x14ac:dyDescent="0.3">
      <c r="A360">
        <v>2046</v>
      </c>
      <c r="B360">
        <v>45</v>
      </c>
      <c r="C360" t="str">
        <f t="shared" si="15"/>
        <v>36-45</v>
      </c>
      <c r="D360" t="s">
        <v>32</v>
      </c>
      <c r="E360" t="s">
        <v>40</v>
      </c>
      <c r="F360">
        <v>374</v>
      </c>
      <c r="G360" t="s">
        <v>41</v>
      </c>
      <c r="H360">
        <v>20</v>
      </c>
      <c r="I360">
        <v>3</v>
      </c>
      <c r="J360" t="s">
        <v>46</v>
      </c>
      <c r="K360">
        <v>4</v>
      </c>
      <c r="L360" t="s">
        <v>47</v>
      </c>
      <c r="M360">
        <v>50</v>
      </c>
      <c r="N360">
        <v>3</v>
      </c>
      <c r="O360">
        <v>2</v>
      </c>
      <c r="P360" t="s">
        <v>54</v>
      </c>
      <c r="Q360">
        <v>3</v>
      </c>
      <c r="R360" t="str">
        <f t="shared" si="16"/>
        <v>High</v>
      </c>
      <c r="S360" t="s">
        <v>48</v>
      </c>
      <c r="T360">
        <v>4850</v>
      </c>
      <c r="U360" t="str">
        <f t="shared" si="17"/>
        <v>Low (0-5K)</v>
      </c>
      <c r="V360">
        <v>23333</v>
      </c>
      <c r="W360">
        <v>8</v>
      </c>
      <c r="X360" t="s">
        <v>32</v>
      </c>
      <c r="Y360">
        <v>15</v>
      </c>
      <c r="Z360">
        <v>3</v>
      </c>
      <c r="AA360">
        <v>3</v>
      </c>
      <c r="AB360">
        <v>0</v>
      </c>
      <c r="AC360">
        <v>8</v>
      </c>
      <c r="AD360">
        <v>3</v>
      </c>
      <c r="AE360">
        <v>3</v>
      </c>
      <c r="AF360">
        <v>5</v>
      </c>
      <c r="AG360">
        <v>3</v>
      </c>
      <c r="AH360">
        <v>0</v>
      </c>
      <c r="AI360">
        <v>1</v>
      </c>
    </row>
    <row r="361" spans="1:35" x14ac:dyDescent="0.3">
      <c r="A361">
        <v>2051</v>
      </c>
      <c r="B361">
        <v>40</v>
      </c>
      <c r="C361" t="str">
        <f t="shared" si="15"/>
        <v>36-45</v>
      </c>
      <c r="D361" t="s">
        <v>32</v>
      </c>
      <c r="E361" t="s">
        <v>40</v>
      </c>
      <c r="F361">
        <v>1194</v>
      </c>
      <c r="G361" t="s">
        <v>34</v>
      </c>
      <c r="H361">
        <v>2</v>
      </c>
      <c r="I361">
        <v>4</v>
      </c>
      <c r="J361" t="s">
        <v>35</v>
      </c>
      <c r="K361">
        <v>3</v>
      </c>
      <c r="L361" t="s">
        <v>47</v>
      </c>
      <c r="M361">
        <v>98</v>
      </c>
      <c r="N361">
        <v>3</v>
      </c>
      <c r="O361">
        <v>1</v>
      </c>
      <c r="P361" t="s">
        <v>49</v>
      </c>
      <c r="Q361">
        <v>3</v>
      </c>
      <c r="R361" t="str">
        <f t="shared" si="16"/>
        <v>High</v>
      </c>
      <c r="S361" t="s">
        <v>44</v>
      </c>
      <c r="T361">
        <v>2001</v>
      </c>
      <c r="U361" t="str">
        <f t="shared" si="17"/>
        <v>Low (0-5K)</v>
      </c>
      <c r="V361">
        <v>12549</v>
      </c>
      <c r="W361">
        <v>2</v>
      </c>
      <c r="X361" t="s">
        <v>32</v>
      </c>
      <c r="Y361">
        <v>14</v>
      </c>
      <c r="Z361">
        <v>3</v>
      </c>
      <c r="AA361">
        <v>2</v>
      </c>
      <c r="AB361">
        <v>3</v>
      </c>
      <c r="AC361">
        <v>20</v>
      </c>
      <c r="AD361">
        <v>2</v>
      </c>
      <c r="AE361">
        <v>3</v>
      </c>
      <c r="AF361">
        <v>5</v>
      </c>
      <c r="AG361">
        <v>3</v>
      </c>
      <c r="AH361">
        <v>0</v>
      </c>
      <c r="AI361">
        <v>2</v>
      </c>
    </row>
    <row r="362" spans="1:35" x14ac:dyDescent="0.3">
      <c r="A362">
        <v>2053</v>
      </c>
      <c r="B362">
        <v>29</v>
      </c>
      <c r="C362" t="str">
        <f t="shared" si="15"/>
        <v>26-35</v>
      </c>
      <c r="D362" t="s">
        <v>32</v>
      </c>
      <c r="E362" t="s">
        <v>40</v>
      </c>
      <c r="F362">
        <v>1378</v>
      </c>
      <c r="G362" t="s">
        <v>34</v>
      </c>
      <c r="H362">
        <v>13</v>
      </c>
      <c r="I362">
        <v>2</v>
      </c>
      <c r="J362" t="s">
        <v>45</v>
      </c>
      <c r="K362">
        <v>4</v>
      </c>
      <c r="L362" t="s">
        <v>36</v>
      </c>
      <c r="M362">
        <v>46</v>
      </c>
      <c r="N362">
        <v>2</v>
      </c>
      <c r="O362">
        <v>2</v>
      </c>
      <c r="P362" t="s">
        <v>37</v>
      </c>
      <c r="Q362">
        <v>2</v>
      </c>
      <c r="R362" t="str">
        <f t="shared" si="16"/>
        <v>Medium</v>
      </c>
      <c r="S362" t="s">
        <v>44</v>
      </c>
      <c r="T362">
        <v>4025</v>
      </c>
      <c r="U362" t="str">
        <f t="shared" si="17"/>
        <v>Low (0-5K)</v>
      </c>
      <c r="V362">
        <v>23679</v>
      </c>
      <c r="W362">
        <v>4</v>
      </c>
      <c r="X362" t="s">
        <v>39</v>
      </c>
      <c r="Y362">
        <v>13</v>
      </c>
      <c r="Z362">
        <v>3</v>
      </c>
      <c r="AA362">
        <v>1</v>
      </c>
      <c r="AB362">
        <v>1</v>
      </c>
      <c r="AC362">
        <v>10</v>
      </c>
      <c r="AD362">
        <v>2</v>
      </c>
      <c r="AE362">
        <v>3</v>
      </c>
      <c r="AF362">
        <v>4</v>
      </c>
      <c r="AG362">
        <v>3</v>
      </c>
      <c r="AH362">
        <v>0</v>
      </c>
      <c r="AI362">
        <v>3</v>
      </c>
    </row>
    <row r="363" spans="1:35" x14ac:dyDescent="0.3">
      <c r="A363">
        <v>55</v>
      </c>
      <c r="B363">
        <v>26</v>
      </c>
      <c r="C363" t="str">
        <f t="shared" si="15"/>
        <v>26-35</v>
      </c>
      <c r="D363" t="s">
        <v>39</v>
      </c>
      <c r="E363" t="s">
        <v>40</v>
      </c>
      <c r="F363">
        <v>1357</v>
      </c>
      <c r="G363" t="s">
        <v>34</v>
      </c>
      <c r="H363">
        <v>25</v>
      </c>
      <c r="I363">
        <v>3</v>
      </c>
      <c r="J363" t="s">
        <v>46</v>
      </c>
      <c r="K363">
        <v>1</v>
      </c>
      <c r="L363" t="s">
        <v>36</v>
      </c>
      <c r="M363">
        <v>48</v>
      </c>
      <c r="N363">
        <v>1</v>
      </c>
      <c r="O363">
        <v>1</v>
      </c>
      <c r="P363" t="s">
        <v>37</v>
      </c>
      <c r="Q363">
        <v>3</v>
      </c>
      <c r="R363" t="str">
        <f t="shared" si="16"/>
        <v>High</v>
      </c>
      <c r="S363" t="s">
        <v>48</v>
      </c>
      <c r="T363">
        <v>2293</v>
      </c>
      <c r="U363" t="str">
        <f t="shared" si="17"/>
        <v>Low (0-5K)</v>
      </c>
      <c r="V363">
        <v>10558</v>
      </c>
      <c r="W363">
        <v>1</v>
      </c>
      <c r="X363" t="s">
        <v>32</v>
      </c>
      <c r="Y363">
        <v>12</v>
      </c>
      <c r="Z363">
        <v>3</v>
      </c>
      <c r="AA363">
        <v>3</v>
      </c>
      <c r="AB363">
        <v>0</v>
      </c>
      <c r="AC363">
        <v>1</v>
      </c>
      <c r="AD363">
        <v>2</v>
      </c>
      <c r="AE363">
        <v>2</v>
      </c>
      <c r="AF363">
        <v>1</v>
      </c>
      <c r="AG363">
        <v>0</v>
      </c>
      <c r="AH363">
        <v>0</v>
      </c>
      <c r="AI363">
        <v>1</v>
      </c>
    </row>
    <row r="364" spans="1:35" x14ac:dyDescent="0.3">
      <c r="A364">
        <v>63</v>
      </c>
      <c r="B364">
        <v>35</v>
      </c>
      <c r="C364" t="str">
        <f t="shared" si="15"/>
        <v>26-35</v>
      </c>
      <c r="D364" t="s">
        <v>32</v>
      </c>
      <c r="E364" t="s">
        <v>40</v>
      </c>
      <c r="F364">
        <v>1229</v>
      </c>
      <c r="G364" t="s">
        <v>34</v>
      </c>
      <c r="H364">
        <v>8</v>
      </c>
      <c r="I364">
        <v>1</v>
      </c>
      <c r="J364" t="s">
        <v>46</v>
      </c>
      <c r="K364">
        <v>4</v>
      </c>
      <c r="L364" t="s">
        <v>36</v>
      </c>
      <c r="M364">
        <v>36</v>
      </c>
      <c r="N364">
        <v>4</v>
      </c>
      <c r="O364">
        <v>1</v>
      </c>
      <c r="P364" t="s">
        <v>37</v>
      </c>
      <c r="Q364">
        <v>4</v>
      </c>
      <c r="R364" t="str">
        <f t="shared" si="16"/>
        <v>Very High</v>
      </c>
      <c r="S364" t="s">
        <v>44</v>
      </c>
      <c r="T364">
        <v>2269</v>
      </c>
      <c r="U364" t="str">
        <f t="shared" si="17"/>
        <v>Low (0-5K)</v>
      </c>
      <c r="V364">
        <v>4892</v>
      </c>
      <c r="W364">
        <v>1</v>
      </c>
      <c r="X364" t="s">
        <v>32</v>
      </c>
      <c r="Y364">
        <v>19</v>
      </c>
      <c r="Z364">
        <v>3</v>
      </c>
      <c r="AA364">
        <v>4</v>
      </c>
      <c r="AB364">
        <v>0</v>
      </c>
      <c r="AC364">
        <v>1</v>
      </c>
      <c r="AD364">
        <v>2</v>
      </c>
      <c r="AE364">
        <v>3</v>
      </c>
      <c r="AF364">
        <v>1</v>
      </c>
      <c r="AG364">
        <v>0</v>
      </c>
      <c r="AH364">
        <v>0</v>
      </c>
      <c r="AI364">
        <v>1</v>
      </c>
    </row>
    <row r="365" spans="1:35" x14ac:dyDescent="0.3">
      <c r="A365">
        <v>77</v>
      </c>
      <c r="B365">
        <v>37</v>
      </c>
      <c r="C365" t="str">
        <f t="shared" si="15"/>
        <v>36-45</v>
      </c>
      <c r="D365" t="s">
        <v>32</v>
      </c>
      <c r="E365" t="s">
        <v>40</v>
      </c>
      <c r="F365">
        <v>1115</v>
      </c>
      <c r="G365" t="s">
        <v>34</v>
      </c>
      <c r="H365">
        <v>1</v>
      </c>
      <c r="I365">
        <v>4</v>
      </c>
      <c r="J365" t="s">
        <v>46</v>
      </c>
      <c r="K365">
        <v>1</v>
      </c>
      <c r="L365" t="s">
        <v>36</v>
      </c>
      <c r="M365">
        <v>51</v>
      </c>
      <c r="N365">
        <v>2</v>
      </c>
      <c r="O365">
        <v>2</v>
      </c>
      <c r="P365" t="s">
        <v>51</v>
      </c>
      <c r="Q365">
        <v>3</v>
      </c>
      <c r="R365" t="str">
        <f t="shared" si="16"/>
        <v>High</v>
      </c>
      <c r="S365" t="s">
        <v>38</v>
      </c>
      <c r="T365">
        <v>5993</v>
      </c>
      <c r="U365" t="str">
        <f t="shared" si="17"/>
        <v>Medium (5K-10K)</v>
      </c>
      <c r="V365">
        <v>2689</v>
      </c>
      <c r="W365">
        <v>1</v>
      </c>
      <c r="X365" t="s">
        <v>32</v>
      </c>
      <c r="Y365">
        <v>18</v>
      </c>
      <c r="Z365">
        <v>3</v>
      </c>
      <c r="AA365">
        <v>3</v>
      </c>
      <c r="AB365">
        <v>1</v>
      </c>
      <c r="AC365">
        <v>7</v>
      </c>
      <c r="AD365">
        <v>2</v>
      </c>
      <c r="AE365">
        <v>4</v>
      </c>
      <c r="AF365">
        <v>7</v>
      </c>
      <c r="AG365">
        <v>5</v>
      </c>
      <c r="AH365">
        <v>0</v>
      </c>
      <c r="AI365">
        <v>7</v>
      </c>
    </row>
    <row r="366" spans="1:35" x14ac:dyDescent="0.3">
      <c r="A366">
        <v>85</v>
      </c>
      <c r="B366">
        <v>36</v>
      </c>
      <c r="C366" t="str">
        <f t="shared" si="15"/>
        <v>36-45</v>
      </c>
      <c r="D366" t="s">
        <v>32</v>
      </c>
      <c r="E366" t="s">
        <v>53</v>
      </c>
      <c r="F366">
        <v>1195</v>
      </c>
      <c r="G366" t="s">
        <v>34</v>
      </c>
      <c r="H366">
        <v>11</v>
      </c>
      <c r="I366">
        <v>3</v>
      </c>
      <c r="J366" t="s">
        <v>46</v>
      </c>
      <c r="K366">
        <v>2</v>
      </c>
      <c r="L366" t="s">
        <v>36</v>
      </c>
      <c r="M366">
        <v>95</v>
      </c>
      <c r="N366">
        <v>2</v>
      </c>
      <c r="O366">
        <v>2</v>
      </c>
      <c r="P366" t="s">
        <v>51</v>
      </c>
      <c r="Q366">
        <v>2</v>
      </c>
      <c r="R366" t="str">
        <f t="shared" si="16"/>
        <v>Medium</v>
      </c>
      <c r="S366" t="s">
        <v>48</v>
      </c>
      <c r="T366">
        <v>6499</v>
      </c>
      <c r="U366" t="str">
        <f t="shared" si="17"/>
        <v>Medium (5K-10K)</v>
      </c>
      <c r="V366">
        <v>22656</v>
      </c>
      <c r="W366">
        <v>1</v>
      </c>
      <c r="X366" t="s">
        <v>32</v>
      </c>
      <c r="Y366">
        <v>13</v>
      </c>
      <c r="Z366">
        <v>3</v>
      </c>
      <c r="AA366">
        <v>3</v>
      </c>
      <c r="AB366">
        <v>0</v>
      </c>
      <c r="AC366">
        <v>6</v>
      </c>
      <c r="AD366">
        <v>3</v>
      </c>
      <c r="AE366">
        <v>3</v>
      </c>
      <c r="AF366">
        <v>6</v>
      </c>
      <c r="AG366">
        <v>5</v>
      </c>
      <c r="AH366">
        <v>0</v>
      </c>
      <c r="AI366">
        <v>3</v>
      </c>
    </row>
    <row r="367" spans="1:35" x14ac:dyDescent="0.3">
      <c r="A367">
        <v>96</v>
      </c>
      <c r="B367">
        <v>32</v>
      </c>
      <c r="C367" t="str">
        <f t="shared" si="15"/>
        <v>26-35</v>
      </c>
      <c r="D367" t="s">
        <v>32</v>
      </c>
      <c r="E367" t="s">
        <v>40</v>
      </c>
      <c r="F367">
        <v>548</v>
      </c>
      <c r="G367" t="s">
        <v>34</v>
      </c>
      <c r="H367">
        <v>1</v>
      </c>
      <c r="I367">
        <v>3</v>
      </c>
      <c r="J367" t="s">
        <v>46</v>
      </c>
      <c r="K367">
        <v>2</v>
      </c>
      <c r="L367" t="s">
        <v>36</v>
      </c>
      <c r="M367">
        <v>66</v>
      </c>
      <c r="N367">
        <v>3</v>
      </c>
      <c r="O367">
        <v>2</v>
      </c>
      <c r="P367" t="s">
        <v>49</v>
      </c>
      <c r="Q367">
        <v>2</v>
      </c>
      <c r="R367" t="str">
        <f t="shared" si="16"/>
        <v>Medium</v>
      </c>
      <c r="S367" t="s">
        <v>44</v>
      </c>
      <c r="T367">
        <v>6220</v>
      </c>
      <c r="U367" t="str">
        <f t="shared" si="17"/>
        <v>Medium (5K-10K)</v>
      </c>
      <c r="V367">
        <v>7346</v>
      </c>
      <c r="W367">
        <v>1</v>
      </c>
      <c r="X367" t="s">
        <v>32</v>
      </c>
      <c r="Y367">
        <v>17</v>
      </c>
      <c r="Z367">
        <v>3</v>
      </c>
      <c r="AA367">
        <v>2</v>
      </c>
      <c r="AB367">
        <v>2</v>
      </c>
      <c r="AC367">
        <v>10</v>
      </c>
      <c r="AD367">
        <v>3</v>
      </c>
      <c r="AE367">
        <v>3</v>
      </c>
      <c r="AF367">
        <v>10</v>
      </c>
      <c r="AG367">
        <v>4</v>
      </c>
      <c r="AH367">
        <v>0</v>
      </c>
      <c r="AI367">
        <v>9</v>
      </c>
    </row>
    <row r="368" spans="1:35" x14ac:dyDescent="0.3">
      <c r="A368">
        <v>105</v>
      </c>
      <c r="B368">
        <v>35</v>
      </c>
      <c r="C368" t="str">
        <f t="shared" si="15"/>
        <v>26-35</v>
      </c>
      <c r="D368" t="s">
        <v>32</v>
      </c>
      <c r="E368" t="s">
        <v>40</v>
      </c>
      <c r="F368">
        <v>1214</v>
      </c>
      <c r="G368" t="s">
        <v>34</v>
      </c>
      <c r="H368">
        <v>1</v>
      </c>
      <c r="I368">
        <v>3</v>
      </c>
      <c r="J368" t="s">
        <v>35</v>
      </c>
      <c r="K368">
        <v>2</v>
      </c>
      <c r="L368" t="s">
        <v>36</v>
      </c>
      <c r="M368">
        <v>30</v>
      </c>
      <c r="N368">
        <v>2</v>
      </c>
      <c r="O368">
        <v>1</v>
      </c>
      <c r="P368" t="s">
        <v>49</v>
      </c>
      <c r="Q368">
        <v>3</v>
      </c>
      <c r="R368" t="str">
        <f t="shared" si="16"/>
        <v>High</v>
      </c>
      <c r="S368" t="s">
        <v>48</v>
      </c>
      <c r="T368">
        <v>2859</v>
      </c>
      <c r="U368" t="str">
        <f t="shared" si="17"/>
        <v>Low (0-5K)</v>
      </c>
      <c r="V368">
        <v>26278</v>
      </c>
      <c r="W368">
        <v>1</v>
      </c>
      <c r="X368" t="s">
        <v>32</v>
      </c>
      <c r="Y368">
        <v>18</v>
      </c>
      <c r="Z368">
        <v>3</v>
      </c>
      <c r="AA368">
        <v>1</v>
      </c>
      <c r="AB368">
        <v>0</v>
      </c>
      <c r="AC368">
        <v>6</v>
      </c>
      <c r="AD368">
        <v>3</v>
      </c>
      <c r="AE368">
        <v>3</v>
      </c>
      <c r="AF368">
        <v>6</v>
      </c>
      <c r="AG368">
        <v>4</v>
      </c>
      <c r="AH368">
        <v>0</v>
      </c>
      <c r="AI368">
        <v>4</v>
      </c>
    </row>
    <row r="369" spans="1:35" x14ac:dyDescent="0.3">
      <c r="A369">
        <v>129</v>
      </c>
      <c r="B369">
        <v>28</v>
      </c>
      <c r="C369" t="str">
        <f t="shared" si="15"/>
        <v>26-35</v>
      </c>
      <c r="D369" t="s">
        <v>32</v>
      </c>
      <c r="E369" t="s">
        <v>33</v>
      </c>
      <c r="F369">
        <v>120</v>
      </c>
      <c r="G369" t="s">
        <v>41</v>
      </c>
      <c r="H369">
        <v>4</v>
      </c>
      <c r="I369">
        <v>3</v>
      </c>
      <c r="J369" t="s">
        <v>35</v>
      </c>
      <c r="K369">
        <v>2</v>
      </c>
      <c r="L369" t="s">
        <v>36</v>
      </c>
      <c r="M369">
        <v>43</v>
      </c>
      <c r="N369">
        <v>3</v>
      </c>
      <c r="O369">
        <v>2</v>
      </c>
      <c r="P369" t="s">
        <v>54</v>
      </c>
      <c r="Q369">
        <v>3</v>
      </c>
      <c r="R369" t="str">
        <f t="shared" si="16"/>
        <v>High</v>
      </c>
      <c r="S369" t="s">
        <v>44</v>
      </c>
      <c r="T369">
        <v>4221</v>
      </c>
      <c r="U369" t="str">
        <f t="shared" si="17"/>
        <v>Low (0-5K)</v>
      </c>
      <c r="V369">
        <v>8863</v>
      </c>
      <c r="W369">
        <v>1</v>
      </c>
      <c r="X369" t="s">
        <v>32</v>
      </c>
      <c r="Y369">
        <v>15</v>
      </c>
      <c r="Z369">
        <v>3</v>
      </c>
      <c r="AA369">
        <v>2</v>
      </c>
      <c r="AB369">
        <v>0</v>
      </c>
      <c r="AC369">
        <v>5</v>
      </c>
      <c r="AD369">
        <v>3</v>
      </c>
      <c r="AE369">
        <v>4</v>
      </c>
      <c r="AF369">
        <v>5</v>
      </c>
      <c r="AG369">
        <v>4</v>
      </c>
      <c r="AH369">
        <v>0</v>
      </c>
      <c r="AI369">
        <v>4</v>
      </c>
    </row>
    <row r="370" spans="1:35" x14ac:dyDescent="0.3">
      <c r="A370">
        <v>142</v>
      </c>
      <c r="B370">
        <v>25</v>
      </c>
      <c r="C370" t="str">
        <f t="shared" si="15"/>
        <v>18-25</v>
      </c>
      <c r="D370" t="s">
        <v>39</v>
      </c>
      <c r="E370" t="s">
        <v>40</v>
      </c>
      <c r="F370">
        <v>240</v>
      </c>
      <c r="G370" t="s">
        <v>41</v>
      </c>
      <c r="H370">
        <v>5</v>
      </c>
      <c r="I370">
        <v>3</v>
      </c>
      <c r="J370" t="s">
        <v>56</v>
      </c>
      <c r="K370">
        <v>3</v>
      </c>
      <c r="L370" t="s">
        <v>36</v>
      </c>
      <c r="M370">
        <v>46</v>
      </c>
      <c r="N370">
        <v>2</v>
      </c>
      <c r="O370">
        <v>2</v>
      </c>
      <c r="P370" t="s">
        <v>54</v>
      </c>
      <c r="Q370">
        <v>3</v>
      </c>
      <c r="R370" t="str">
        <f t="shared" si="16"/>
        <v>High</v>
      </c>
      <c r="S370" t="s">
        <v>48</v>
      </c>
      <c r="T370">
        <v>5744</v>
      </c>
      <c r="U370" t="str">
        <f t="shared" si="17"/>
        <v>Medium (5K-10K)</v>
      </c>
      <c r="V370">
        <v>26959</v>
      </c>
      <c r="W370">
        <v>1</v>
      </c>
      <c r="X370" t="s">
        <v>39</v>
      </c>
      <c r="Y370">
        <v>11</v>
      </c>
      <c r="Z370">
        <v>3</v>
      </c>
      <c r="AA370">
        <v>4</v>
      </c>
      <c r="AB370">
        <v>0</v>
      </c>
      <c r="AC370">
        <v>6</v>
      </c>
      <c r="AD370">
        <v>1</v>
      </c>
      <c r="AE370">
        <v>3</v>
      </c>
      <c r="AF370">
        <v>6</v>
      </c>
      <c r="AG370">
        <v>4</v>
      </c>
      <c r="AH370">
        <v>0</v>
      </c>
      <c r="AI370">
        <v>3</v>
      </c>
    </row>
    <row r="371" spans="1:35" x14ac:dyDescent="0.3">
      <c r="A371">
        <v>147</v>
      </c>
      <c r="B371">
        <v>34</v>
      </c>
      <c r="C371" t="str">
        <f t="shared" si="15"/>
        <v>26-35</v>
      </c>
      <c r="D371" t="s">
        <v>39</v>
      </c>
      <c r="E371" t="s">
        <v>53</v>
      </c>
      <c r="F371">
        <v>658</v>
      </c>
      <c r="G371" t="s">
        <v>34</v>
      </c>
      <c r="H371">
        <v>7</v>
      </c>
      <c r="I371">
        <v>3</v>
      </c>
      <c r="J371" t="s">
        <v>46</v>
      </c>
      <c r="K371">
        <v>1</v>
      </c>
      <c r="L371" t="s">
        <v>36</v>
      </c>
      <c r="M371">
        <v>66</v>
      </c>
      <c r="N371">
        <v>1</v>
      </c>
      <c r="O371">
        <v>2</v>
      </c>
      <c r="P371" t="s">
        <v>37</v>
      </c>
      <c r="Q371">
        <v>3</v>
      </c>
      <c r="R371" t="str">
        <f t="shared" si="16"/>
        <v>High</v>
      </c>
      <c r="S371" t="s">
        <v>48</v>
      </c>
      <c r="T371">
        <v>6074</v>
      </c>
      <c r="U371" t="str">
        <f t="shared" si="17"/>
        <v>Medium (5K-10K)</v>
      </c>
      <c r="V371">
        <v>22887</v>
      </c>
      <c r="W371">
        <v>1</v>
      </c>
      <c r="X371" t="s">
        <v>39</v>
      </c>
      <c r="Y371">
        <v>24</v>
      </c>
      <c r="Z371">
        <v>4</v>
      </c>
      <c r="AA371">
        <v>4</v>
      </c>
      <c r="AB371">
        <v>0</v>
      </c>
      <c r="AC371">
        <v>9</v>
      </c>
      <c r="AD371">
        <v>3</v>
      </c>
      <c r="AE371">
        <v>3</v>
      </c>
      <c r="AF371">
        <v>9</v>
      </c>
      <c r="AG371">
        <v>7</v>
      </c>
      <c r="AH371">
        <v>0</v>
      </c>
      <c r="AI371">
        <v>6</v>
      </c>
    </row>
    <row r="372" spans="1:35" x14ac:dyDescent="0.3">
      <c r="A372">
        <v>159</v>
      </c>
      <c r="B372">
        <v>30</v>
      </c>
      <c r="C372" t="str">
        <f t="shared" si="15"/>
        <v>26-35</v>
      </c>
      <c r="D372" t="s">
        <v>32</v>
      </c>
      <c r="E372" t="s">
        <v>53</v>
      </c>
      <c r="F372">
        <v>1312</v>
      </c>
      <c r="G372" t="s">
        <v>34</v>
      </c>
      <c r="H372">
        <v>23</v>
      </c>
      <c r="I372">
        <v>3</v>
      </c>
      <c r="J372" t="s">
        <v>46</v>
      </c>
      <c r="K372">
        <v>1</v>
      </c>
      <c r="L372" t="s">
        <v>36</v>
      </c>
      <c r="M372">
        <v>96</v>
      </c>
      <c r="N372">
        <v>1</v>
      </c>
      <c r="O372">
        <v>1</v>
      </c>
      <c r="P372" t="s">
        <v>49</v>
      </c>
      <c r="Q372">
        <v>3</v>
      </c>
      <c r="R372" t="str">
        <f t="shared" si="16"/>
        <v>High</v>
      </c>
      <c r="S372" t="s">
        <v>38</v>
      </c>
      <c r="T372">
        <v>2613</v>
      </c>
      <c r="U372" t="str">
        <f t="shared" si="17"/>
        <v>Low (0-5K)</v>
      </c>
      <c r="V372">
        <v>22310</v>
      </c>
      <c r="W372">
        <v>1</v>
      </c>
      <c r="X372" t="s">
        <v>32</v>
      </c>
      <c r="Y372">
        <v>25</v>
      </c>
      <c r="Z372">
        <v>4</v>
      </c>
      <c r="AA372">
        <v>3</v>
      </c>
      <c r="AB372">
        <v>3</v>
      </c>
      <c r="AC372">
        <v>10</v>
      </c>
      <c r="AD372">
        <v>2</v>
      </c>
      <c r="AE372">
        <v>2</v>
      </c>
      <c r="AF372">
        <v>10</v>
      </c>
      <c r="AG372">
        <v>7</v>
      </c>
      <c r="AH372">
        <v>0</v>
      </c>
      <c r="AI372">
        <v>9</v>
      </c>
    </row>
    <row r="373" spans="1:35" x14ac:dyDescent="0.3">
      <c r="A373">
        <v>194</v>
      </c>
      <c r="B373">
        <v>30</v>
      </c>
      <c r="C373" t="str">
        <f t="shared" si="15"/>
        <v>26-35</v>
      </c>
      <c r="D373" t="s">
        <v>32</v>
      </c>
      <c r="E373" t="s">
        <v>40</v>
      </c>
      <c r="F373">
        <v>438</v>
      </c>
      <c r="G373" t="s">
        <v>34</v>
      </c>
      <c r="H373">
        <v>18</v>
      </c>
      <c r="I373">
        <v>3</v>
      </c>
      <c r="J373" t="s">
        <v>46</v>
      </c>
      <c r="K373">
        <v>1</v>
      </c>
      <c r="L373" t="s">
        <v>47</v>
      </c>
      <c r="M373">
        <v>75</v>
      </c>
      <c r="N373">
        <v>3</v>
      </c>
      <c r="O373">
        <v>1</v>
      </c>
      <c r="P373" t="s">
        <v>49</v>
      </c>
      <c r="Q373">
        <v>3</v>
      </c>
      <c r="R373" t="str">
        <f t="shared" si="16"/>
        <v>High</v>
      </c>
      <c r="S373" t="s">
        <v>48</v>
      </c>
      <c r="T373">
        <v>2632</v>
      </c>
      <c r="U373" t="str">
        <f t="shared" si="17"/>
        <v>Low (0-5K)</v>
      </c>
      <c r="V373">
        <v>23910</v>
      </c>
      <c r="W373">
        <v>1</v>
      </c>
      <c r="X373" t="s">
        <v>32</v>
      </c>
      <c r="Y373">
        <v>14</v>
      </c>
      <c r="Z373">
        <v>3</v>
      </c>
      <c r="AA373">
        <v>3</v>
      </c>
      <c r="AB373">
        <v>0</v>
      </c>
      <c r="AC373">
        <v>5</v>
      </c>
      <c r="AD373">
        <v>4</v>
      </c>
      <c r="AE373">
        <v>2</v>
      </c>
      <c r="AF373">
        <v>5</v>
      </c>
      <c r="AG373">
        <v>4</v>
      </c>
      <c r="AH373">
        <v>0</v>
      </c>
      <c r="AI373">
        <v>4</v>
      </c>
    </row>
    <row r="374" spans="1:35" x14ac:dyDescent="0.3">
      <c r="A374">
        <v>204</v>
      </c>
      <c r="B374">
        <v>35</v>
      </c>
      <c r="C374" t="str">
        <f t="shared" si="15"/>
        <v>26-35</v>
      </c>
      <c r="D374" t="s">
        <v>32</v>
      </c>
      <c r="E374" t="s">
        <v>40</v>
      </c>
      <c r="F374">
        <v>662</v>
      </c>
      <c r="G374" t="s">
        <v>41</v>
      </c>
      <c r="H374">
        <v>1</v>
      </c>
      <c r="I374">
        <v>5</v>
      </c>
      <c r="J374" t="s">
        <v>56</v>
      </c>
      <c r="K374">
        <v>3</v>
      </c>
      <c r="L374" t="s">
        <v>36</v>
      </c>
      <c r="M374">
        <v>94</v>
      </c>
      <c r="N374">
        <v>3</v>
      </c>
      <c r="O374">
        <v>3</v>
      </c>
      <c r="P374" t="s">
        <v>54</v>
      </c>
      <c r="Q374">
        <v>2</v>
      </c>
      <c r="R374" t="str">
        <f t="shared" si="16"/>
        <v>Medium</v>
      </c>
      <c r="S374" t="s">
        <v>44</v>
      </c>
      <c r="T374">
        <v>7295</v>
      </c>
      <c r="U374" t="str">
        <f t="shared" si="17"/>
        <v>Medium (5K-10K)</v>
      </c>
      <c r="V374">
        <v>11439</v>
      </c>
      <c r="W374">
        <v>1</v>
      </c>
      <c r="X374" t="s">
        <v>32</v>
      </c>
      <c r="Y374">
        <v>13</v>
      </c>
      <c r="Z374">
        <v>3</v>
      </c>
      <c r="AA374">
        <v>1</v>
      </c>
      <c r="AB374">
        <v>2</v>
      </c>
      <c r="AC374">
        <v>10</v>
      </c>
      <c r="AD374">
        <v>3</v>
      </c>
      <c r="AE374">
        <v>3</v>
      </c>
      <c r="AF374">
        <v>10</v>
      </c>
      <c r="AG374">
        <v>8</v>
      </c>
      <c r="AH374">
        <v>0</v>
      </c>
      <c r="AI374">
        <v>6</v>
      </c>
    </row>
    <row r="375" spans="1:35" x14ac:dyDescent="0.3">
      <c r="A375">
        <v>208</v>
      </c>
      <c r="B375">
        <v>29</v>
      </c>
      <c r="C375" t="str">
        <f t="shared" si="15"/>
        <v>26-35</v>
      </c>
      <c r="D375" t="s">
        <v>32</v>
      </c>
      <c r="E375" t="s">
        <v>33</v>
      </c>
      <c r="F375">
        <v>1496</v>
      </c>
      <c r="G375" t="s">
        <v>34</v>
      </c>
      <c r="H375">
        <v>1</v>
      </c>
      <c r="I375">
        <v>1</v>
      </c>
      <c r="J375" t="s">
        <v>42</v>
      </c>
      <c r="K375">
        <v>4</v>
      </c>
      <c r="L375" t="s">
        <v>36</v>
      </c>
      <c r="M375">
        <v>41</v>
      </c>
      <c r="N375">
        <v>3</v>
      </c>
      <c r="O375">
        <v>2</v>
      </c>
      <c r="P375" t="s">
        <v>51</v>
      </c>
      <c r="Q375">
        <v>3</v>
      </c>
      <c r="R375" t="str">
        <f t="shared" si="16"/>
        <v>High</v>
      </c>
      <c r="S375" t="s">
        <v>44</v>
      </c>
      <c r="T375">
        <v>4319</v>
      </c>
      <c r="U375" t="str">
        <f t="shared" si="17"/>
        <v>Low (0-5K)</v>
      </c>
      <c r="V375">
        <v>26283</v>
      </c>
      <c r="W375">
        <v>1</v>
      </c>
      <c r="X375" t="s">
        <v>32</v>
      </c>
      <c r="Y375">
        <v>13</v>
      </c>
      <c r="Z375">
        <v>3</v>
      </c>
      <c r="AA375">
        <v>1</v>
      </c>
      <c r="AB375">
        <v>1</v>
      </c>
      <c r="AC375">
        <v>10</v>
      </c>
      <c r="AD375">
        <v>1</v>
      </c>
      <c r="AE375">
        <v>3</v>
      </c>
      <c r="AF375">
        <v>10</v>
      </c>
      <c r="AG375">
        <v>7</v>
      </c>
      <c r="AH375">
        <v>0</v>
      </c>
      <c r="AI375">
        <v>9</v>
      </c>
    </row>
    <row r="376" spans="1:35" x14ac:dyDescent="0.3">
      <c r="A376">
        <v>224</v>
      </c>
      <c r="B376">
        <v>27</v>
      </c>
      <c r="C376" t="str">
        <f t="shared" si="15"/>
        <v>26-35</v>
      </c>
      <c r="D376" t="s">
        <v>32</v>
      </c>
      <c r="E376" t="s">
        <v>33</v>
      </c>
      <c r="F376">
        <v>1450</v>
      </c>
      <c r="G376" t="s">
        <v>34</v>
      </c>
      <c r="H376">
        <v>3</v>
      </c>
      <c r="I376">
        <v>3</v>
      </c>
      <c r="J376" t="s">
        <v>35</v>
      </c>
      <c r="K376">
        <v>3</v>
      </c>
      <c r="L376" t="s">
        <v>36</v>
      </c>
      <c r="M376">
        <v>79</v>
      </c>
      <c r="N376">
        <v>2</v>
      </c>
      <c r="O376">
        <v>1</v>
      </c>
      <c r="P376" t="s">
        <v>49</v>
      </c>
      <c r="Q376">
        <v>3</v>
      </c>
      <c r="R376" t="str">
        <f t="shared" si="16"/>
        <v>High</v>
      </c>
      <c r="S376" t="s">
        <v>38</v>
      </c>
      <c r="T376">
        <v>2566</v>
      </c>
      <c r="U376" t="str">
        <f t="shared" si="17"/>
        <v>Low (0-5K)</v>
      </c>
      <c r="V376">
        <v>25326</v>
      </c>
      <c r="W376">
        <v>1</v>
      </c>
      <c r="X376" t="s">
        <v>39</v>
      </c>
      <c r="Y376">
        <v>15</v>
      </c>
      <c r="Z376">
        <v>3</v>
      </c>
      <c r="AA376">
        <v>4</v>
      </c>
      <c r="AB376">
        <v>1</v>
      </c>
      <c r="AC376">
        <v>1</v>
      </c>
      <c r="AD376">
        <v>2</v>
      </c>
      <c r="AE376">
        <v>2</v>
      </c>
      <c r="AF376">
        <v>1</v>
      </c>
      <c r="AG376">
        <v>1</v>
      </c>
      <c r="AH376">
        <v>0</v>
      </c>
      <c r="AI376">
        <v>1</v>
      </c>
    </row>
    <row r="377" spans="1:35" x14ac:dyDescent="0.3">
      <c r="A377">
        <v>248</v>
      </c>
      <c r="B377">
        <v>41</v>
      </c>
      <c r="C377" t="str">
        <f t="shared" si="15"/>
        <v>36-45</v>
      </c>
      <c r="D377" t="s">
        <v>39</v>
      </c>
      <c r="E377" t="s">
        <v>40</v>
      </c>
      <c r="F377">
        <v>1356</v>
      </c>
      <c r="G377" t="s">
        <v>41</v>
      </c>
      <c r="H377">
        <v>20</v>
      </c>
      <c r="I377">
        <v>2</v>
      </c>
      <c r="J377" t="s">
        <v>56</v>
      </c>
      <c r="K377">
        <v>2</v>
      </c>
      <c r="L377" t="s">
        <v>47</v>
      </c>
      <c r="M377">
        <v>70</v>
      </c>
      <c r="N377">
        <v>3</v>
      </c>
      <c r="O377">
        <v>1</v>
      </c>
      <c r="P377" t="s">
        <v>43</v>
      </c>
      <c r="Q377">
        <v>2</v>
      </c>
      <c r="R377" t="str">
        <f t="shared" si="16"/>
        <v>Medium</v>
      </c>
      <c r="S377" t="s">
        <v>48</v>
      </c>
      <c r="T377">
        <v>3140</v>
      </c>
      <c r="U377" t="str">
        <f t="shared" si="17"/>
        <v>Low (0-5K)</v>
      </c>
      <c r="V377">
        <v>21728</v>
      </c>
      <c r="W377">
        <v>1</v>
      </c>
      <c r="X377" t="s">
        <v>39</v>
      </c>
      <c r="Y377">
        <v>22</v>
      </c>
      <c r="Z377">
        <v>4</v>
      </c>
      <c r="AA377">
        <v>4</v>
      </c>
      <c r="AB377">
        <v>0</v>
      </c>
      <c r="AC377">
        <v>4</v>
      </c>
      <c r="AD377">
        <v>5</v>
      </c>
      <c r="AE377">
        <v>2</v>
      </c>
      <c r="AF377">
        <v>4</v>
      </c>
      <c r="AG377">
        <v>3</v>
      </c>
      <c r="AH377">
        <v>0</v>
      </c>
      <c r="AI377">
        <v>2</v>
      </c>
    </row>
    <row r="378" spans="1:35" x14ac:dyDescent="0.3">
      <c r="A378">
        <v>260</v>
      </c>
      <c r="B378">
        <v>27</v>
      </c>
      <c r="C378" t="str">
        <f t="shared" si="15"/>
        <v>26-35</v>
      </c>
      <c r="D378" t="s">
        <v>32</v>
      </c>
      <c r="E378" t="s">
        <v>40</v>
      </c>
      <c r="F378">
        <v>894</v>
      </c>
      <c r="G378" t="s">
        <v>34</v>
      </c>
      <c r="H378">
        <v>9</v>
      </c>
      <c r="I378">
        <v>3</v>
      </c>
      <c r="J378" t="s">
        <v>35</v>
      </c>
      <c r="K378">
        <v>4</v>
      </c>
      <c r="L378" t="s">
        <v>47</v>
      </c>
      <c r="M378">
        <v>99</v>
      </c>
      <c r="N378">
        <v>3</v>
      </c>
      <c r="O378">
        <v>1</v>
      </c>
      <c r="P378" t="s">
        <v>49</v>
      </c>
      <c r="Q378">
        <v>2</v>
      </c>
      <c r="R378" t="str">
        <f t="shared" si="16"/>
        <v>Medium</v>
      </c>
      <c r="S378" t="s">
        <v>48</v>
      </c>
      <c r="T378">
        <v>2279</v>
      </c>
      <c r="U378" t="str">
        <f t="shared" si="17"/>
        <v>Low (0-5K)</v>
      </c>
      <c r="V378">
        <v>11781</v>
      </c>
      <c r="W378">
        <v>1</v>
      </c>
      <c r="X378" t="s">
        <v>32</v>
      </c>
      <c r="Y378">
        <v>16</v>
      </c>
      <c r="Z378">
        <v>3</v>
      </c>
      <c r="AA378">
        <v>4</v>
      </c>
      <c r="AB378">
        <v>0</v>
      </c>
      <c r="AC378">
        <v>7</v>
      </c>
      <c r="AD378">
        <v>2</v>
      </c>
      <c r="AE378">
        <v>2</v>
      </c>
      <c r="AF378">
        <v>7</v>
      </c>
      <c r="AG378">
        <v>7</v>
      </c>
      <c r="AH378">
        <v>0</v>
      </c>
      <c r="AI378">
        <v>3</v>
      </c>
    </row>
    <row r="379" spans="1:35" x14ac:dyDescent="0.3">
      <c r="A379">
        <v>293</v>
      </c>
      <c r="B379">
        <v>27</v>
      </c>
      <c r="C379" t="str">
        <f t="shared" si="15"/>
        <v>26-35</v>
      </c>
      <c r="D379" t="s">
        <v>32</v>
      </c>
      <c r="E379" t="s">
        <v>53</v>
      </c>
      <c r="F379">
        <v>1242</v>
      </c>
      <c r="G379" t="s">
        <v>41</v>
      </c>
      <c r="H379">
        <v>20</v>
      </c>
      <c r="I379">
        <v>3</v>
      </c>
      <c r="J379" t="s">
        <v>46</v>
      </c>
      <c r="K379">
        <v>4</v>
      </c>
      <c r="L379" t="s">
        <v>47</v>
      </c>
      <c r="M379">
        <v>90</v>
      </c>
      <c r="N379">
        <v>3</v>
      </c>
      <c r="O379">
        <v>2</v>
      </c>
      <c r="P379" t="s">
        <v>54</v>
      </c>
      <c r="Q379">
        <v>3</v>
      </c>
      <c r="R379" t="str">
        <f t="shared" si="16"/>
        <v>High</v>
      </c>
      <c r="S379" t="s">
        <v>48</v>
      </c>
      <c r="T379">
        <v>9981</v>
      </c>
      <c r="U379" t="str">
        <f t="shared" si="17"/>
        <v>Medium (5K-10K)</v>
      </c>
      <c r="V379">
        <v>12916</v>
      </c>
      <c r="W379">
        <v>1</v>
      </c>
      <c r="X379" t="s">
        <v>32</v>
      </c>
      <c r="Y379">
        <v>14</v>
      </c>
      <c r="Z379">
        <v>3</v>
      </c>
      <c r="AA379">
        <v>4</v>
      </c>
      <c r="AB379">
        <v>0</v>
      </c>
      <c r="AC379">
        <v>7</v>
      </c>
      <c r="AD379">
        <v>2</v>
      </c>
      <c r="AE379">
        <v>3</v>
      </c>
      <c r="AF379">
        <v>7</v>
      </c>
      <c r="AG379">
        <v>7</v>
      </c>
      <c r="AH379">
        <v>0</v>
      </c>
      <c r="AI379">
        <v>7</v>
      </c>
    </row>
    <row r="380" spans="1:35" x14ac:dyDescent="0.3">
      <c r="A380">
        <v>306</v>
      </c>
      <c r="B380">
        <v>37</v>
      </c>
      <c r="C380" t="str">
        <f t="shared" si="15"/>
        <v>36-45</v>
      </c>
      <c r="D380" t="s">
        <v>32</v>
      </c>
      <c r="E380" t="s">
        <v>53</v>
      </c>
      <c r="F380">
        <v>663</v>
      </c>
      <c r="G380" t="s">
        <v>34</v>
      </c>
      <c r="H380">
        <v>11</v>
      </c>
      <c r="I380">
        <v>3</v>
      </c>
      <c r="J380" t="s">
        <v>45</v>
      </c>
      <c r="K380">
        <v>2</v>
      </c>
      <c r="L380" t="s">
        <v>36</v>
      </c>
      <c r="M380">
        <v>47</v>
      </c>
      <c r="N380">
        <v>3</v>
      </c>
      <c r="O380">
        <v>3</v>
      </c>
      <c r="P380" t="s">
        <v>55</v>
      </c>
      <c r="Q380">
        <v>4</v>
      </c>
      <c r="R380" t="str">
        <f t="shared" si="16"/>
        <v>Very High</v>
      </c>
      <c r="S380" t="s">
        <v>38</v>
      </c>
      <c r="T380">
        <v>12185</v>
      </c>
      <c r="U380" t="str">
        <f t="shared" si="17"/>
        <v>High (10K-15K)</v>
      </c>
      <c r="V380">
        <v>10056</v>
      </c>
      <c r="W380">
        <v>1</v>
      </c>
      <c r="X380" t="s">
        <v>39</v>
      </c>
      <c r="Y380">
        <v>14</v>
      </c>
      <c r="Z380">
        <v>3</v>
      </c>
      <c r="AA380">
        <v>3</v>
      </c>
      <c r="AB380">
        <v>3</v>
      </c>
      <c r="AC380">
        <v>10</v>
      </c>
      <c r="AD380">
        <v>1</v>
      </c>
      <c r="AE380">
        <v>3</v>
      </c>
      <c r="AF380">
        <v>10</v>
      </c>
      <c r="AG380">
        <v>8</v>
      </c>
      <c r="AH380">
        <v>0</v>
      </c>
      <c r="AI380">
        <v>7</v>
      </c>
    </row>
    <row r="381" spans="1:35" x14ac:dyDescent="0.3">
      <c r="A381">
        <v>314</v>
      </c>
      <c r="B381">
        <v>35</v>
      </c>
      <c r="C381" t="str">
        <f t="shared" si="15"/>
        <v>26-35</v>
      </c>
      <c r="D381" t="s">
        <v>32</v>
      </c>
      <c r="E381" t="s">
        <v>53</v>
      </c>
      <c r="F381">
        <v>944</v>
      </c>
      <c r="G381" t="s">
        <v>41</v>
      </c>
      <c r="H381">
        <v>1</v>
      </c>
      <c r="I381">
        <v>3</v>
      </c>
      <c r="J381" t="s">
        <v>56</v>
      </c>
      <c r="K381">
        <v>3</v>
      </c>
      <c r="L381" t="s">
        <v>47</v>
      </c>
      <c r="M381">
        <v>92</v>
      </c>
      <c r="N381">
        <v>3</v>
      </c>
      <c r="O381">
        <v>3</v>
      </c>
      <c r="P381" t="s">
        <v>54</v>
      </c>
      <c r="Q381">
        <v>3</v>
      </c>
      <c r="R381" t="str">
        <f t="shared" si="16"/>
        <v>High</v>
      </c>
      <c r="S381" t="s">
        <v>48</v>
      </c>
      <c r="T381">
        <v>8789</v>
      </c>
      <c r="U381" t="str">
        <f t="shared" si="17"/>
        <v>Medium (5K-10K)</v>
      </c>
      <c r="V381">
        <v>9096</v>
      </c>
      <c r="W381">
        <v>1</v>
      </c>
      <c r="X381" t="s">
        <v>32</v>
      </c>
      <c r="Y381">
        <v>14</v>
      </c>
      <c r="Z381">
        <v>3</v>
      </c>
      <c r="AA381">
        <v>1</v>
      </c>
      <c r="AB381">
        <v>0</v>
      </c>
      <c r="AC381">
        <v>10</v>
      </c>
      <c r="AD381">
        <v>3</v>
      </c>
      <c r="AE381">
        <v>4</v>
      </c>
      <c r="AF381">
        <v>10</v>
      </c>
      <c r="AG381">
        <v>7</v>
      </c>
      <c r="AH381">
        <v>0</v>
      </c>
      <c r="AI381">
        <v>8</v>
      </c>
    </row>
    <row r="382" spans="1:35" x14ac:dyDescent="0.3">
      <c r="A382">
        <v>315</v>
      </c>
      <c r="B382">
        <v>29</v>
      </c>
      <c r="C382" t="str">
        <f t="shared" si="15"/>
        <v>26-35</v>
      </c>
      <c r="D382" t="s">
        <v>39</v>
      </c>
      <c r="E382" t="s">
        <v>40</v>
      </c>
      <c r="F382">
        <v>896</v>
      </c>
      <c r="G382" t="s">
        <v>34</v>
      </c>
      <c r="H382">
        <v>18</v>
      </c>
      <c r="I382">
        <v>1</v>
      </c>
      <c r="J382" t="s">
        <v>35</v>
      </c>
      <c r="K382">
        <v>3</v>
      </c>
      <c r="L382" t="s">
        <v>36</v>
      </c>
      <c r="M382">
        <v>86</v>
      </c>
      <c r="N382">
        <v>2</v>
      </c>
      <c r="O382">
        <v>1</v>
      </c>
      <c r="P382" t="s">
        <v>49</v>
      </c>
      <c r="Q382">
        <v>4</v>
      </c>
      <c r="R382" t="str">
        <f t="shared" si="16"/>
        <v>Very High</v>
      </c>
      <c r="S382" t="s">
        <v>48</v>
      </c>
      <c r="T382">
        <v>2389</v>
      </c>
      <c r="U382" t="str">
        <f t="shared" si="17"/>
        <v>Low (0-5K)</v>
      </c>
      <c r="V382">
        <v>14961</v>
      </c>
      <c r="W382">
        <v>1</v>
      </c>
      <c r="X382" t="s">
        <v>39</v>
      </c>
      <c r="Y382">
        <v>13</v>
      </c>
      <c r="Z382">
        <v>3</v>
      </c>
      <c r="AA382">
        <v>3</v>
      </c>
      <c r="AB382">
        <v>0</v>
      </c>
      <c r="AC382">
        <v>4</v>
      </c>
      <c r="AD382">
        <v>3</v>
      </c>
      <c r="AE382">
        <v>2</v>
      </c>
      <c r="AF382">
        <v>4</v>
      </c>
      <c r="AG382">
        <v>3</v>
      </c>
      <c r="AH382">
        <v>0</v>
      </c>
      <c r="AI382">
        <v>1</v>
      </c>
    </row>
    <row r="383" spans="1:35" x14ac:dyDescent="0.3">
      <c r="A383">
        <v>359</v>
      </c>
      <c r="B383">
        <v>32</v>
      </c>
      <c r="C383" t="str">
        <f t="shared" si="15"/>
        <v>26-35</v>
      </c>
      <c r="D383" t="s">
        <v>32</v>
      </c>
      <c r="E383" t="s">
        <v>53</v>
      </c>
      <c r="F383">
        <v>1311</v>
      </c>
      <c r="G383" t="s">
        <v>34</v>
      </c>
      <c r="H383">
        <v>7</v>
      </c>
      <c r="I383">
        <v>3</v>
      </c>
      <c r="J383" t="s">
        <v>46</v>
      </c>
      <c r="K383">
        <v>2</v>
      </c>
      <c r="L383" t="s">
        <v>36</v>
      </c>
      <c r="M383">
        <v>100</v>
      </c>
      <c r="N383">
        <v>4</v>
      </c>
      <c r="O383">
        <v>1</v>
      </c>
      <c r="P383" t="s">
        <v>37</v>
      </c>
      <c r="Q383">
        <v>2</v>
      </c>
      <c r="R383" t="str">
        <f t="shared" si="16"/>
        <v>Medium</v>
      </c>
      <c r="S383" t="s">
        <v>44</v>
      </c>
      <c r="T383">
        <v>2794</v>
      </c>
      <c r="U383" t="str">
        <f t="shared" si="17"/>
        <v>Low (0-5K)</v>
      </c>
      <c r="V383">
        <v>26062</v>
      </c>
      <c r="W383">
        <v>1</v>
      </c>
      <c r="X383" t="s">
        <v>32</v>
      </c>
      <c r="Y383">
        <v>20</v>
      </c>
      <c r="Z383">
        <v>4</v>
      </c>
      <c r="AA383">
        <v>3</v>
      </c>
      <c r="AB383">
        <v>0</v>
      </c>
      <c r="AC383">
        <v>5</v>
      </c>
      <c r="AD383">
        <v>3</v>
      </c>
      <c r="AE383">
        <v>1</v>
      </c>
      <c r="AF383">
        <v>5</v>
      </c>
      <c r="AG383">
        <v>1</v>
      </c>
      <c r="AH383">
        <v>0</v>
      </c>
      <c r="AI383">
        <v>3</v>
      </c>
    </row>
    <row r="384" spans="1:35" x14ac:dyDescent="0.3">
      <c r="A384">
        <v>388</v>
      </c>
      <c r="B384">
        <v>29</v>
      </c>
      <c r="C384" t="str">
        <f t="shared" si="15"/>
        <v>26-35</v>
      </c>
      <c r="D384" t="s">
        <v>32</v>
      </c>
      <c r="E384" t="s">
        <v>53</v>
      </c>
      <c r="F384">
        <v>442</v>
      </c>
      <c r="G384" t="s">
        <v>41</v>
      </c>
      <c r="H384">
        <v>2</v>
      </c>
      <c r="I384">
        <v>2</v>
      </c>
      <c r="J384" t="s">
        <v>46</v>
      </c>
      <c r="K384">
        <v>2</v>
      </c>
      <c r="L384" t="s">
        <v>36</v>
      </c>
      <c r="M384">
        <v>44</v>
      </c>
      <c r="N384">
        <v>3</v>
      </c>
      <c r="O384">
        <v>2</v>
      </c>
      <c r="P384" t="s">
        <v>54</v>
      </c>
      <c r="Q384">
        <v>4</v>
      </c>
      <c r="R384" t="str">
        <f t="shared" si="16"/>
        <v>Very High</v>
      </c>
      <c r="S384" t="s">
        <v>48</v>
      </c>
      <c r="T384">
        <v>4554</v>
      </c>
      <c r="U384" t="str">
        <f t="shared" si="17"/>
        <v>Low (0-5K)</v>
      </c>
      <c r="V384">
        <v>20260</v>
      </c>
      <c r="W384">
        <v>1</v>
      </c>
      <c r="X384" t="s">
        <v>32</v>
      </c>
      <c r="Y384">
        <v>18</v>
      </c>
      <c r="Z384">
        <v>3</v>
      </c>
      <c r="AA384">
        <v>1</v>
      </c>
      <c r="AB384">
        <v>0</v>
      </c>
      <c r="AC384">
        <v>10</v>
      </c>
      <c r="AD384">
        <v>3</v>
      </c>
      <c r="AE384">
        <v>2</v>
      </c>
      <c r="AF384">
        <v>10</v>
      </c>
      <c r="AG384">
        <v>7</v>
      </c>
      <c r="AH384">
        <v>0</v>
      </c>
      <c r="AI384">
        <v>9</v>
      </c>
    </row>
    <row r="385" spans="1:35" x14ac:dyDescent="0.3">
      <c r="A385">
        <v>395</v>
      </c>
      <c r="B385">
        <v>28</v>
      </c>
      <c r="C385" t="str">
        <f t="shared" si="15"/>
        <v>26-35</v>
      </c>
      <c r="D385" t="s">
        <v>32</v>
      </c>
      <c r="E385" t="s">
        <v>40</v>
      </c>
      <c r="F385">
        <v>1117</v>
      </c>
      <c r="G385" t="s">
        <v>34</v>
      </c>
      <c r="H385">
        <v>8</v>
      </c>
      <c r="I385">
        <v>2</v>
      </c>
      <c r="J385" t="s">
        <v>46</v>
      </c>
      <c r="K385">
        <v>4</v>
      </c>
      <c r="L385" t="s">
        <v>47</v>
      </c>
      <c r="M385">
        <v>66</v>
      </c>
      <c r="N385">
        <v>3</v>
      </c>
      <c r="O385">
        <v>1</v>
      </c>
      <c r="P385" t="s">
        <v>49</v>
      </c>
      <c r="Q385">
        <v>4</v>
      </c>
      <c r="R385" t="str">
        <f t="shared" si="16"/>
        <v>Very High</v>
      </c>
      <c r="S385" t="s">
        <v>48</v>
      </c>
      <c r="T385">
        <v>3310</v>
      </c>
      <c r="U385" t="str">
        <f t="shared" si="17"/>
        <v>Low (0-5K)</v>
      </c>
      <c r="V385">
        <v>4488</v>
      </c>
      <c r="W385">
        <v>1</v>
      </c>
      <c r="X385" t="s">
        <v>32</v>
      </c>
      <c r="Y385">
        <v>21</v>
      </c>
      <c r="Z385">
        <v>4</v>
      </c>
      <c r="AA385">
        <v>4</v>
      </c>
      <c r="AB385">
        <v>0</v>
      </c>
      <c r="AC385">
        <v>5</v>
      </c>
      <c r="AD385">
        <v>3</v>
      </c>
      <c r="AE385">
        <v>3</v>
      </c>
      <c r="AF385">
        <v>5</v>
      </c>
      <c r="AG385">
        <v>3</v>
      </c>
      <c r="AH385">
        <v>0</v>
      </c>
      <c r="AI385">
        <v>2</v>
      </c>
    </row>
    <row r="386" spans="1:35" x14ac:dyDescent="0.3">
      <c r="A386">
        <v>410</v>
      </c>
      <c r="B386">
        <v>41</v>
      </c>
      <c r="C386" t="str">
        <f t="shared" ref="C386:C449" si="18">IF(B386&lt;=25,"18-25",IF(B386&lt;=35,"26-35",IF(B386&lt;=45,"36-45",IF(B386&lt;=55,"46-55","56+"))))</f>
        <v>36-45</v>
      </c>
      <c r="D386" t="s">
        <v>32</v>
      </c>
      <c r="E386" t="s">
        <v>40</v>
      </c>
      <c r="F386">
        <v>334</v>
      </c>
      <c r="G386" t="s">
        <v>41</v>
      </c>
      <c r="H386">
        <v>2</v>
      </c>
      <c r="I386">
        <v>4</v>
      </c>
      <c r="J386" t="s">
        <v>46</v>
      </c>
      <c r="K386">
        <v>4</v>
      </c>
      <c r="L386" t="s">
        <v>36</v>
      </c>
      <c r="M386">
        <v>88</v>
      </c>
      <c r="N386">
        <v>3</v>
      </c>
      <c r="O386">
        <v>4</v>
      </c>
      <c r="P386" t="s">
        <v>52</v>
      </c>
      <c r="Q386">
        <v>2</v>
      </c>
      <c r="R386" t="str">
        <f t="shared" ref="R386:R449" si="19">IF(Q386=1,"Low",IF(Q386=2,"Medium",IF(Q386=3,"High","Very High")))</f>
        <v>Medium</v>
      </c>
      <c r="S386" t="s">
        <v>48</v>
      </c>
      <c r="T386">
        <v>16015</v>
      </c>
      <c r="U386" t="str">
        <f t="shared" ref="U386:U449" si="20">IF(T386&lt;=5000,"Low (0-5K)",IF(T386&lt;=10000,"Medium (5K-10K)",IF(T386&lt;=15000,"High (10K-15K)","Very High (15K+)")))</f>
        <v>Very High (15K+)</v>
      </c>
      <c r="V386">
        <v>15896</v>
      </c>
      <c r="W386">
        <v>1</v>
      </c>
      <c r="X386" t="s">
        <v>32</v>
      </c>
      <c r="Y386">
        <v>19</v>
      </c>
      <c r="Z386">
        <v>3</v>
      </c>
      <c r="AA386">
        <v>2</v>
      </c>
      <c r="AB386">
        <v>0</v>
      </c>
      <c r="AC386">
        <v>22</v>
      </c>
      <c r="AD386">
        <v>2</v>
      </c>
      <c r="AE386">
        <v>3</v>
      </c>
      <c r="AF386">
        <v>22</v>
      </c>
      <c r="AG386">
        <v>10</v>
      </c>
      <c r="AH386">
        <v>0</v>
      </c>
      <c r="AI386">
        <v>4</v>
      </c>
    </row>
    <row r="387" spans="1:35" x14ac:dyDescent="0.3">
      <c r="A387">
        <v>437</v>
      </c>
      <c r="B387">
        <v>27</v>
      </c>
      <c r="C387" t="str">
        <f t="shared" si="18"/>
        <v>26-35</v>
      </c>
      <c r="D387" t="s">
        <v>32</v>
      </c>
      <c r="E387" t="s">
        <v>40</v>
      </c>
      <c r="F387">
        <v>1377</v>
      </c>
      <c r="G387" t="s">
        <v>41</v>
      </c>
      <c r="H387">
        <v>2</v>
      </c>
      <c r="I387">
        <v>3</v>
      </c>
      <c r="J387" t="s">
        <v>46</v>
      </c>
      <c r="K387">
        <v>4</v>
      </c>
      <c r="L387" t="s">
        <v>36</v>
      </c>
      <c r="M387">
        <v>74</v>
      </c>
      <c r="N387">
        <v>3</v>
      </c>
      <c r="O387">
        <v>2</v>
      </c>
      <c r="P387" t="s">
        <v>54</v>
      </c>
      <c r="Q387">
        <v>3</v>
      </c>
      <c r="R387" t="str">
        <f t="shared" si="19"/>
        <v>High</v>
      </c>
      <c r="S387" t="s">
        <v>48</v>
      </c>
      <c r="T387">
        <v>4478</v>
      </c>
      <c r="U387" t="str">
        <f t="shared" si="20"/>
        <v>Low (0-5K)</v>
      </c>
      <c r="V387">
        <v>5242</v>
      </c>
      <c r="W387">
        <v>1</v>
      </c>
      <c r="X387" t="s">
        <v>39</v>
      </c>
      <c r="Y387">
        <v>11</v>
      </c>
      <c r="Z387">
        <v>3</v>
      </c>
      <c r="AA387">
        <v>1</v>
      </c>
      <c r="AB387">
        <v>0</v>
      </c>
      <c r="AC387">
        <v>5</v>
      </c>
      <c r="AD387">
        <v>3</v>
      </c>
      <c r="AE387">
        <v>3</v>
      </c>
      <c r="AF387">
        <v>5</v>
      </c>
      <c r="AG387">
        <v>4</v>
      </c>
      <c r="AH387">
        <v>0</v>
      </c>
      <c r="AI387">
        <v>4</v>
      </c>
    </row>
    <row r="388" spans="1:35" x14ac:dyDescent="0.3">
      <c r="A388">
        <v>454</v>
      </c>
      <c r="B388">
        <v>29</v>
      </c>
      <c r="C388" t="str">
        <f t="shared" si="18"/>
        <v>26-35</v>
      </c>
      <c r="D388" t="s">
        <v>39</v>
      </c>
      <c r="E388" t="s">
        <v>40</v>
      </c>
      <c r="F388">
        <v>318</v>
      </c>
      <c r="G388" t="s">
        <v>34</v>
      </c>
      <c r="H388">
        <v>8</v>
      </c>
      <c r="I388">
        <v>4</v>
      </c>
      <c r="J388" t="s">
        <v>45</v>
      </c>
      <c r="K388">
        <v>2</v>
      </c>
      <c r="L388" t="s">
        <v>36</v>
      </c>
      <c r="M388">
        <v>77</v>
      </c>
      <c r="N388">
        <v>1</v>
      </c>
      <c r="O388">
        <v>1</v>
      </c>
      <c r="P388" t="s">
        <v>37</v>
      </c>
      <c r="Q388">
        <v>1</v>
      </c>
      <c r="R388" t="str">
        <f t="shared" si="19"/>
        <v>Low</v>
      </c>
      <c r="S388" t="s">
        <v>44</v>
      </c>
      <c r="T388">
        <v>2119</v>
      </c>
      <c r="U388" t="str">
        <f t="shared" si="20"/>
        <v>Low (0-5K)</v>
      </c>
      <c r="V388">
        <v>4759</v>
      </c>
      <c r="W388">
        <v>1</v>
      </c>
      <c r="X388" t="s">
        <v>39</v>
      </c>
      <c r="Y388">
        <v>11</v>
      </c>
      <c r="Z388">
        <v>3</v>
      </c>
      <c r="AA388">
        <v>4</v>
      </c>
      <c r="AB388">
        <v>0</v>
      </c>
      <c r="AC388">
        <v>7</v>
      </c>
      <c r="AD388">
        <v>4</v>
      </c>
      <c r="AE388">
        <v>2</v>
      </c>
      <c r="AF388">
        <v>7</v>
      </c>
      <c r="AG388">
        <v>7</v>
      </c>
      <c r="AH388">
        <v>0</v>
      </c>
      <c r="AI388">
        <v>7</v>
      </c>
    </row>
    <row r="389" spans="1:35" x14ac:dyDescent="0.3">
      <c r="A389">
        <v>458</v>
      </c>
      <c r="B389">
        <v>27</v>
      </c>
      <c r="C389" t="str">
        <f t="shared" si="18"/>
        <v>26-35</v>
      </c>
      <c r="D389" t="s">
        <v>32</v>
      </c>
      <c r="E389" t="s">
        <v>40</v>
      </c>
      <c r="F389">
        <v>1130</v>
      </c>
      <c r="G389" t="s">
        <v>41</v>
      </c>
      <c r="H389">
        <v>8</v>
      </c>
      <c r="I389">
        <v>4</v>
      </c>
      <c r="J389" t="s">
        <v>56</v>
      </c>
      <c r="K389">
        <v>2</v>
      </c>
      <c r="L389" t="s">
        <v>47</v>
      </c>
      <c r="M389">
        <v>56</v>
      </c>
      <c r="N389">
        <v>3</v>
      </c>
      <c r="O389">
        <v>2</v>
      </c>
      <c r="P389" t="s">
        <v>54</v>
      </c>
      <c r="Q389">
        <v>2</v>
      </c>
      <c r="R389" t="str">
        <f t="shared" si="19"/>
        <v>Medium</v>
      </c>
      <c r="S389" t="s">
        <v>44</v>
      </c>
      <c r="T389">
        <v>6214</v>
      </c>
      <c r="U389" t="str">
        <f t="shared" si="20"/>
        <v>Medium (5K-10K)</v>
      </c>
      <c r="V389">
        <v>3415</v>
      </c>
      <c r="W389">
        <v>1</v>
      </c>
      <c r="X389" t="s">
        <v>32</v>
      </c>
      <c r="Y389">
        <v>18</v>
      </c>
      <c r="Z389">
        <v>3</v>
      </c>
      <c r="AA389">
        <v>1</v>
      </c>
      <c r="AB389">
        <v>1</v>
      </c>
      <c r="AC389">
        <v>8</v>
      </c>
      <c r="AD389">
        <v>3</v>
      </c>
      <c r="AE389">
        <v>3</v>
      </c>
      <c r="AF389">
        <v>8</v>
      </c>
      <c r="AG389">
        <v>7</v>
      </c>
      <c r="AH389">
        <v>0</v>
      </c>
      <c r="AI389">
        <v>7</v>
      </c>
    </row>
    <row r="390" spans="1:35" x14ac:dyDescent="0.3">
      <c r="A390">
        <v>469</v>
      </c>
      <c r="B390">
        <v>29</v>
      </c>
      <c r="C390" t="str">
        <f t="shared" si="18"/>
        <v>26-35</v>
      </c>
      <c r="D390" t="s">
        <v>32</v>
      </c>
      <c r="E390" t="s">
        <v>33</v>
      </c>
      <c r="F390">
        <v>746</v>
      </c>
      <c r="G390" t="s">
        <v>41</v>
      </c>
      <c r="H390">
        <v>2</v>
      </c>
      <c r="I390">
        <v>3</v>
      </c>
      <c r="J390" t="s">
        <v>46</v>
      </c>
      <c r="K390">
        <v>4</v>
      </c>
      <c r="L390" t="s">
        <v>36</v>
      </c>
      <c r="M390">
        <v>61</v>
      </c>
      <c r="N390">
        <v>3</v>
      </c>
      <c r="O390">
        <v>2</v>
      </c>
      <c r="P390" t="s">
        <v>54</v>
      </c>
      <c r="Q390">
        <v>3</v>
      </c>
      <c r="R390" t="str">
        <f t="shared" si="19"/>
        <v>High</v>
      </c>
      <c r="S390" t="s">
        <v>44</v>
      </c>
      <c r="T390">
        <v>4649</v>
      </c>
      <c r="U390" t="str">
        <f t="shared" si="20"/>
        <v>Low (0-5K)</v>
      </c>
      <c r="V390">
        <v>16928</v>
      </c>
      <c r="W390">
        <v>1</v>
      </c>
      <c r="X390" t="s">
        <v>32</v>
      </c>
      <c r="Y390">
        <v>14</v>
      </c>
      <c r="Z390">
        <v>3</v>
      </c>
      <c r="AA390">
        <v>1</v>
      </c>
      <c r="AB390">
        <v>1</v>
      </c>
      <c r="AC390">
        <v>4</v>
      </c>
      <c r="AD390">
        <v>3</v>
      </c>
      <c r="AE390">
        <v>2</v>
      </c>
      <c r="AF390">
        <v>4</v>
      </c>
      <c r="AG390">
        <v>3</v>
      </c>
      <c r="AH390">
        <v>0</v>
      </c>
      <c r="AI390">
        <v>2</v>
      </c>
    </row>
    <row r="391" spans="1:35" x14ac:dyDescent="0.3">
      <c r="A391">
        <v>471</v>
      </c>
      <c r="B391">
        <v>32</v>
      </c>
      <c r="C391" t="str">
        <f t="shared" si="18"/>
        <v>26-35</v>
      </c>
      <c r="D391" t="s">
        <v>32</v>
      </c>
      <c r="E391" t="s">
        <v>40</v>
      </c>
      <c r="F391">
        <v>1062</v>
      </c>
      <c r="G391" t="s">
        <v>34</v>
      </c>
      <c r="H391">
        <v>2</v>
      </c>
      <c r="I391">
        <v>3</v>
      </c>
      <c r="J391" t="s">
        <v>35</v>
      </c>
      <c r="K391">
        <v>3</v>
      </c>
      <c r="L391" t="s">
        <v>47</v>
      </c>
      <c r="M391">
        <v>75</v>
      </c>
      <c r="N391">
        <v>3</v>
      </c>
      <c r="O391">
        <v>1</v>
      </c>
      <c r="P391" t="s">
        <v>37</v>
      </c>
      <c r="Q391">
        <v>2</v>
      </c>
      <c r="R391" t="str">
        <f t="shared" si="19"/>
        <v>Medium</v>
      </c>
      <c r="S391" t="s">
        <v>44</v>
      </c>
      <c r="T391">
        <v>2370</v>
      </c>
      <c r="U391" t="str">
        <f t="shared" si="20"/>
        <v>Low (0-5K)</v>
      </c>
      <c r="V391">
        <v>3956</v>
      </c>
      <c r="W391">
        <v>1</v>
      </c>
      <c r="X391" t="s">
        <v>32</v>
      </c>
      <c r="Y391">
        <v>13</v>
      </c>
      <c r="Z391">
        <v>3</v>
      </c>
      <c r="AA391">
        <v>3</v>
      </c>
      <c r="AB391">
        <v>1</v>
      </c>
      <c r="AC391">
        <v>8</v>
      </c>
      <c r="AD391">
        <v>4</v>
      </c>
      <c r="AE391">
        <v>3</v>
      </c>
      <c r="AF391">
        <v>8</v>
      </c>
      <c r="AG391">
        <v>0</v>
      </c>
      <c r="AH391">
        <v>0</v>
      </c>
      <c r="AI391">
        <v>7</v>
      </c>
    </row>
    <row r="392" spans="1:35" x14ac:dyDescent="0.3">
      <c r="A392">
        <v>498</v>
      </c>
      <c r="B392">
        <v>28</v>
      </c>
      <c r="C392" t="str">
        <f t="shared" si="18"/>
        <v>26-35</v>
      </c>
      <c r="D392" t="s">
        <v>32</v>
      </c>
      <c r="E392" t="s">
        <v>40</v>
      </c>
      <c r="F392">
        <v>304</v>
      </c>
      <c r="G392" t="s">
        <v>41</v>
      </c>
      <c r="H392">
        <v>9</v>
      </c>
      <c r="I392">
        <v>4</v>
      </c>
      <c r="J392" t="s">
        <v>46</v>
      </c>
      <c r="K392">
        <v>2</v>
      </c>
      <c r="L392" t="s">
        <v>36</v>
      </c>
      <c r="M392">
        <v>92</v>
      </c>
      <c r="N392">
        <v>3</v>
      </c>
      <c r="O392">
        <v>2</v>
      </c>
      <c r="P392" t="s">
        <v>54</v>
      </c>
      <c r="Q392">
        <v>4</v>
      </c>
      <c r="R392" t="str">
        <f t="shared" si="19"/>
        <v>Very High</v>
      </c>
      <c r="S392" t="s">
        <v>48</v>
      </c>
      <c r="T392">
        <v>5253</v>
      </c>
      <c r="U392" t="str">
        <f t="shared" si="20"/>
        <v>Medium (5K-10K)</v>
      </c>
      <c r="V392">
        <v>20750</v>
      </c>
      <c r="W392">
        <v>1</v>
      </c>
      <c r="X392" t="s">
        <v>32</v>
      </c>
      <c r="Y392">
        <v>16</v>
      </c>
      <c r="Z392">
        <v>3</v>
      </c>
      <c r="AA392">
        <v>4</v>
      </c>
      <c r="AB392">
        <v>0</v>
      </c>
      <c r="AC392">
        <v>7</v>
      </c>
      <c r="AD392">
        <v>1</v>
      </c>
      <c r="AE392">
        <v>3</v>
      </c>
      <c r="AF392">
        <v>7</v>
      </c>
      <c r="AG392">
        <v>5</v>
      </c>
      <c r="AH392">
        <v>0</v>
      </c>
      <c r="AI392">
        <v>7</v>
      </c>
    </row>
    <row r="393" spans="1:35" x14ac:dyDescent="0.3">
      <c r="A393">
        <v>534</v>
      </c>
      <c r="B393">
        <v>41</v>
      </c>
      <c r="C393" t="str">
        <f t="shared" si="18"/>
        <v>36-45</v>
      </c>
      <c r="D393" t="s">
        <v>32</v>
      </c>
      <c r="E393" t="s">
        <v>40</v>
      </c>
      <c r="F393">
        <v>645</v>
      </c>
      <c r="G393" t="s">
        <v>41</v>
      </c>
      <c r="H393">
        <v>1</v>
      </c>
      <c r="I393">
        <v>3</v>
      </c>
      <c r="J393" t="s">
        <v>56</v>
      </c>
      <c r="K393">
        <v>2</v>
      </c>
      <c r="L393" t="s">
        <v>36</v>
      </c>
      <c r="M393">
        <v>49</v>
      </c>
      <c r="N393">
        <v>4</v>
      </c>
      <c r="O393">
        <v>3</v>
      </c>
      <c r="P393" t="s">
        <v>54</v>
      </c>
      <c r="Q393">
        <v>1</v>
      </c>
      <c r="R393" t="str">
        <f t="shared" si="19"/>
        <v>Low</v>
      </c>
      <c r="S393" t="s">
        <v>44</v>
      </c>
      <c r="T393">
        <v>8392</v>
      </c>
      <c r="U393" t="str">
        <f t="shared" si="20"/>
        <v>Medium (5K-10K)</v>
      </c>
      <c r="V393">
        <v>19566</v>
      </c>
      <c r="W393">
        <v>1</v>
      </c>
      <c r="X393" t="s">
        <v>32</v>
      </c>
      <c r="Y393">
        <v>16</v>
      </c>
      <c r="Z393">
        <v>3</v>
      </c>
      <c r="AA393">
        <v>3</v>
      </c>
      <c r="AB393">
        <v>1</v>
      </c>
      <c r="AC393">
        <v>10</v>
      </c>
      <c r="AD393">
        <v>2</v>
      </c>
      <c r="AE393">
        <v>3</v>
      </c>
      <c r="AF393">
        <v>10</v>
      </c>
      <c r="AG393">
        <v>7</v>
      </c>
      <c r="AH393">
        <v>0</v>
      </c>
      <c r="AI393">
        <v>7</v>
      </c>
    </row>
    <row r="394" spans="1:35" x14ac:dyDescent="0.3">
      <c r="A394">
        <v>581</v>
      </c>
      <c r="B394">
        <v>31</v>
      </c>
      <c r="C394" t="str">
        <f t="shared" si="18"/>
        <v>26-35</v>
      </c>
      <c r="D394" t="s">
        <v>32</v>
      </c>
      <c r="E394" t="s">
        <v>40</v>
      </c>
      <c r="F394">
        <v>1274</v>
      </c>
      <c r="G394" t="s">
        <v>34</v>
      </c>
      <c r="H394">
        <v>9</v>
      </c>
      <c r="I394">
        <v>1</v>
      </c>
      <c r="J394" t="s">
        <v>46</v>
      </c>
      <c r="K394">
        <v>3</v>
      </c>
      <c r="L394" t="s">
        <v>36</v>
      </c>
      <c r="M394">
        <v>33</v>
      </c>
      <c r="N394">
        <v>3</v>
      </c>
      <c r="O394">
        <v>3</v>
      </c>
      <c r="P394" t="s">
        <v>51</v>
      </c>
      <c r="Q394">
        <v>2</v>
      </c>
      <c r="R394" t="str">
        <f t="shared" si="19"/>
        <v>Medium</v>
      </c>
      <c r="S394" t="s">
        <v>38</v>
      </c>
      <c r="T394">
        <v>10648</v>
      </c>
      <c r="U394" t="str">
        <f t="shared" si="20"/>
        <v>High (10K-15K)</v>
      </c>
      <c r="V394">
        <v>14394</v>
      </c>
      <c r="W394">
        <v>1</v>
      </c>
      <c r="X394" t="s">
        <v>32</v>
      </c>
      <c r="Y394">
        <v>25</v>
      </c>
      <c r="Z394">
        <v>4</v>
      </c>
      <c r="AA394">
        <v>4</v>
      </c>
      <c r="AB394">
        <v>1</v>
      </c>
      <c r="AC394">
        <v>13</v>
      </c>
      <c r="AD394">
        <v>6</v>
      </c>
      <c r="AE394">
        <v>4</v>
      </c>
      <c r="AF394">
        <v>13</v>
      </c>
      <c r="AG394">
        <v>8</v>
      </c>
      <c r="AH394">
        <v>0</v>
      </c>
      <c r="AI394">
        <v>8</v>
      </c>
    </row>
    <row r="395" spans="1:35" x14ac:dyDescent="0.3">
      <c r="A395">
        <v>602</v>
      </c>
      <c r="B395">
        <v>39</v>
      </c>
      <c r="C395" t="str">
        <f t="shared" si="18"/>
        <v>36-45</v>
      </c>
      <c r="D395" t="s">
        <v>32</v>
      </c>
      <c r="E395" t="s">
        <v>53</v>
      </c>
      <c r="F395">
        <v>443</v>
      </c>
      <c r="G395" t="s">
        <v>34</v>
      </c>
      <c r="H395">
        <v>8</v>
      </c>
      <c r="I395">
        <v>1</v>
      </c>
      <c r="J395" t="s">
        <v>46</v>
      </c>
      <c r="K395">
        <v>3</v>
      </c>
      <c r="L395" t="s">
        <v>47</v>
      </c>
      <c r="M395">
        <v>48</v>
      </c>
      <c r="N395">
        <v>3</v>
      </c>
      <c r="O395">
        <v>1</v>
      </c>
      <c r="P395" t="s">
        <v>37</v>
      </c>
      <c r="Q395">
        <v>3</v>
      </c>
      <c r="R395" t="str">
        <f t="shared" si="19"/>
        <v>High</v>
      </c>
      <c r="S395" t="s">
        <v>44</v>
      </c>
      <c r="T395">
        <v>3755</v>
      </c>
      <c r="U395" t="str">
        <f t="shared" si="20"/>
        <v>Low (0-5K)</v>
      </c>
      <c r="V395">
        <v>17872</v>
      </c>
      <c r="W395">
        <v>1</v>
      </c>
      <c r="X395" t="s">
        <v>32</v>
      </c>
      <c r="Y395">
        <v>11</v>
      </c>
      <c r="Z395">
        <v>3</v>
      </c>
      <c r="AA395">
        <v>1</v>
      </c>
      <c r="AB395">
        <v>1</v>
      </c>
      <c r="AC395">
        <v>8</v>
      </c>
      <c r="AD395">
        <v>3</v>
      </c>
      <c r="AE395">
        <v>3</v>
      </c>
      <c r="AF395">
        <v>8</v>
      </c>
      <c r="AG395">
        <v>3</v>
      </c>
      <c r="AH395">
        <v>0</v>
      </c>
      <c r="AI395">
        <v>7</v>
      </c>
    </row>
    <row r="396" spans="1:35" x14ac:dyDescent="0.3">
      <c r="A396">
        <v>620</v>
      </c>
      <c r="B396">
        <v>35</v>
      </c>
      <c r="C396" t="str">
        <f t="shared" si="18"/>
        <v>26-35</v>
      </c>
      <c r="D396" t="s">
        <v>32</v>
      </c>
      <c r="E396" t="s">
        <v>40</v>
      </c>
      <c r="F396">
        <v>195</v>
      </c>
      <c r="G396" t="s">
        <v>41</v>
      </c>
      <c r="H396">
        <v>1</v>
      </c>
      <c r="I396">
        <v>3</v>
      </c>
      <c r="J396" t="s">
        <v>35</v>
      </c>
      <c r="K396">
        <v>1</v>
      </c>
      <c r="L396" t="s">
        <v>47</v>
      </c>
      <c r="M396">
        <v>80</v>
      </c>
      <c r="N396">
        <v>3</v>
      </c>
      <c r="O396">
        <v>2</v>
      </c>
      <c r="P396" t="s">
        <v>54</v>
      </c>
      <c r="Q396">
        <v>3</v>
      </c>
      <c r="R396" t="str">
        <f t="shared" si="19"/>
        <v>High</v>
      </c>
      <c r="S396" t="s">
        <v>48</v>
      </c>
      <c r="T396">
        <v>4859</v>
      </c>
      <c r="U396" t="str">
        <f t="shared" si="20"/>
        <v>Low (0-5K)</v>
      </c>
      <c r="V396">
        <v>6698</v>
      </c>
      <c r="W396">
        <v>1</v>
      </c>
      <c r="X396" t="s">
        <v>32</v>
      </c>
      <c r="Y396">
        <v>16</v>
      </c>
      <c r="Z396">
        <v>3</v>
      </c>
      <c r="AA396">
        <v>4</v>
      </c>
      <c r="AB396">
        <v>0</v>
      </c>
      <c r="AC396">
        <v>5</v>
      </c>
      <c r="AD396">
        <v>3</v>
      </c>
      <c r="AE396">
        <v>3</v>
      </c>
      <c r="AF396">
        <v>5</v>
      </c>
      <c r="AG396">
        <v>4</v>
      </c>
      <c r="AH396">
        <v>0</v>
      </c>
      <c r="AI396">
        <v>3</v>
      </c>
    </row>
    <row r="397" spans="1:35" x14ac:dyDescent="0.3">
      <c r="A397">
        <v>638</v>
      </c>
      <c r="B397">
        <v>49</v>
      </c>
      <c r="C397" t="str">
        <f t="shared" si="18"/>
        <v>46-55</v>
      </c>
      <c r="D397" t="s">
        <v>32</v>
      </c>
      <c r="E397" t="s">
        <v>40</v>
      </c>
      <c r="F397">
        <v>1245</v>
      </c>
      <c r="G397" t="s">
        <v>34</v>
      </c>
      <c r="H397">
        <v>18</v>
      </c>
      <c r="I397">
        <v>4</v>
      </c>
      <c r="J397" t="s">
        <v>46</v>
      </c>
      <c r="K397">
        <v>4</v>
      </c>
      <c r="L397" t="s">
        <v>36</v>
      </c>
      <c r="M397">
        <v>58</v>
      </c>
      <c r="N397">
        <v>2</v>
      </c>
      <c r="O397">
        <v>5</v>
      </c>
      <c r="P397" t="s">
        <v>55</v>
      </c>
      <c r="Q397">
        <v>3</v>
      </c>
      <c r="R397" t="str">
        <f t="shared" si="19"/>
        <v>High</v>
      </c>
      <c r="S397" t="s">
        <v>38</v>
      </c>
      <c r="T397">
        <v>19502</v>
      </c>
      <c r="U397" t="str">
        <f t="shared" si="20"/>
        <v>Very High (15K+)</v>
      </c>
      <c r="V397">
        <v>2125</v>
      </c>
      <c r="W397">
        <v>1</v>
      </c>
      <c r="X397" t="s">
        <v>39</v>
      </c>
      <c r="Y397">
        <v>17</v>
      </c>
      <c r="Z397">
        <v>3</v>
      </c>
      <c r="AA397">
        <v>3</v>
      </c>
      <c r="AB397">
        <v>1</v>
      </c>
      <c r="AC397">
        <v>31</v>
      </c>
      <c r="AD397">
        <v>5</v>
      </c>
      <c r="AE397">
        <v>3</v>
      </c>
      <c r="AF397">
        <v>31</v>
      </c>
      <c r="AG397">
        <v>9</v>
      </c>
      <c r="AH397">
        <v>0</v>
      </c>
      <c r="AI397">
        <v>9</v>
      </c>
    </row>
    <row r="398" spans="1:35" x14ac:dyDescent="0.3">
      <c r="A398">
        <v>645</v>
      </c>
      <c r="B398">
        <v>25</v>
      </c>
      <c r="C398" t="str">
        <f t="shared" si="18"/>
        <v>18-25</v>
      </c>
      <c r="D398" t="s">
        <v>32</v>
      </c>
      <c r="E398" t="s">
        <v>40</v>
      </c>
      <c r="F398">
        <v>622</v>
      </c>
      <c r="G398" t="s">
        <v>41</v>
      </c>
      <c r="H398">
        <v>13</v>
      </c>
      <c r="I398">
        <v>1</v>
      </c>
      <c r="J398" t="s">
        <v>35</v>
      </c>
      <c r="K398">
        <v>2</v>
      </c>
      <c r="L398" t="s">
        <v>36</v>
      </c>
      <c r="M398">
        <v>40</v>
      </c>
      <c r="N398">
        <v>3</v>
      </c>
      <c r="O398">
        <v>1</v>
      </c>
      <c r="P398" t="s">
        <v>43</v>
      </c>
      <c r="Q398">
        <v>3</v>
      </c>
      <c r="R398" t="str">
        <f t="shared" si="19"/>
        <v>High</v>
      </c>
      <c r="S398" t="s">
        <v>44</v>
      </c>
      <c r="T398">
        <v>2096</v>
      </c>
      <c r="U398" t="str">
        <f t="shared" si="20"/>
        <v>Low (0-5K)</v>
      </c>
      <c r="V398">
        <v>26376</v>
      </c>
      <c r="W398">
        <v>1</v>
      </c>
      <c r="X398" t="s">
        <v>32</v>
      </c>
      <c r="Y398">
        <v>11</v>
      </c>
      <c r="Z398">
        <v>3</v>
      </c>
      <c r="AA398">
        <v>3</v>
      </c>
      <c r="AB398">
        <v>0</v>
      </c>
      <c r="AC398">
        <v>7</v>
      </c>
      <c r="AD398">
        <v>1</v>
      </c>
      <c r="AE398">
        <v>3</v>
      </c>
      <c r="AF398">
        <v>7</v>
      </c>
      <c r="AG398">
        <v>4</v>
      </c>
      <c r="AH398">
        <v>0</v>
      </c>
      <c r="AI398">
        <v>6</v>
      </c>
    </row>
    <row r="399" spans="1:35" x14ac:dyDescent="0.3">
      <c r="A399">
        <v>679</v>
      </c>
      <c r="B399">
        <v>32</v>
      </c>
      <c r="C399" t="str">
        <f t="shared" si="18"/>
        <v>26-35</v>
      </c>
      <c r="D399" t="s">
        <v>32</v>
      </c>
      <c r="E399" t="s">
        <v>40</v>
      </c>
      <c r="F399">
        <v>646</v>
      </c>
      <c r="G399" t="s">
        <v>34</v>
      </c>
      <c r="H399">
        <v>9</v>
      </c>
      <c r="I399">
        <v>4</v>
      </c>
      <c r="J399" t="s">
        <v>46</v>
      </c>
      <c r="K399">
        <v>1</v>
      </c>
      <c r="L399" t="s">
        <v>47</v>
      </c>
      <c r="M399">
        <v>92</v>
      </c>
      <c r="N399">
        <v>3</v>
      </c>
      <c r="O399">
        <v>2</v>
      </c>
      <c r="P399" t="s">
        <v>49</v>
      </c>
      <c r="Q399">
        <v>4</v>
      </c>
      <c r="R399" t="str">
        <f t="shared" si="19"/>
        <v>Very High</v>
      </c>
      <c r="S399" t="s">
        <v>44</v>
      </c>
      <c r="T399">
        <v>6322</v>
      </c>
      <c r="U399" t="str">
        <f t="shared" si="20"/>
        <v>Medium (5K-10K)</v>
      </c>
      <c r="V399">
        <v>18089</v>
      </c>
      <c r="W399">
        <v>1</v>
      </c>
      <c r="X399" t="s">
        <v>39</v>
      </c>
      <c r="Y399">
        <v>12</v>
      </c>
      <c r="Z399">
        <v>3</v>
      </c>
      <c r="AA399">
        <v>4</v>
      </c>
      <c r="AB399">
        <v>1</v>
      </c>
      <c r="AC399">
        <v>6</v>
      </c>
      <c r="AD399">
        <v>2</v>
      </c>
      <c r="AE399">
        <v>2</v>
      </c>
      <c r="AF399">
        <v>6</v>
      </c>
      <c r="AG399">
        <v>4</v>
      </c>
      <c r="AH399">
        <v>0</v>
      </c>
      <c r="AI399">
        <v>5</v>
      </c>
    </row>
    <row r="400" spans="1:35" x14ac:dyDescent="0.3">
      <c r="A400">
        <v>714</v>
      </c>
      <c r="B400">
        <v>27</v>
      </c>
      <c r="C400" t="str">
        <f t="shared" si="18"/>
        <v>26-35</v>
      </c>
      <c r="D400" t="s">
        <v>32</v>
      </c>
      <c r="E400" t="s">
        <v>53</v>
      </c>
      <c r="F400">
        <v>1410</v>
      </c>
      <c r="G400" t="s">
        <v>41</v>
      </c>
      <c r="H400">
        <v>3</v>
      </c>
      <c r="I400">
        <v>1</v>
      </c>
      <c r="J400" t="s">
        <v>35</v>
      </c>
      <c r="K400">
        <v>4</v>
      </c>
      <c r="L400" t="s">
        <v>47</v>
      </c>
      <c r="M400">
        <v>71</v>
      </c>
      <c r="N400">
        <v>4</v>
      </c>
      <c r="O400">
        <v>2</v>
      </c>
      <c r="P400" t="s">
        <v>54</v>
      </c>
      <c r="Q400">
        <v>4</v>
      </c>
      <c r="R400" t="str">
        <f t="shared" si="19"/>
        <v>Very High</v>
      </c>
      <c r="S400" t="s">
        <v>38</v>
      </c>
      <c r="T400">
        <v>4647</v>
      </c>
      <c r="U400" t="str">
        <f t="shared" si="20"/>
        <v>Low (0-5K)</v>
      </c>
      <c r="V400">
        <v>16673</v>
      </c>
      <c r="W400">
        <v>1</v>
      </c>
      <c r="X400" t="s">
        <v>39</v>
      </c>
      <c r="Y400">
        <v>20</v>
      </c>
      <c r="Z400">
        <v>4</v>
      </c>
      <c r="AA400">
        <v>2</v>
      </c>
      <c r="AB400">
        <v>2</v>
      </c>
      <c r="AC400">
        <v>6</v>
      </c>
      <c r="AD400">
        <v>3</v>
      </c>
      <c r="AE400">
        <v>3</v>
      </c>
      <c r="AF400">
        <v>6</v>
      </c>
      <c r="AG400">
        <v>5</v>
      </c>
      <c r="AH400">
        <v>0</v>
      </c>
      <c r="AI400">
        <v>4</v>
      </c>
    </row>
    <row r="401" spans="1:35" x14ac:dyDescent="0.3">
      <c r="A401">
        <v>722</v>
      </c>
      <c r="B401">
        <v>32</v>
      </c>
      <c r="C401" t="str">
        <f t="shared" si="18"/>
        <v>26-35</v>
      </c>
      <c r="D401" t="s">
        <v>32</v>
      </c>
      <c r="E401" t="s">
        <v>40</v>
      </c>
      <c r="F401">
        <v>929</v>
      </c>
      <c r="G401" t="s">
        <v>41</v>
      </c>
      <c r="H401">
        <v>10</v>
      </c>
      <c r="I401">
        <v>3</v>
      </c>
      <c r="J401" t="s">
        <v>56</v>
      </c>
      <c r="K401">
        <v>4</v>
      </c>
      <c r="L401" t="s">
        <v>36</v>
      </c>
      <c r="M401">
        <v>55</v>
      </c>
      <c r="N401">
        <v>3</v>
      </c>
      <c r="O401">
        <v>2</v>
      </c>
      <c r="P401" t="s">
        <v>54</v>
      </c>
      <c r="Q401">
        <v>4</v>
      </c>
      <c r="R401" t="str">
        <f t="shared" si="19"/>
        <v>Very High</v>
      </c>
      <c r="S401" t="s">
        <v>48</v>
      </c>
      <c r="T401">
        <v>5396</v>
      </c>
      <c r="U401" t="str">
        <f t="shared" si="20"/>
        <v>Medium (5K-10K)</v>
      </c>
      <c r="V401">
        <v>21703</v>
      </c>
      <c r="W401">
        <v>1</v>
      </c>
      <c r="X401" t="s">
        <v>32</v>
      </c>
      <c r="Y401">
        <v>12</v>
      </c>
      <c r="Z401">
        <v>3</v>
      </c>
      <c r="AA401">
        <v>4</v>
      </c>
      <c r="AB401">
        <v>0</v>
      </c>
      <c r="AC401">
        <v>10</v>
      </c>
      <c r="AD401">
        <v>2</v>
      </c>
      <c r="AE401">
        <v>2</v>
      </c>
      <c r="AF401">
        <v>10</v>
      </c>
      <c r="AG401">
        <v>7</v>
      </c>
      <c r="AH401">
        <v>0</v>
      </c>
      <c r="AI401">
        <v>8</v>
      </c>
    </row>
    <row r="402" spans="1:35" x14ac:dyDescent="0.3">
      <c r="A402">
        <v>725</v>
      </c>
      <c r="B402">
        <v>27</v>
      </c>
      <c r="C402" t="str">
        <f t="shared" si="18"/>
        <v>26-35</v>
      </c>
      <c r="D402" t="s">
        <v>32</v>
      </c>
      <c r="E402" t="s">
        <v>40</v>
      </c>
      <c r="F402">
        <v>608</v>
      </c>
      <c r="G402" t="s">
        <v>34</v>
      </c>
      <c r="H402">
        <v>1</v>
      </c>
      <c r="I402">
        <v>2</v>
      </c>
      <c r="J402" t="s">
        <v>46</v>
      </c>
      <c r="K402">
        <v>3</v>
      </c>
      <c r="L402" t="s">
        <v>47</v>
      </c>
      <c r="M402">
        <v>68</v>
      </c>
      <c r="N402">
        <v>3</v>
      </c>
      <c r="O402">
        <v>3</v>
      </c>
      <c r="P402" t="s">
        <v>51</v>
      </c>
      <c r="Q402">
        <v>1</v>
      </c>
      <c r="R402" t="str">
        <f t="shared" si="19"/>
        <v>Low</v>
      </c>
      <c r="S402" t="s">
        <v>44</v>
      </c>
      <c r="T402">
        <v>7412</v>
      </c>
      <c r="U402" t="str">
        <f t="shared" si="20"/>
        <v>Medium (5K-10K)</v>
      </c>
      <c r="V402">
        <v>6009</v>
      </c>
      <c r="W402">
        <v>1</v>
      </c>
      <c r="X402" t="s">
        <v>32</v>
      </c>
      <c r="Y402">
        <v>11</v>
      </c>
      <c r="Z402">
        <v>3</v>
      </c>
      <c r="AA402">
        <v>4</v>
      </c>
      <c r="AB402">
        <v>0</v>
      </c>
      <c r="AC402">
        <v>9</v>
      </c>
      <c r="AD402">
        <v>3</v>
      </c>
      <c r="AE402">
        <v>3</v>
      </c>
      <c r="AF402">
        <v>9</v>
      </c>
      <c r="AG402">
        <v>7</v>
      </c>
      <c r="AH402">
        <v>0</v>
      </c>
      <c r="AI402">
        <v>7</v>
      </c>
    </row>
    <row r="403" spans="1:35" x14ac:dyDescent="0.3">
      <c r="A403">
        <v>758</v>
      </c>
      <c r="B403">
        <v>23</v>
      </c>
      <c r="C403" t="str">
        <f t="shared" si="18"/>
        <v>18-25</v>
      </c>
      <c r="D403" t="s">
        <v>32</v>
      </c>
      <c r="E403" t="s">
        <v>40</v>
      </c>
      <c r="F403">
        <v>650</v>
      </c>
      <c r="G403" t="s">
        <v>34</v>
      </c>
      <c r="H403">
        <v>9</v>
      </c>
      <c r="I403">
        <v>1</v>
      </c>
      <c r="J403" t="s">
        <v>35</v>
      </c>
      <c r="K403">
        <v>2</v>
      </c>
      <c r="L403" t="s">
        <v>36</v>
      </c>
      <c r="M403">
        <v>37</v>
      </c>
      <c r="N403">
        <v>3</v>
      </c>
      <c r="O403">
        <v>1</v>
      </c>
      <c r="P403" t="s">
        <v>37</v>
      </c>
      <c r="Q403">
        <v>1</v>
      </c>
      <c r="R403" t="str">
        <f t="shared" si="19"/>
        <v>Low</v>
      </c>
      <c r="S403" t="s">
        <v>44</v>
      </c>
      <c r="T403">
        <v>2500</v>
      </c>
      <c r="U403" t="str">
        <f t="shared" si="20"/>
        <v>Low (0-5K)</v>
      </c>
      <c r="V403">
        <v>4344</v>
      </c>
      <c r="W403">
        <v>1</v>
      </c>
      <c r="X403" t="s">
        <v>32</v>
      </c>
      <c r="Y403">
        <v>14</v>
      </c>
      <c r="Z403">
        <v>3</v>
      </c>
      <c r="AA403">
        <v>4</v>
      </c>
      <c r="AB403">
        <v>1</v>
      </c>
      <c r="AC403">
        <v>5</v>
      </c>
      <c r="AD403">
        <v>2</v>
      </c>
      <c r="AE403">
        <v>4</v>
      </c>
      <c r="AF403">
        <v>4</v>
      </c>
      <c r="AG403">
        <v>3</v>
      </c>
      <c r="AH403">
        <v>0</v>
      </c>
      <c r="AI403">
        <v>2</v>
      </c>
    </row>
    <row r="404" spans="1:35" x14ac:dyDescent="0.3">
      <c r="A404">
        <v>789</v>
      </c>
      <c r="B404">
        <v>36</v>
      </c>
      <c r="C404" t="str">
        <f t="shared" si="18"/>
        <v>36-45</v>
      </c>
      <c r="D404" t="s">
        <v>32</v>
      </c>
      <c r="E404" t="s">
        <v>33</v>
      </c>
      <c r="F404">
        <v>1434</v>
      </c>
      <c r="G404" t="s">
        <v>41</v>
      </c>
      <c r="H404">
        <v>8</v>
      </c>
      <c r="I404">
        <v>4</v>
      </c>
      <c r="J404" t="s">
        <v>46</v>
      </c>
      <c r="K404">
        <v>1</v>
      </c>
      <c r="L404" t="s">
        <v>36</v>
      </c>
      <c r="M404">
        <v>76</v>
      </c>
      <c r="N404">
        <v>2</v>
      </c>
      <c r="O404">
        <v>3</v>
      </c>
      <c r="P404" t="s">
        <v>54</v>
      </c>
      <c r="Q404">
        <v>1</v>
      </c>
      <c r="R404" t="str">
        <f t="shared" si="19"/>
        <v>Low</v>
      </c>
      <c r="S404" t="s">
        <v>48</v>
      </c>
      <c r="T404">
        <v>7587</v>
      </c>
      <c r="U404" t="str">
        <f t="shared" si="20"/>
        <v>Medium (5K-10K)</v>
      </c>
      <c r="V404">
        <v>14229</v>
      </c>
      <c r="W404">
        <v>1</v>
      </c>
      <c r="X404" t="s">
        <v>32</v>
      </c>
      <c r="Y404">
        <v>15</v>
      </c>
      <c r="Z404">
        <v>3</v>
      </c>
      <c r="AA404">
        <v>2</v>
      </c>
      <c r="AB404">
        <v>0</v>
      </c>
      <c r="AC404">
        <v>10</v>
      </c>
      <c r="AD404">
        <v>1</v>
      </c>
      <c r="AE404">
        <v>3</v>
      </c>
      <c r="AF404">
        <v>10</v>
      </c>
      <c r="AG404">
        <v>7</v>
      </c>
      <c r="AH404">
        <v>0</v>
      </c>
      <c r="AI404">
        <v>9</v>
      </c>
    </row>
    <row r="405" spans="1:35" x14ac:dyDescent="0.3">
      <c r="A405">
        <v>824</v>
      </c>
      <c r="B405">
        <v>29</v>
      </c>
      <c r="C405" t="str">
        <f t="shared" si="18"/>
        <v>26-35</v>
      </c>
      <c r="D405" t="s">
        <v>32</v>
      </c>
      <c r="E405" t="s">
        <v>40</v>
      </c>
      <c r="F405">
        <v>1252</v>
      </c>
      <c r="G405" t="s">
        <v>34</v>
      </c>
      <c r="H405">
        <v>23</v>
      </c>
      <c r="I405">
        <v>2</v>
      </c>
      <c r="J405" t="s">
        <v>46</v>
      </c>
      <c r="K405">
        <v>3</v>
      </c>
      <c r="L405" t="s">
        <v>36</v>
      </c>
      <c r="M405">
        <v>81</v>
      </c>
      <c r="N405">
        <v>4</v>
      </c>
      <c r="O405">
        <v>1</v>
      </c>
      <c r="P405" t="s">
        <v>49</v>
      </c>
      <c r="Q405">
        <v>3</v>
      </c>
      <c r="R405" t="str">
        <f t="shared" si="19"/>
        <v>High</v>
      </c>
      <c r="S405" t="s">
        <v>44</v>
      </c>
      <c r="T405">
        <v>2700</v>
      </c>
      <c r="U405" t="str">
        <f t="shared" si="20"/>
        <v>Low (0-5K)</v>
      </c>
      <c r="V405">
        <v>23779</v>
      </c>
      <c r="W405">
        <v>1</v>
      </c>
      <c r="X405" t="s">
        <v>32</v>
      </c>
      <c r="Y405">
        <v>24</v>
      </c>
      <c r="Z405">
        <v>4</v>
      </c>
      <c r="AA405">
        <v>3</v>
      </c>
      <c r="AB405">
        <v>1</v>
      </c>
      <c r="AC405">
        <v>10</v>
      </c>
      <c r="AD405">
        <v>3</v>
      </c>
      <c r="AE405">
        <v>3</v>
      </c>
      <c r="AF405">
        <v>10</v>
      </c>
      <c r="AG405">
        <v>7</v>
      </c>
      <c r="AH405">
        <v>0</v>
      </c>
      <c r="AI405">
        <v>7</v>
      </c>
    </row>
    <row r="406" spans="1:35" x14ac:dyDescent="0.3">
      <c r="A406">
        <v>844</v>
      </c>
      <c r="B406">
        <v>27</v>
      </c>
      <c r="C406" t="str">
        <f t="shared" si="18"/>
        <v>26-35</v>
      </c>
      <c r="D406" t="s">
        <v>32</v>
      </c>
      <c r="E406" t="s">
        <v>40</v>
      </c>
      <c r="F406">
        <v>269</v>
      </c>
      <c r="G406" t="s">
        <v>34</v>
      </c>
      <c r="H406">
        <v>5</v>
      </c>
      <c r="I406">
        <v>1</v>
      </c>
      <c r="J406" t="s">
        <v>42</v>
      </c>
      <c r="K406">
        <v>3</v>
      </c>
      <c r="L406" t="s">
        <v>36</v>
      </c>
      <c r="M406">
        <v>42</v>
      </c>
      <c r="N406">
        <v>2</v>
      </c>
      <c r="O406">
        <v>3</v>
      </c>
      <c r="P406" t="s">
        <v>55</v>
      </c>
      <c r="Q406">
        <v>4</v>
      </c>
      <c r="R406" t="str">
        <f t="shared" si="19"/>
        <v>Very High</v>
      </c>
      <c r="S406" t="s">
        <v>38</v>
      </c>
      <c r="T406">
        <v>12808</v>
      </c>
      <c r="U406" t="str">
        <f t="shared" si="20"/>
        <v>High (10K-15K)</v>
      </c>
      <c r="V406">
        <v>8842</v>
      </c>
      <c r="W406">
        <v>1</v>
      </c>
      <c r="X406" t="s">
        <v>39</v>
      </c>
      <c r="Y406">
        <v>16</v>
      </c>
      <c r="Z406">
        <v>3</v>
      </c>
      <c r="AA406">
        <v>2</v>
      </c>
      <c r="AB406">
        <v>1</v>
      </c>
      <c r="AC406">
        <v>9</v>
      </c>
      <c r="AD406">
        <v>3</v>
      </c>
      <c r="AE406">
        <v>3</v>
      </c>
      <c r="AF406">
        <v>9</v>
      </c>
      <c r="AG406">
        <v>8</v>
      </c>
      <c r="AH406">
        <v>0</v>
      </c>
      <c r="AI406">
        <v>8</v>
      </c>
    </row>
    <row r="407" spans="1:35" x14ac:dyDescent="0.3">
      <c r="A407">
        <v>855</v>
      </c>
      <c r="B407">
        <v>33</v>
      </c>
      <c r="C407" t="str">
        <f t="shared" si="18"/>
        <v>26-35</v>
      </c>
      <c r="D407" t="s">
        <v>32</v>
      </c>
      <c r="E407" t="s">
        <v>40</v>
      </c>
      <c r="F407">
        <v>586</v>
      </c>
      <c r="G407" t="s">
        <v>41</v>
      </c>
      <c r="H407">
        <v>1</v>
      </c>
      <c r="I407">
        <v>3</v>
      </c>
      <c r="J407" t="s">
        <v>35</v>
      </c>
      <c r="K407">
        <v>1</v>
      </c>
      <c r="L407" t="s">
        <v>36</v>
      </c>
      <c r="M407">
        <v>48</v>
      </c>
      <c r="N407">
        <v>4</v>
      </c>
      <c r="O407">
        <v>2</v>
      </c>
      <c r="P407" t="s">
        <v>54</v>
      </c>
      <c r="Q407">
        <v>1</v>
      </c>
      <c r="R407" t="str">
        <f t="shared" si="19"/>
        <v>Low</v>
      </c>
      <c r="S407" t="s">
        <v>38</v>
      </c>
      <c r="T407">
        <v>4037</v>
      </c>
      <c r="U407" t="str">
        <f t="shared" si="20"/>
        <v>Low (0-5K)</v>
      </c>
      <c r="V407">
        <v>21816</v>
      </c>
      <c r="W407">
        <v>1</v>
      </c>
      <c r="X407" t="s">
        <v>32</v>
      </c>
      <c r="Y407">
        <v>22</v>
      </c>
      <c r="Z407">
        <v>4</v>
      </c>
      <c r="AA407">
        <v>1</v>
      </c>
      <c r="AB407">
        <v>1</v>
      </c>
      <c r="AC407">
        <v>9</v>
      </c>
      <c r="AD407">
        <v>5</v>
      </c>
      <c r="AE407">
        <v>3</v>
      </c>
      <c r="AF407">
        <v>9</v>
      </c>
      <c r="AG407">
        <v>8</v>
      </c>
      <c r="AH407">
        <v>0</v>
      </c>
      <c r="AI407">
        <v>8</v>
      </c>
    </row>
    <row r="408" spans="1:35" x14ac:dyDescent="0.3">
      <c r="A408">
        <v>869</v>
      </c>
      <c r="B408">
        <v>28</v>
      </c>
      <c r="C408" t="str">
        <f t="shared" si="18"/>
        <v>26-35</v>
      </c>
      <c r="D408" t="s">
        <v>32</v>
      </c>
      <c r="E408" t="s">
        <v>40</v>
      </c>
      <c r="F408">
        <v>1169</v>
      </c>
      <c r="G408" t="s">
        <v>57</v>
      </c>
      <c r="H408">
        <v>8</v>
      </c>
      <c r="I408">
        <v>2</v>
      </c>
      <c r="J408" t="s">
        <v>35</v>
      </c>
      <c r="K408">
        <v>2</v>
      </c>
      <c r="L408" t="s">
        <v>36</v>
      </c>
      <c r="M408">
        <v>63</v>
      </c>
      <c r="N408">
        <v>2</v>
      </c>
      <c r="O408">
        <v>1</v>
      </c>
      <c r="P408" t="s">
        <v>57</v>
      </c>
      <c r="Q408">
        <v>4</v>
      </c>
      <c r="R408" t="str">
        <f t="shared" si="19"/>
        <v>Very High</v>
      </c>
      <c r="S408" t="s">
        <v>38</v>
      </c>
      <c r="T408">
        <v>4936</v>
      </c>
      <c r="U408" t="str">
        <f t="shared" si="20"/>
        <v>Low (0-5K)</v>
      </c>
      <c r="V408">
        <v>23965</v>
      </c>
      <c r="W408">
        <v>1</v>
      </c>
      <c r="X408" t="s">
        <v>32</v>
      </c>
      <c r="Y408">
        <v>13</v>
      </c>
      <c r="Z408">
        <v>3</v>
      </c>
      <c r="AA408">
        <v>4</v>
      </c>
      <c r="AB408">
        <v>1</v>
      </c>
      <c r="AC408">
        <v>6</v>
      </c>
      <c r="AD408">
        <v>6</v>
      </c>
      <c r="AE408">
        <v>3</v>
      </c>
      <c r="AF408">
        <v>5</v>
      </c>
      <c r="AG408">
        <v>1</v>
      </c>
      <c r="AH408">
        <v>0</v>
      </c>
      <c r="AI408">
        <v>4</v>
      </c>
    </row>
    <row r="409" spans="1:35" x14ac:dyDescent="0.3">
      <c r="A409">
        <v>879</v>
      </c>
      <c r="B409">
        <v>25</v>
      </c>
      <c r="C409" t="str">
        <f t="shared" si="18"/>
        <v>18-25</v>
      </c>
      <c r="D409" t="s">
        <v>32</v>
      </c>
      <c r="E409" t="s">
        <v>40</v>
      </c>
      <c r="F409">
        <v>141</v>
      </c>
      <c r="G409" t="s">
        <v>41</v>
      </c>
      <c r="H409">
        <v>3</v>
      </c>
      <c r="I409">
        <v>1</v>
      </c>
      <c r="J409" t="s">
        <v>45</v>
      </c>
      <c r="K409">
        <v>3</v>
      </c>
      <c r="L409" t="s">
        <v>36</v>
      </c>
      <c r="M409">
        <v>98</v>
      </c>
      <c r="N409">
        <v>3</v>
      </c>
      <c r="O409">
        <v>2</v>
      </c>
      <c r="P409" t="s">
        <v>54</v>
      </c>
      <c r="Q409">
        <v>1</v>
      </c>
      <c r="R409" t="str">
        <f t="shared" si="19"/>
        <v>Low</v>
      </c>
      <c r="S409" t="s">
        <v>44</v>
      </c>
      <c r="T409">
        <v>4194</v>
      </c>
      <c r="U409" t="str">
        <f t="shared" si="20"/>
        <v>Low (0-5K)</v>
      </c>
      <c r="V409">
        <v>14363</v>
      </c>
      <c r="W409">
        <v>1</v>
      </c>
      <c r="X409" t="s">
        <v>39</v>
      </c>
      <c r="Y409">
        <v>18</v>
      </c>
      <c r="Z409">
        <v>3</v>
      </c>
      <c r="AA409">
        <v>4</v>
      </c>
      <c r="AB409">
        <v>0</v>
      </c>
      <c r="AC409">
        <v>5</v>
      </c>
      <c r="AD409">
        <v>3</v>
      </c>
      <c r="AE409">
        <v>3</v>
      </c>
      <c r="AF409">
        <v>5</v>
      </c>
      <c r="AG409">
        <v>3</v>
      </c>
      <c r="AH409">
        <v>0</v>
      </c>
      <c r="AI409">
        <v>3</v>
      </c>
    </row>
    <row r="410" spans="1:35" x14ac:dyDescent="0.3">
      <c r="A410">
        <v>904</v>
      </c>
      <c r="B410">
        <v>37</v>
      </c>
      <c r="C410" t="str">
        <f t="shared" si="18"/>
        <v>36-45</v>
      </c>
      <c r="D410" t="s">
        <v>32</v>
      </c>
      <c r="E410" t="s">
        <v>33</v>
      </c>
      <c r="F410">
        <v>1252</v>
      </c>
      <c r="G410" t="s">
        <v>41</v>
      </c>
      <c r="H410">
        <v>19</v>
      </c>
      <c r="I410">
        <v>2</v>
      </c>
      <c r="J410" t="s">
        <v>35</v>
      </c>
      <c r="K410">
        <v>1</v>
      </c>
      <c r="L410" t="s">
        <v>36</v>
      </c>
      <c r="M410">
        <v>32</v>
      </c>
      <c r="N410">
        <v>3</v>
      </c>
      <c r="O410">
        <v>3</v>
      </c>
      <c r="P410" t="s">
        <v>54</v>
      </c>
      <c r="Q410">
        <v>2</v>
      </c>
      <c r="R410" t="str">
        <f t="shared" si="19"/>
        <v>Medium</v>
      </c>
      <c r="S410" t="s">
        <v>48</v>
      </c>
      <c r="T410">
        <v>7642</v>
      </c>
      <c r="U410" t="str">
        <f t="shared" si="20"/>
        <v>Medium (5K-10K)</v>
      </c>
      <c r="V410">
        <v>4814</v>
      </c>
      <c r="W410">
        <v>1</v>
      </c>
      <c r="X410" t="s">
        <v>39</v>
      </c>
      <c r="Y410">
        <v>13</v>
      </c>
      <c r="Z410">
        <v>3</v>
      </c>
      <c r="AA410">
        <v>4</v>
      </c>
      <c r="AB410">
        <v>0</v>
      </c>
      <c r="AC410">
        <v>10</v>
      </c>
      <c r="AD410">
        <v>2</v>
      </c>
      <c r="AE410">
        <v>3</v>
      </c>
      <c r="AF410">
        <v>10</v>
      </c>
      <c r="AG410">
        <v>0</v>
      </c>
      <c r="AH410">
        <v>0</v>
      </c>
      <c r="AI410">
        <v>9</v>
      </c>
    </row>
    <row r="411" spans="1:35" x14ac:dyDescent="0.3">
      <c r="A411">
        <v>911</v>
      </c>
      <c r="B411">
        <v>32</v>
      </c>
      <c r="C411" t="str">
        <f t="shared" si="18"/>
        <v>26-35</v>
      </c>
      <c r="D411" t="s">
        <v>39</v>
      </c>
      <c r="E411" t="s">
        <v>40</v>
      </c>
      <c r="F411">
        <v>374</v>
      </c>
      <c r="G411" t="s">
        <v>34</v>
      </c>
      <c r="H411">
        <v>25</v>
      </c>
      <c r="I411">
        <v>4</v>
      </c>
      <c r="J411" t="s">
        <v>46</v>
      </c>
      <c r="K411">
        <v>1</v>
      </c>
      <c r="L411" t="s">
        <v>36</v>
      </c>
      <c r="M411">
        <v>87</v>
      </c>
      <c r="N411">
        <v>3</v>
      </c>
      <c r="O411">
        <v>1</v>
      </c>
      <c r="P411" t="s">
        <v>37</v>
      </c>
      <c r="Q411">
        <v>4</v>
      </c>
      <c r="R411" t="str">
        <f t="shared" si="19"/>
        <v>Very High</v>
      </c>
      <c r="S411" t="s">
        <v>48</v>
      </c>
      <c r="T411">
        <v>2795</v>
      </c>
      <c r="U411" t="str">
        <f t="shared" si="20"/>
        <v>Low (0-5K)</v>
      </c>
      <c r="V411">
        <v>18016</v>
      </c>
      <c r="W411">
        <v>1</v>
      </c>
      <c r="X411" t="s">
        <v>39</v>
      </c>
      <c r="Y411">
        <v>24</v>
      </c>
      <c r="Z411">
        <v>4</v>
      </c>
      <c r="AA411">
        <v>3</v>
      </c>
      <c r="AB411">
        <v>0</v>
      </c>
      <c r="AC411">
        <v>1</v>
      </c>
      <c r="AD411">
        <v>2</v>
      </c>
      <c r="AE411">
        <v>1</v>
      </c>
      <c r="AF411">
        <v>1</v>
      </c>
      <c r="AG411">
        <v>0</v>
      </c>
      <c r="AH411">
        <v>0</v>
      </c>
      <c r="AI411">
        <v>1</v>
      </c>
    </row>
    <row r="412" spans="1:35" x14ac:dyDescent="0.3">
      <c r="A412">
        <v>942</v>
      </c>
      <c r="B412">
        <v>35</v>
      </c>
      <c r="C412" t="str">
        <f t="shared" si="18"/>
        <v>26-35</v>
      </c>
      <c r="D412" t="s">
        <v>32</v>
      </c>
      <c r="E412" t="s">
        <v>40</v>
      </c>
      <c r="F412">
        <v>1137</v>
      </c>
      <c r="G412" t="s">
        <v>34</v>
      </c>
      <c r="H412">
        <v>21</v>
      </c>
      <c r="I412">
        <v>1</v>
      </c>
      <c r="J412" t="s">
        <v>46</v>
      </c>
      <c r="K412">
        <v>4</v>
      </c>
      <c r="L412" t="s">
        <v>47</v>
      </c>
      <c r="M412">
        <v>51</v>
      </c>
      <c r="N412">
        <v>3</v>
      </c>
      <c r="O412">
        <v>2</v>
      </c>
      <c r="P412" t="s">
        <v>50</v>
      </c>
      <c r="Q412">
        <v>4</v>
      </c>
      <c r="R412" t="str">
        <f t="shared" si="19"/>
        <v>Very High</v>
      </c>
      <c r="S412" t="s">
        <v>44</v>
      </c>
      <c r="T412">
        <v>4014</v>
      </c>
      <c r="U412" t="str">
        <f t="shared" si="20"/>
        <v>Low (0-5K)</v>
      </c>
      <c r="V412">
        <v>19170</v>
      </c>
      <c r="W412">
        <v>1</v>
      </c>
      <c r="X412" t="s">
        <v>39</v>
      </c>
      <c r="Y412">
        <v>25</v>
      </c>
      <c r="Z412">
        <v>4</v>
      </c>
      <c r="AA412">
        <v>4</v>
      </c>
      <c r="AB412">
        <v>1</v>
      </c>
      <c r="AC412">
        <v>10</v>
      </c>
      <c r="AD412">
        <v>2</v>
      </c>
      <c r="AE412">
        <v>1</v>
      </c>
      <c r="AF412">
        <v>10</v>
      </c>
      <c r="AG412">
        <v>6</v>
      </c>
      <c r="AH412">
        <v>0</v>
      </c>
      <c r="AI412">
        <v>7</v>
      </c>
    </row>
    <row r="413" spans="1:35" x14ac:dyDescent="0.3">
      <c r="A413">
        <v>956</v>
      </c>
      <c r="B413">
        <v>26</v>
      </c>
      <c r="C413" t="str">
        <f t="shared" si="18"/>
        <v>26-35</v>
      </c>
      <c r="D413" t="s">
        <v>32</v>
      </c>
      <c r="E413" t="s">
        <v>53</v>
      </c>
      <c r="F413">
        <v>1283</v>
      </c>
      <c r="G413" t="s">
        <v>41</v>
      </c>
      <c r="H413">
        <v>1</v>
      </c>
      <c r="I413">
        <v>3</v>
      </c>
      <c r="J413" t="s">
        <v>35</v>
      </c>
      <c r="K413">
        <v>3</v>
      </c>
      <c r="L413" t="s">
        <v>36</v>
      </c>
      <c r="M413">
        <v>52</v>
      </c>
      <c r="N413">
        <v>2</v>
      </c>
      <c r="O413">
        <v>2</v>
      </c>
      <c r="P413" t="s">
        <v>54</v>
      </c>
      <c r="Q413">
        <v>1</v>
      </c>
      <c r="R413" t="str">
        <f t="shared" si="19"/>
        <v>Low</v>
      </c>
      <c r="S413" t="s">
        <v>48</v>
      </c>
      <c r="T413">
        <v>4294</v>
      </c>
      <c r="U413" t="str">
        <f t="shared" si="20"/>
        <v>Low (0-5K)</v>
      </c>
      <c r="V413">
        <v>11148</v>
      </c>
      <c r="W413">
        <v>1</v>
      </c>
      <c r="X413" t="s">
        <v>32</v>
      </c>
      <c r="Y413">
        <v>12</v>
      </c>
      <c r="Z413">
        <v>3</v>
      </c>
      <c r="AA413">
        <v>2</v>
      </c>
      <c r="AB413">
        <v>0</v>
      </c>
      <c r="AC413">
        <v>7</v>
      </c>
      <c r="AD413">
        <v>2</v>
      </c>
      <c r="AE413">
        <v>3</v>
      </c>
      <c r="AF413">
        <v>7</v>
      </c>
      <c r="AG413">
        <v>7</v>
      </c>
      <c r="AH413">
        <v>0</v>
      </c>
      <c r="AI413">
        <v>7</v>
      </c>
    </row>
    <row r="414" spans="1:35" x14ac:dyDescent="0.3">
      <c r="A414">
        <v>972</v>
      </c>
      <c r="B414">
        <v>45</v>
      </c>
      <c r="C414" t="str">
        <f t="shared" si="18"/>
        <v>36-45</v>
      </c>
      <c r="D414" t="s">
        <v>32</v>
      </c>
      <c r="E414" t="s">
        <v>33</v>
      </c>
      <c r="F414">
        <v>805</v>
      </c>
      <c r="G414" t="s">
        <v>34</v>
      </c>
      <c r="H414">
        <v>4</v>
      </c>
      <c r="I414">
        <v>2</v>
      </c>
      <c r="J414" t="s">
        <v>46</v>
      </c>
      <c r="K414">
        <v>3</v>
      </c>
      <c r="L414" t="s">
        <v>36</v>
      </c>
      <c r="M414">
        <v>57</v>
      </c>
      <c r="N414">
        <v>3</v>
      </c>
      <c r="O414">
        <v>2</v>
      </c>
      <c r="P414" t="s">
        <v>37</v>
      </c>
      <c r="Q414">
        <v>2</v>
      </c>
      <c r="R414" t="str">
        <f t="shared" si="19"/>
        <v>Medium</v>
      </c>
      <c r="S414" t="s">
        <v>44</v>
      </c>
      <c r="T414">
        <v>4447</v>
      </c>
      <c r="U414" t="str">
        <f t="shared" si="20"/>
        <v>Low (0-5K)</v>
      </c>
      <c r="V414">
        <v>23163</v>
      </c>
      <c r="W414">
        <v>1</v>
      </c>
      <c r="X414" t="s">
        <v>32</v>
      </c>
      <c r="Y414">
        <v>12</v>
      </c>
      <c r="Z414">
        <v>3</v>
      </c>
      <c r="AA414">
        <v>2</v>
      </c>
      <c r="AB414">
        <v>0</v>
      </c>
      <c r="AC414">
        <v>9</v>
      </c>
      <c r="AD414">
        <v>5</v>
      </c>
      <c r="AE414">
        <v>2</v>
      </c>
      <c r="AF414">
        <v>9</v>
      </c>
      <c r="AG414">
        <v>7</v>
      </c>
      <c r="AH414">
        <v>0</v>
      </c>
      <c r="AI414">
        <v>8</v>
      </c>
    </row>
    <row r="415" spans="1:35" x14ac:dyDescent="0.3">
      <c r="A415">
        <v>974</v>
      </c>
      <c r="B415">
        <v>29</v>
      </c>
      <c r="C415" t="str">
        <f t="shared" si="18"/>
        <v>26-35</v>
      </c>
      <c r="D415" t="s">
        <v>32</v>
      </c>
      <c r="E415" t="s">
        <v>53</v>
      </c>
      <c r="F415">
        <v>1404</v>
      </c>
      <c r="G415" t="s">
        <v>41</v>
      </c>
      <c r="H415">
        <v>20</v>
      </c>
      <c r="I415">
        <v>3</v>
      </c>
      <c r="J415" t="s">
        <v>42</v>
      </c>
      <c r="K415">
        <v>3</v>
      </c>
      <c r="L415" t="s">
        <v>47</v>
      </c>
      <c r="M415">
        <v>84</v>
      </c>
      <c r="N415">
        <v>3</v>
      </c>
      <c r="O415">
        <v>1</v>
      </c>
      <c r="P415" t="s">
        <v>43</v>
      </c>
      <c r="Q415">
        <v>4</v>
      </c>
      <c r="R415" t="str">
        <f t="shared" si="19"/>
        <v>Very High</v>
      </c>
      <c r="S415" t="s">
        <v>44</v>
      </c>
      <c r="T415">
        <v>2157</v>
      </c>
      <c r="U415" t="str">
        <f t="shared" si="20"/>
        <v>Low (0-5K)</v>
      </c>
      <c r="V415">
        <v>18203</v>
      </c>
      <c r="W415">
        <v>1</v>
      </c>
      <c r="X415" t="s">
        <v>32</v>
      </c>
      <c r="Y415">
        <v>15</v>
      </c>
      <c r="Z415">
        <v>3</v>
      </c>
      <c r="AA415">
        <v>2</v>
      </c>
      <c r="AB415">
        <v>1</v>
      </c>
      <c r="AC415">
        <v>3</v>
      </c>
      <c r="AD415">
        <v>5</v>
      </c>
      <c r="AE415">
        <v>3</v>
      </c>
      <c r="AF415">
        <v>3</v>
      </c>
      <c r="AG415">
        <v>1</v>
      </c>
      <c r="AH415">
        <v>0</v>
      </c>
      <c r="AI415">
        <v>2</v>
      </c>
    </row>
    <row r="416" spans="1:35" x14ac:dyDescent="0.3">
      <c r="A416">
        <v>1002</v>
      </c>
      <c r="B416">
        <v>45</v>
      </c>
      <c r="C416" t="str">
        <f t="shared" si="18"/>
        <v>36-45</v>
      </c>
      <c r="D416" t="s">
        <v>32</v>
      </c>
      <c r="E416" t="s">
        <v>33</v>
      </c>
      <c r="F416">
        <v>248</v>
      </c>
      <c r="G416" t="s">
        <v>34</v>
      </c>
      <c r="H416">
        <v>23</v>
      </c>
      <c r="I416">
        <v>2</v>
      </c>
      <c r="J416" t="s">
        <v>46</v>
      </c>
      <c r="K416">
        <v>4</v>
      </c>
      <c r="L416" t="s">
        <v>36</v>
      </c>
      <c r="M416">
        <v>42</v>
      </c>
      <c r="N416">
        <v>3</v>
      </c>
      <c r="O416">
        <v>2</v>
      </c>
      <c r="P416" t="s">
        <v>37</v>
      </c>
      <c r="Q416">
        <v>1</v>
      </c>
      <c r="R416" t="str">
        <f t="shared" si="19"/>
        <v>Low</v>
      </c>
      <c r="S416" t="s">
        <v>44</v>
      </c>
      <c r="T416">
        <v>3633</v>
      </c>
      <c r="U416" t="str">
        <f t="shared" si="20"/>
        <v>Low (0-5K)</v>
      </c>
      <c r="V416">
        <v>14039</v>
      </c>
      <c r="W416">
        <v>1</v>
      </c>
      <c r="X416" t="s">
        <v>39</v>
      </c>
      <c r="Y416">
        <v>15</v>
      </c>
      <c r="Z416">
        <v>3</v>
      </c>
      <c r="AA416">
        <v>3</v>
      </c>
      <c r="AB416">
        <v>1</v>
      </c>
      <c r="AC416">
        <v>9</v>
      </c>
      <c r="AD416">
        <v>2</v>
      </c>
      <c r="AE416">
        <v>3</v>
      </c>
      <c r="AF416">
        <v>9</v>
      </c>
      <c r="AG416">
        <v>8</v>
      </c>
      <c r="AH416">
        <v>0</v>
      </c>
      <c r="AI416">
        <v>8</v>
      </c>
    </row>
    <row r="417" spans="1:35" x14ac:dyDescent="0.3">
      <c r="A417">
        <v>1003</v>
      </c>
      <c r="B417">
        <v>47</v>
      </c>
      <c r="C417" t="str">
        <f t="shared" si="18"/>
        <v>46-55</v>
      </c>
      <c r="D417" t="s">
        <v>32</v>
      </c>
      <c r="E417" t="s">
        <v>40</v>
      </c>
      <c r="F417">
        <v>955</v>
      </c>
      <c r="G417" t="s">
        <v>41</v>
      </c>
      <c r="H417">
        <v>4</v>
      </c>
      <c r="I417">
        <v>2</v>
      </c>
      <c r="J417" t="s">
        <v>46</v>
      </c>
      <c r="K417">
        <v>4</v>
      </c>
      <c r="L417" t="s">
        <v>47</v>
      </c>
      <c r="M417">
        <v>83</v>
      </c>
      <c r="N417">
        <v>3</v>
      </c>
      <c r="O417">
        <v>2</v>
      </c>
      <c r="P417" t="s">
        <v>54</v>
      </c>
      <c r="Q417">
        <v>4</v>
      </c>
      <c r="R417" t="str">
        <f t="shared" si="19"/>
        <v>Very High</v>
      </c>
      <c r="S417" t="s">
        <v>48</v>
      </c>
      <c r="T417">
        <v>4163</v>
      </c>
      <c r="U417" t="str">
        <f t="shared" si="20"/>
        <v>Low (0-5K)</v>
      </c>
      <c r="V417">
        <v>8571</v>
      </c>
      <c r="W417">
        <v>1</v>
      </c>
      <c r="X417" t="s">
        <v>39</v>
      </c>
      <c r="Y417">
        <v>17</v>
      </c>
      <c r="Z417">
        <v>3</v>
      </c>
      <c r="AA417">
        <v>3</v>
      </c>
      <c r="AB417">
        <v>0</v>
      </c>
      <c r="AC417">
        <v>9</v>
      </c>
      <c r="AD417">
        <v>0</v>
      </c>
      <c r="AE417">
        <v>3</v>
      </c>
      <c r="AF417">
        <v>9</v>
      </c>
      <c r="AG417">
        <v>0</v>
      </c>
      <c r="AH417">
        <v>0</v>
      </c>
      <c r="AI417">
        <v>7</v>
      </c>
    </row>
    <row r="418" spans="1:35" x14ac:dyDescent="0.3">
      <c r="A418">
        <v>1011</v>
      </c>
      <c r="B418">
        <v>31</v>
      </c>
      <c r="C418" t="str">
        <f t="shared" si="18"/>
        <v>26-35</v>
      </c>
      <c r="D418" t="s">
        <v>32</v>
      </c>
      <c r="E418" t="s">
        <v>53</v>
      </c>
      <c r="F418">
        <v>853</v>
      </c>
      <c r="G418" t="s">
        <v>34</v>
      </c>
      <c r="H418">
        <v>1</v>
      </c>
      <c r="I418">
        <v>1</v>
      </c>
      <c r="J418" t="s">
        <v>46</v>
      </c>
      <c r="K418">
        <v>3</v>
      </c>
      <c r="L418" t="s">
        <v>47</v>
      </c>
      <c r="M418">
        <v>96</v>
      </c>
      <c r="N418">
        <v>3</v>
      </c>
      <c r="O418">
        <v>2</v>
      </c>
      <c r="P418" t="s">
        <v>51</v>
      </c>
      <c r="Q418">
        <v>1</v>
      </c>
      <c r="R418" t="str">
        <f t="shared" si="19"/>
        <v>Low</v>
      </c>
      <c r="S418" t="s">
        <v>44</v>
      </c>
      <c r="T418">
        <v>4148</v>
      </c>
      <c r="U418" t="str">
        <f t="shared" si="20"/>
        <v>Low (0-5K)</v>
      </c>
      <c r="V418">
        <v>11275</v>
      </c>
      <c r="W418">
        <v>1</v>
      </c>
      <c r="X418" t="s">
        <v>32</v>
      </c>
      <c r="Y418">
        <v>12</v>
      </c>
      <c r="Z418">
        <v>3</v>
      </c>
      <c r="AA418">
        <v>3</v>
      </c>
      <c r="AB418">
        <v>1</v>
      </c>
      <c r="AC418">
        <v>4</v>
      </c>
      <c r="AD418">
        <v>1</v>
      </c>
      <c r="AE418">
        <v>3</v>
      </c>
      <c r="AF418">
        <v>4</v>
      </c>
      <c r="AG418">
        <v>3</v>
      </c>
      <c r="AH418">
        <v>0</v>
      </c>
      <c r="AI418">
        <v>3</v>
      </c>
    </row>
    <row r="419" spans="1:35" x14ac:dyDescent="0.3">
      <c r="A419">
        <v>1049</v>
      </c>
      <c r="B419">
        <v>45</v>
      </c>
      <c r="C419" t="str">
        <f t="shared" si="18"/>
        <v>36-45</v>
      </c>
      <c r="D419" t="s">
        <v>32</v>
      </c>
      <c r="E419" t="s">
        <v>40</v>
      </c>
      <c r="F419">
        <v>788</v>
      </c>
      <c r="G419" t="s">
        <v>57</v>
      </c>
      <c r="H419">
        <v>24</v>
      </c>
      <c r="I419">
        <v>4</v>
      </c>
      <c r="J419" t="s">
        <v>35</v>
      </c>
      <c r="K419">
        <v>2</v>
      </c>
      <c r="L419" t="s">
        <v>36</v>
      </c>
      <c r="M419">
        <v>36</v>
      </c>
      <c r="N419">
        <v>3</v>
      </c>
      <c r="O419">
        <v>1</v>
      </c>
      <c r="P419" t="s">
        <v>57</v>
      </c>
      <c r="Q419">
        <v>2</v>
      </c>
      <c r="R419" t="str">
        <f t="shared" si="19"/>
        <v>Medium</v>
      </c>
      <c r="S419" t="s">
        <v>48</v>
      </c>
      <c r="T419">
        <v>2177</v>
      </c>
      <c r="U419" t="str">
        <f t="shared" si="20"/>
        <v>Low (0-5K)</v>
      </c>
      <c r="V419">
        <v>8318</v>
      </c>
      <c r="W419">
        <v>1</v>
      </c>
      <c r="X419" t="s">
        <v>32</v>
      </c>
      <c r="Y419">
        <v>16</v>
      </c>
      <c r="Z419">
        <v>3</v>
      </c>
      <c r="AA419">
        <v>1</v>
      </c>
      <c r="AB419">
        <v>0</v>
      </c>
      <c r="AC419">
        <v>6</v>
      </c>
      <c r="AD419">
        <v>3</v>
      </c>
      <c r="AE419">
        <v>3</v>
      </c>
      <c r="AF419">
        <v>6</v>
      </c>
      <c r="AG419">
        <v>3</v>
      </c>
      <c r="AH419">
        <v>0</v>
      </c>
      <c r="AI419">
        <v>4</v>
      </c>
    </row>
    <row r="420" spans="1:35" x14ac:dyDescent="0.3">
      <c r="A420">
        <v>1085</v>
      </c>
      <c r="B420">
        <v>41</v>
      </c>
      <c r="C420" t="str">
        <f t="shared" si="18"/>
        <v>36-45</v>
      </c>
      <c r="D420" t="s">
        <v>32</v>
      </c>
      <c r="E420" t="s">
        <v>40</v>
      </c>
      <c r="F420">
        <v>509</v>
      </c>
      <c r="G420" t="s">
        <v>34</v>
      </c>
      <c r="H420">
        <v>7</v>
      </c>
      <c r="I420">
        <v>2</v>
      </c>
      <c r="J420" t="s">
        <v>42</v>
      </c>
      <c r="K420">
        <v>2</v>
      </c>
      <c r="L420" t="s">
        <v>47</v>
      </c>
      <c r="M420">
        <v>43</v>
      </c>
      <c r="N420">
        <v>4</v>
      </c>
      <c r="O420">
        <v>1</v>
      </c>
      <c r="P420" t="s">
        <v>49</v>
      </c>
      <c r="Q420">
        <v>3</v>
      </c>
      <c r="R420" t="str">
        <f t="shared" si="19"/>
        <v>High</v>
      </c>
      <c r="S420" t="s">
        <v>44</v>
      </c>
      <c r="T420">
        <v>3376</v>
      </c>
      <c r="U420" t="str">
        <f t="shared" si="20"/>
        <v>Low (0-5K)</v>
      </c>
      <c r="V420">
        <v>18863</v>
      </c>
      <c r="W420">
        <v>1</v>
      </c>
      <c r="X420" t="s">
        <v>32</v>
      </c>
      <c r="Y420">
        <v>13</v>
      </c>
      <c r="Z420">
        <v>3</v>
      </c>
      <c r="AA420">
        <v>3</v>
      </c>
      <c r="AB420">
        <v>0</v>
      </c>
      <c r="AC420">
        <v>10</v>
      </c>
      <c r="AD420">
        <v>3</v>
      </c>
      <c r="AE420">
        <v>3</v>
      </c>
      <c r="AF420">
        <v>10</v>
      </c>
      <c r="AG420">
        <v>6</v>
      </c>
      <c r="AH420">
        <v>0</v>
      </c>
      <c r="AI420">
        <v>8</v>
      </c>
    </row>
    <row r="421" spans="1:35" x14ac:dyDescent="0.3">
      <c r="A421">
        <v>1154</v>
      </c>
      <c r="B421">
        <v>28</v>
      </c>
      <c r="C421" t="str">
        <f t="shared" si="18"/>
        <v>26-35</v>
      </c>
      <c r="D421" t="s">
        <v>32</v>
      </c>
      <c r="E421" t="s">
        <v>53</v>
      </c>
      <c r="F421">
        <v>773</v>
      </c>
      <c r="G421" t="s">
        <v>34</v>
      </c>
      <c r="H421">
        <v>6</v>
      </c>
      <c r="I421">
        <v>3</v>
      </c>
      <c r="J421" t="s">
        <v>46</v>
      </c>
      <c r="K421">
        <v>3</v>
      </c>
      <c r="L421" t="s">
        <v>36</v>
      </c>
      <c r="M421">
        <v>39</v>
      </c>
      <c r="N421">
        <v>2</v>
      </c>
      <c r="O421">
        <v>1</v>
      </c>
      <c r="P421" t="s">
        <v>49</v>
      </c>
      <c r="Q421">
        <v>3</v>
      </c>
      <c r="R421" t="str">
        <f t="shared" si="19"/>
        <v>High</v>
      </c>
      <c r="S421" t="s">
        <v>38</v>
      </c>
      <c r="T421">
        <v>2703</v>
      </c>
      <c r="U421" t="str">
        <f t="shared" si="20"/>
        <v>Low (0-5K)</v>
      </c>
      <c r="V421">
        <v>22088</v>
      </c>
      <c r="W421">
        <v>1</v>
      </c>
      <c r="X421" t="s">
        <v>39</v>
      </c>
      <c r="Y421">
        <v>14</v>
      </c>
      <c r="Z421">
        <v>3</v>
      </c>
      <c r="AA421">
        <v>4</v>
      </c>
      <c r="AB421">
        <v>1</v>
      </c>
      <c r="AC421">
        <v>3</v>
      </c>
      <c r="AD421">
        <v>2</v>
      </c>
      <c r="AE421">
        <v>3</v>
      </c>
      <c r="AF421">
        <v>3</v>
      </c>
      <c r="AG421">
        <v>1</v>
      </c>
      <c r="AH421">
        <v>0</v>
      </c>
      <c r="AI421">
        <v>2</v>
      </c>
    </row>
    <row r="422" spans="1:35" x14ac:dyDescent="0.3">
      <c r="A422">
        <v>1177</v>
      </c>
      <c r="B422">
        <v>26</v>
      </c>
      <c r="C422" t="str">
        <f t="shared" si="18"/>
        <v>26-35</v>
      </c>
      <c r="D422" t="s">
        <v>32</v>
      </c>
      <c r="E422" t="s">
        <v>40</v>
      </c>
      <c r="F422">
        <v>1384</v>
      </c>
      <c r="G422" t="s">
        <v>34</v>
      </c>
      <c r="H422">
        <v>3</v>
      </c>
      <c r="I422">
        <v>4</v>
      </c>
      <c r="J422" t="s">
        <v>35</v>
      </c>
      <c r="K422">
        <v>1</v>
      </c>
      <c r="L422" t="s">
        <v>36</v>
      </c>
      <c r="M422">
        <v>82</v>
      </c>
      <c r="N422">
        <v>4</v>
      </c>
      <c r="O422">
        <v>1</v>
      </c>
      <c r="P422" t="s">
        <v>37</v>
      </c>
      <c r="Q422">
        <v>4</v>
      </c>
      <c r="R422" t="str">
        <f t="shared" si="19"/>
        <v>Very High</v>
      </c>
      <c r="S422" t="s">
        <v>44</v>
      </c>
      <c r="T422">
        <v>4420</v>
      </c>
      <c r="U422" t="str">
        <f t="shared" si="20"/>
        <v>Low (0-5K)</v>
      </c>
      <c r="V422">
        <v>13421</v>
      </c>
      <c r="W422">
        <v>1</v>
      </c>
      <c r="X422" t="s">
        <v>32</v>
      </c>
      <c r="Y422">
        <v>22</v>
      </c>
      <c r="Z422">
        <v>4</v>
      </c>
      <c r="AA422">
        <v>2</v>
      </c>
      <c r="AB422">
        <v>1</v>
      </c>
      <c r="AC422">
        <v>8</v>
      </c>
      <c r="AD422">
        <v>2</v>
      </c>
      <c r="AE422">
        <v>3</v>
      </c>
      <c r="AF422">
        <v>8</v>
      </c>
      <c r="AG422">
        <v>7</v>
      </c>
      <c r="AH422">
        <v>0</v>
      </c>
      <c r="AI422">
        <v>7</v>
      </c>
    </row>
    <row r="423" spans="1:35" x14ac:dyDescent="0.3">
      <c r="A423">
        <v>1192</v>
      </c>
      <c r="B423">
        <v>29</v>
      </c>
      <c r="C423" t="str">
        <f t="shared" si="18"/>
        <v>26-35</v>
      </c>
      <c r="D423" t="s">
        <v>32</v>
      </c>
      <c r="E423" t="s">
        <v>40</v>
      </c>
      <c r="F423">
        <v>1401</v>
      </c>
      <c r="G423" t="s">
        <v>34</v>
      </c>
      <c r="H423">
        <v>6</v>
      </c>
      <c r="I423">
        <v>1</v>
      </c>
      <c r="J423" t="s">
        <v>35</v>
      </c>
      <c r="K423">
        <v>2</v>
      </c>
      <c r="L423" t="s">
        <v>47</v>
      </c>
      <c r="M423">
        <v>54</v>
      </c>
      <c r="N423">
        <v>3</v>
      </c>
      <c r="O423">
        <v>1</v>
      </c>
      <c r="P423" t="s">
        <v>37</v>
      </c>
      <c r="Q423">
        <v>4</v>
      </c>
      <c r="R423" t="str">
        <f t="shared" si="19"/>
        <v>Very High</v>
      </c>
      <c r="S423" t="s">
        <v>44</v>
      </c>
      <c r="T423">
        <v>3131</v>
      </c>
      <c r="U423" t="str">
        <f t="shared" si="20"/>
        <v>Low (0-5K)</v>
      </c>
      <c r="V423">
        <v>26342</v>
      </c>
      <c r="W423">
        <v>1</v>
      </c>
      <c r="X423" t="s">
        <v>32</v>
      </c>
      <c r="Y423">
        <v>13</v>
      </c>
      <c r="Z423">
        <v>3</v>
      </c>
      <c r="AA423">
        <v>1</v>
      </c>
      <c r="AB423">
        <v>1</v>
      </c>
      <c r="AC423">
        <v>10</v>
      </c>
      <c r="AD423">
        <v>5</v>
      </c>
      <c r="AE423">
        <v>3</v>
      </c>
      <c r="AF423">
        <v>10</v>
      </c>
      <c r="AG423">
        <v>8</v>
      </c>
      <c r="AH423">
        <v>0</v>
      </c>
      <c r="AI423">
        <v>8</v>
      </c>
    </row>
    <row r="424" spans="1:35" x14ac:dyDescent="0.3">
      <c r="A424">
        <v>1200</v>
      </c>
      <c r="B424">
        <v>44</v>
      </c>
      <c r="C424" t="str">
        <f t="shared" si="18"/>
        <v>36-45</v>
      </c>
      <c r="D424" t="s">
        <v>39</v>
      </c>
      <c r="E424" t="s">
        <v>40</v>
      </c>
      <c r="F424">
        <v>1097</v>
      </c>
      <c r="G424" t="s">
        <v>34</v>
      </c>
      <c r="H424">
        <v>10</v>
      </c>
      <c r="I424">
        <v>4</v>
      </c>
      <c r="J424" t="s">
        <v>46</v>
      </c>
      <c r="K424">
        <v>3</v>
      </c>
      <c r="L424" t="s">
        <v>36</v>
      </c>
      <c r="M424">
        <v>96</v>
      </c>
      <c r="N424">
        <v>3</v>
      </c>
      <c r="O424">
        <v>1</v>
      </c>
      <c r="P424" t="s">
        <v>49</v>
      </c>
      <c r="Q424">
        <v>3</v>
      </c>
      <c r="R424" t="str">
        <f t="shared" si="19"/>
        <v>High</v>
      </c>
      <c r="S424" t="s">
        <v>48</v>
      </c>
      <c r="T424">
        <v>2936</v>
      </c>
      <c r="U424" t="str">
        <f t="shared" si="20"/>
        <v>Low (0-5K)</v>
      </c>
      <c r="V424">
        <v>10826</v>
      </c>
      <c r="W424">
        <v>1</v>
      </c>
      <c r="X424" t="s">
        <v>39</v>
      </c>
      <c r="Y424">
        <v>11</v>
      </c>
      <c r="Z424">
        <v>3</v>
      </c>
      <c r="AA424">
        <v>3</v>
      </c>
      <c r="AB424">
        <v>0</v>
      </c>
      <c r="AC424">
        <v>6</v>
      </c>
      <c r="AD424">
        <v>4</v>
      </c>
      <c r="AE424">
        <v>3</v>
      </c>
      <c r="AF424">
        <v>6</v>
      </c>
      <c r="AG424">
        <v>4</v>
      </c>
      <c r="AH424">
        <v>0</v>
      </c>
      <c r="AI424">
        <v>2</v>
      </c>
    </row>
    <row r="425" spans="1:35" x14ac:dyDescent="0.3">
      <c r="A425">
        <v>1220</v>
      </c>
      <c r="B425">
        <v>33</v>
      </c>
      <c r="C425" t="str">
        <f t="shared" si="18"/>
        <v>26-35</v>
      </c>
      <c r="D425" t="s">
        <v>32</v>
      </c>
      <c r="E425" t="s">
        <v>53</v>
      </c>
      <c r="F425">
        <v>1146</v>
      </c>
      <c r="G425" t="s">
        <v>41</v>
      </c>
      <c r="H425">
        <v>25</v>
      </c>
      <c r="I425">
        <v>3</v>
      </c>
      <c r="J425" t="s">
        <v>35</v>
      </c>
      <c r="K425">
        <v>2</v>
      </c>
      <c r="L425" t="s">
        <v>47</v>
      </c>
      <c r="M425">
        <v>82</v>
      </c>
      <c r="N425">
        <v>3</v>
      </c>
      <c r="O425">
        <v>2</v>
      </c>
      <c r="P425" t="s">
        <v>54</v>
      </c>
      <c r="Q425">
        <v>3</v>
      </c>
      <c r="R425" t="str">
        <f t="shared" si="19"/>
        <v>High</v>
      </c>
      <c r="S425" t="s">
        <v>44</v>
      </c>
      <c r="T425">
        <v>4539</v>
      </c>
      <c r="U425" t="str">
        <f t="shared" si="20"/>
        <v>Low (0-5K)</v>
      </c>
      <c r="V425">
        <v>4905</v>
      </c>
      <c r="W425">
        <v>1</v>
      </c>
      <c r="X425" t="s">
        <v>32</v>
      </c>
      <c r="Y425">
        <v>12</v>
      </c>
      <c r="Z425">
        <v>3</v>
      </c>
      <c r="AA425">
        <v>1</v>
      </c>
      <c r="AB425">
        <v>1</v>
      </c>
      <c r="AC425">
        <v>10</v>
      </c>
      <c r="AD425">
        <v>3</v>
      </c>
      <c r="AE425">
        <v>2</v>
      </c>
      <c r="AF425">
        <v>10</v>
      </c>
      <c r="AG425">
        <v>7</v>
      </c>
      <c r="AH425">
        <v>0</v>
      </c>
      <c r="AI425">
        <v>1</v>
      </c>
    </row>
    <row r="426" spans="1:35" x14ac:dyDescent="0.3">
      <c r="A426">
        <v>1251</v>
      </c>
      <c r="B426">
        <v>31</v>
      </c>
      <c r="C426" t="str">
        <f t="shared" si="18"/>
        <v>26-35</v>
      </c>
      <c r="D426" t="s">
        <v>32</v>
      </c>
      <c r="E426" t="s">
        <v>40</v>
      </c>
      <c r="F426">
        <v>1332</v>
      </c>
      <c r="G426" t="s">
        <v>34</v>
      </c>
      <c r="H426">
        <v>11</v>
      </c>
      <c r="I426">
        <v>2</v>
      </c>
      <c r="J426" t="s">
        <v>35</v>
      </c>
      <c r="K426">
        <v>3</v>
      </c>
      <c r="L426" t="s">
        <v>36</v>
      </c>
      <c r="M426">
        <v>80</v>
      </c>
      <c r="N426">
        <v>3</v>
      </c>
      <c r="O426">
        <v>2</v>
      </c>
      <c r="P426" t="s">
        <v>50</v>
      </c>
      <c r="Q426">
        <v>1</v>
      </c>
      <c r="R426" t="str">
        <f t="shared" si="19"/>
        <v>Low</v>
      </c>
      <c r="S426" t="s">
        <v>44</v>
      </c>
      <c r="T426">
        <v>6833</v>
      </c>
      <c r="U426" t="str">
        <f t="shared" si="20"/>
        <v>Medium (5K-10K)</v>
      </c>
      <c r="V426">
        <v>17089</v>
      </c>
      <c r="W426">
        <v>1</v>
      </c>
      <c r="X426" t="s">
        <v>39</v>
      </c>
      <c r="Y426">
        <v>12</v>
      </c>
      <c r="Z426">
        <v>3</v>
      </c>
      <c r="AA426">
        <v>4</v>
      </c>
      <c r="AB426">
        <v>0</v>
      </c>
      <c r="AC426">
        <v>6</v>
      </c>
      <c r="AD426">
        <v>2</v>
      </c>
      <c r="AE426">
        <v>2</v>
      </c>
      <c r="AF426">
        <v>6</v>
      </c>
      <c r="AG426">
        <v>5</v>
      </c>
      <c r="AH426">
        <v>0</v>
      </c>
      <c r="AI426">
        <v>1</v>
      </c>
    </row>
    <row r="427" spans="1:35" x14ac:dyDescent="0.3">
      <c r="A427">
        <v>1257</v>
      </c>
      <c r="B427">
        <v>36</v>
      </c>
      <c r="C427" t="str">
        <f t="shared" si="18"/>
        <v>36-45</v>
      </c>
      <c r="D427" t="s">
        <v>32</v>
      </c>
      <c r="E427" t="s">
        <v>53</v>
      </c>
      <c r="F427">
        <v>469</v>
      </c>
      <c r="G427" t="s">
        <v>34</v>
      </c>
      <c r="H427">
        <v>3</v>
      </c>
      <c r="I427">
        <v>3</v>
      </c>
      <c r="J427" t="s">
        <v>42</v>
      </c>
      <c r="K427">
        <v>3</v>
      </c>
      <c r="L427" t="s">
        <v>36</v>
      </c>
      <c r="M427">
        <v>46</v>
      </c>
      <c r="N427">
        <v>3</v>
      </c>
      <c r="O427">
        <v>1</v>
      </c>
      <c r="P427" t="s">
        <v>49</v>
      </c>
      <c r="Q427">
        <v>2</v>
      </c>
      <c r="R427" t="str">
        <f t="shared" si="19"/>
        <v>Medium</v>
      </c>
      <c r="S427" t="s">
        <v>44</v>
      </c>
      <c r="T427">
        <v>3692</v>
      </c>
      <c r="U427" t="str">
        <f t="shared" si="20"/>
        <v>Low (0-5K)</v>
      </c>
      <c r="V427">
        <v>9256</v>
      </c>
      <c r="W427">
        <v>1</v>
      </c>
      <c r="X427" t="s">
        <v>32</v>
      </c>
      <c r="Y427">
        <v>12</v>
      </c>
      <c r="Z427">
        <v>3</v>
      </c>
      <c r="AA427">
        <v>3</v>
      </c>
      <c r="AB427">
        <v>0</v>
      </c>
      <c r="AC427">
        <v>12</v>
      </c>
      <c r="AD427">
        <v>2</v>
      </c>
      <c r="AE427">
        <v>2</v>
      </c>
      <c r="AF427">
        <v>11</v>
      </c>
      <c r="AG427">
        <v>10</v>
      </c>
      <c r="AH427">
        <v>0</v>
      </c>
      <c r="AI427">
        <v>7</v>
      </c>
    </row>
    <row r="428" spans="1:35" x14ac:dyDescent="0.3">
      <c r="A428">
        <v>1259</v>
      </c>
      <c r="B428">
        <v>27</v>
      </c>
      <c r="C428" t="str">
        <f t="shared" si="18"/>
        <v>26-35</v>
      </c>
      <c r="D428" t="s">
        <v>32</v>
      </c>
      <c r="E428" t="s">
        <v>40</v>
      </c>
      <c r="F428">
        <v>1167</v>
      </c>
      <c r="G428" t="s">
        <v>34</v>
      </c>
      <c r="H428">
        <v>4</v>
      </c>
      <c r="I428">
        <v>2</v>
      </c>
      <c r="J428" t="s">
        <v>46</v>
      </c>
      <c r="K428">
        <v>1</v>
      </c>
      <c r="L428" t="s">
        <v>36</v>
      </c>
      <c r="M428">
        <v>76</v>
      </c>
      <c r="N428">
        <v>3</v>
      </c>
      <c r="O428">
        <v>1</v>
      </c>
      <c r="P428" t="s">
        <v>49</v>
      </c>
      <c r="Q428">
        <v>3</v>
      </c>
      <c r="R428" t="str">
        <f t="shared" si="19"/>
        <v>High</v>
      </c>
      <c r="S428" t="s">
        <v>38</v>
      </c>
      <c r="T428">
        <v>2517</v>
      </c>
      <c r="U428" t="str">
        <f t="shared" si="20"/>
        <v>Low (0-5K)</v>
      </c>
      <c r="V428">
        <v>3208</v>
      </c>
      <c r="W428">
        <v>1</v>
      </c>
      <c r="X428" t="s">
        <v>32</v>
      </c>
      <c r="Y428">
        <v>11</v>
      </c>
      <c r="Z428">
        <v>3</v>
      </c>
      <c r="AA428">
        <v>2</v>
      </c>
      <c r="AB428">
        <v>3</v>
      </c>
      <c r="AC428">
        <v>5</v>
      </c>
      <c r="AD428">
        <v>2</v>
      </c>
      <c r="AE428">
        <v>3</v>
      </c>
      <c r="AF428">
        <v>5</v>
      </c>
      <c r="AG428">
        <v>3</v>
      </c>
      <c r="AH428">
        <v>0</v>
      </c>
      <c r="AI428">
        <v>3</v>
      </c>
    </row>
    <row r="429" spans="1:35" x14ac:dyDescent="0.3">
      <c r="A429">
        <v>1269</v>
      </c>
      <c r="B429">
        <v>19</v>
      </c>
      <c r="C429" t="str">
        <f t="shared" si="18"/>
        <v>18-25</v>
      </c>
      <c r="D429" t="s">
        <v>32</v>
      </c>
      <c r="E429" t="s">
        <v>40</v>
      </c>
      <c r="F429">
        <v>265</v>
      </c>
      <c r="G429" t="s">
        <v>34</v>
      </c>
      <c r="H429">
        <v>25</v>
      </c>
      <c r="I429">
        <v>3</v>
      </c>
      <c r="J429" t="s">
        <v>46</v>
      </c>
      <c r="K429">
        <v>2</v>
      </c>
      <c r="L429" t="s">
        <v>47</v>
      </c>
      <c r="M429">
        <v>57</v>
      </c>
      <c r="N429">
        <v>4</v>
      </c>
      <c r="O429">
        <v>1</v>
      </c>
      <c r="P429" t="s">
        <v>49</v>
      </c>
      <c r="Q429">
        <v>4</v>
      </c>
      <c r="R429" t="str">
        <f t="shared" si="19"/>
        <v>Very High</v>
      </c>
      <c r="S429" t="s">
        <v>48</v>
      </c>
      <c r="T429">
        <v>2994</v>
      </c>
      <c r="U429" t="str">
        <f t="shared" si="20"/>
        <v>Low (0-5K)</v>
      </c>
      <c r="V429">
        <v>21221</v>
      </c>
      <c r="W429">
        <v>1</v>
      </c>
      <c r="X429" t="s">
        <v>39</v>
      </c>
      <c r="Y429">
        <v>12</v>
      </c>
      <c r="Z429">
        <v>3</v>
      </c>
      <c r="AA429">
        <v>4</v>
      </c>
      <c r="AB429">
        <v>0</v>
      </c>
      <c r="AC429">
        <v>1</v>
      </c>
      <c r="AD429">
        <v>2</v>
      </c>
      <c r="AE429">
        <v>3</v>
      </c>
      <c r="AF429">
        <v>1</v>
      </c>
      <c r="AG429">
        <v>0</v>
      </c>
      <c r="AH429">
        <v>0</v>
      </c>
      <c r="AI429">
        <v>1</v>
      </c>
    </row>
    <row r="430" spans="1:35" x14ac:dyDescent="0.3">
      <c r="A430">
        <v>1270</v>
      </c>
      <c r="B430">
        <v>23</v>
      </c>
      <c r="C430" t="str">
        <f t="shared" si="18"/>
        <v>18-25</v>
      </c>
      <c r="D430" t="s">
        <v>32</v>
      </c>
      <c r="E430" t="s">
        <v>40</v>
      </c>
      <c r="F430">
        <v>373</v>
      </c>
      <c r="G430" t="s">
        <v>34</v>
      </c>
      <c r="H430">
        <v>1</v>
      </c>
      <c r="I430">
        <v>2</v>
      </c>
      <c r="J430" t="s">
        <v>46</v>
      </c>
      <c r="K430">
        <v>4</v>
      </c>
      <c r="L430" t="s">
        <v>36</v>
      </c>
      <c r="M430">
        <v>47</v>
      </c>
      <c r="N430">
        <v>3</v>
      </c>
      <c r="O430">
        <v>1</v>
      </c>
      <c r="P430" t="s">
        <v>49</v>
      </c>
      <c r="Q430">
        <v>3</v>
      </c>
      <c r="R430" t="str">
        <f t="shared" si="19"/>
        <v>High</v>
      </c>
      <c r="S430" t="s">
        <v>44</v>
      </c>
      <c r="T430">
        <v>1223</v>
      </c>
      <c r="U430" t="str">
        <f t="shared" si="20"/>
        <v>Low (0-5K)</v>
      </c>
      <c r="V430">
        <v>16901</v>
      </c>
      <c r="W430">
        <v>1</v>
      </c>
      <c r="X430" t="s">
        <v>32</v>
      </c>
      <c r="Y430">
        <v>22</v>
      </c>
      <c r="Z430">
        <v>4</v>
      </c>
      <c r="AA430">
        <v>4</v>
      </c>
      <c r="AB430">
        <v>1</v>
      </c>
      <c r="AC430">
        <v>1</v>
      </c>
      <c r="AD430">
        <v>2</v>
      </c>
      <c r="AE430">
        <v>3</v>
      </c>
      <c r="AF430">
        <v>1</v>
      </c>
      <c r="AG430">
        <v>0</v>
      </c>
      <c r="AH430">
        <v>0</v>
      </c>
      <c r="AI430">
        <v>1</v>
      </c>
    </row>
    <row r="431" spans="1:35" x14ac:dyDescent="0.3">
      <c r="A431">
        <v>1295</v>
      </c>
      <c r="B431">
        <v>44</v>
      </c>
      <c r="C431" t="str">
        <f t="shared" si="18"/>
        <v>36-45</v>
      </c>
      <c r="D431" t="s">
        <v>39</v>
      </c>
      <c r="E431" t="s">
        <v>40</v>
      </c>
      <c r="F431">
        <v>621</v>
      </c>
      <c r="G431" t="s">
        <v>34</v>
      </c>
      <c r="H431">
        <v>15</v>
      </c>
      <c r="I431">
        <v>3</v>
      </c>
      <c r="J431" t="s">
        <v>35</v>
      </c>
      <c r="K431">
        <v>1</v>
      </c>
      <c r="L431" t="s">
        <v>47</v>
      </c>
      <c r="M431">
        <v>73</v>
      </c>
      <c r="N431">
        <v>3</v>
      </c>
      <c r="O431">
        <v>3</v>
      </c>
      <c r="P431" t="s">
        <v>50</v>
      </c>
      <c r="Q431">
        <v>4</v>
      </c>
      <c r="R431" t="str">
        <f t="shared" si="19"/>
        <v>Very High</v>
      </c>
      <c r="S431" t="s">
        <v>44</v>
      </c>
      <c r="T431">
        <v>7978</v>
      </c>
      <c r="U431" t="str">
        <f t="shared" si="20"/>
        <v>Medium (5K-10K)</v>
      </c>
      <c r="V431">
        <v>14075</v>
      </c>
      <c r="W431">
        <v>1</v>
      </c>
      <c r="X431" t="s">
        <v>32</v>
      </c>
      <c r="Y431">
        <v>11</v>
      </c>
      <c r="Z431">
        <v>3</v>
      </c>
      <c r="AA431">
        <v>4</v>
      </c>
      <c r="AB431">
        <v>1</v>
      </c>
      <c r="AC431">
        <v>10</v>
      </c>
      <c r="AD431">
        <v>2</v>
      </c>
      <c r="AE431">
        <v>3</v>
      </c>
      <c r="AF431">
        <v>10</v>
      </c>
      <c r="AG431">
        <v>7</v>
      </c>
      <c r="AH431">
        <v>0</v>
      </c>
      <c r="AI431">
        <v>5</v>
      </c>
    </row>
    <row r="432" spans="1:35" x14ac:dyDescent="0.3">
      <c r="A432">
        <v>1304</v>
      </c>
      <c r="B432">
        <v>32</v>
      </c>
      <c r="C432" t="str">
        <f t="shared" si="18"/>
        <v>26-35</v>
      </c>
      <c r="D432" t="s">
        <v>32</v>
      </c>
      <c r="E432" t="s">
        <v>40</v>
      </c>
      <c r="F432">
        <v>604</v>
      </c>
      <c r="G432" t="s">
        <v>41</v>
      </c>
      <c r="H432">
        <v>8</v>
      </c>
      <c r="I432">
        <v>3</v>
      </c>
      <c r="J432" t="s">
        <v>35</v>
      </c>
      <c r="K432">
        <v>3</v>
      </c>
      <c r="L432" t="s">
        <v>36</v>
      </c>
      <c r="M432">
        <v>56</v>
      </c>
      <c r="N432">
        <v>4</v>
      </c>
      <c r="O432">
        <v>2</v>
      </c>
      <c r="P432" t="s">
        <v>54</v>
      </c>
      <c r="Q432">
        <v>4</v>
      </c>
      <c r="R432" t="str">
        <f t="shared" si="19"/>
        <v>Very High</v>
      </c>
      <c r="S432" t="s">
        <v>44</v>
      </c>
      <c r="T432">
        <v>6209</v>
      </c>
      <c r="U432" t="str">
        <f t="shared" si="20"/>
        <v>Medium (5K-10K)</v>
      </c>
      <c r="V432">
        <v>11693</v>
      </c>
      <c r="W432">
        <v>1</v>
      </c>
      <c r="X432" t="s">
        <v>32</v>
      </c>
      <c r="Y432">
        <v>15</v>
      </c>
      <c r="Z432">
        <v>3</v>
      </c>
      <c r="AA432">
        <v>3</v>
      </c>
      <c r="AB432">
        <v>2</v>
      </c>
      <c r="AC432">
        <v>10</v>
      </c>
      <c r="AD432">
        <v>4</v>
      </c>
      <c r="AE432">
        <v>4</v>
      </c>
      <c r="AF432">
        <v>10</v>
      </c>
      <c r="AG432">
        <v>7</v>
      </c>
      <c r="AH432">
        <v>0</v>
      </c>
      <c r="AI432">
        <v>8</v>
      </c>
    </row>
    <row r="433" spans="1:35" x14ac:dyDescent="0.3">
      <c r="A433">
        <v>1321</v>
      </c>
      <c r="B433">
        <v>30</v>
      </c>
      <c r="C433" t="str">
        <f t="shared" si="18"/>
        <v>26-35</v>
      </c>
      <c r="D433" t="s">
        <v>32</v>
      </c>
      <c r="E433" t="s">
        <v>40</v>
      </c>
      <c r="F433">
        <v>634</v>
      </c>
      <c r="G433" t="s">
        <v>34</v>
      </c>
      <c r="H433">
        <v>17</v>
      </c>
      <c r="I433">
        <v>4</v>
      </c>
      <c r="J433" t="s">
        <v>35</v>
      </c>
      <c r="K433">
        <v>2</v>
      </c>
      <c r="L433" t="s">
        <v>47</v>
      </c>
      <c r="M433">
        <v>95</v>
      </c>
      <c r="N433">
        <v>3</v>
      </c>
      <c r="O433">
        <v>3</v>
      </c>
      <c r="P433" t="s">
        <v>52</v>
      </c>
      <c r="Q433">
        <v>1</v>
      </c>
      <c r="R433" t="str">
        <f t="shared" si="19"/>
        <v>Low</v>
      </c>
      <c r="S433" t="s">
        <v>44</v>
      </c>
      <c r="T433">
        <v>11916</v>
      </c>
      <c r="U433" t="str">
        <f t="shared" si="20"/>
        <v>High (10K-15K)</v>
      </c>
      <c r="V433">
        <v>25927</v>
      </c>
      <c r="W433">
        <v>1</v>
      </c>
      <c r="X433" t="s">
        <v>39</v>
      </c>
      <c r="Y433">
        <v>23</v>
      </c>
      <c r="Z433">
        <v>4</v>
      </c>
      <c r="AA433">
        <v>4</v>
      </c>
      <c r="AB433">
        <v>2</v>
      </c>
      <c r="AC433">
        <v>9</v>
      </c>
      <c r="AD433">
        <v>2</v>
      </c>
      <c r="AE433">
        <v>3</v>
      </c>
      <c r="AF433">
        <v>9</v>
      </c>
      <c r="AG433">
        <v>1</v>
      </c>
      <c r="AH433">
        <v>0</v>
      </c>
      <c r="AI433">
        <v>8</v>
      </c>
    </row>
    <row r="434" spans="1:35" x14ac:dyDescent="0.3">
      <c r="A434">
        <v>1352</v>
      </c>
      <c r="B434">
        <v>51</v>
      </c>
      <c r="C434" t="str">
        <f t="shared" si="18"/>
        <v>46-55</v>
      </c>
      <c r="D434" t="s">
        <v>32</v>
      </c>
      <c r="E434" t="s">
        <v>40</v>
      </c>
      <c r="F434">
        <v>770</v>
      </c>
      <c r="G434" t="s">
        <v>57</v>
      </c>
      <c r="H434">
        <v>5</v>
      </c>
      <c r="I434">
        <v>3</v>
      </c>
      <c r="J434" t="s">
        <v>46</v>
      </c>
      <c r="K434">
        <v>3</v>
      </c>
      <c r="L434" t="s">
        <v>36</v>
      </c>
      <c r="M434">
        <v>84</v>
      </c>
      <c r="N434">
        <v>3</v>
      </c>
      <c r="O434">
        <v>4</v>
      </c>
      <c r="P434" t="s">
        <v>52</v>
      </c>
      <c r="Q434">
        <v>2</v>
      </c>
      <c r="R434" t="str">
        <f t="shared" si="19"/>
        <v>Medium</v>
      </c>
      <c r="S434" t="s">
        <v>38</v>
      </c>
      <c r="T434">
        <v>14026</v>
      </c>
      <c r="U434" t="str">
        <f t="shared" si="20"/>
        <v>High (10K-15K)</v>
      </c>
      <c r="V434">
        <v>17588</v>
      </c>
      <c r="W434">
        <v>1</v>
      </c>
      <c r="X434" t="s">
        <v>39</v>
      </c>
      <c r="Y434">
        <v>11</v>
      </c>
      <c r="Z434">
        <v>3</v>
      </c>
      <c r="AA434">
        <v>2</v>
      </c>
      <c r="AB434">
        <v>1</v>
      </c>
      <c r="AC434">
        <v>33</v>
      </c>
      <c r="AD434">
        <v>2</v>
      </c>
      <c r="AE434">
        <v>3</v>
      </c>
      <c r="AF434">
        <v>33</v>
      </c>
      <c r="AG434">
        <v>9</v>
      </c>
      <c r="AH434">
        <v>0</v>
      </c>
      <c r="AI434">
        <v>10</v>
      </c>
    </row>
    <row r="435" spans="1:35" x14ac:dyDescent="0.3">
      <c r="A435">
        <v>1363</v>
      </c>
      <c r="B435">
        <v>48</v>
      </c>
      <c r="C435" t="str">
        <f t="shared" si="18"/>
        <v>46-55</v>
      </c>
      <c r="D435" t="s">
        <v>32</v>
      </c>
      <c r="E435" t="s">
        <v>40</v>
      </c>
      <c r="F435">
        <v>855</v>
      </c>
      <c r="G435" t="s">
        <v>34</v>
      </c>
      <c r="H435">
        <v>4</v>
      </c>
      <c r="I435">
        <v>3</v>
      </c>
      <c r="J435" t="s">
        <v>46</v>
      </c>
      <c r="K435">
        <v>4</v>
      </c>
      <c r="L435" t="s">
        <v>36</v>
      </c>
      <c r="M435">
        <v>54</v>
      </c>
      <c r="N435">
        <v>3</v>
      </c>
      <c r="O435">
        <v>3</v>
      </c>
      <c r="P435" t="s">
        <v>51</v>
      </c>
      <c r="Q435">
        <v>4</v>
      </c>
      <c r="R435" t="str">
        <f t="shared" si="19"/>
        <v>Very High</v>
      </c>
      <c r="S435" t="s">
        <v>48</v>
      </c>
      <c r="T435">
        <v>7898</v>
      </c>
      <c r="U435" t="str">
        <f t="shared" si="20"/>
        <v>Medium (5K-10K)</v>
      </c>
      <c r="V435">
        <v>18706</v>
      </c>
      <c r="W435">
        <v>1</v>
      </c>
      <c r="X435" t="s">
        <v>32</v>
      </c>
      <c r="Y435">
        <v>11</v>
      </c>
      <c r="Z435">
        <v>3</v>
      </c>
      <c r="AA435">
        <v>3</v>
      </c>
      <c r="AB435">
        <v>0</v>
      </c>
      <c r="AC435">
        <v>11</v>
      </c>
      <c r="AD435">
        <v>2</v>
      </c>
      <c r="AE435">
        <v>3</v>
      </c>
      <c r="AF435">
        <v>10</v>
      </c>
      <c r="AG435">
        <v>9</v>
      </c>
      <c r="AH435">
        <v>0</v>
      </c>
      <c r="AI435">
        <v>8</v>
      </c>
    </row>
    <row r="436" spans="1:35" x14ac:dyDescent="0.3">
      <c r="A436">
        <v>1387</v>
      </c>
      <c r="B436">
        <v>28</v>
      </c>
      <c r="C436" t="str">
        <f t="shared" si="18"/>
        <v>26-35</v>
      </c>
      <c r="D436" t="s">
        <v>32</v>
      </c>
      <c r="E436" t="s">
        <v>40</v>
      </c>
      <c r="F436">
        <v>736</v>
      </c>
      <c r="G436" t="s">
        <v>41</v>
      </c>
      <c r="H436">
        <v>26</v>
      </c>
      <c r="I436">
        <v>3</v>
      </c>
      <c r="J436" t="s">
        <v>46</v>
      </c>
      <c r="K436">
        <v>3</v>
      </c>
      <c r="L436" t="s">
        <v>36</v>
      </c>
      <c r="M436">
        <v>48</v>
      </c>
      <c r="N436">
        <v>2</v>
      </c>
      <c r="O436">
        <v>2</v>
      </c>
      <c r="P436" t="s">
        <v>54</v>
      </c>
      <c r="Q436">
        <v>1</v>
      </c>
      <c r="R436" t="str">
        <f t="shared" si="19"/>
        <v>Low</v>
      </c>
      <c r="S436" t="s">
        <v>44</v>
      </c>
      <c r="T436">
        <v>4724</v>
      </c>
      <c r="U436" t="str">
        <f t="shared" si="20"/>
        <v>Low (0-5K)</v>
      </c>
      <c r="V436">
        <v>24232</v>
      </c>
      <c r="W436">
        <v>1</v>
      </c>
      <c r="X436" t="s">
        <v>32</v>
      </c>
      <c r="Y436">
        <v>11</v>
      </c>
      <c r="Z436">
        <v>3</v>
      </c>
      <c r="AA436">
        <v>3</v>
      </c>
      <c r="AB436">
        <v>1</v>
      </c>
      <c r="AC436">
        <v>5</v>
      </c>
      <c r="AD436">
        <v>0</v>
      </c>
      <c r="AE436">
        <v>3</v>
      </c>
      <c r="AF436">
        <v>5</v>
      </c>
      <c r="AG436">
        <v>3</v>
      </c>
      <c r="AH436">
        <v>0</v>
      </c>
      <c r="AI436">
        <v>4</v>
      </c>
    </row>
    <row r="437" spans="1:35" x14ac:dyDescent="0.3">
      <c r="A437">
        <v>1419</v>
      </c>
      <c r="B437">
        <v>29</v>
      </c>
      <c r="C437" t="str">
        <f t="shared" si="18"/>
        <v>26-35</v>
      </c>
      <c r="D437" t="s">
        <v>32</v>
      </c>
      <c r="E437" t="s">
        <v>40</v>
      </c>
      <c r="F437">
        <v>332</v>
      </c>
      <c r="G437" t="s">
        <v>57</v>
      </c>
      <c r="H437">
        <v>17</v>
      </c>
      <c r="I437">
        <v>3</v>
      </c>
      <c r="J437" t="s">
        <v>45</v>
      </c>
      <c r="K437">
        <v>2</v>
      </c>
      <c r="L437" t="s">
        <v>36</v>
      </c>
      <c r="M437">
        <v>51</v>
      </c>
      <c r="N437">
        <v>2</v>
      </c>
      <c r="O437">
        <v>3</v>
      </c>
      <c r="P437" t="s">
        <v>57</v>
      </c>
      <c r="Q437">
        <v>1</v>
      </c>
      <c r="R437" t="str">
        <f t="shared" si="19"/>
        <v>Low</v>
      </c>
      <c r="S437" t="s">
        <v>48</v>
      </c>
      <c r="T437">
        <v>7988</v>
      </c>
      <c r="U437" t="str">
        <f t="shared" si="20"/>
        <v>Medium (5K-10K)</v>
      </c>
      <c r="V437">
        <v>9769</v>
      </c>
      <c r="W437">
        <v>1</v>
      </c>
      <c r="X437" t="s">
        <v>32</v>
      </c>
      <c r="Y437">
        <v>13</v>
      </c>
      <c r="Z437">
        <v>3</v>
      </c>
      <c r="AA437">
        <v>1</v>
      </c>
      <c r="AB437">
        <v>0</v>
      </c>
      <c r="AC437">
        <v>10</v>
      </c>
      <c r="AD437">
        <v>3</v>
      </c>
      <c r="AE437">
        <v>2</v>
      </c>
      <c r="AF437">
        <v>10</v>
      </c>
      <c r="AG437">
        <v>9</v>
      </c>
      <c r="AH437">
        <v>0</v>
      </c>
      <c r="AI437">
        <v>9</v>
      </c>
    </row>
    <row r="438" spans="1:35" x14ac:dyDescent="0.3">
      <c r="A438">
        <v>1445</v>
      </c>
      <c r="B438">
        <v>24</v>
      </c>
      <c r="C438" t="str">
        <f t="shared" si="18"/>
        <v>18-25</v>
      </c>
      <c r="D438" t="s">
        <v>32</v>
      </c>
      <c r="E438" t="s">
        <v>40</v>
      </c>
      <c r="F438">
        <v>1476</v>
      </c>
      <c r="G438" t="s">
        <v>41</v>
      </c>
      <c r="H438">
        <v>4</v>
      </c>
      <c r="I438">
        <v>1</v>
      </c>
      <c r="J438" t="s">
        <v>35</v>
      </c>
      <c r="K438">
        <v>4</v>
      </c>
      <c r="L438" t="s">
        <v>47</v>
      </c>
      <c r="M438">
        <v>42</v>
      </c>
      <c r="N438">
        <v>3</v>
      </c>
      <c r="O438">
        <v>2</v>
      </c>
      <c r="P438" t="s">
        <v>54</v>
      </c>
      <c r="Q438">
        <v>3</v>
      </c>
      <c r="R438" t="str">
        <f t="shared" si="19"/>
        <v>High</v>
      </c>
      <c r="S438" t="s">
        <v>44</v>
      </c>
      <c r="T438">
        <v>4162</v>
      </c>
      <c r="U438" t="str">
        <f t="shared" si="20"/>
        <v>Low (0-5K)</v>
      </c>
      <c r="V438">
        <v>15211</v>
      </c>
      <c r="W438">
        <v>1</v>
      </c>
      <c r="X438" t="s">
        <v>39</v>
      </c>
      <c r="Y438">
        <v>12</v>
      </c>
      <c r="Z438">
        <v>3</v>
      </c>
      <c r="AA438">
        <v>3</v>
      </c>
      <c r="AB438">
        <v>2</v>
      </c>
      <c r="AC438">
        <v>5</v>
      </c>
      <c r="AD438">
        <v>3</v>
      </c>
      <c r="AE438">
        <v>3</v>
      </c>
      <c r="AF438">
        <v>5</v>
      </c>
      <c r="AG438">
        <v>4</v>
      </c>
      <c r="AH438">
        <v>0</v>
      </c>
      <c r="AI438">
        <v>3</v>
      </c>
    </row>
    <row r="439" spans="1:35" x14ac:dyDescent="0.3">
      <c r="A439">
        <v>1497</v>
      </c>
      <c r="B439">
        <v>29</v>
      </c>
      <c r="C439" t="str">
        <f t="shared" si="18"/>
        <v>26-35</v>
      </c>
      <c r="D439" t="s">
        <v>32</v>
      </c>
      <c r="E439" t="s">
        <v>40</v>
      </c>
      <c r="F439">
        <v>1246</v>
      </c>
      <c r="G439" t="s">
        <v>41</v>
      </c>
      <c r="H439">
        <v>19</v>
      </c>
      <c r="I439">
        <v>3</v>
      </c>
      <c r="J439" t="s">
        <v>46</v>
      </c>
      <c r="K439">
        <v>3</v>
      </c>
      <c r="L439" t="s">
        <v>36</v>
      </c>
      <c r="M439">
        <v>77</v>
      </c>
      <c r="N439">
        <v>2</v>
      </c>
      <c r="O439">
        <v>2</v>
      </c>
      <c r="P439" t="s">
        <v>54</v>
      </c>
      <c r="Q439">
        <v>3</v>
      </c>
      <c r="R439" t="str">
        <f t="shared" si="19"/>
        <v>High</v>
      </c>
      <c r="S439" t="s">
        <v>38</v>
      </c>
      <c r="T439">
        <v>8620</v>
      </c>
      <c r="U439" t="str">
        <f t="shared" si="20"/>
        <v>Medium (5K-10K)</v>
      </c>
      <c r="V439">
        <v>23757</v>
      </c>
      <c r="W439">
        <v>1</v>
      </c>
      <c r="X439" t="s">
        <v>32</v>
      </c>
      <c r="Y439">
        <v>14</v>
      </c>
      <c r="Z439">
        <v>3</v>
      </c>
      <c r="AA439">
        <v>3</v>
      </c>
      <c r="AB439">
        <v>2</v>
      </c>
      <c r="AC439">
        <v>10</v>
      </c>
      <c r="AD439">
        <v>3</v>
      </c>
      <c r="AE439">
        <v>3</v>
      </c>
      <c r="AF439">
        <v>10</v>
      </c>
      <c r="AG439">
        <v>7</v>
      </c>
      <c r="AH439">
        <v>0</v>
      </c>
      <c r="AI439">
        <v>4</v>
      </c>
    </row>
    <row r="440" spans="1:35" x14ac:dyDescent="0.3">
      <c r="A440">
        <v>1545</v>
      </c>
      <c r="B440">
        <v>33</v>
      </c>
      <c r="C440" t="str">
        <f t="shared" si="18"/>
        <v>26-35</v>
      </c>
      <c r="D440" t="s">
        <v>32</v>
      </c>
      <c r="E440" t="s">
        <v>40</v>
      </c>
      <c r="F440">
        <v>575</v>
      </c>
      <c r="G440" t="s">
        <v>34</v>
      </c>
      <c r="H440">
        <v>25</v>
      </c>
      <c r="I440">
        <v>3</v>
      </c>
      <c r="J440" t="s">
        <v>46</v>
      </c>
      <c r="K440">
        <v>4</v>
      </c>
      <c r="L440" t="s">
        <v>36</v>
      </c>
      <c r="M440">
        <v>44</v>
      </c>
      <c r="N440">
        <v>2</v>
      </c>
      <c r="O440">
        <v>2</v>
      </c>
      <c r="P440" t="s">
        <v>51</v>
      </c>
      <c r="Q440">
        <v>2</v>
      </c>
      <c r="R440" t="str">
        <f t="shared" si="19"/>
        <v>Medium</v>
      </c>
      <c r="S440" t="s">
        <v>48</v>
      </c>
      <c r="T440">
        <v>4320</v>
      </c>
      <c r="U440" t="str">
        <f t="shared" si="20"/>
        <v>Low (0-5K)</v>
      </c>
      <c r="V440">
        <v>24152</v>
      </c>
      <c r="W440">
        <v>1</v>
      </c>
      <c r="X440" t="s">
        <v>32</v>
      </c>
      <c r="Y440">
        <v>13</v>
      </c>
      <c r="Z440">
        <v>3</v>
      </c>
      <c r="AA440">
        <v>4</v>
      </c>
      <c r="AB440">
        <v>0</v>
      </c>
      <c r="AC440">
        <v>5</v>
      </c>
      <c r="AD440">
        <v>2</v>
      </c>
      <c r="AE440">
        <v>3</v>
      </c>
      <c r="AF440">
        <v>5</v>
      </c>
      <c r="AG440">
        <v>3</v>
      </c>
      <c r="AH440">
        <v>0</v>
      </c>
      <c r="AI440">
        <v>2</v>
      </c>
    </row>
    <row r="441" spans="1:35" x14ac:dyDescent="0.3">
      <c r="A441">
        <v>1601</v>
      </c>
      <c r="B441">
        <v>35</v>
      </c>
      <c r="C441" t="str">
        <f t="shared" si="18"/>
        <v>26-35</v>
      </c>
      <c r="D441" t="s">
        <v>32</v>
      </c>
      <c r="E441" t="s">
        <v>40</v>
      </c>
      <c r="F441">
        <v>1349</v>
      </c>
      <c r="G441" t="s">
        <v>34</v>
      </c>
      <c r="H441">
        <v>7</v>
      </c>
      <c r="I441">
        <v>2</v>
      </c>
      <c r="J441" t="s">
        <v>46</v>
      </c>
      <c r="K441">
        <v>3</v>
      </c>
      <c r="L441" t="s">
        <v>36</v>
      </c>
      <c r="M441">
        <v>63</v>
      </c>
      <c r="N441">
        <v>2</v>
      </c>
      <c r="O441">
        <v>1</v>
      </c>
      <c r="P441" t="s">
        <v>37</v>
      </c>
      <c r="Q441">
        <v>4</v>
      </c>
      <c r="R441" t="str">
        <f t="shared" si="19"/>
        <v>Very High</v>
      </c>
      <c r="S441" t="s">
        <v>44</v>
      </c>
      <c r="T441">
        <v>2690</v>
      </c>
      <c r="U441" t="str">
        <f t="shared" si="20"/>
        <v>Low (0-5K)</v>
      </c>
      <c r="V441">
        <v>7713</v>
      </c>
      <c r="W441">
        <v>1</v>
      </c>
      <c r="X441" t="s">
        <v>32</v>
      </c>
      <c r="Y441">
        <v>18</v>
      </c>
      <c r="Z441">
        <v>3</v>
      </c>
      <c r="AA441">
        <v>4</v>
      </c>
      <c r="AB441">
        <v>1</v>
      </c>
      <c r="AC441">
        <v>1</v>
      </c>
      <c r="AD441">
        <v>5</v>
      </c>
      <c r="AE441">
        <v>2</v>
      </c>
      <c r="AF441">
        <v>1</v>
      </c>
      <c r="AG441">
        <v>0</v>
      </c>
      <c r="AH441">
        <v>0</v>
      </c>
      <c r="AI441">
        <v>1</v>
      </c>
    </row>
    <row r="442" spans="1:35" x14ac:dyDescent="0.3">
      <c r="A442">
        <v>1602</v>
      </c>
      <c r="B442">
        <v>46</v>
      </c>
      <c r="C442" t="str">
        <f t="shared" si="18"/>
        <v>46-55</v>
      </c>
      <c r="D442" t="s">
        <v>32</v>
      </c>
      <c r="E442" t="s">
        <v>40</v>
      </c>
      <c r="F442">
        <v>563</v>
      </c>
      <c r="G442" t="s">
        <v>41</v>
      </c>
      <c r="H442">
        <v>1</v>
      </c>
      <c r="I442">
        <v>4</v>
      </c>
      <c r="J442" t="s">
        <v>46</v>
      </c>
      <c r="K442">
        <v>4</v>
      </c>
      <c r="L442" t="s">
        <v>36</v>
      </c>
      <c r="M442">
        <v>56</v>
      </c>
      <c r="N442">
        <v>4</v>
      </c>
      <c r="O442">
        <v>4</v>
      </c>
      <c r="P442" t="s">
        <v>52</v>
      </c>
      <c r="Q442">
        <v>1</v>
      </c>
      <c r="R442" t="str">
        <f t="shared" si="19"/>
        <v>Low</v>
      </c>
      <c r="S442" t="s">
        <v>48</v>
      </c>
      <c r="T442">
        <v>17567</v>
      </c>
      <c r="U442" t="str">
        <f t="shared" si="20"/>
        <v>Very High (15K+)</v>
      </c>
      <c r="V442">
        <v>3156</v>
      </c>
      <c r="W442">
        <v>1</v>
      </c>
      <c r="X442" t="s">
        <v>32</v>
      </c>
      <c r="Y442">
        <v>15</v>
      </c>
      <c r="Z442">
        <v>3</v>
      </c>
      <c r="AA442">
        <v>2</v>
      </c>
      <c r="AB442">
        <v>0</v>
      </c>
      <c r="AC442">
        <v>27</v>
      </c>
      <c r="AD442">
        <v>5</v>
      </c>
      <c r="AE442">
        <v>1</v>
      </c>
      <c r="AF442">
        <v>26</v>
      </c>
      <c r="AG442">
        <v>0</v>
      </c>
      <c r="AH442">
        <v>0</v>
      </c>
      <c r="AI442">
        <v>12</v>
      </c>
    </row>
    <row r="443" spans="1:35" x14ac:dyDescent="0.3">
      <c r="A443">
        <v>1619</v>
      </c>
      <c r="B443">
        <v>27</v>
      </c>
      <c r="C443" t="str">
        <f t="shared" si="18"/>
        <v>26-35</v>
      </c>
      <c r="D443" t="s">
        <v>32</v>
      </c>
      <c r="E443" t="s">
        <v>40</v>
      </c>
      <c r="F443">
        <v>1302</v>
      </c>
      <c r="G443" t="s">
        <v>34</v>
      </c>
      <c r="H443">
        <v>19</v>
      </c>
      <c r="I443">
        <v>3</v>
      </c>
      <c r="J443" t="s">
        <v>45</v>
      </c>
      <c r="K443">
        <v>4</v>
      </c>
      <c r="L443" t="s">
        <v>36</v>
      </c>
      <c r="M443">
        <v>67</v>
      </c>
      <c r="N443">
        <v>2</v>
      </c>
      <c r="O443">
        <v>1</v>
      </c>
      <c r="P443" t="s">
        <v>37</v>
      </c>
      <c r="Q443">
        <v>1</v>
      </c>
      <c r="R443" t="str">
        <f t="shared" si="19"/>
        <v>Low</v>
      </c>
      <c r="S443" t="s">
        <v>38</v>
      </c>
      <c r="T443">
        <v>4066</v>
      </c>
      <c r="U443" t="str">
        <f t="shared" si="20"/>
        <v>Low (0-5K)</v>
      </c>
      <c r="V443">
        <v>16290</v>
      </c>
      <c r="W443">
        <v>1</v>
      </c>
      <c r="X443" t="s">
        <v>32</v>
      </c>
      <c r="Y443">
        <v>11</v>
      </c>
      <c r="Z443">
        <v>3</v>
      </c>
      <c r="AA443">
        <v>1</v>
      </c>
      <c r="AB443">
        <v>2</v>
      </c>
      <c r="AC443">
        <v>7</v>
      </c>
      <c r="AD443">
        <v>3</v>
      </c>
      <c r="AE443">
        <v>3</v>
      </c>
      <c r="AF443">
        <v>7</v>
      </c>
      <c r="AG443">
        <v>7</v>
      </c>
      <c r="AH443">
        <v>0</v>
      </c>
      <c r="AI443">
        <v>7</v>
      </c>
    </row>
    <row r="444" spans="1:35" x14ac:dyDescent="0.3">
      <c r="A444">
        <v>1653</v>
      </c>
      <c r="B444">
        <v>25</v>
      </c>
      <c r="C444" t="str">
        <f t="shared" si="18"/>
        <v>18-25</v>
      </c>
      <c r="D444" t="s">
        <v>32</v>
      </c>
      <c r="E444" t="s">
        <v>53</v>
      </c>
      <c r="F444">
        <v>772</v>
      </c>
      <c r="G444" t="s">
        <v>34</v>
      </c>
      <c r="H444">
        <v>2</v>
      </c>
      <c r="I444">
        <v>1</v>
      </c>
      <c r="J444" t="s">
        <v>46</v>
      </c>
      <c r="K444">
        <v>4</v>
      </c>
      <c r="L444" t="s">
        <v>36</v>
      </c>
      <c r="M444">
        <v>77</v>
      </c>
      <c r="N444">
        <v>4</v>
      </c>
      <c r="O444">
        <v>2</v>
      </c>
      <c r="P444" t="s">
        <v>51</v>
      </c>
      <c r="Q444">
        <v>3</v>
      </c>
      <c r="R444" t="str">
        <f t="shared" si="19"/>
        <v>High</v>
      </c>
      <c r="S444" t="s">
        <v>38</v>
      </c>
      <c r="T444">
        <v>5206</v>
      </c>
      <c r="U444" t="str">
        <f t="shared" si="20"/>
        <v>Medium (5K-10K)</v>
      </c>
      <c r="V444">
        <v>4973</v>
      </c>
      <c r="W444">
        <v>1</v>
      </c>
      <c r="X444" t="s">
        <v>32</v>
      </c>
      <c r="Y444">
        <v>17</v>
      </c>
      <c r="Z444">
        <v>3</v>
      </c>
      <c r="AA444">
        <v>3</v>
      </c>
      <c r="AB444">
        <v>2</v>
      </c>
      <c r="AC444">
        <v>7</v>
      </c>
      <c r="AD444">
        <v>6</v>
      </c>
      <c r="AE444">
        <v>3</v>
      </c>
      <c r="AF444">
        <v>7</v>
      </c>
      <c r="AG444">
        <v>7</v>
      </c>
      <c r="AH444">
        <v>0</v>
      </c>
      <c r="AI444">
        <v>7</v>
      </c>
    </row>
    <row r="445" spans="1:35" x14ac:dyDescent="0.3">
      <c r="A445">
        <v>1669</v>
      </c>
      <c r="B445">
        <v>29</v>
      </c>
      <c r="C445" t="str">
        <f t="shared" si="18"/>
        <v>26-35</v>
      </c>
      <c r="D445" t="s">
        <v>32</v>
      </c>
      <c r="E445" t="s">
        <v>40</v>
      </c>
      <c r="F445">
        <v>991</v>
      </c>
      <c r="G445" t="s">
        <v>41</v>
      </c>
      <c r="H445">
        <v>5</v>
      </c>
      <c r="I445">
        <v>3</v>
      </c>
      <c r="J445" t="s">
        <v>35</v>
      </c>
      <c r="K445">
        <v>1</v>
      </c>
      <c r="L445" t="s">
        <v>36</v>
      </c>
      <c r="M445">
        <v>43</v>
      </c>
      <c r="N445">
        <v>2</v>
      </c>
      <c r="O445">
        <v>2</v>
      </c>
      <c r="P445" t="s">
        <v>54</v>
      </c>
      <c r="Q445">
        <v>2</v>
      </c>
      <c r="R445" t="str">
        <f t="shared" si="19"/>
        <v>Medium</v>
      </c>
      <c r="S445" t="s">
        <v>38</v>
      </c>
      <c r="T445">
        <v>4187</v>
      </c>
      <c r="U445" t="str">
        <f t="shared" si="20"/>
        <v>Low (0-5K)</v>
      </c>
      <c r="V445">
        <v>3356</v>
      </c>
      <c r="W445">
        <v>1</v>
      </c>
      <c r="X445" t="s">
        <v>39</v>
      </c>
      <c r="Y445">
        <v>13</v>
      </c>
      <c r="Z445">
        <v>3</v>
      </c>
      <c r="AA445">
        <v>2</v>
      </c>
      <c r="AB445">
        <v>1</v>
      </c>
      <c r="AC445">
        <v>10</v>
      </c>
      <c r="AD445">
        <v>3</v>
      </c>
      <c r="AE445">
        <v>2</v>
      </c>
      <c r="AF445">
        <v>10</v>
      </c>
      <c r="AG445">
        <v>0</v>
      </c>
      <c r="AH445">
        <v>0</v>
      </c>
      <c r="AI445">
        <v>9</v>
      </c>
    </row>
    <row r="446" spans="1:35" x14ac:dyDescent="0.3">
      <c r="A446">
        <v>1673</v>
      </c>
      <c r="B446">
        <v>31</v>
      </c>
      <c r="C446" t="str">
        <f t="shared" si="18"/>
        <v>26-35</v>
      </c>
      <c r="D446" t="s">
        <v>32</v>
      </c>
      <c r="E446" t="s">
        <v>40</v>
      </c>
      <c r="F446">
        <v>1112</v>
      </c>
      <c r="G446" t="s">
        <v>41</v>
      </c>
      <c r="H446">
        <v>5</v>
      </c>
      <c r="I446">
        <v>4</v>
      </c>
      <c r="J446" t="s">
        <v>46</v>
      </c>
      <c r="K446">
        <v>1</v>
      </c>
      <c r="L446" t="s">
        <v>47</v>
      </c>
      <c r="M446">
        <v>67</v>
      </c>
      <c r="N446">
        <v>3</v>
      </c>
      <c r="O446">
        <v>2</v>
      </c>
      <c r="P446" t="s">
        <v>54</v>
      </c>
      <c r="Q446">
        <v>4</v>
      </c>
      <c r="R446" t="str">
        <f t="shared" si="19"/>
        <v>Very High</v>
      </c>
      <c r="S446" t="s">
        <v>44</v>
      </c>
      <c r="T446">
        <v>5476</v>
      </c>
      <c r="U446" t="str">
        <f t="shared" si="20"/>
        <v>Medium (5K-10K)</v>
      </c>
      <c r="V446">
        <v>22589</v>
      </c>
      <c r="W446">
        <v>1</v>
      </c>
      <c r="X446" t="s">
        <v>32</v>
      </c>
      <c r="Y446">
        <v>11</v>
      </c>
      <c r="Z446">
        <v>3</v>
      </c>
      <c r="AA446">
        <v>1</v>
      </c>
      <c r="AB446">
        <v>2</v>
      </c>
      <c r="AC446">
        <v>10</v>
      </c>
      <c r="AD446">
        <v>2</v>
      </c>
      <c r="AE446">
        <v>3</v>
      </c>
      <c r="AF446">
        <v>10</v>
      </c>
      <c r="AG446">
        <v>0</v>
      </c>
      <c r="AH446">
        <v>0</v>
      </c>
      <c r="AI446">
        <v>2</v>
      </c>
    </row>
    <row r="447" spans="1:35" x14ac:dyDescent="0.3">
      <c r="A447">
        <v>1707</v>
      </c>
      <c r="B447">
        <v>24</v>
      </c>
      <c r="C447" t="str">
        <f t="shared" si="18"/>
        <v>18-25</v>
      </c>
      <c r="D447" t="s">
        <v>32</v>
      </c>
      <c r="E447" t="s">
        <v>40</v>
      </c>
      <c r="F447">
        <v>581</v>
      </c>
      <c r="G447" t="s">
        <v>34</v>
      </c>
      <c r="H447">
        <v>9</v>
      </c>
      <c r="I447">
        <v>3</v>
      </c>
      <c r="J447" t="s">
        <v>35</v>
      </c>
      <c r="K447">
        <v>3</v>
      </c>
      <c r="L447" t="s">
        <v>36</v>
      </c>
      <c r="M447">
        <v>62</v>
      </c>
      <c r="N447">
        <v>4</v>
      </c>
      <c r="O447">
        <v>1</v>
      </c>
      <c r="P447" t="s">
        <v>49</v>
      </c>
      <c r="Q447">
        <v>3</v>
      </c>
      <c r="R447" t="str">
        <f t="shared" si="19"/>
        <v>High</v>
      </c>
      <c r="S447" t="s">
        <v>44</v>
      </c>
      <c r="T447">
        <v>4401</v>
      </c>
      <c r="U447" t="str">
        <f t="shared" si="20"/>
        <v>Low (0-5K)</v>
      </c>
      <c r="V447">
        <v>17616</v>
      </c>
      <c r="W447">
        <v>1</v>
      </c>
      <c r="X447" t="s">
        <v>32</v>
      </c>
      <c r="Y447">
        <v>16</v>
      </c>
      <c r="Z447">
        <v>3</v>
      </c>
      <c r="AA447">
        <v>4</v>
      </c>
      <c r="AB447">
        <v>1</v>
      </c>
      <c r="AC447">
        <v>5</v>
      </c>
      <c r="AD447">
        <v>1</v>
      </c>
      <c r="AE447">
        <v>3</v>
      </c>
      <c r="AF447">
        <v>5</v>
      </c>
      <c r="AG447">
        <v>3</v>
      </c>
      <c r="AH447">
        <v>0</v>
      </c>
      <c r="AI447">
        <v>4</v>
      </c>
    </row>
    <row r="448" spans="1:35" x14ac:dyDescent="0.3">
      <c r="A448">
        <v>1729</v>
      </c>
      <c r="B448">
        <v>30</v>
      </c>
      <c r="C448" t="str">
        <f t="shared" si="18"/>
        <v>26-35</v>
      </c>
      <c r="D448" t="s">
        <v>32</v>
      </c>
      <c r="E448" t="s">
        <v>40</v>
      </c>
      <c r="F448">
        <v>793</v>
      </c>
      <c r="G448" t="s">
        <v>34</v>
      </c>
      <c r="H448">
        <v>16</v>
      </c>
      <c r="I448">
        <v>1</v>
      </c>
      <c r="J448" t="s">
        <v>46</v>
      </c>
      <c r="K448">
        <v>2</v>
      </c>
      <c r="L448" t="s">
        <v>36</v>
      </c>
      <c r="M448">
        <v>33</v>
      </c>
      <c r="N448">
        <v>3</v>
      </c>
      <c r="O448">
        <v>1</v>
      </c>
      <c r="P448" t="s">
        <v>49</v>
      </c>
      <c r="Q448">
        <v>4</v>
      </c>
      <c r="R448" t="str">
        <f t="shared" si="19"/>
        <v>Very High</v>
      </c>
      <c r="S448" t="s">
        <v>44</v>
      </c>
      <c r="T448">
        <v>2862</v>
      </c>
      <c r="U448" t="str">
        <f t="shared" si="20"/>
        <v>Low (0-5K)</v>
      </c>
      <c r="V448">
        <v>3811</v>
      </c>
      <c r="W448">
        <v>1</v>
      </c>
      <c r="X448" t="s">
        <v>32</v>
      </c>
      <c r="Y448">
        <v>12</v>
      </c>
      <c r="Z448">
        <v>3</v>
      </c>
      <c r="AA448">
        <v>2</v>
      </c>
      <c r="AB448">
        <v>1</v>
      </c>
      <c r="AC448">
        <v>10</v>
      </c>
      <c r="AD448">
        <v>2</v>
      </c>
      <c r="AE448">
        <v>2</v>
      </c>
      <c r="AF448">
        <v>10</v>
      </c>
      <c r="AG448">
        <v>0</v>
      </c>
      <c r="AH448">
        <v>0</v>
      </c>
      <c r="AI448">
        <v>8</v>
      </c>
    </row>
    <row r="449" spans="1:35" x14ac:dyDescent="0.3">
      <c r="A449">
        <v>1772</v>
      </c>
      <c r="B449">
        <v>41</v>
      </c>
      <c r="C449" t="str">
        <f t="shared" si="18"/>
        <v>36-45</v>
      </c>
      <c r="D449" t="s">
        <v>32</v>
      </c>
      <c r="E449" t="s">
        <v>40</v>
      </c>
      <c r="F449">
        <v>548</v>
      </c>
      <c r="G449" t="s">
        <v>34</v>
      </c>
      <c r="H449">
        <v>9</v>
      </c>
      <c r="I449">
        <v>4</v>
      </c>
      <c r="J449" t="s">
        <v>46</v>
      </c>
      <c r="K449">
        <v>3</v>
      </c>
      <c r="L449" t="s">
        <v>36</v>
      </c>
      <c r="M449">
        <v>94</v>
      </c>
      <c r="N449">
        <v>3</v>
      </c>
      <c r="O449">
        <v>1</v>
      </c>
      <c r="P449" t="s">
        <v>37</v>
      </c>
      <c r="Q449">
        <v>1</v>
      </c>
      <c r="R449" t="str">
        <f t="shared" si="19"/>
        <v>Low</v>
      </c>
      <c r="S449" t="s">
        <v>38</v>
      </c>
      <c r="T449">
        <v>2289</v>
      </c>
      <c r="U449" t="str">
        <f t="shared" si="20"/>
        <v>Low (0-5K)</v>
      </c>
      <c r="V449">
        <v>20520</v>
      </c>
      <c r="W449">
        <v>1</v>
      </c>
      <c r="X449" t="s">
        <v>32</v>
      </c>
      <c r="Y449">
        <v>20</v>
      </c>
      <c r="Z449">
        <v>4</v>
      </c>
      <c r="AA449">
        <v>2</v>
      </c>
      <c r="AB449">
        <v>2</v>
      </c>
      <c r="AC449">
        <v>5</v>
      </c>
      <c r="AD449">
        <v>2</v>
      </c>
      <c r="AE449">
        <v>3</v>
      </c>
      <c r="AF449">
        <v>5</v>
      </c>
      <c r="AG449">
        <v>3</v>
      </c>
      <c r="AH449">
        <v>0</v>
      </c>
      <c r="AI449">
        <v>4</v>
      </c>
    </row>
    <row r="450" spans="1:35" x14ac:dyDescent="0.3">
      <c r="A450">
        <v>1774</v>
      </c>
      <c r="B450">
        <v>34</v>
      </c>
      <c r="C450" t="str">
        <f t="shared" ref="C450:C513" si="21">IF(B450&lt;=25,"18-25",IF(B450&lt;=35,"26-35",IF(B450&lt;=45,"36-45",IF(B450&lt;=55,"46-55","56+"))))</f>
        <v>26-35</v>
      </c>
      <c r="D450" t="s">
        <v>32</v>
      </c>
      <c r="E450" t="s">
        <v>33</v>
      </c>
      <c r="F450">
        <v>1375</v>
      </c>
      <c r="G450" t="s">
        <v>41</v>
      </c>
      <c r="H450">
        <v>10</v>
      </c>
      <c r="I450">
        <v>3</v>
      </c>
      <c r="J450" t="s">
        <v>46</v>
      </c>
      <c r="K450">
        <v>4</v>
      </c>
      <c r="L450" t="s">
        <v>36</v>
      </c>
      <c r="M450">
        <v>87</v>
      </c>
      <c r="N450">
        <v>3</v>
      </c>
      <c r="O450">
        <v>2</v>
      </c>
      <c r="P450" t="s">
        <v>54</v>
      </c>
      <c r="Q450">
        <v>3</v>
      </c>
      <c r="R450" t="str">
        <f t="shared" ref="R450:R513" si="22">IF(Q450=1,"Low",IF(Q450=2,"Medium",IF(Q450=3,"High","Very High")))</f>
        <v>High</v>
      </c>
      <c r="S450" t="s">
        <v>38</v>
      </c>
      <c r="T450">
        <v>4001</v>
      </c>
      <c r="U450" t="str">
        <f t="shared" ref="U450:U513" si="23">IF(T450&lt;=5000,"Low (0-5K)",IF(T450&lt;=10000,"Medium (5K-10K)",IF(T450&lt;=15000,"High (10K-15K)","Very High (15K+)")))</f>
        <v>Low (0-5K)</v>
      </c>
      <c r="V450">
        <v>12313</v>
      </c>
      <c r="W450">
        <v>1</v>
      </c>
      <c r="X450" t="s">
        <v>39</v>
      </c>
      <c r="Y450">
        <v>14</v>
      </c>
      <c r="Z450">
        <v>3</v>
      </c>
      <c r="AA450">
        <v>3</v>
      </c>
      <c r="AB450">
        <v>1</v>
      </c>
      <c r="AC450">
        <v>15</v>
      </c>
      <c r="AD450">
        <v>3</v>
      </c>
      <c r="AE450">
        <v>3</v>
      </c>
      <c r="AF450">
        <v>15</v>
      </c>
      <c r="AG450">
        <v>14</v>
      </c>
      <c r="AH450">
        <v>0</v>
      </c>
      <c r="AI450">
        <v>7</v>
      </c>
    </row>
    <row r="451" spans="1:35" x14ac:dyDescent="0.3">
      <c r="A451">
        <v>1782</v>
      </c>
      <c r="B451">
        <v>38</v>
      </c>
      <c r="C451" t="str">
        <f t="shared" si="21"/>
        <v>36-45</v>
      </c>
      <c r="D451" t="s">
        <v>32</v>
      </c>
      <c r="E451" t="s">
        <v>40</v>
      </c>
      <c r="F451">
        <v>1153</v>
      </c>
      <c r="G451" t="s">
        <v>34</v>
      </c>
      <c r="H451">
        <v>6</v>
      </c>
      <c r="I451">
        <v>2</v>
      </c>
      <c r="J451" t="s">
        <v>45</v>
      </c>
      <c r="K451">
        <v>4</v>
      </c>
      <c r="L451" t="s">
        <v>47</v>
      </c>
      <c r="M451">
        <v>40</v>
      </c>
      <c r="N451">
        <v>2</v>
      </c>
      <c r="O451">
        <v>1</v>
      </c>
      <c r="P451" t="s">
        <v>37</v>
      </c>
      <c r="Q451">
        <v>3</v>
      </c>
      <c r="R451" t="str">
        <f t="shared" si="22"/>
        <v>High</v>
      </c>
      <c r="S451" t="s">
        <v>44</v>
      </c>
      <c r="T451">
        <v>3702</v>
      </c>
      <c r="U451" t="str">
        <f t="shared" si="23"/>
        <v>Low (0-5K)</v>
      </c>
      <c r="V451">
        <v>16376</v>
      </c>
      <c r="W451">
        <v>1</v>
      </c>
      <c r="X451" t="s">
        <v>32</v>
      </c>
      <c r="Y451">
        <v>11</v>
      </c>
      <c r="Z451">
        <v>3</v>
      </c>
      <c r="AA451">
        <v>2</v>
      </c>
      <c r="AB451">
        <v>1</v>
      </c>
      <c r="AC451">
        <v>5</v>
      </c>
      <c r="AD451">
        <v>3</v>
      </c>
      <c r="AE451">
        <v>3</v>
      </c>
      <c r="AF451">
        <v>5</v>
      </c>
      <c r="AG451">
        <v>4</v>
      </c>
      <c r="AH451">
        <v>0</v>
      </c>
      <c r="AI451">
        <v>4</v>
      </c>
    </row>
    <row r="452" spans="1:35" x14ac:dyDescent="0.3">
      <c r="A452">
        <v>1799</v>
      </c>
      <c r="B452">
        <v>28</v>
      </c>
      <c r="C452" t="str">
        <f t="shared" si="21"/>
        <v>26-35</v>
      </c>
      <c r="D452" t="s">
        <v>32</v>
      </c>
      <c r="E452" t="s">
        <v>40</v>
      </c>
      <c r="F452">
        <v>1181</v>
      </c>
      <c r="G452" t="s">
        <v>34</v>
      </c>
      <c r="H452">
        <v>1</v>
      </c>
      <c r="I452">
        <v>3</v>
      </c>
      <c r="J452" t="s">
        <v>46</v>
      </c>
      <c r="K452">
        <v>3</v>
      </c>
      <c r="L452" t="s">
        <v>36</v>
      </c>
      <c r="M452">
        <v>82</v>
      </c>
      <c r="N452">
        <v>3</v>
      </c>
      <c r="O452">
        <v>1</v>
      </c>
      <c r="P452" t="s">
        <v>49</v>
      </c>
      <c r="Q452">
        <v>4</v>
      </c>
      <c r="R452" t="str">
        <f t="shared" si="22"/>
        <v>Very High</v>
      </c>
      <c r="S452" t="s">
        <v>44</v>
      </c>
      <c r="T452">
        <v>2044</v>
      </c>
      <c r="U452" t="str">
        <f t="shared" si="23"/>
        <v>Low (0-5K)</v>
      </c>
      <c r="V452">
        <v>5531</v>
      </c>
      <c r="W452">
        <v>1</v>
      </c>
      <c r="X452" t="s">
        <v>32</v>
      </c>
      <c r="Y452">
        <v>11</v>
      </c>
      <c r="Z452">
        <v>3</v>
      </c>
      <c r="AA452">
        <v>3</v>
      </c>
      <c r="AB452">
        <v>1</v>
      </c>
      <c r="AC452">
        <v>5</v>
      </c>
      <c r="AD452">
        <v>6</v>
      </c>
      <c r="AE452">
        <v>4</v>
      </c>
      <c r="AF452">
        <v>5</v>
      </c>
      <c r="AG452">
        <v>3</v>
      </c>
      <c r="AH452">
        <v>0</v>
      </c>
      <c r="AI452">
        <v>3</v>
      </c>
    </row>
    <row r="453" spans="1:35" x14ac:dyDescent="0.3">
      <c r="A453">
        <v>1809</v>
      </c>
      <c r="B453">
        <v>37</v>
      </c>
      <c r="C453" t="str">
        <f t="shared" si="21"/>
        <v>36-45</v>
      </c>
      <c r="D453" t="s">
        <v>39</v>
      </c>
      <c r="E453" t="s">
        <v>40</v>
      </c>
      <c r="F453">
        <v>370</v>
      </c>
      <c r="G453" t="s">
        <v>34</v>
      </c>
      <c r="H453">
        <v>10</v>
      </c>
      <c r="I453">
        <v>4</v>
      </c>
      <c r="J453" t="s">
        <v>35</v>
      </c>
      <c r="K453">
        <v>4</v>
      </c>
      <c r="L453" t="s">
        <v>36</v>
      </c>
      <c r="M453">
        <v>58</v>
      </c>
      <c r="N453">
        <v>3</v>
      </c>
      <c r="O453">
        <v>2</v>
      </c>
      <c r="P453" t="s">
        <v>51</v>
      </c>
      <c r="Q453">
        <v>1</v>
      </c>
      <c r="R453" t="str">
        <f t="shared" si="22"/>
        <v>Low</v>
      </c>
      <c r="S453" t="s">
        <v>48</v>
      </c>
      <c r="T453">
        <v>4213</v>
      </c>
      <c r="U453" t="str">
        <f t="shared" si="23"/>
        <v>Low (0-5K)</v>
      </c>
      <c r="V453">
        <v>4992</v>
      </c>
      <c r="W453">
        <v>1</v>
      </c>
      <c r="X453" t="s">
        <v>32</v>
      </c>
      <c r="Y453">
        <v>15</v>
      </c>
      <c r="Z453">
        <v>3</v>
      </c>
      <c r="AA453">
        <v>2</v>
      </c>
      <c r="AB453">
        <v>0</v>
      </c>
      <c r="AC453">
        <v>10</v>
      </c>
      <c r="AD453">
        <v>4</v>
      </c>
      <c r="AE453">
        <v>1</v>
      </c>
      <c r="AF453">
        <v>10</v>
      </c>
      <c r="AG453">
        <v>3</v>
      </c>
      <c r="AH453">
        <v>0</v>
      </c>
      <c r="AI453">
        <v>8</v>
      </c>
    </row>
    <row r="454" spans="1:35" x14ac:dyDescent="0.3">
      <c r="A454">
        <v>1881</v>
      </c>
      <c r="B454">
        <v>31</v>
      </c>
      <c r="C454" t="str">
        <f t="shared" si="21"/>
        <v>26-35</v>
      </c>
      <c r="D454" t="s">
        <v>32</v>
      </c>
      <c r="E454" t="s">
        <v>40</v>
      </c>
      <c r="F454">
        <v>311</v>
      </c>
      <c r="G454" t="s">
        <v>34</v>
      </c>
      <c r="H454">
        <v>20</v>
      </c>
      <c r="I454">
        <v>3</v>
      </c>
      <c r="J454" t="s">
        <v>46</v>
      </c>
      <c r="K454">
        <v>2</v>
      </c>
      <c r="L454" t="s">
        <v>36</v>
      </c>
      <c r="M454">
        <v>89</v>
      </c>
      <c r="N454">
        <v>3</v>
      </c>
      <c r="O454">
        <v>2</v>
      </c>
      <c r="P454" t="s">
        <v>37</v>
      </c>
      <c r="Q454">
        <v>3</v>
      </c>
      <c r="R454" t="str">
        <f t="shared" si="22"/>
        <v>High</v>
      </c>
      <c r="S454" t="s">
        <v>38</v>
      </c>
      <c r="T454">
        <v>4197</v>
      </c>
      <c r="U454" t="str">
        <f t="shared" si="23"/>
        <v>Low (0-5K)</v>
      </c>
      <c r="V454">
        <v>18624</v>
      </c>
      <c r="W454">
        <v>1</v>
      </c>
      <c r="X454" t="s">
        <v>32</v>
      </c>
      <c r="Y454">
        <v>11</v>
      </c>
      <c r="Z454">
        <v>3</v>
      </c>
      <c r="AA454">
        <v>1</v>
      </c>
      <c r="AB454">
        <v>1</v>
      </c>
      <c r="AC454">
        <v>10</v>
      </c>
      <c r="AD454">
        <v>2</v>
      </c>
      <c r="AE454">
        <v>3</v>
      </c>
      <c r="AF454">
        <v>10</v>
      </c>
      <c r="AG454">
        <v>8</v>
      </c>
      <c r="AH454">
        <v>0</v>
      </c>
      <c r="AI454">
        <v>2</v>
      </c>
    </row>
    <row r="455" spans="1:35" x14ac:dyDescent="0.3">
      <c r="A455">
        <v>1890</v>
      </c>
      <c r="B455">
        <v>36</v>
      </c>
      <c r="C455" t="str">
        <f t="shared" si="21"/>
        <v>36-45</v>
      </c>
      <c r="D455" t="s">
        <v>32</v>
      </c>
      <c r="E455" t="s">
        <v>53</v>
      </c>
      <c r="F455">
        <v>1213</v>
      </c>
      <c r="G455" t="s">
        <v>57</v>
      </c>
      <c r="H455">
        <v>2</v>
      </c>
      <c r="I455">
        <v>1</v>
      </c>
      <c r="J455" t="s">
        <v>57</v>
      </c>
      <c r="K455">
        <v>2</v>
      </c>
      <c r="L455" t="s">
        <v>36</v>
      </c>
      <c r="M455">
        <v>94</v>
      </c>
      <c r="N455">
        <v>2</v>
      </c>
      <c r="O455">
        <v>2</v>
      </c>
      <c r="P455" t="s">
        <v>57</v>
      </c>
      <c r="Q455">
        <v>4</v>
      </c>
      <c r="R455" t="str">
        <f t="shared" si="22"/>
        <v>Very High</v>
      </c>
      <c r="S455" t="s">
        <v>48</v>
      </c>
      <c r="T455">
        <v>3886</v>
      </c>
      <c r="U455" t="str">
        <f t="shared" si="23"/>
        <v>Low (0-5K)</v>
      </c>
      <c r="V455">
        <v>4223</v>
      </c>
      <c r="W455">
        <v>1</v>
      </c>
      <c r="X455" t="s">
        <v>32</v>
      </c>
      <c r="Y455">
        <v>21</v>
      </c>
      <c r="Z455">
        <v>4</v>
      </c>
      <c r="AA455">
        <v>4</v>
      </c>
      <c r="AB455">
        <v>0</v>
      </c>
      <c r="AC455">
        <v>10</v>
      </c>
      <c r="AD455">
        <v>2</v>
      </c>
      <c r="AE455">
        <v>2</v>
      </c>
      <c r="AF455">
        <v>10</v>
      </c>
      <c r="AG455">
        <v>1</v>
      </c>
      <c r="AH455">
        <v>0</v>
      </c>
      <c r="AI455">
        <v>8</v>
      </c>
    </row>
    <row r="456" spans="1:35" x14ac:dyDescent="0.3">
      <c r="A456">
        <v>1924</v>
      </c>
      <c r="B456">
        <v>33</v>
      </c>
      <c r="C456" t="str">
        <f t="shared" si="21"/>
        <v>26-35</v>
      </c>
      <c r="D456" t="s">
        <v>32</v>
      </c>
      <c r="E456" t="s">
        <v>40</v>
      </c>
      <c r="F456">
        <v>217</v>
      </c>
      <c r="G456" t="s">
        <v>41</v>
      </c>
      <c r="H456">
        <v>10</v>
      </c>
      <c r="I456">
        <v>4</v>
      </c>
      <c r="J456" t="s">
        <v>56</v>
      </c>
      <c r="K456">
        <v>2</v>
      </c>
      <c r="L456" t="s">
        <v>36</v>
      </c>
      <c r="M456">
        <v>43</v>
      </c>
      <c r="N456">
        <v>3</v>
      </c>
      <c r="O456">
        <v>2</v>
      </c>
      <c r="P456" t="s">
        <v>54</v>
      </c>
      <c r="Q456">
        <v>3</v>
      </c>
      <c r="R456" t="str">
        <f t="shared" si="22"/>
        <v>High</v>
      </c>
      <c r="S456" t="s">
        <v>48</v>
      </c>
      <c r="T456">
        <v>5487</v>
      </c>
      <c r="U456" t="str">
        <f t="shared" si="23"/>
        <v>Medium (5K-10K)</v>
      </c>
      <c r="V456">
        <v>10410</v>
      </c>
      <c r="W456">
        <v>1</v>
      </c>
      <c r="X456" t="s">
        <v>32</v>
      </c>
      <c r="Y456">
        <v>14</v>
      </c>
      <c r="Z456">
        <v>3</v>
      </c>
      <c r="AA456">
        <v>2</v>
      </c>
      <c r="AB456">
        <v>0</v>
      </c>
      <c r="AC456">
        <v>10</v>
      </c>
      <c r="AD456">
        <v>2</v>
      </c>
      <c r="AE456">
        <v>2</v>
      </c>
      <c r="AF456">
        <v>10</v>
      </c>
      <c r="AG456">
        <v>4</v>
      </c>
      <c r="AH456">
        <v>0</v>
      </c>
      <c r="AI456">
        <v>9</v>
      </c>
    </row>
    <row r="457" spans="1:35" x14ac:dyDescent="0.3">
      <c r="A457">
        <v>1927</v>
      </c>
      <c r="B457">
        <v>28</v>
      </c>
      <c r="C457" t="str">
        <f t="shared" si="21"/>
        <v>26-35</v>
      </c>
      <c r="D457" t="s">
        <v>32</v>
      </c>
      <c r="E457" t="s">
        <v>53</v>
      </c>
      <c r="F457">
        <v>783</v>
      </c>
      <c r="G457" t="s">
        <v>41</v>
      </c>
      <c r="H457">
        <v>1</v>
      </c>
      <c r="I457">
        <v>2</v>
      </c>
      <c r="J457" t="s">
        <v>46</v>
      </c>
      <c r="K457">
        <v>3</v>
      </c>
      <c r="L457" t="s">
        <v>36</v>
      </c>
      <c r="M457">
        <v>42</v>
      </c>
      <c r="N457">
        <v>2</v>
      </c>
      <c r="O457">
        <v>2</v>
      </c>
      <c r="P457" t="s">
        <v>54</v>
      </c>
      <c r="Q457">
        <v>4</v>
      </c>
      <c r="R457" t="str">
        <f t="shared" si="22"/>
        <v>Very High</v>
      </c>
      <c r="S457" t="s">
        <v>44</v>
      </c>
      <c r="T457">
        <v>6834</v>
      </c>
      <c r="U457" t="str">
        <f t="shared" si="23"/>
        <v>Medium (5K-10K)</v>
      </c>
      <c r="V457">
        <v>19255</v>
      </c>
      <c r="W457">
        <v>1</v>
      </c>
      <c r="X457" t="s">
        <v>39</v>
      </c>
      <c r="Y457">
        <v>12</v>
      </c>
      <c r="Z457">
        <v>3</v>
      </c>
      <c r="AA457">
        <v>3</v>
      </c>
      <c r="AB457">
        <v>1</v>
      </c>
      <c r="AC457">
        <v>7</v>
      </c>
      <c r="AD457">
        <v>2</v>
      </c>
      <c r="AE457">
        <v>3</v>
      </c>
      <c r="AF457">
        <v>7</v>
      </c>
      <c r="AG457">
        <v>7</v>
      </c>
      <c r="AH457">
        <v>0</v>
      </c>
      <c r="AI457">
        <v>7</v>
      </c>
    </row>
    <row r="458" spans="1:35" x14ac:dyDescent="0.3">
      <c r="A458">
        <v>1937</v>
      </c>
      <c r="B458">
        <v>38</v>
      </c>
      <c r="C458" t="str">
        <f t="shared" si="21"/>
        <v>36-45</v>
      </c>
      <c r="D458" t="s">
        <v>32</v>
      </c>
      <c r="E458" t="s">
        <v>53</v>
      </c>
      <c r="F458">
        <v>1394</v>
      </c>
      <c r="G458" t="s">
        <v>34</v>
      </c>
      <c r="H458">
        <v>8</v>
      </c>
      <c r="I458">
        <v>3</v>
      </c>
      <c r="J458" t="s">
        <v>35</v>
      </c>
      <c r="K458">
        <v>4</v>
      </c>
      <c r="L458" t="s">
        <v>47</v>
      </c>
      <c r="M458">
        <v>58</v>
      </c>
      <c r="N458">
        <v>2</v>
      </c>
      <c r="O458">
        <v>2</v>
      </c>
      <c r="P458" t="s">
        <v>49</v>
      </c>
      <c r="Q458">
        <v>2</v>
      </c>
      <c r="R458" t="str">
        <f t="shared" si="22"/>
        <v>Medium</v>
      </c>
      <c r="S458" t="s">
        <v>38</v>
      </c>
      <c r="T458">
        <v>2133</v>
      </c>
      <c r="U458" t="str">
        <f t="shared" si="23"/>
        <v>Low (0-5K)</v>
      </c>
      <c r="V458">
        <v>18115</v>
      </c>
      <c r="W458">
        <v>1</v>
      </c>
      <c r="X458" t="s">
        <v>39</v>
      </c>
      <c r="Y458">
        <v>16</v>
      </c>
      <c r="Z458">
        <v>3</v>
      </c>
      <c r="AA458">
        <v>3</v>
      </c>
      <c r="AB458">
        <v>1</v>
      </c>
      <c r="AC458">
        <v>20</v>
      </c>
      <c r="AD458">
        <v>3</v>
      </c>
      <c r="AE458">
        <v>3</v>
      </c>
      <c r="AF458">
        <v>20</v>
      </c>
      <c r="AG458">
        <v>11</v>
      </c>
      <c r="AH458">
        <v>0</v>
      </c>
      <c r="AI458">
        <v>7</v>
      </c>
    </row>
    <row r="459" spans="1:35" x14ac:dyDescent="0.3">
      <c r="A459">
        <v>1949</v>
      </c>
      <c r="B459">
        <v>36</v>
      </c>
      <c r="C459" t="str">
        <f t="shared" si="21"/>
        <v>36-45</v>
      </c>
      <c r="D459" t="s">
        <v>32</v>
      </c>
      <c r="E459" t="s">
        <v>33</v>
      </c>
      <c r="F459">
        <v>1351</v>
      </c>
      <c r="G459" t="s">
        <v>34</v>
      </c>
      <c r="H459">
        <v>9</v>
      </c>
      <c r="I459">
        <v>4</v>
      </c>
      <c r="J459" t="s">
        <v>46</v>
      </c>
      <c r="K459">
        <v>1</v>
      </c>
      <c r="L459" t="s">
        <v>36</v>
      </c>
      <c r="M459">
        <v>66</v>
      </c>
      <c r="N459">
        <v>4</v>
      </c>
      <c r="O459">
        <v>1</v>
      </c>
      <c r="P459" t="s">
        <v>37</v>
      </c>
      <c r="Q459">
        <v>2</v>
      </c>
      <c r="R459" t="str">
        <f t="shared" si="22"/>
        <v>Medium</v>
      </c>
      <c r="S459" t="s">
        <v>44</v>
      </c>
      <c r="T459">
        <v>2810</v>
      </c>
      <c r="U459" t="str">
        <f t="shared" si="23"/>
        <v>Low (0-5K)</v>
      </c>
      <c r="V459">
        <v>9238</v>
      </c>
      <c r="W459">
        <v>1</v>
      </c>
      <c r="X459" t="s">
        <v>32</v>
      </c>
      <c r="Y459">
        <v>22</v>
      </c>
      <c r="Z459">
        <v>4</v>
      </c>
      <c r="AA459">
        <v>2</v>
      </c>
      <c r="AB459">
        <v>0</v>
      </c>
      <c r="AC459">
        <v>5</v>
      </c>
      <c r="AD459">
        <v>3</v>
      </c>
      <c r="AE459">
        <v>3</v>
      </c>
      <c r="AF459">
        <v>5</v>
      </c>
      <c r="AG459">
        <v>4</v>
      </c>
      <c r="AH459">
        <v>0</v>
      </c>
      <c r="AI459">
        <v>2</v>
      </c>
    </row>
    <row r="460" spans="1:35" x14ac:dyDescent="0.3">
      <c r="A460">
        <v>1962</v>
      </c>
      <c r="B460">
        <v>35</v>
      </c>
      <c r="C460" t="str">
        <f t="shared" si="21"/>
        <v>26-35</v>
      </c>
      <c r="D460" t="s">
        <v>32</v>
      </c>
      <c r="E460" t="s">
        <v>40</v>
      </c>
      <c r="F460">
        <v>1224</v>
      </c>
      <c r="G460" t="s">
        <v>41</v>
      </c>
      <c r="H460">
        <v>7</v>
      </c>
      <c r="I460">
        <v>4</v>
      </c>
      <c r="J460" t="s">
        <v>46</v>
      </c>
      <c r="K460">
        <v>3</v>
      </c>
      <c r="L460" t="s">
        <v>47</v>
      </c>
      <c r="M460">
        <v>55</v>
      </c>
      <c r="N460">
        <v>3</v>
      </c>
      <c r="O460">
        <v>2</v>
      </c>
      <c r="P460" t="s">
        <v>54</v>
      </c>
      <c r="Q460">
        <v>4</v>
      </c>
      <c r="R460" t="str">
        <f t="shared" si="22"/>
        <v>Very High</v>
      </c>
      <c r="S460" t="s">
        <v>44</v>
      </c>
      <c r="T460">
        <v>5204</v>
      </c>
      <c r="U460" t="str">
        <f t="shared" si="23"/>
        <v>Medium (5K-10K)</v>
      </c>
      <c r="V460">
        <v>13586</v>
      </c>
      <c r="W460">
        <v>1</v>
      </c>
      <c r="X460" t="s">
        <v>39</v>
      </c>
      <c r="Y460">
        <v>11</v>
      </c>
      <c r="Z460">
        <v>3</v>
      </c>
      <c r="AA460">
        <v>4</v>
      </c>
      <c r="AB460">
        <v>0</v>
      </c>
      <c r="AC460">
        <v>10</v>
      </c>
      <c r="AD460">
        <v>2</v>
      </c>
      <c r="AE460">
        <v>3</v>
      </c>
      <c r="AF460">
        <v>10</v>
      </c>
      <c r="AG460">
        <v>8</v>
      </c>
      <c r="AH460">
        <v>0</v>
      </c>
      <c r="AI460">
        <v>9</v>
      </c>
    </row>
    <row r="461" spans="1:35" x14ac:dyDescent="0.3">
      <c r="A461">
        <v>1965</v>
      </c>
      <c r="B461">
        <v>27</v>
      </c>
      <c r="C461" t="str">
        <f t="shared" si="21"/>
        <v>26-35</v>
      </c>
      <c r="D461" t="s">
        <v>32</v>
      </c>
      <c r="E461" t="s">
        <v>40</v>
      </c>
      <c r="F461">
        <v>954</v>
      </c>
      <c r="G461" t="s">
        <v>41</v>
      </c>
      <c r="H461">
        <v>9</v>
      </c>
      <c r="I461">
        <v>3</v>
      </c>
      <c r="J461" t="s">
        <v>56</v>
      </c>
      <c r="K461">
        <v>4</v>
      </c>
      <c r="L461" t="s">
        <v>36</v>
      </c>
      <c r="M461">
        <v>44</v>
      </c>
      <c r="N461">
        <v>3</v>
      </c>
      <c r="O461">
        <v>2</v>
      </c>
      <c r="P461" t="s">
        <v>54</v>
      </c>
      <c r="Q461">
        <v>4</v>
      </c>
      <c r="R461" t="str">
        <f t="shared" si="22"/>
        <v>Very High</v>
      </c>
      <c r="S461" t="s">
        <v>48</v>
      </c>
      <c r="T461">
        <v>4105</v>
      </c>
      <c r="U461" t="str">
        <f t="shared" si="23"/>
        <v>Low (0-5K)</v>
      </c>
      <c r="V461">
        <v>5099</v>
      </c>
      <c r="W461">
        <v>1</v>
      </c>
      <c r="X461" t="s">
        <v>32</v>
      </c>
      <c r="Y461">
        <v>14</v>
      </c>
      <c r="Z461">
        <v>3</v>
      </c>
      <c r="AA461">
        <v>1</v>
      </c>
      <c r="AB461">
        <v>0</v>
      </c>
      <c r="AC461">
        <v>7</v>
      </c>
      <c r="AD461">
        <v>5</v>
      </c>
      <c r="AE461">
        <v>3</v>
      </c>
      <c r="AF461">
        <v>7</v>
      </c>
      <c r="AG461">
        <v>7</v>
      </c>
      <c r="AH461">
        <v>0</v>
      </c>
      <c r="AI461">
        <v>7</v>
      </c>
    </row>
    <row r="462" spans="1:35" x14ac:dyDescent="0.3">
      <c r="A462">
        <v>1967</v>
      </c>
      <c r="B462">
        <v>31</v>
      </c>
      <c r="C462" t="str">
        <f t="shared" si="21"/>
        <v>26-35</v>
      </c>
      <c r="D462" t="s">
        <v>39</v>
      </c>
      <c r="E462" t="s">
        <v>53</v>
      </c>
      <c r="F462">
        <v>754</v>
      </c>
      <c r="G462" t="s">
        <v>41</v>
      </c>
      <c r="H462">
        <v>26</v>
      </c>
      <c r="I462">
        <v>4</v>
      </c>
      <c r="J462" t="s">
        <v>56</v>
      </c>
      <c r="K462">
        <v>1</v>
      </c>
      <c r="L462" t="s">
        <v>36</v>
      </c>
      <c r="M462">
        <v>63</v>
      </c>
      <c r="N462">
        <v>3</v>
      </c>
      <c r="O462">
        <v>2</v>
      </c>
      <c r="P462" t="s">
        <v>54</v>
      </c>
      <c r="Q462">
        <v>4</v>
      </c>
      <c r="R462" t="str">
        <f t="shared" si="22"/>
        <v>Very High</v>
      </c>
      <c r="S462" t="s">
        <v>44</v>
      </c>
      <c r="T462">
        <v>5617</v>
      </c>
      <c r="U462" t="str">
        <f t="shared" si="23"/>
        <v>Medium (5K-10K)</v>
      </c>
      <c r="V462">
        <v>21075</v>
      </c>
      <c r="W462">
        <v>1</v>
      </c>
      <c r="X462" t="s">
        <v>39</v>
      </c>
      <c r="Y462">
        <v>11</v>
      </c>
      <c r="Z462">
        <v>3</v>
      </c>
      <c r="AA462">
        <v>3</v>
      </c>
      <c r="AB462">
        <v>0</v>
      </c>
      <c r="AC462">
        <v>10</v>
      </c>
      <c r="AD462">
        <v>4</v>
      </c>
      <c r="AE462">
        <v>3</v>
      </c>
      <c r="AF462">
        <v>10</v>
      </c>
      <c r="AG462">
        <v>7</v>
      </c>
      <c r="AH462">
        <v>0</v>
      </c>
      <c r="AI462">
        <v>8</v>
      </c>
    </row>
    <row r="463" spans="1:35" x14ac:dyDescent="0.3">
      <c r="A463">
        <v>1971</v>
      </c>
      <c r="B463">
        <v>43</v>
      </c>
      <c r="C463" t="str">
        <f t="shared" si="21"/>
        <v>36-45</v>
      </c>
      <c r="D463" t="s">
        <v>32</v>
      </c>
      <c r="E463" t="s">
        <v>40</v>
      </c>
      <c r="F463">
        <v>574</v>
      </c>
      <c r="G463" t="s">
        <v>34</v>
      </c>
      <c r="H463">
        <v>11</v>
      </c>
      <c r="I463">
        <v>3</v>
      </c>
      <c r="J463" t="s">
        <v>46</v>
      </c>
      <c r="K463">
        <v>1</v>
      </c>
      <c r="L463" t="s">
        <v>36</v>
      </c>
      <c r="M463">
        <v>30</v>
      </c>
      <c r="N463">
        <v>3</v>
      </c>
      <c r="O463">
        <v>3</v>
      </c>
      <c r="P463" t="s">
        <v>50</v>
      </c>
      <c r="Q463">
        <v>3</v>
      </c>
      <c r="R463" t="str">
        <f t="shared" si="22"/>
        <v>High</v>
      </c>
      <c r="S463" t="s">
        <v>44</v>
      </c>
      <c r="T463">
        <v>7510</v>
      </c>
      <c r="U463" t="str">
        <f t="shared" si="23"/>
        <v>Medium (5K-10K)</v>
      </c>
      <c r="V463">
        <v>16873</v>
      </c>
      <c r="W463">
        <v>1</v>
      </c>
      <c r="X463" t="s">
        <v>32</v>
      </c>
      <c r="Y463">
        <v>17</v>
      </c>
      <c r="Z463">
        <v>3</v>
      </c>
      <c r="AA463">
        <v>2</v>
      </c>
      <c r="AB463">
        <v>1</v>
      </c>
      <c r="AC463">
        <v>10</v>
      </c>
      <c r="AD463">
        <v>1</v>
      </c>
      <c r="AE463">
        <v>3</v>
      </c>
      <c r="AF463">
        <v>10</v>
      </c>
      <c r="AG463">
        <v>9</v>
      </c>
      <c r="AH463">
        <v>0</v>
      </c>
      <c r="AI463">
        <v>9</v>
      </c>
    </row>
    <row r="464" spans="1:35" x14ac:dyDescent="0.3">
      <c r="A464">
        <v>2008</v>
      </c>
      <c r="B464">
        <v>35</v>
      </c>
      <c r="C464" t="str">
        <f t="shared" si="21"/>
        <v>26-35</v>
      </c>
      <c r="D464" t="s">
        <v>32</v>
      </c>
      <c r="E464" t="s">
        <v>40</v>
      </c>
      <c r="F464">
        <v>1395</v>
      </c>
      <c r="G464" t="s">
        <v>34</v>
      </c>
      <c r="H464">
        <v>9</v>
      </c>
      <c r="I464">
        <v>4</v>
      </c>
      <c r="J464" t="s">
        <v>35</v>
      </c>
      <c r="K464">
        <v>2</v>
      </c>
      <c r="L464" t="s">
        <v>36</v>
      </c>
      <c r="M464">
        <v>48</v>
      </c>
      <c r="N464">
        <v>3</v>
      </c>
      <c r="O464">
        <v>2</v>
      </c>
      <c r="P464" t="s">
        <v>49</v>
      </c>
      <c r="Q464">
        <v>3</v>
      </c>
      <c r="R464" t="str">
        <f t="shared" si="22"/>
        <v>High</v>
      </c>
      <c r="S464" t="s">
        <v>48</v>
      </c>
      <c r="T464">
        <v>5098</v>
      </c>
      <c r="U464" t="str">
        <f t="shared" si="23"/>
        <v>Medium (5K-10K)</v>
      </c>
      <c r="V464">
        <v>18698</v>
      </c>
      <c r="W464">
        <v>1</v>
      </c>
      <c r="X464" t="s">
        <v>32</v>
      </c>
      <c r="Y464">
        <v>19</v>
      </c>
      <c r="Z464">
        <v>3</v>
      </c>
      <c r="AA464">
        <v>2</v>
      </c>
      <c r="AB464">
        <v>0</v>
      </c>
      <c r="AC464">
        <v>10</v>
      </c>
      <c r="AD464">
        <v>5</v>
      </c>
      <c r="AE464">
        <v>3</v>
      </c>
      <c r="AF464">
        <v>10</v>
      </c>
      <c r="AG464">
        <v>7</v>
      </c>
      <c r="AH464">
        <v>0</v>
      </c>
      <c r="AI464">
        <v>8</v>
      </c>
    </row>
    <row r="465" spans="1:35" x14ac:dyDescent="0.3">
      <c r="A465">
        <v>2054</v>
      </c>
      <c r="B465">
        <v>29</v>
      </c>
      <c r="C465" t="str">
        <f t="shared" si="21"/>
        <v>26-35</v>
      </c>
      <c r="D465" t="s">
        <v>32</v>
      </c>
      <c r="E465" t="s">
        <v>40</v>
      </c>
      <c r="F465">
        <v>468</v>
      </c>
      <c r="G465" t="s">
        <v>34</v>
      </c>
      <c r="H465">
        <v>28</v>
      </c>
      <c r="I465">
        <v>4</v>
      </c>
      <c r="J465" t="s">
        <v>35</v>
      </c>
      <c r="K465">
        <v>4</v>
      </c>
      <c r="L465" t="s">
        <v>47</v>
      </c>
      <c r="M465">
        <v>73</v>
      </c>
      <c r="N465">
        <v>2</v>
      </c>
      <c r="O465">
        <v>1</v>
      </c>
      <c r="P465" t="s">
        <v>49</v>
      </c>
      <c r="Q465">
        <v>1</v>
      </c>
      <c r="R465" t="str">
        <f t="shared" si="22"/>
        <v>Low</v>
      </c>
      <c r="S465" t="s">
        <v>48</v>
      </c>
      <c r="T465">
        <v>3785</v>
      </c>
      <c r="U465" t="str">
        <f t="shared" si="23"/>
        <v>Low (0-5K)</v>
      </c>
      <c r="V465">
        <v>8489</v>
      </c>
      <c r="W465">
        <v>1</v>
      </c>
      <c r="X465" t="s">
        <v>32</v>
      </c>
      <c r="Y465">
        <v>14</v>
      </c>
      <c r="Z465">
        <v>3</v>
      </c>
      <c r="AA465">
        <v>2</v>
      </c>
      <c r="AB465">
        <v>0</v>
      </c>
      <c r="AC465">
        <v>5</v>
      </c>
      <c r="AD465">
        <v>3</v>
      </c>
      <c r="AE465">
        <v>1</v>
      </c>
      <c r="AF465">
        <v>5</v>
      </c>
      <c r="AG465">
        <v>4</v>
      </c>
      <c r="AH465">
        <v>0</v>
      </c>
      <c r="AI465">
        <v>4</v>
      </c>
    </row>
    <row r="466" spans="1:35" x14ac:dyDescent="0.3">
      <c r="A466">
        <v>19</v>
      </c>
      <c r="B466">
        <v>28</v>
      </c>
      <c r="C466" t="str">
        <f t="shared" si="21"/>
        <v>26-35</v>
      </c>
      <c r="D466" t="s">
        <v>39</v>
      </c>
      <c r="E466" t="s">
        <v>40</v>
      </c>
      <c r="F466">
        <v>103</v>
      </c>
      <c r="G466" t="s">
        <v>34</v>
      </c>
      <c r="H466">
        <v>24</v>
      </c>
      <c r="I466">
        <v>3</v>
      </c>
      <c r="J466" t="s">
        <v>46</v>
      </c>
      <c r="K466">
        <v>3</v>
      </c>
      <c r="L466" t="s">
        <v>36</v>
      </c>
      <c r="M466">
        <v>50</v>
      </c>
      <c r="N466">
        <v>2</v>
      </c>
      <c r="O466">
        <v>1</v>
      </c>
      <c r="P466" t="s">
        <v>37</v>
      </c>
      <c r="Q466">
        <v>3</v>
      </c>
      <c r="R466" t="str">
        <f t="shared" si="22"/>
        <v>High</v>
      </c>
      <c r="S466" t="s">
        <v>48</v>
      </c>
      <c r="T466">
        <v>2028</v>
      </c>
      <c r="U466" t="str">
        <f t="shared" si="23"/>
        <v>Low (0-5K)</v>
      </c>
      <c r="V466">
        <v>12947</v>
      </c>
      <c r="W466">
        <v>5</v>
      </c>
      <c r="X466" t="s">
        <v>39</v>
      </c>
      <c r="Y466">
        <v>14</v>
      </c>
      <c r="Z466">
        <v>3</v>
      </c>
      <c r="AA466">
        <v>2</v>
      </c>
      <c r="AB466">
        <v>0</v>
      </c>
      <c r="AC466">
        <v>6</v>
      </c>
      <c r="AD466">
        <v>4</v>
      </c>
      <c r="AE466">
        <v>3</v>
      </c>
      <c r="AF466">
        <v>4</v>
      </c>
      <c r="AG466">
        <v>2</v>
      </c>
      <c r="AH466">
        <v>0</v>
      </c>
      <c r="AI466">
        <v>3</v>
      </c>
    </row>
    <row r="467" spans="1:35" x14ac:dyDescent="0.3">
      <c r="A467">
        <v>21</v>
      </c>
      <c r="B467">
        <v>32</v>
      </c>
      <c r="C467" t="str">
        <f t="shared" si="21"/>
        <v>26-35</v>
      </c>
      <c r="D467" t="s">
        <v>32</v>
      </c>
      <c r="E467" t="s">
        <v>40</v>
      </c>
      <c r="F467">
        <v>334</v>
      </c>
      <c r="G467" t="s">
        <v>34</v>
      </c>
      <c r="H467">
        <v>5</v>
      </c>
      <c r="I467">
        <v>2</v>
      </c>
      <c r="J467" t="s">
        <v>46</v>
      </c>
      <c r="K467">
        <v>1</v>
      </c>
      <c r="L467" t="s">
        <v>36</v>
      </c>
      <c r="M467">
        <v>80</v>
      </c>
      <c r="N467">
        <v>4</v>
      </c>
      <c r="O467">
        <v>1</v>
      </c>
      <c r="P467" t="s">
        <v>49</v>
      </c>
      <c r="Q467">
        <v>2</v>
      </c>
      <c r="R467" t="str">
        <f t="shared" si="22"/>
        <v>Medium</v>
      </c>
      <c r="S467" t="s">
        <v>38</v>
      </c>
      <c r="T467">
        <v>3298</v>
      </c>
      <c r="U467" t="str">
        <f t="shared" si="23"/>
        <v>Low (0-5K)</v>
      </c>
      <c r="V467">
        <v>15053</v>
      </c>
      <c r="W467">
        <v>0</v>
      </c>
      <c r="X467" t="s">
        <v>39</v>
      </c>
      <c r="Y467">
        <v>12</v>
      </c>
      <c r="Z467">
        <v>3</v>
      </c>
      <c r="AA467">
        <v>4</v>
      </c>
      <c r="AB467">
        <v>2</v>
      </c>
      <c r="AC467">
        <v>7</v>
      </c>
      <c r="AD467">
        <v>5</v>
      </c>
      <c r="AE467">
        <v>2</v>
      </c>
      <c r="AF467">
        <v>6</v>
      </c>
      <c r="AG467">
        <v>2</v>
      </c>
      <c r="AH467">
        <v>0</v>
      </c>
      <c r="AI467">
        <v>5</v>
      </c>
    </row>
    <row r="468" spans="1:35" x14ac:dyDescent="0.3">
      <c r="A468">
        <v>116</v>
      </c>
      <c r="B468">
        <v>51</v>
      </c>
      <c r="C468" t="str">
        <f t="shared" si="21"/>
        <v>46-55</v>
      </c>
      <c r="D468" t="s">
        <v>32</v>
      </c>
      <c r="E468" t="s">
        <v>40</v>
      </c>
      <c r="F468">
        <v>432</v>
      </c>
      <c r="G468" t="s">
        <v>34</v>
      </c>
      <c r="H468">
        <v>9</v>
      </c>
      <c r="I468">
        <v>4</v>
      </c>
      <c r="J468" t="s">
        <v>46</v>
      </c>
      <c r="K468">
        <v>4</v>
      </c>
      <c r="L468" t="s">
        <v>36</v>
      </c>
      <c r="M468">
        <v>96</v>
      </c>
      <c r="N468">
        <v>3</v>
      </c>
      <c r="O468">
        <v>1</v>
      </c>
      <c r="P468" t="s">
        <v>37</v>
      </c>
      <c r="Q468">
        <v>4</v>
      </c>
      <c r="R468" t="str">
        <f t="shared" si="22"/>
        <v>Very High</v>
      </c>
      <c r="S468" t="s">
        <v>44</v>
      </c>
      <c r="T468">
        <v>2075</v>
      </c>
      <c r="U468" t="str">
        <f t="shared" si="23"/>
        <v>Low (0-5K)</v>
      </c>
      <c r="V468">
        <v>18725</v>
      </c>
      <c r="W468">
        <v>3</v>
      </c>
      <c r="X468" t="s">
        <v>32</v>
      </c>
      <c r="Y468">
        <v>23</v>
      </c>
      <c r="Z468">
        <v>4</v>
      </c>
      <c r="AA468">
        <v>2</v>
      </c>
      <c r="AB468">
        <v>2</v>
      </c>
      <c r="AC468">
        <v>10</v>
      </c>
      <c r="AD468">
        <v>4</v>
      </c>
      <c r="AE468">
        <v>3</v>
      </c>
      <c r="AF468">
        <v>4</v>
      </c>
      <c r="AG468">
        <v>2</v>
      </c>
      <c r="AH468">
        <v>0</v>
      </c>
      <c r="AI468">
        <v>3</v>
      </c>
    </row>
    <row r="469" spans="1:35" x14ac:dyDescent="0.3">
      <c r="A469">
        <v>178</v>
      </c>
      <c r="B469">
        <v>36</v>
      </c>
      <c r="C469" t="str">
        <f t="shared" si="21"/>
        <v>36-45</v>
      </c>
      <c r="D469" t="s">
        <v>32</v>
      </c>
      <c r="E469" t="s">
        <v>40</v>
      </c>
      <c r="F469">
        <v>216</v>
      </c>
      <c r="G469" t="s">
        <v>34</v>
      </c>
      <c r="H469">
        <v>6</v>
      </c>
      <c r="I469">
        <v>2</v>
      </c>
      <c r="J469" t="s">
        <v>35</v>
      </c>
      <c r="K469">
        <v>2</v>
      </c>
      <c r="L469" t="s">
        <v>36</v>
      </c>
      <c r="M469">
        <v>84</v>
      </c>
      <c r="N469">
        <v>3</v>
      </c>
      <c r="O469">
        <v>2</v>
      </c>
      <c r="P469" t="s">
        <v>51</v>
      </c>
      <c r="Q469">
        <v>2</v>
      </c>
      <c r="R469" t="str">
        <f t="shared" si="22"/>
        <v>Medium</v>
      </c>
      <c r="S469" t="s">
        <v>38</v>
      </c>
      <c r="T469">
        <v>4941</v>
      </c>
      <c r="U469" t="str">
        <f t="shared" si="23"/>
        <v>Low (0-5K)</v>
      </c>
      <c r="V469">
        <v>2819</v>
      </c>
      <c r="W469">
        <v>6</v>
      </c>
      <c r="X469" t="s">
        <v>32</v>
      </c>
      <c r="Y469">
        <v>20</v>
      </c>
      <c r="Z469">
        <v>4</v>
      </c>
      <c r="AA469">
        <v>4</v>
      </c>
      <c r="AB469">
        <v>2</v>
      </c>
      <c r="AC469">
        <v>7</v>
      </c>
      <c r="AD469">
        <v>0</v>
      </c>
      <c r="AE469">
        <v>3</v>
      </c>
      <c r="AF469">
        <v>3</v>
      </c>
      <c r="AG469">
        <v>2</v>
      </c>
      <c r="AH469">
        <v>0</v>
      </c>
      <c r="AI469">
        <v>1</v>
      </c>
    </row>
    <row r="470" spans="1:35" x14ac:dyDescent="0.3">
      <c r="A470">
        <v>179</v>
      </c>
      <c r="B470">
        <v>51</v>
      </c>
      <c r="C470" t="str">
        <f t="shared" si="21"/>
        <v>46-55</v>
      </c>
      <c r="D470" t="s">
        <v>39</v>
      </c>
      <c r="E470" t="s">
        <v>53</v>
      </c>
      <c r="F470">
        <v>1150</v>
      </c>
      <c r="G470" t="s">
        <v>34</v>
      </c>
      <c r="H470">
        <v>8</v>
      </c>
      <c r="I470">
        <v>4</v>
      </c>
      <c r="J470" t="s">
        <v>46</v>
      </c>
      <c r="K470">
        <v>1</v>
      </c>
      <c r="L470" t="s">
        <v>36</v>
      </c>
      <c r="M470">
        <v>53</v>
      </c>
      <c r="N470">
        <v>1</v>
      </c>
      <c r="O470">
        <v>3</v>
      </c>
      <c r="P470" t="s">
        <v>51</v>
      </c>
      <c r="Q470">
        <v>4</v>
      </c>
      <c r="R470" t="str">
        <f t="shared" si="22"/>
        <v>Very High</v>
      </c>
      <c r="S470" t="s">
        <v>48</v>
      </c>
      <c r="T470">
        <v>10650</v>
      </c>
      <c r="U470" t="str">
        <f t="shared" si="23"/>
        <v>High (10K-15K)</v>
      </c>
      <c r="V470">
        <v>25150</v>
      </c>
      <c r="W470">
        <v>2</v>
      </c>
      <c r="X470" t="s">
        <v>32</v>
      </c>
      <c r="Y470">
        <v>15</v>
      </c>
      <c r="Z470">
        <v>3</v>
      </c>
      <c r="AA470">
        <v>4</v>
      </c>
      <c r="AB470">
        <v>0</v>
      </c>
      <c r="AC470">
        <v>18</v>
      </c>
      <c r="AD470">
        <v>2</v>
      </c>
      <c r="AE470">
        <v>3</v>
      </c>
      <c r="AF470">
        <v>4</v>
      </c>
      <c r="AG470">
        <v>2</v>
      </c>
      <c r="AH470">
        <v>0</v>
      </c>
      <c r="AI470">
        <v>3</v>
      </c>
    </row>
    <row r="471" spans="1:35" x14ac:dyDescent="0.3">
      <c r="A471">
        <v>288</v>
      </c>
      <c r="B471">
        <v>46</v>
      </c>
      <c r="C471" t="str">
        <f t="shared" si="21"/>
        <v>46-55</v>
      </c>
      <c r="D471" t="s">
        <v>32</v>
      </c>
      <c r="E471" t="s">
        <v>40</v>
      </c>
      <c r="F471">
        <v>644</v>
      </c>
      <c r="G471" t="s">
        <v>34</v>
      </c>
      <c r="H471">
        <v>1</v>
      </c>
      <c r="I471">
        <v>4</v>
      </c>
      <c r="J471" t="s">
        <v>35</v>
      </c>
      <c r="K471">
        <v>4</v>
      </c>
      <c r="L471" t="s">
        <v>36</v>
      </c>
      <c r="M471">
        <v>97</v>
      </c>
      <c r="N471">
        <v>3</v>
      </c>
      <c r="O471">
        <v>3</v>
      </c>
      <c r="P471" t="s">
        <v>50</v>
      </c>
      <c r="Q471">
        <v>1</v>
      </c>
      <c r="R471" t="str">
        <f t="shared" si="22"/>
        <v>Low</v>
      </c>
      <c r="S471" t="s">
        <v>38</v>
      </c>
      <c r="T471">
        <v>9396</v>
      </c>
      <c r="U471" t="str">
        <f t="shared" si="23"/>
        <v>Medium (5K-10K)</v>
      </c>
      <c r="V471">
        <v>12368</v>
      </c>
      <c r="W471">
        <v>7</v>
      </c>
      <c r="X471" t="s">
        <v>32</v>
      </c>
      <c r="Y471">
        <v>16</v>
      </c>
      <c r="Z471">
        <v>3</v>
      </c>
      <c r="AA471">
        <v>3</v>
      </c>
      <c r="AB471">
        <v>1</v>
      </c>
      <c r="AC471">
        <v>17</v>
      </c>
      <c r="AD471">
        <v>3</v>
      </c>
      <c r="AE471">
        <v>3</v>
      </c>
      <c r="AF471">
        <v>4</v>
      </c>
      <c r="AG471">
        <v>2</v>
      </c>
      <c r="AH471">
        <v>0</v>
      </c>
      <c r="AI471">
        <v>3</v>
      </c>
    </row>
    <row r="472" spans="1:35" x14ac:dyDescent="0.3">
      <c r="A472">
        <v>297</v>
      </c>
      <c r="B472">
        <v>30</v>
      </c>
      <c r="C472" t="str">
        <f t="shared" si="21"/>
        <v>26-35</v>
      </c>
      <c r="D472" t="s">
        <v>39</v>
      </c>
      <c r="E472" t="s">
        <v>40</v>
      </c>
      <c r="F472">
        <v>1005</v>
      </c>
      <c r="G472" t="s">
        <v>34</v>
      </c>
      <c r="H472">
        <v>3</v>
      </c>
      <c r="I472">
        <v>3</v>
      </c>
      <c r="J472" t="s">
        <v>42</v>
      </c>
      <c r="K472">
        <v>4</v>
      </c>
      <c r="L472" t="s">
        <v>47</v>
      </c>
      <c r="M472">
        <v>88</v>
      </c>
      <c r="N472">
        <v>3</v>
      </c>
      <c r="O472">
        <v>1</v>
      </c>
      <c r="P472" t="s">
        <v>49</v>
      </c>
      <c r="Q472">
        <v>1</v>
      </c>
      <c r="R472" t="str">
        <f t="shared" si="22"/>
        <v>Low</v>
      </c>
      <c r="S472" t="s">
        <v>48</v>
      </c>
      <c r="T472">
        <v>2657</v>
      </c>
      <c r="U472" t="str">
        <f t="shared" si="23"/>
        <v>Low (0-5K)</v>
      </c>
      <c r="V472">
        <v>8556</v>
      </c>
      <c r="W472">
        <v>5</v>
      </c>
      <c r="X472" t="s">
        <v>39</v>
      </c>
      <c r="Y472">
        <v>11</v>
      </c>
      <c r="Z472">
        <v>3</v>
      </c>
      <c r="AA472">
        <v>3</v>
      </c>
      <c r="AB472">
        <v>0</v>
      </c>
      <c r="AC472">
        <v>8</v>
      </c>
      <c r="AD472">
        <v>5</v>
      </c>
      <c r="AE472">
        <v>3</v>
      </c>
      <c r="AF472">
        <v>5</v>
      </c>
      <c r="AG472">
        <v>2</v>
      </c>
      <c r="AH472">
        <v>0</v>
      </c>
      <c r="AI472">
        <v>4</v>
      </c>
    </row>
    <row r="473" spans="1:35" x14ac:dyDescent="0.3">
      <c r="A473">
        <v>303</v>
      </c>
      <c r="B473">
        <v>54</v>
      </c>
      <c r="C473" t="str">
        <f t="shared" si="21"/>
        <v>46-55</v>
      </c>
      <c r="D473" t="s">
        <v>32</v>
      </c>
      <c r="E473" t="s">
        <v>40</v>
      </c>
      <c r="F473">
        <v>1147</v>
      </c>
      <c r="G473" t="s">
        <v>41</v>
      </c>
      <c r="H473">
        <v>3</v>
      </c>
      <c r="I473">
        <v>3</v>
      </c>
      <c r="J473" t="s">
        <v>56</v>
      </c>
      <c r="K473">
        <v>4</v>
      </c>
      <c r="L473" t="s">
        <v>47</v>
      </c>
      <c r="M473">
        <v>52</v>
      </c>
      <c r="N473">
        <v>3</v>
      </c>
      <c r="O473">
        <v>2</v>
      </c>
      <c r="P473" t="s">
        <v>54</v>
      </c>
      <c r="Q473">
        <v>1</v>
      </c>
      <c r="R473" t="str">
        <f t="shared" si="22"/>
        <v>Low</v>
      </c>
      <c r="S473" t="s">
        <v>44</v>
      </c>
      <c r="T473">
        <v>5940</v>
      </c>
      <c r="U473" t="str">
        <f t="shared" si="23"/>
        <v>Medium (5K-10K)</v>
      </c>
      <c r="V473">
        <v>17011</v>
      </c>
      <c r="W473">
        <v>2</v>
      </c>
      <c r="X473" t="s">
        <v>32</v>
      </c>
      <c r="Y473">
        <v>14</v>
      </c>
      <c r="Z473">
        <v>3</v>
      </c>
      <c r="AA473">
        <v>4</v>
      </c>
      <c r="AB473">
        <v>1</v>
      </c>
      <c r="AC473">
        <v>16</v>
      </c>
      <c r="AD473">
        <v>4</v>
      </c>
      <c r="AE473">
        <v>3</v>
      </c>
      <c r="AF473">
        <v>6</v>
      </c>
      <c r="AG473">
        <v>2</v>
      </c>
      <c r="AH473">
        <v>0</v>
      </c>
      <c r="AI473">
        <v>5</v>
      </c>
    </row>
    <row r="474" spans="1:35" x14ac:dyDescent="0.3">
      <c r="A474">
        <v>362</v>
      </c>
      <c r="B474">
        <v>32</v>
      </c>
      <c r="C474" t="str">
        <f t="shared" si="21"/>
        <v>26-35</v>
      </c>
      <c r="D474" t="s">
        <v>32</v>
      </c>
      <c r="E474" t="s">
        <v>40</v>
      </c>
      <c r="F474">
        <v>128</v>
      </c>
      <c r="G474" t="s">
        <v>34</v>
      </c>
      <c r="H474">
        <v>2</v>
      </c>
      <c r="I474">
        <v>1</v>
      </c>
      <c r="J474" t="s">
        <v>42</v>
      </c>
      <c r="K474">
        <v>4</v>
      </c>
      <c r="L474" t="s">
        <v>36</v>
      </c>
      <c r="M474">
        <v>84</v>
      </c>
      <c r="N474">
        <v>2</v>
      </c>
      <c r="O474">
        <v>2</v>
      </c>
      <c r="P474" t="s">
        <v>37</v>
      </c>
      <c r="Q474">
        <v>1</v>
      </c>
      <c r="R474" t="str">
        <f t="shared" si="22"/>
        <v>Low</v>
      </c>
      <c r="S474" t="s">
        <v>48</v>
      </c>
      <c r="T474">
        <v>2176</v>
      </c>
      <c r="U474" t="str">
        <f t="shared" si="23"/>
        <v>Low (0-5K)</v>
      </c>
      <c r="V474">
        <v>19737</v>
      </c>
      <c r="W474">
        <v>4</v>
      </c>
      <c r="X474" t="s">
        <v>32</v>
      </c>
      <c r="Y474">
        <v>13</v>
      </c>
      <c r="Z474">
        <v>3</v>
      </c>
      <c r="AA474">
        <v>4</v>
      </c>
      <c r="AB474">
        <v>0</v>
      </c>
      <c r="AC474">
        <v>9</v>
      </c>
      <c r="AD474">
        <v>5</v>
      </c>
      <c r="AE474">
        <v>3</v>
      </c>
      <c r="AF474">
        <v>6</v>
      </c>
      <c r="AG474">
        <v>2</v>
      </c>
      <c r="AH474">
        <v>0</v>
      </c>
      <c r="AI474">
        <v>4</v>
      </c>
    </row>
    <row r="475" spans="1:35" x14ac:dyDescent="0.3">
      <c r="A475">
        <v>377</v>
      </c>
      <c r="B475">
        <v>28</v>
      </c>
      <c r="C475" t="str">
        <f t="shared" si="21"/>
        <v>26-35</v>
      </c>
      <c r="D475" t="s">
        <v>32</v>
      </c>
      <c r="E475" t="s">
        <v>40</v>
      </c>
      <c r="F475">
        <v>1158</v>
      </c>
      <c r="G475" t="s">
        <v>34</v>
      </c>
      <c r="H475">
        <v>9</v>
      </c>
      <c r="I475">
        <v>3</v>
      </c>
      <c r="J475" t="s">
        <v>35</v>
      </c>
      <c r="K475">
        <v>4</v>
      </c>
      <c r="L475" t="s">
        <v>36</v>
      </c>
      <c r="M475">
        <v>94</v>
      </c>
      <c r="N475">
        <v>3</v>
      </c>
      <c r="O475">
        <v>1</v>
      </c>
      <c r="P475" t="s">
        <v>49</v>
      </c>
      <c r="Q475">
        <v>4</v>
      </c>
      <c r="R475" t="str">
        <f t="shared" si="22"/>
        <v>Very High</v>
      </c>
      <c r="S475" t="s">
        <v>44</v>
      </c>
      <c r="T475">
        <v>2070</v>
      </c>
      <c r="U475" t="str">
        <f t="shared" si="23"/>
        <v>Low (0-5K)</v>
      </c>
      <c r="V475">
        <v>2613</v>
      </c>
      <c r="W475">
        <v>1</v>
      </c>
      <c r="X475" t="s">
        <v>32</v>
      </c>
      <c r="Y475">
        <v>23</v>
      </c>
      <c r="Z475">
        <v>4</v>
      </c>
      <c r="AA475">
        <v>4</v>
      </c>
      <c r="AB475">
        <v>1</v>
      </c>
      <c r="AC475">
        <v>5</v>
      </c>
      <c r="AD475">
        <v>3</v>
      </c>
      <c r="AE475">
        <v>2</v>
      </c>
      <c r="AF475">
        <v>5</v>
      </c>
      <c r="AG475">
        <v>2</v>
      </c>
      <c r="AH475">
        <v>0</v>
      </c>
      <c r="AI475">
        <v>4</v>
      </c>
    </row>
    <row r="476" spans="1:35" x14ac:dyDescent="0.3">
      <c r="A476">
        <v>423</v>
      </c>
      <c r="B476">
        <v>31</v>
      </c>
      <c r="C476" t="str">
        <f t="shared" si="21"/>
        <v>26-35</v>
      </c>
      <c r="D476" t="s">
        <v>32</v>
      </c>
      <c r="E476" t="s">
        <v>40</v>
      </c>
      <c r="F476">
        <v>691</v>
      </c>
      <c r="G476" t="s">
        <v>34</v>
      </c>
      <c r="H476">
        <v>5</v>
      </c>
      <c r="I476">
        <v>4</v>
      </c>
      <c r="J476" t="s">
        <v>42</v>
      </c>
      <c r="K476">
        <v>3</v>
      </c>
      <c r="L476" t="s">
        <v>36</v>
      </c>
      <c r="M476">
        <v>86</v>
      </c>
      <c r="N476">
        <v>3</v>
      </c>
      <c r="O476">
        <v>1</v>
      </c>
      <c r="P476" t="s">
        <v>49</v>
      </c>
      <c r="Q476">
        <v>4</v>
      </c>
      <c r="R476" t="str">
        <f t="shared" si="22"/>
        <v>Very High</v>
      </c>
      <c r="S476" t="s">
        <v>44</v>
      </c>
      <c r="T476">
        <v>4821</v>
      </c>
      <c r="U476" t="str">
        <f t="shared" si="23"/>
        <v>Low (0-5K)</v>
      </c>
      <c r="V476">
        <v>10077</v>
      </c>
      <c r="W476">
        <v>0</v>
      </c>
      <c r="X476" t="s">
        <v>39</v>
      </c>
      <c r="Y476">
        <v>12</v>
      </c>
      <c r="Z476">
        <v>3</v>
      </c>
      <c r="AA476">
        <v>3</v>
      </c>
      <c r="AB476">
        <v>1</v>
      </c>
      <c r="AC476">
        <v>6</v>
      </c>
      <c r="AD476">
        <v>4</v>
      </c>
      <c r="AE476">
        <v>3</v>
      </c>
      <c r="AF476">
        <v>5</v>
      </c>
      <c r="AG476">
        <v>2</v>
      </c>
      <c r="AH476">
        <v>0</v>
      </c>
      <c r="AI476">
        <v>3</v>
      </c>
    </row>
    <row r="477" spans="1:35" x14ac:dyDescent="0.3">
      <c r="A477">
        <v>460</v>
      </c>
      <c r="B477">
        <v>37</v>
      </c>
      <c r="C477" t="str">
        <f t="shared" si="21"/>
        <v>36-45</v>
      </c>
      <c r="D477" t="s">
        <v>32</v>
      </c>
      <c r="E477" t="s">
        <v>40</v>
      </c>
      <c r="F477">
        <v>1192</v>
      </c>
      <c r="G477" t="s">
        <v>34</v>
      </c>
      <c r="H477">
        <v>5</v>
      </c>
      <c r="I477">
        <v>2</v>
      </c>
      <c r="J477" t="s">
        <v>35</v>
      </c>
      <c r="K477">
        <v>4</v>
      </c>
      <c r="L477" t="s">
        <v>36</v>
      </c>
      <c r="M477">
        <v>61</v>
      </c>
      <c r="N477">
        <v>3</v>
      </c>
      <c r="O477">
        <v>2</v>
      </c>
      <c r="P477" t="s">
        <v>51</v>
      </c>
      <c r="Q477">
        <v>4</v>
      </c>
      <c r="R477" t="str">
        <f t="shared" si="22"/>
        <v>Very High</v>
      </c>
      <c r="S477" t="s">
        <v>38</v>
      </c>
      <c r="T477">
        <v>6347</v>
      </c>
      <c r="U477" t="str">
        <f t="shared" si="23"/>
        <v>Medium (5K-10K)</v>
      </c>
      <c r="V477">
        <v>23177</v>
      </c>
      <c r="W477">
        <v>7</v>
      </c>
      <c r="X477" t="s">
        <v>32</v>
      </c>
      <c r="Y477">
        <v>16</v>
      </c>
      <c r="Z477">
        <v>3</v>
      </c>
      <c r="AA477">
        <v>3</v>
      </c>
      <c r="AB477">
        <v>2</v>
      </c>
      <c r="AC477">
        <v>8</v>
      </c>
      <c r="AD477">
        <v>2</v>
      </c>
      <c r="AE477">
        <v>2</v>
      </c>
      <c r="AF477">
        <v>6</v>
      </c>
      <c r="AG477">
        <v>2</v>
      </c>
      <c r="AH477">
        <v>0</v>
      </c>
      <c r="AI477">
        <v>4</v>
      </c>
    </row>
    <row r="478" spans="1:35" x14ac:dyDescent="0.3">
      <c r="A478">
        <v>497</v>
      </c>
      <c r="B478">
        <v>27</v>
      </c>
      <c r="C478" t="str">
        <f t="shared" si="21"/>
        <v>26-35</v>
      </c>
      <c r="D478" t="s">
        <v>32</v>
      </c>
      <c r="E478" t="s">
        <v>40</v>
      </c>
      <c r="F478">
        <v>1469</v>
      </c>
      <c r="G478" t="s">
        <v>34</v>
      </c>
      <c r="H478">
        <v>1</v>
      </c>
      <c r="I478">
        <v>2</v>
      </c>
      <c r="J478" t="s">
        <v>35</v>
      </c>
      <c r="K478">
        <v>4</v>
      </c>
      <c r="L478" t="s">
        <v>36</v>
      </c>
      <c r="M478">
        <v>82</v>
      </c>
      <c r="N478">
        <v>3</v>
      </c>
      <c r="O478">
        <v>1</v>
      </c>
      <c r="P478" t="s">
        <v>37</v>
      </c>
      <c r="Q478">
        <v>2</v>
      </c>
      <c r="R478" t="str">
        <f t="shared" si="22"/>
        <v>Medium</v>
      </c>
      <c r="S478" t="s">
        <v>38</v>
      </c>
      <c r="T478">
        <v>3816</v>
      </c>
      <c r="U478" t="str">
        <f t="shared" si="23"/>
        <v>Low (0-5K)</v>
      </c>
      <c r="V478">
        <v>17881</v>
      </c>
      <c r="W478">
        <v>1</v>
      </c>
      <c r="X478" t="s">
        <v>32</v>
      </c>
      <c r="Y478">
        <v>11</v>
      </c>
      <c r="Z478">
        <v>3</v>
      </c>
      <c r="AA478">
        <v>2</v>
      </c>
      <c r="AB478">
        <v>1</v>
      </c>
      <c r="AC478">
        <v>5</v>
      </c>
      <c r="AD478">
        <v>2</v>
      </c>
      <c r="AE478">
        <v>3</v>
      </c>
      <c r="AF478">
        <v>5</v>
      </c>
      <c r="AG478">
        <v>2</v>
      </c>
      <c r="AH478">
        <v>0</v>
      </c>
      <c r="AI478">
        <v>4</v>
      </c>
    </row>
    <row r="479" spans="1:35" x14ac:dyDescent="0.3">
      <c r="A479">
        <v>502</v>
      </c>
      <c r="B479">
        <v>34</v>
      </c>
      <c r="C479" t="str">
        <f t="shared" si="21"/>
        <v>26-35</v>
      </c>
      <c r="D479" t="s">
        <v>39</v>
      </c>
      <c r="E479" t="s">
        <v>33</v>
      </c>
      <c r="F479">
        <v>1362</v>
      </c>
      <c r="G479" t="s">
        <v>41</v>
      </c>
      <c r="H479">
        <v>19</v>
      </c>
      <c r="I479">
        <v>3</v>
      </c>
      <c r="J479" t="s">
        <v>56</v>
      </c>
      <c r="K479">
        <v>1</v>
      </c>
      <c r="L479" t="s">
        <v>36</v>
      </c>
      <c r="M479">
        <v>67</v>
      </c>
      <c r="N479">
        <v>4</v>
      </c>
      <c r="O479">
        <v>2</v>
      </c>
      <c r="P479" t="s">
        <v>54</v>
      </c>
      <c r="Q479">
        <v>4</v>
      </c>
      <c r="R479" t="str">
        <f t="shared" si="22"/>
        <v>Very High</v>
      </c>
      <c r="S479" t="s">
        <v>48</v>
      </c>
      <c r="T479">
        <v>5304</v>
      </c>
      <c r="U479" t="str">
        <f t="shared" si="23"/>
        <v>Medium (5K-10K)</v>
      </c>
      <c r="V479">
        <v>4652</v>
      </c>
      <c r="W479">
        <v>8</v>
      </c>
      <c r="X479" t="s">
        <v>39</v>
      </c>
      <c r="Y479">
        <v>13</v>
      </c>
      <c r="Z479">
        <v>3</v>
      </c>
      <c r="AA479">
        <v>2</v>
      </c>
      <c r="AB479">
        <v>0</v>
      </c>
      <c r="AC479">
        <v>9</v>
      </c>
      <c r="AD479">
        <v>3</v>
      </c>
      <c r="AE479">
        <v>2</v>
      </c>
      <c r="AF479">
        <v>5</v>
      </c>
      <c r="AG479">
        <v>2</v>
      </c>
      <c r="AH479">
        <v>0</v>
      </c>
      <c r="AI479">
        <v>4</v>
      </c>
    </row>
    <row r="480" spans="1:35" x14ac:dyDescent="0.3">
      <c r="A480">
        <v>507</v>
      </c>
      <c r="B480">
        <v>24</v>
      </c>
      <c r="C480" t="str">
        <f t="shared" si="21"/>
        <v>18-25</v>
      </c>
      <c r="D480" t="s">
        <v>32</v>
      </c>
      <c r="E480" t="s">
        <v>40</v>
      </c>
      <c r="F480">
        <v>1371</v>
      </c>
      <c r="G480" t="s">
        <v>41</v>
      </c>
      <c r="H480">
        <v>10</v>
      </c>
      <c r="I480">
        <v>4</v>
      </c>
      <c r="J480" t="s">
        <v>56</v>
      </c>
      <c r="K480">
        <v>4</v>
      </c>
      <c r="L480" t="s">
        <v>47</v>
      </c>
      <c r="M480">
        <v>77</v>
      </c>
      <c r="N480">
        <v>3</v>
      </c>
      <c r="O480">
        <v>2</v>
      </c>
      <c r="P480" t="s">
        <v>54</v>
      </c>
      <c r="Q480">
        <v>3</v>
      </c>
      <c r="R480" t="str">
        <f t="shared" si="22"/>
        <v>High</v>
      </c>
      <c r="S480" t="s">
        <v>38</v>
      </c>
      <c r="T480">
        <v>4260</v>
      </c>
      <c r="U480" t="str">
        <f t="shared" si="23"/>
        <v>Low (0-5K)</v>
      </c>
      <c r="V480">
        <v>5915</v>
      </c>
      <c r="W480">
        <v>1</v>
      </c>
      <c r="X480" t="s">
        <v>39</v>
      </c>
      <c r="Y480">
        <v>12</v>
      </c>
      <c r="Z480">
        <v>3</v>
      </c>
      <c r="AA480">
        <v>4</v>
      </c>
      <c r="AB480">
        <v>1</v>
      </c>
      <c r="AC480">
        <v>5</v>
      </c>
      <c r="AD480">
        <v>2</v>
      </c>
      <c r="AE480">
        <v>4</v>
      </c>
      <c r="AF480">
        <v>5</v>
      </c>
      <c r="AG480">
        <v>2</v>
      </c>
      <c r="AH480">
        <v>0</v>
      </c>
      <c r="AI480">
        <v>3</v>
      </c>
    </row>
    <row r="481" spans="1:35" x14ac:dyDescent="0.3">
      <c r="A481">
        <v>564</v>
      </c>
      <c r="B481">
        <v>29</v>
      </c>
      <c r="C481" t="str">
        <f t="shared" si="21"/>
        <v>26-35</v>
      </c>
      <c r="D481" t="s">
        <v>32</v>
      </c>
      <c r="E481" t="s">
        <v>40</v>
      </c>
      <c r="F481">
        <v>986</v>
      </c>
      <c r="G481" t="s">
        <v>34</v>
      </c>
      <c r="H481">
        <v>3</v>
      </c>
      <c r="I481">
        <v>4</v>
      </c>
      <c r="J481" t="s">
        <v>35</v>
      </c>
      <c r="K481">
        <v>2</v>
      </c>
      <c r="L481" t="s">
        <v>36</v>
      </c>
      <c r="M481">
        <v>93</v>
      </c>
      <c r="N481">
        <v>2</v>
      </c>
      <c r="O481">
        <v>3</v>
      </c>
      <c r="P481" t="s">
        <v>55</v>
      </c>
      <c r="Q481">
        <v>3</v>
      </c>
      <c r="R481" t="str">
        <f t="shared" si="22"/>
        <v>High</v>
      </c>
      <c r="S481" t="s">
        <v>44</v>
      </c>
      <c r="T481">
        <v>11935</v>
      </c>
      <c r="U481" t="str">
        <f t="shared" si="23"/>
        <v>High (10K-15K)</v>
      </c>
      <c r="V481">
        <v>21526</v>
      </c>
      <c r="W481">
        <v>1</v>
      </c>
      <c r="X481" t="s">
        <v>32</v>
      </c>
      <c r="Y481">
        <v>18</v>
      </c>
      <c r="Z481">
        <v>3</v>
      </c>
      <c r="AA481">
        <v>3</v>
      </c>
      <c r="AB481">
        <v>0</v>
      </c>
      <c r="AC481">
        <v>10</v>
      </c>
      <c r="AD481">
        <v>2</v>
      </c>
      <c r="AE481">
        <v>3</v>
      </c>
      <c r="AF481">
        <v>10</v>
      </c>
      <c r="AG481">
        <v>2</v>
      </c>
      <c r="AH481">
        <v>0</v>
      </c>
      <c r="AI481">
        <v>7</v>
      </c>
    </row>
    <row r="482" spans="1:35" x14ac:dyDescent="0.3">
      <c r="A482">
        <v>575</v>
      </c>
      <c r="B482">
        <v>46</v>
      </c>
      <c r="C482" t="str">
        <f t="shared" si="21"/>
        <v>46-55</v>
      </c>
      <c r="D482" t="s">
        <v>32</v>
      </c>
      <c r="E482" t="s">
        <v>40</v>
      </c>
      <c r="F482">
        <v>1009</v>
      </c>
      <c r="G482" t="s">
        <v>34</v>
      </c>
      <c r="H482">
        <v>2</v>
      </c>
      <c r="I482">
        <v>3</v>
      </c>
      <c r="J482" t="s">
        <v>46</v>
      </c>
      <c r="K482">
        <v>1</v>
      </c>
      <c r="L482" t="s">
        <v>36</v>
      </c>
      <c r="M482">
        <v>51</v>
      </c>
      <c r="N482">
        <v>3</v>
      </c>
      <c r="O482">
        <v>4</v>
      </c>
      <c r="P482" t="s">
        <v>55</v>
      </c>
      <c r="Q482">
        <v>3</v>
      </c>
      <c r="R482" t="str">
        <f t="shared" si="22"/>
        <v>High</v>
      </c>
      <c r="S482" t="s">
        <v>44</v>
      </c>
      <c r="T482">
        <v>17861</v>
      </c>
      <c r="U482" t="str">
        <f t="shared" si="23"/>
        <v>Very High (15K+)</v>
      </c>
      <c r="V482">
        <v>2288</v>
      </c>
      <c r="W482">
        <v>6</v>
      </c>
      <c r="X482" t="s">
        <v>32</v>
      </c>
      <c r="Y482">
        <v>13</v>
      </c>
      <c r="Z482">
        <v>3</v>
      </c>
      <c r="AA482">
        <v>3</v>
      </c>
      <c r="AB482">
        <v>0</v>
      </c>
      <c r="AC482">
        <v>26</v>
      </c>
      <c r="AD482">
        <v>2</v>
      </c>
      <c r="AE482">
        <v>1</v>
      </c>
      <c r="AF482">
        <v>3</v>
      </c>
      <c r="AG482">
        <v>2</v>
      </c>
      <c r="AH482">
        <v>0</v>
      </c>
      <c r="AI482">
        <v>1</v>
      </c>
    </row>
    <row r="483" spans="1:35" x14ac:dyDescent="0.3">
      <c r="A483">
        <v>666</v>
      </c>
      <c r="B483">
        <v>34</v>
      </c>
      <c r="C483" t="str">
        <f t="shared" si="21"/>
        <v>26-35</v>
      </c>
      <c r="D483" t="s">
        <v>32</v>
      </c>
      <c r="E483" t="s">
        <v>40</v>
      </c>
      <c r="F483">
        <v>204</v>
      </c>
      <c r="G483" t="s">
        <v>41</v>
      </c>
      <c r="H483">
        <v>14</v>
      </c>
      <c r="I483">
        <v>3</v>
      </c>
      <c r="J483" t="s">
        <v>42</v>
      </c>
      <c r="K483">
        <v>3</v>
      </c>
      <c r="L483" t="s">
        <v>47</v>
      </c>
      <c r="M483">
        <v>31</v>
      </c>
      <c r="N483">
        <v>3</v>
      </c>
      <c r="O483">
        <v>1</v>
      </c>
      <c r="P483" t="s">
        <v>43</v>
      </c>
      <c r="Q483">
        <v>3</v>
      </c>
      <c r="R483" t="str">
        <f t="shared" si="22"/>
        <v>High</v>
      </c>
      <c r="S483" t="s">
        <v>38</v>
      </c>
      <c r="T483">
        <v>2579</v>
      </c>
      <c r="U483" t="str">
        <f t="shared" si="23"/>
        <v>Low (0-5K)</v>
      </c>
      <c r="V483">
        <v>2912</v>
      </c>
      <c r="W483">
        <v>1</v>
      </c>
      <c r="X483" t="s">
        <v>39</v>
      </c>
      <c r="Y483">
        <v>18</v>
      </c>
      <c r="Z483">
        <v>3</v>
      </c>
      <c r="AA483">
        <v>4</v>
      </c>
      <c r="AB483">
        <v>2</v>
      </c>
      <c r="AC483">
        <v>8</v>
      </c>
      <c r="AD483">
        <v>3</v>
      </c>
      <c r="AE483">
        <v>3</v>
      </c>
      <c r="AF483">
        <v>8</v>
      </c>
      <c r="AG483">
        <v>2</v>
      </c>
      <c r="AH483">
        <v>0</v>
      </c>
      <c r="AI483">
        <v>6</v>
      </c>
    </row>
    <row r="484" spans="1:35" x14ac:dyDescent="0.3">
      <c r="A484">
        <v>671</v>
      </c>
      <c r="B484">
        <v>44</v>
      </c>
      <c r="C484" t="str">
        <f t="shared" si="21"/>
        <v>36-45</v>
      </c>
      <c r="D484" t="s">
        <v>32</v>
      </c>
      <c r="E484" t="s">
        <v>40</v>
      </c>
      <c r="F484">
        <v>1315</v>
      </c>
      <c r="G484" t="s">
        <v>34</v>
      </c>
      <c r="H484">
        <v>3</v>
      </c>
      <c r="I484">
        <v>4</v>
      </c>
      <c r="J484" t="s">
        <v>45</v>
      </c>
      <c r="K484">
        <v>4</v>
      </c>
      <c r="L484" t="s">
        <v>36</v>
      </c>
      <c r="M484">
        <v>35</v>
      </c>
      <c r="N484">
        <v>3</v>
      </c>
      <c r="O484">
        <v>5</v>
      </c>
      <c r="P484" t="s">
        <v>52</v>
      </c>
      <c r="Q484">
        <v>4</v>
      </c>
      <c r="R484" t="str">
        <f t="shared" si="22"/>
        <v>Very High</v>
      </c>
      <c r="S484" t="s">
        <v>44</v>
      </c>
      <c r="T484">
        <v>19513</v>
      </c>
      <c r="U484" t="str">
        <f t="shared" si="23"/>
        <v>Very High (15K+)</v>
      </c>
      <c r="V484">
        <v>9358</v>
      </c>
      <c r="W484">
        <v>4</v>
      </c>
      <c r="X484" t="s">
        <v>39</v>
      </c>
      <c r="Y484">
        <v>12</v>
      </c>
      <c r="Z484">
        <v>3</v>
      </c>
      <c r="AA484">
        <v>1</v>
      </c>
      <c r="AB484">
        <v>1</v>
      </c>
      <c r="AC484">
        <v>26</v>
      </c>
      <c r="AD484">
        <v>2</v>
      </c>
      <c r="AE484">
        <v>4</v>
      </c>
      <c r="AF484">
        <v>2</v>
      </c>
      <c r="AG484">
        <v>2</v>
      </c>
      <c r="AH484">
        <v>0</v>
      </c>
      <c r="AI484">
        <v>1</v>
      </c>
    </row>
    <row r="485" spans="1:35" x14ac:dyDescent="0.3">
      <c r="A485">
        <v>829</v>
      </c>
      <c r="B485">
        <v>36</v>
      </c>
      <c r="C485" t="str">
        <f t="shared" si="21"/>
        <v>36-45</v>
      </c>
      <c r="D485" t="s">
        <v>32</v>
      </c>
      <c r="E485" t="s">
        <v>40</v>
      </c>
      <c r="F485">
        <v>1041</v>
      </c>
      <c r="G485" t="s">
        <v>57</v>
      </c>
      <c r="H485">
        <v>13</v>
      </c>
      <c r="I485">
        <v>3</v>
      </c>
      <c r="J485" t="s">
        <v>57</v>
      </c>
      <c r="K485">
        <v>3</v>
      </c>
      <c r="L485" t="s">
        <v>36</v>
      </c>
      <c r="M485">
        <v>36</v>
      </c>
      <c r="N485">
        <v>3</v>
      </c>
      <c r="O485">
        <v>1</v>
      </c>
      <c r="P485" t="s">
        <v>57</v>
      </c>
      <c r="Q485">
        <v>2</v>
      </c>
      <c r="R485" t="str">
        <f t="shared" si="22"/>
        <v>Medium</v>
      </c>
      <c r="S485" t="s">
        <v>44</v>
      </c>
      <c r="T485">
        <v>2143</v>
      </c>
      <c r="U485" t="str">
        <f t="shared" si="23"/>
        <v>Low (0-5K)</v>
      </c>
      <c r="V485">
        <v>25527</v>
      </c>
      <c r="W485">
        <v>4</v>
      </c>
      <c r="X485" t="s">
        <v>32</v>
      </c>
      <c r="Y485">
        <v>13</v>
      </c>
      <c r="Z485">
        <v>3</v>
      </c>
      <c r="AA485">
        <v>2</v>
      </c>
      <c r="AB485">
        <v>1</v>
      </c>
      <c r="AC485">
        <v>8</v>
      </c>
      <c r="AD485">
        <v>2</v>
      </c>
      <c r="AE485">
        <v>3</v>
      </c>
      <c r="AF485">
        <v>5</v>
      </c>
      <c r="AG485">
        <v>2</v>
      </c>
      <c r="AH485">
        <v>0</v>
      </c>
      <c r="AI485">
        <v>4</v>
      </c>
    </row>
    <row r="486" spans="1:35" x14ac:dyDescent="0.3">
      <c r="A486">
        <v>859</v>
      </c>
      <c r="B486">
        <v>32</v>
      </c>
      <c r="C486" t="str">
        <f t="shared" si="21"/>
        <v>26-35</v>
      </c>
      <c r="D486" t="s">
        <v>32</v>
      </c>
      <c r="E486" t="s">
        <v>40</v>
      </c>
      <c r="F486">
        <v>117</v>
      </c>
      <c r="G486" t="s">
        <v>41</v>
      </c>
      <c r="H486">
        <v>13</v>
      </c>
      <c r="I486">
        <v>4</v>
      </c>
      <c r="J486" t="s">
        <v>46</v>
      </c>
      <c r="K486">
        <v>2</v>
      </c>
      <c r="L486" t="s">
        <v>36</v>
      </c>
      <c r="M486">
        <v>73</v>
      </c>
      <c r="N486">
        <v>3</v>
      </c>
      <c r="O486">
        <v>2</v>
      </c>
      <c r="P486" t="s">
        <v>54</v>
      </c>
      <c r="Q486">
        <v>4</v>
      </c>
      <c r="R486" t="str">
        <f t="shared" si="22"/>
        <v>Very High</v>
      </c>
      <c r="S486" t="s">
        <v>38</v>
      </c>
      <c r="T486">
        <v>4403</v>
      </c>
      <c r="U486" t="str">
        <f t="shared" si="23"/>
        <v>Low (0-5K)</v>
      </c>
      <c r="V486">
        <v>9250</v>
      </c>
      <c r="W486">
        <v>2</v>
      </c>
      <c r="X486" t="s">
        <v>32</v>
      </c>
      <c r="Y486">
        <v>11</v>
      </c>
      <c r="Z486">
        <v>3</v>
      </c>
      <c r="AA486">
        <v>3</v>
      </c>
      <c r="AB486">
        <v>1</v>
      </c>
      <c r="AC486">
        <v>8</v>
      </c>
      <c r="AD486">
        <v>3</v>
      </c>
      <c r="AE486">
        <v>2</v>
      </c>
      <c r="AF486">
        <v>5</v>
      </c>
      <c r="AG486">
        <v>2</v>
      </c>
      <c r="AH486">
        <v>0</v>
      </c>
      <c r="AI486">
        <v>3</v>
      </c>
    </row>
    <row r="487" spans="1:35" x14ac:dyDescent="0.3">
      <c r="A487">
        <v>862</v>
      </c>
      <c r="B487">
        <v>53</v>
      </c>
      <c r="C487" t="str">
        <f t="shared" si="21"/>
        <v>46-55</v>
      </c>
      <c r="D487" t="s">
        <v>32</v>
      </c>
      <c r="E487" t="s">
        <v>40</v>
      </c>
      <c r="F487">
        <v>661</v>
      </c>
      <c r="G487" t="s">
        <v>41</v>
      </c>
      <c r="H487">
        <v>7</v>
      </c>
      <c r="I487">
        <v>2</v>
      </c>
      <c r="J487" t="s">
        <v>56</v>
      </c>
      <c r="K487">
        <v>1</v>
      </c>
      <c r="L487" t="s">
        <v>47</v>
      </c>
      <c r="M487">
        <v>78</v>
      </c>
      <c r="N487">
        <v>2</v>
      </c>
      <c r="O487">
        <v>3</v>
      </c>
      <c r="P487" t="s">
        <v>54</v>
      </c>
      <c r="Q487">
        <v>4</v>
      </c>
      <c r="R487" t="str">
        <f t="shared" si="22"/>
        <v>Very High</v>
      </c>
      <c r="S487" t="s">
        <v>44</v>
      </c>
      <c r="T487">
        <v>10934</v>
      </c>
      <c r="U487" t="str">
        <f t="shared" si="23"/>
        <v>High (10K-15K)</v>
      </c>
      <c r="V487">
        <v>20715</v>
      </c>
      <c r="W487">
        <v>7</v>
      </c>
      <c r="X487" t="s">
        <v>39</v>
      </c>
      <c r="Y487">
        <v>18</v>
      </c>
      <c r="Z487">
        <v>3</v>
      </c>
      <c r="AA487">
        <v>4</v>
      </c>
      <c r="AB487">
        <v>1</v>
      </c>
      <c r="AC487">
        <v>35</v>
      </c>
      <c r="AD487">
        <v>3</v>
      </c>
      <c r="AE487">
        <v>3</v>
      </c>
      <c r="AF487">
        <v>5</v>
      </c>
      <c r="AG487">
        <v>2</v>
      </c>
      <c r="AH487">
        <v>0</v>
      </c>
      <c r="AI487">
        <v>4</v>
      </c>
    </row>
    <row r="488" spans="1:35" x14ac:dyDescent="0.3">
      <c r="A488">
        <v>885</v>
      </c>
      <c r="B488">
        <v>25</v>
      </c>
      <c r="C488" t="str">
        <f t="shared" si="21"/>
        <v>18-25</v>
      </c>
      <c r="D488" t="s">
        <v>32</v>
      </c>
      <c r="E488" t="s">
        <v>40</v>
      </c>
      <c r="F488">
        <v>583</v>
      </c>
      <c r="G488" t="s">
        <v>41</v>
      </c>
      <c r="H488">
        <v>4</v>
      </c>
      <c r="I488">
        <v>1</v>
      </c>
      <c r="J488" t="s">
        <v>56</v>
      </c>
      <c r="K488">
        <v>3</v>
      </c>
      <c r="L488" t="s">
        <v>36</v>
      </c>
      <c r="M488">
        <v>87</v>
      </c>
      <c r="N488">
        <v>2</v>
      </c>
      <c r="O488">
        <v>2</v>
      </c>
      <c r="P488" t="s">
        <v>54</v>
      </c>
      <c r="Q488">
        <v>1</v>
      </c>
      <c r="R488" t="str">
        <f t="shared" si="22"/>
        <v>Low</v>
      </c>
      <c r="S488" t="s">
        <v>44</v>
      </c>
      <c r="T488">
        <v>4256</v>
      </c>
      <c r="U488" t="str">
        <f t="shared" si="23"/>
        <v>Low (0-5K)</v>
      </c>
      <c r="V488">
        <v>18154</v>
      </c>
      <c r="W488">
        <v>1</v>
      </c>
      <c r="X488" t="s">
        <v>32</v>
      </c>
      <c r="Y488">
        <v>12</v>
      </c>
      <c r="Z488">
        <v>3</v>
      </c>
      <c r="AA488">
        <v>1</v>
      </c>
      <c r="AB488">
        <v>0</v>
      </c>
      <c r="AC488">
        <v>5</v>
      </c>
      <c r="AD488">
        <v>1</v>
      </c>
      <c r="AE488">
        <v>4</v>
      </c>
      <c r="AF488">
        <v>5</v>
      </c>
      <c r="AG488">
        <v>2</v>
      </c>
      <c r="AH488">
        <v>0</v>
      </c>
      <c r="AI488">
        <v>3</v>
      </c>
    </row>
    <row r="489" spans="1:35" x14ac:dyDescent="0.3">
      <c r="A489">
        <v>949</v>
      </c>
      <c r="B489">
        <v>36</v>
      </c>
      <c r="C489" t="str">
        <f t="shared" si="21"/>
        <v>36-45</v>
      </c>
      <c r="D489" t="s">
        <v>32</v>
      </c>
      <c r="E489" t="s">
        <v>40</v>
      </c>
      <c r="F489">
        <v>188</v>
      </c>
      <c r="G489" t="s">
        <v>34</v>
      </c>
      <c r="H489">
        <v>7</v>
      </c>
      <c r="I489">
        <v>4</v>
      </c>
      <c r="J489" t="s">
        <v>45</v>
      </c>
      <c r="K489">
        <v>2</v>
      </c>
      <c r="L489" t="s">
        <v>36</v>
      </c>
      <c r="M489">
        <v>65</v>
      </c>
      <c r="N489">
        <v>3</v>
      </c>
      <c r="O489">
        <v>1</v>
      </c>
      <c r="P489" t="s">
        <v>49</v>
      </c>
      <c r="Q489">
        <v>4</v>
      </c>
      <c r="R489" t="str">
        <f t="shared" si="22"/>
        <v>Very High</v>
      </c>
      <c r="S489" t="s">
        <v>48</v>
      </c>
      <c r="T489">
        <v>4678</v>
      </c>
      <c r="U489" t="str">
        <f t="shared" si="23"/>
        <v>Low (0-5K)</v>
      </c>
      <c r="V489">
        <v>23293</v>
      </c>
      <c r="W489">
        <v>2</v>
      </c>
      <c r="X489" t="s">
        <v>32</v>
      </c>
      <c r="Y489">
        <v>18</v>
      </c>
      <c r="Z489">
        <v>3</v>
      </c>
      <c r="AA489">
        <v>3</v>
      </c>
      <c r="AB489">
        <v>0</v>
      </c>
      <c r="AC489">
        <v>8</v>
      </c>
      <c r="AD489">
        <v>6</v>
      </c>
      <c r="AE489">
        <v>3</v>
      </c>
      <c r="AF489">
        <v>6</v>
      </c>
      <c r="AG489">
        <v>2</v>
      </c>
      <c r="AH489">
        <v>0</v>
      </c>
      <c r="AI489">
        <v>1</v>
      </c>
    </row>
    <row r="490" spans="1:35" x14ac:dyDescent="0.3">
      <c r="A490">
        <v>1004</v>
      </c>
      <c r="B490">
        <v>30</v>
      </c>
      <c r="C490" t="str">
        <f t="shared" si="21"/>
        <v>26-35</v>
      </c>
      <c r="D490" t="s">
        <v>39</v>
      </c>
      <c r="E490" t="s">
        <v>40</v>
      </c>
      <c r="F490">
        <v>138</v>
      </c>
      <c r="G490" t="s">
        <v>34</v>
      </c>
      <c r="H490">
        <v>22</v>
      </c>
      <c r="I490">
        <v>3</v>
      </c>
      <c r="J490" t="s">
        <v>46</v>
      </c>
      <c r="K490">
        <v>1</v>
      </c>
      <c r="L490" t="s">
        <v>47</v>
      </c>
      <c r="M490">
        <v>48</v>
      </c>
      <c r="N490">
        <v>3</v>
      </c>
      <c r="O490">
        <v>1</v>
      </c>
      <c r="P490" t="s">
        <v>49</v>
      </c>
      <c r="Q490">
        <v>3</v>
      </c>
      <c r="R490" t="str">
        <f t="shared" si="22"/>
        <v>High</v>
      </c>
      <c r="S490" t="s">
        <v>44</v>
      </c>
      <c r="T490">
        <v>2132</v>
      </c>
      <c r="U490" t="str">
        <f t="shared" si="23"/>
        <v>Low (0-5K)</v>
      </c>
      <c r="V490">
        <v>11539</v>
      </c>
      <c r="W490">
        <v>4</v>
      </c>
      <c r="X490" t="s">
        <v>39</v>
      </c>
      <c r="Y490">
        <v>11</v>
      </c>
      <c r="Z490">
        <v>3</v>
      </c>
      <c r="AA490">
        <v>2</v>
      </c>
      <c r="AB490">
        <v>0</v>
      </c>
      <c r="AC490">
        <v>7</v>
      </c>
      <c r="AD490">
        <v>2</v>
      </c>
      <c r="AE490">
        <v>3</v>
      </c>
      <c r="AF490">
        <v>5</v>
      </c>
      <c r="AG490">
        <v>2</v>
      </c>
      <c r="AH490">
        <v>0</v>
      </c>
      <c r="AI490">
        <v>1</v>
      </c>
    </row>
    <row r="491" spans="1:35" x14ac:dyDescent="0.3">
      <c r="A491">
        <v>1103</v>
      </c>
      <c r="B491">
        <v>34</v>
      </c>
      <c r="C491" t="str">
        <f t="shared" si="21"/>
        <v>26-35</v>
      </c>
      <c r="D491" t="s">
        <v>32</v>
      </c>
      <c r="E491" t="s">
        <v>53</v>
      </c>
      <c r="F491">
        <v>618</v>
      </c>
      <c r="G491" t="s">
        <v>34</v>
      </c>
      <c r="H491">
        <v>3</v>
      </c>
      <c r="I491">
        <v>1</v>
      </c>
      <c r="J491" t="s">
        <v>46</v>
      </c>
      <c r="K491">
        <v>1</v>
      </c>
      <c r="L491" t="s">
        <v>36</v>
      </c>
      <c r="M491">
        <v>45</v>
      </c>
      <c r="N491">
        <v>3</v>
      </c>
      <c r="O491">
        <v>2</v>
      </c>
      <c r="P491" t="s">
        <v>50</v>
      </c>
      <c r="Q491">
        <v>4</v>
      </c>
      <c r="R491" t="str">
        <f t="shared" si="22"/>
        <v>Very High</v>
      </c>
      <c r="S491" t="s">
        <v>48</v>
      </c>
      <c r="T491">
        <v>7756</v>
      </c>
      <c r="U491" t="str">
        <f t="shared" si="23"/>
        <v>Medium (5K-10K)</v>
      </c>
      <c r="V491">
        <v>22266</v>
      </c>
      <c r="W491">
        <v>0</v>
      </c>
      <c r="X491" t="s">
        <v>32</v>
      </c>
      <c r="Y491">
        <v>17</v>
      </c>
      <c r="Z491">
        <v>3</v>
      </c>
      <c r="AA491">
        <v>3</v>
      </c>
      <c r="AB491">
        <v>0</v>
      </c>
      <c r="AC491">
        <v>7</v>
      </c>
      <c r="AD491">
        <v>1</v>
      </c>
      <c r="AE491">
        <v>2</v>
      </c>
      <c r="AF491">
        <v>6</v>
      </c>
      <c r="AG491">
        <v>2</v>
      </c>
      <c r="AH491">
        <v>0</v>
      </c>
      <c r="AI491">
        <v>4</v>
      </c>
    </row>
    <row r="492" spans="1:35" x14ac:dyDescent="0.3">
      <c r="A492">
        <v>1157</v>
      </c>
      <c r="B492">
        <v>33</v>
      </c>
      <c r="C492" t="str">
        <f t="shared" si="21"/>
        <v>26-35</v>
      </c>
      <c r="D492" t="s">
        <v>39</v>
      </c>
      <c r="E492" t="s">
        <v>40</v>
      </c>
      <c r="F492">
        <v>603</v>
      </c>
      <c r="G492" t="s">
        <v>41</v>
      </c>
      <c r="H492">
        <v>9</v>
      </c>
      <c r="I492">
        <v>4</v>
      </c>
      <c r="J492" t="s">
        <v>56</v>
      </c>
      <c r="K492">
        <v>1</v>
      </c>
      <c r="L492" t="s">
        <v>47</v>
      </c>
      <c r="M492">
        <v>77</v>
      </c>
      <c r="N492">
        <v>3</v>
      </c>
      <c r="O492">
        <v>2</v>
      </c>
      <c r="P492" t="s">
        <v>54</v>
      </c>
      <c r="Q492">
        <v>1</v>
      </c>
      <c r="R492" t="str">
        <f t="shared" si="22"/>
        <v>Low</v>
      </c>
      <c r="S492" t="s">
        <v>48</v>
      </c>
      <c r="T492">
        <v>8224</v>
      </c>
      <c r="U492" t="str">
        <f t="shared" si="23"/>
        <v>Medium (5K-10K)</v>
      </c>
      <c r="V492">
        <v>18385</v>
      </c>
      <c r="W492">
        <v>0</v>
      </c>
      <c r="X492" t="s">
        <v>39</v>
      </c>
      <c r="Y492">
        <v>17</v>
      </c>
      <c r="Z492">
        <v>3</v>
      </c>
      <c r="AA492">
        <v>1</v>
      </c>
      <c r="AB492">
        <v>0</v>
      </c>
      <c r="AC492">
        <v>6</v>
      </c>
      <c r="AD492">
        <v>3</v>
      </c>
      <c r="AE492">
        <v>3</v>
      </c>
      <c r="AF492">
        <v>5</v>
      </c>
      <c r="AG492">
        <v>2</v>
      </c>
      <c r="AH492">
        <v>0</v>
      </c>
      <c r="AI492">
        <v>3</v>
      </c>
    </row>
    <row r="493" spans="1:35" x14ac:dyDescent="0.3">
      <c r="A493">
        <v>1217</v>
      </c>
      <c r="B493">
        <v>46</v>
      </c>
      <c r="C493" t="str">
        <f t="shared" si="21"/>
        <v>46-55</v>
      </c>
      <c r="D493" t="s">
        <v>32</v>
      </c>
      <c r="E493" t="s">
        <v>40</v>
      </c>
      <c r="F493">
        <v>1450</v>
      </c>
      <c r="G493" t="s">
        <v>34</v>
      </c>
      <c r="H493">
        <v>15</v>
      </c>
      <c r="I493">
        <v>2</v>
      </c>
      <c r="J493" t="s">
        <v>46</v>
      </c>
      <c r="K493">
        <v>4</v>
      </c>
      <c r="L493" t="s">
        <v>36</v>
      </c>
      <c r="M493">
        <v>52</v>
      </c>
      <c r="N493">
        <v>3</v>
      </c>
      <c r="O493">
        <v>5</v>
      </c>
      <c r="P493" t="s">
        <v>55</v>
      </c>
      <c r="Q493">
        <v>2</v>
      </c>
      <c r="R493" t="str">
        <f t="shared" si="22"/>
        <v>Medium</v>
      </c>
      <c r="S493" t="s">
        <v>44</v>
      </c>
      <c r="T493">
        <v>19081</v>
      </c>
      <c r="U493" t="str">
        <f t="shared" si="23"/>
        <v>Very High (15K+)</v>
      </c>
      <c r="V493">
        <v>10849</v>
      </c>
      <c r="W493">
        <v>5</v>
      </c>
      <c r="X493" t="s">
        <v>32</v>
      </c>
      <c r="Y493">
        <v>11</v>
      </c>
      <c r="Z493">
        <v>3</v>
      </c>
      <c r="AA493">
        <v>1</v>
      </c>
      <c r="AB493">
        <v>1</v>
      </c>
      <c r="AC493">
        <v>25</v>
      </c>
      <c r="AD493">
        <v>2</v>
      </c>
      <c r="AE493">
        <v>3</v>
      </c>
      <c r="AF493">
        <v>4</v>
      </c>
      <c r="AG493">
        <v>2</v>
      </c>
      <c r="AH493">
        <v>0</v>
      </c>
      <c r="AI493">
        <v>3</v>
      </c>
    </row>
    <row r="494" spans="1:35" x14ac:dyDescent="0.3">
      <c r="A494">
        <v>1310</v>
      </c>
      <c r="B494">
        <v>39</v>
      </c>
      <c r="C494" t="str">
        <f t="shared" si="21"/>
        <v>36-45</v>
      </c>
      <c r="D494" t="s">
        <v>39</v>
      </c>
      <c r="E494" t="s">
        <v>40</v>
      </c>
      <c r="F494">
        <v>360</v>
      </c>
      <c r="G494" t="s">
        <v>34</v>
      </c>
      <c r="H494">
        <v>23</v>
      </c>
      <c r="I494">
        <v>3</v>
      </c>
      <c r="J494" t="s">
        <v>35</v>
      </c>
      <c r="K494">
        <v>3</v>
      </c>
      <c r="L494" t="s">
        <v>36</v>
      </c>
      <c r="M494">
        <v>93</v>
      </c>
      <c r="N494">
        <v>3</v>
      </c>
      <c r="O494">
        <v>1</v>
      </c>
      <c r="P494" t="s">
        <v>49</v>
      </c>
      <c r="Q494">
        <v>1</v>
      </c>
      <c r="R494" t="str">
        <f t="shared" si="22"/>
        <v>Low</v>
      </c>
      <c r="S494" t="s">
        <v>48</v>
      </c>
      <c r="T494">
        <v>3904</v>
      </c>
      <c r="U494" t="str">
        <f t="shared" si="23"/>
        <v>Low (0-5K)</v>
      </c>
      <c r="V494">
        <v>22154</v>
      </c>
      <c r="W494">
        <v>0</v>
      </c>
      <c r="X494" t="s">
        <v>32</v>
      </c>
      <c r="Y494">
        <v>13</v>
      </c>
      <c r="Z494">
        <v>3</v>
      </c>
      <c r="AA494">
        <v>1</v>
      </c>
      <c r="AB494">
        <v>0</v>
      </c>
      <c r="AC494">
        <v>6</v>
      </c>
      <c r="AD494">
        <v>2</v>
      </c>
      <c r="AE494">
        <v>3</v>
      </c>
      <c r="AF494">
        <v>5</v>
      </c>
      <c r="AG494">
        <v>2</v>
      </c>
      <c r="AH494">
        <v>0</v>
      </c>
      <c r="AI494">
        <v>3</v>
      </c>
    </row>
    <row r="495" spans="1:35" x14ac:dyDescent="0.3">
      <c r="A495">
        <v>1361</v>
      </c>
      <c r="B495">
        <v>40</v>
      </c>
      <c r="C495" t="str">
        <f t="shared" si="21"/>
        <v>36-45</v>
      </c>
      <c r="D495" t="s">
        <v>32</v>
      </c>
      <c r="E495" t="s">
        <v>40</v>
      </c>
      <c r="F495">
        <v>329</v>
      </c>
      <c r="G495" t="s">
        <v>34</v>
      </c>
      <c r="H495">
        <v>1</v>
      </c>
      <c r="I495">
        <v>4</v>
      </c>
      <c r="J495" t="s">
        <v>46</v>
      </c>
      <c r="K495">
        <v>2</v>
      </c>
      <c r="L495" t="s">
        <v>36</v>
      </c>
      <c r="M495">
        <v>88</v>
      </c>
      <c r="N495">
        <v>3</v>
      </c>
      <c r="O495">
        <v>1</v>
      </c>
      <c r="P495" t="s">
        <v>37</v>
      </c>
      <c r="Q495">
        <v>2</v>
      </c>
      <c r="R495" t="str">
        <f t="shared" si="22"/>
        <v>Medium</v>
      </c>
      <c r="S495" t="s">
        <v>44</v>
      </c>
      <c r="T495">
        <v>2387</v>
      </c>
      <c r="U495" t="str">
        <f t="shared" si="23"/>
        <v>Low (0-5K)</v>
      </c>
      <c r="V495">
        <v>6762</v>
      </c>
      <c r="W495">
        <v>3</v>
      </c>
      <c r="X495" t="s">
        <v>32</v>
      </c>
      <c r="Y495">
        <v>22</v>
      </c>
      <c r="Z495">
        <v>4</v>
      </c>
      <c r="AA495">
        <v>3</v>
      </c>
      <c r="AB495">
        <v>1</v>
      </c>
      <c r="AC495">
        <v>7</v>
      </c>
      <c r="AD495">
        <v>3</v>
      </c>
      <c r="AE495">
        <v>3</v>
      </c>
      <c r="AF495">
        <v>4</v>
      </c>
      <c r="AG495">
        <v>2</v>
      </c>
      <c r="AH495">
        <v>0</v>
      </c>
      <c r="AI495">
        <v>3</v>
      </c>
    </row>
    <row r="496" spans="1:35" x14ac:dyDescent="0.3">
      <c r="A496">
        <v>1367</v>
      </c>
      <c r="B496">
        <v>51</v>
      </c>
      <c r="C496" t="str">
        <f t="shared" si="21"/>
        <v>46-55</v>
      </c>
      <c r="D496" t="s">
        <v>32</v>
      </c>
      <c r="E496" t="s">
        <v>40</v>
      </c>
      <c r="F496">
        <v>1405</v>
      </c>
      <c r="G496" t="s">
        <v>34</v>
      </c>
      <c r="H496">
        <v>11</v>
      </c>
      <c r="I496">
        <v>2</v>
      </c>
      <c r="J496" t="s">
        <v>42</v>
      </c>
      <c r="K496">
        <v>4</v>
      </c>
      <c r="L496" t="s">
        <v>47</v>
      </c>
      <c r="M496">
        <v>82</v>
      </c>
      <c r="N496">
        <v>2</v>
      </c>
      <c r="O496">
        <v>4</v>
      </c>
      <c r="P496" t="s">
        <v>51</v>
      </c>
      <c r="Q496">
        <v>2</v>
      </c>
      <c r="R496" t="str">
        <f t="shared" si="22"/>
        <v>Medium</v>
      </c>
      <c r="S496" t="s">
        <v>48</v>
      </c>
      <c r="T496">
        <v>13142</v>
      </c>
      <c r="U496" t="str">
        <f t="shared" si="23"/>
        <v>High (10K-15K)</v>
      </c>
      <c r="V496">
        <v>24439</v>
      </c>
      <c r="W496">
        <v>3</v>
      </c>
      <c r="X496" t="s">
        <v>32</v>
      </c>
      <c r="Y496">
        <v>16</v>
      </c>
      <c r="Z496">
        <v>3</v>
      </c>
      <c r="AA496">
        <v>2</v>
      </c>
      <c r="AB496">
        <v>0</v>
      </c>
      <c r="AC496">
        <v>29</v>
      </c>
      <c r="AD496">
        <v>1</v>
      </c>
      <c r="AE496">
        <v>2</v>
      </c>
      <c r="AF496">
        <v>5</v>
      </c>
      <c r="AG496">
        <v>2</v>
      </c>
      <c r="AH496">
        <v>0</v>
      </c>
      <c r="AI496">
        <v>3</v>
      </c>
    </row>
    <row r="497" spans="1:35" x14ac:dyDescent="0.3">
      <c r="A497">
        <v>1382</v>
      </c>
      <c r="B497">
        <v>38</v>
      </c>
      <c r="C497" t="str">
        <f t="shared" si="21"/>
        <v>36-45</v>
      </c>
      <c r="D497" t="s">
        <v>32</v>
      </c>
      <c r="E497" t="s">
        <v>53</v>
      </c>
      <c r="F497">
        <v>693</v>
      </c>
      <c r="G497" t="s">
        <v>34</v>
      </c>
      <c r="H497">
        <v>7</v>
      </c>
      <c r="I497">
        <v>3</v>
      </c>
      <c r="J497" t="s">
        <v>46</v>
      </c>
      <c r="K497">
        <v>4</v>
      </c>
      <c r="L497" t="s">
        <v>36</v>
      </c>
      <c r="M497">
        <v>57</v>
      </c>
      <c r="N497">
        <v>4</v>
      </c>
      <c r="O497">
        <v>1</v>
      </c>
      <c r="P497" t="s">
        <v>49</v>
      </c>
      <c r="Q497">
        <v>3</v>
      </c>
      <c r="R497" t="str">
        <f t="shared" si="22"/>
        <v>High</v>
      </c>
      <c r="S497" t="s">
        <v>38</v>
      </c>
      <c r="T497">
        <v>2610</v>
      </c>
      <c r="U497" t="str">
        <f t="shared" si="23"/>
        <v>Low (0-5K)</v>
      </c>
      <c r="V497">
        <v>15748</v>
      </c>
      <c r="W497">
        <v>1</v>
      </c>
      <c r="X497" t="s">
        <v>32</v>
      </c>
      <c r="Y497">
        <v>11</v>
      </c>
      <c r="Z497">
        <v>3</v>
      </c>
      <c r="AA497">
        <v>4</v>
      </c>
      <c r="AB497">
        <v>3</v>
      </c>
      <c r="AC497">
        <v>4</v>
      </c>
      <c r="AD497">
        <v>2</v>
      </c>
      <c r="AE497">
        <v>3</v>
      </c>
      <c r="AF497">
        <v>4</v>
      </c>
      <c r="AG497">
        <v>2</v>
      </c>
      <c r="AH497">
        <v>0</v>
      </c>
      <c r="AI497">
        <v>3</v>
      </c>
    </row>
    <row r="498" spans="1:35" x14ac:dyDescent="0.3">
      <c r="A498">
        <v>1448</v>
      </c>
      <c r="B498">
        <v>41</v>
      </c>
      <c r="C498" t="str">
        <f t="shared" si="21"/>
        <v>36-45</v>
      </c>
      <c r="D498" t="s">
        <v>32</v>
      </c>
      <c r="E498" t="s">
        <v>40</v>
      </c>
      <c r="F498">
        <v>1283</v>
      </c>
      <c r="G498" t="s">
        <v>34</v>
      </c>
      <c r="H498">
        <v>5</v>
      </c>
      <c r="I498">
        <v>5</v>
      </c>
      <c r="J498" t="s">
        <v>35</v>
      </c>
      <c r="K498">
        <v>2</v>
      </c>
      <c r="L498" t="s">
        <v>36</v>
      </c>
      <c r="M498">
        <v>90</v>
      </c>
      <c r="N498">
        <v>4</v>
      </c>
      <c r="O498">
        <v>1</v>
      </c>
      <c r="P498" t="s">
        <v>49</v>
      </c>
      <c r="Q498">
        <v>3</v>
      </c>
      <c r="R498" t="str">
        <f t="shared" si="22"/>
        <v>High</v>
      </c>
      <c r="S498" t="s">
        <v>44</v>
      </c>
      <c r="T498">
        <v>2127</v>
      </c>
      <c r="U498" t="str">
        <f t="shared" si="23"/>
        <v>Low (0-5K)</v>
      </c>
      <c r="V498">
        <v>5561</v>
      </c>
      <c r="W498">
        <v>2</v>
      </c>
      <c r="X498" t="s">
        <v>39</v>
      </c>
      <c r="Y498">
        <v>12</v>
      </c>
      <c r="Z498">
        <v>3</v>
      </c>
      <c r="AA498">
        <v>1</v>
      </c>
      <c r="AB498">
        <v>0</v>
      </c>
      <c r="AC498">
        <v>7</v>
      </c>
      <c r="AD498">
        <v>5</v>
      </c>
      <c r="AE498">
        <v>2</v>
      </c>
      <c r="AF498">
        <v>4</v>
      </c>
      <c r="AG498">
        <v>2</v>
      </c>
      <c r="AH498">
        <v>0</v>
      </c>
      <c r="AI498">
        <v>3</v>
      </c>
    </row>
    <row r="499" spans="1:35" x14ac:dyDescent="0.3">
      <c r="A499">
        <v>1471</v>
      </c>
      <c r="B499">
        <v>44</v>
      </c>
      <c r="C499" t="str">
        <f t="shared" si="21"/>
        <v>36-45</v>
      </c>
      <c r="D499" t="s">
        <v>32</v>
      </c>
      <c r="E499" t="s">
        <v>33</v>
      </c>
      <c r="F499">
        <v>981</v>
      </c>
      <c r="G499" t="s">
        <v>34</v>
      </c>
      <c r="H499">
        <v>5</v>
      </c>
      <c r="I499">
        <v>3</v>
      </c>
      <c r="J499" t="s">
        <v>46</v>
      </c>
      <c r="K499">
        <v>3</v>
      </c>
      <c r="L499" t="s">
        <v>36</v>
      </c>
      <c r="M499">
        <v>90</v>
      </c>
      <c r="N499">
        <v>2</v>
      </c>
      <c r="O499">
        <v>1</v>
      </c>
      <c r="P499" t="s">
        <v>37</v>
      </c>
      <c r="Q499">
        <v>3</v>
      </c>
      <c r="R499" t="str">
        <f t="shared" si="22"/>
        <v>High</v>
      </c>
      <c r="S499" t="s">
        <v>48</v>
      </c>
      <c r="T499">
        <v>3162</v>
      </c>
      <c r="U499" t="str">
        <f t="shared" si="23"/>
        <v>Low (0-5K)</v>
      </c>
      <c r="V499">
        <v>7973</v>
      </c>
      <c r="W499">
        <v>3</v>
      </c>
      <c r="X499" t="s">
        <v>32</v>
      </c>
      <c r="Y499">
        <v>14</v>
      </c>
      <c r="Z499">
        <v>3</v>
      </c>
      <c r="AA499">
        <v>4</v>
      </c>
      <c r="AB499">
        <v>0</v>
      </c>
      <c r="AC499">
        <v>7</v>
      </c>
      <c r="AD499">
        <v>5</v>
      </c>
      <c r="AE499">
        <v>3</v>
      </c>
      <c r="AF499">
        <v>5</v>
      </c>
      <c r="AG499">
        <v>2</v>
      </c>
      <c r="AH499">
        <v>0</v>
      </c>
      <c r="AI499">
        <v>3</v>
      </c>
    </row>
    <row r="500" spans="1:35" x14ac:dyDescent="0.3">
      <c r="A500">
        <v>1587</v>
      </c>
      <c r="B500">
        <v>35</v>
      </c>
      <c r="C500" t="str">
        <f t="shared" si="21"/>
        <v>26-35</v>
      </c>
      <c r="D500" t="s">
        <v>32</v>
      </c>
      <c r="E500" t="s">
        <v>40</v>
      </c>
      <c r="F500">
        <v>670</v>
      </c>
      <c r="G500" t="s">
        <v>34</v>
      </c>
      <c r="H500">
        <v>10</v>
      </c>
      <c r="I500">
        <v>4</v>
      </c>
      <c r="J500" t="s">
        <v>35</v>
      </c>
      <c r="K500">
        <v>1</v>
      </c>
      <c r="L500" t="s">
        <v>47</v>
      </c>
      <c r="M500">
        <v>51</v>
      </c>
      <c r="N500">
        <v>3</v>
      </c>
      <c r="O500">
        <v>2</v>
      </c>
      <c r="P500" t="s">
        <v>50</v>
      </c>
      <c r="Q500">
        <v>3</v>
      </c>
      <c r="R500" t="str">
        <f t="shared" si="22"/>
        <v>High</v>
      </c>
      <c r="S500" t="s">
        <v>48</v>
      </c>
      <c r="T500">
        <v>6142</v>
      </c>
      <c r="U500" t="str">
        <f t="shared" si="23"/>
        <v>Medium (5K-10K)</v>
      </c>
      <c r="V500">
        <v>4223</v>
      </c>
      <c r="W500">
        <v>3</v>
      </c>
      <c r="X500" t="s">
        <v>39</v>
      </c>
      <c r="Y500">
        <v>16</v>
      </c>
      <c r="Z500">
        <v>3</v>
      </c>
      <c r="AA500">
        <v>3</v>
      </c>
      <c r="AB500">
        <v>0</v>
      </c>
      <c r="AC500">
        <v>10</v>
      </c>
      <c r="AD500">
        <v>4</v>
      </c>
      <c r="AE500">
        <v>3</v>
      </c>
      <c r="AF500">
        <v>5</v>
      </c>
      <c r="AG500">
        <v>2</v>
      </c>
      <c r="AH500">
        <v>0</v>
      </c>
      <c r="AI500">
        <v>4</v>
      </c>
    </row>
    <row r="501" spans="1:35" x14ac:dyDescent="0.3">
      <c r="A501">
        <v>1613</v>
      </c>
      <c r="B501">
        <v>31</v>
      </c>
      <c r="C501" t="str">
        <f t="shared" si="21"/>
        <v>26-35</v>
      </c>
      <c r="D501" t="s">
        <v>32</v>
      </c>
      <c r="E501" t="s">
        <v>53</v>
      </c>
      <c r="F501">
        <v>715</v>
      </c>
      <c r="G501" t="s">
        <v>41</v>
      </c>
      <c r="H501">
        <v>2</v>
      </c>
      <c r="I501">
        <v>4</v>
      </c>
      <c r="J501" t="s">
        <v>45</v>
      </c>
      <c r="K501">
        <v>4</v>
      </c>
      <c r="L501" t="s">
        <v>36</v>
      </c>
      <c r="M501">
        <v>54</v>
      </c>
      <c r="N501">
        <v>3</v>
      </c>
      <c r="O501">
        <v>2</v>
      </c>
      <c r="P501" t="s">
        <v>54</v>
      </c>
      <c r="Q501">
        <v>1</v>
      </c>
      <c r="R501" t="str">
        <f t="shared" si="22"/>
        <v>Low</v>
      </c>
      <c r="S501" t="s">
        <v>48</v>
      </c>
      <c r="T501">
        <v>5332</v>
      </c>
      <c r="U501" t="str">
        <f t="shared" si="23"/>
        <v>Medium (5K-10K)</v>
      </c>
      <c r="V501">
        <v>21602</v>
      </c>
      <c r="W501">
        <v>7</v>
      </c>
      <c r="X501" t="s">
        <v>32</v>
      </c>
      <c r="Y501">
        <v>13</v>
      </c>
      <c r="Z501">
        <v>3</v>
      </c>
      <c r="AA501">
        <v>4</v>
      </c>
      <c r="AB501">
        <v>0</v>
      </c>
      <c r="AC501">
        <v>10</v>
      </c>
      <c r="AD501">
        <v>3</v>
      </c>
      <c r="AE501">
        <v>3</v>
      </c>
      <c r="AF501">
        <v>5</v>
      </c>
      <c r="AG501">
        <v>2</v>
      </c>
      <c r="AH501">
        <v>0</v>
      </c>
      <c r="AI501">
        <v>3</v>
      </c>
    </row>
    <row r="502" spans="1:35" x14ac:dyDescent="0.3">
      <c r="A502">
        <v>1649</v>
      </c>
      <c r="B502">
        <v>40</v>
      </c>
      <c r="C502" t="str">
        <f t="shared" si="21"/>
        <v>36-45</v>
      </c>
      <c r="D502" t="s">
        <v>39</v>
      </c>
      <c r="E502" t="s">
        <v>40</v>
      </c>
      <c r="F502">
        <v>1329</v>
      </c>
      <c r="G502" t="s">
        <v>34</v>
      </c>
      <c r="H502">
        <v>7</v>
      </c>
      <c r="I502">
        <v>3</v>
      </c>
      <c r="J502" t="s">
        <v>46</v>
      </c>
      <c r="K502">
        <v>1</v>
      </c>
      <c r="L502" t="s">
        <v>36</v>
      </c>
      <c r="M502">
        <v>73</v>
      </c>
      <c r="N502">
        <v>3</v>
      </c>
      <c r="O502">
        <v>1</v>
      </c>
      <c r="P502" t="s">
        <v>37</v>
      </c>
      <c r="Q502">
        <v>1</v>
      </c>
      <c r="R502" t="str">
        <f t="shared" si="22"/>
        <v>Low</v>
      </c>
      <c r="S502" t="s">
        <v>48</v>
      </c>
      <c r="T502">
        <v>2166</v>
      </c>
      <c r="U502" t="str">
        <f t="shared" si="23"/>
        <v>Low (0-5K)</v>
      </c>
      <c r="V502">
        <v>3339</v>
      </c>
      <c r="W502">
        <v>3</v>
      </c>
      <c r="X502" t="s">
        <v>39</v>
      </c>
      <c r="Y502">
        <v>14</v>
      </c>
      <c r="Z502">
        <v>3</v>
      </c>
      <c r="AA502">
        <v>2</v>
      </c>
      <c r="AB502">
        <v>0</v>
      </c>
      <c r="AC502">
        <v>10</v>
      </c>
      <c r="AD502">
        <v>3</v>
      </c>
      <c r="AE502">
        <v>1</v>
      </c>
      <c r="AF502">
        <v>4</v>
      </c>
      <c r="AG502">
        <v>2</v>
      </c>
      <c r="AH502">
        <v>0</v>
      </c>
      <c r="AI502">
        <v>3</v>
      </c>
    </row>
    <row r="503" spans="1:35" x14ac:dyDescent="0.3">
      <c r="A503">
        <v>1670</v>
      </c>
      <c r="B503">
        <v>33</v>
      </c>
      <c r="C503" t="str">
        <f t="shared" si="21"/>
        <v>26-35</v>
      </c>
      <c r="D503" t="s">
        <v>32</v>
      </c>
      <c r="E503" t="s">
        <v>40</v>
      </c>
      <c r="F503">
        <v>392</v>
      </c>
      <c r="G503" t="s">
        <v>41</v>
      </c>
      <c r="H503">
        <v>2</v>
      </c>
      <c r="I503">
        <v>4</v>
      </c>
      <c r="J503" t="s">
        <v>35</v>
      </c>
      <c r="K503">
        <v>4</v>
      </c>
      <c r="L503" t="s">
        <v>36</v>
      </c>
      <c r="M503">
        <v>93</v>
      </c>
      <c r="N503">
        <v>3</v>
      </c>
      <c r="O503">
        <v>2</v>
      </c>
      <c r="P503" t="s">
        <v>54</v>
      </c>
      <c r="Q503">
        <v>4</v>
      </c>
      <c r="R503" t="str">
        <f t="shared" si="22"/>
        <v>Very High</v>
      </c>
      <c r="S503" t="s">
        <v>38</v>
      </c>
      <c r="T503">
        <v>5505</v>
      </c>
      <c r="U503" t="str">
        <f t="shared" si="23"/>
        <v>Medium (5K-10K)</v>
      </c>
      <c r="V503">
        <v>3921</v>
      </c>
      <c r="W503">
        <v>1</v>
      </c>
      <c r="X503" t="s">
        <v>32</v>
      </c>
      <c r="Y503">
        <v>14</v>
      </c>
      <c r="Z503">
        <v>3</v>
      </c>
      <c r="AA503">
        <v>3</v>
      </c>
      <c r="AB503">
        <v>2</v>
      </c>
      <c r="AC503">
        <v>6</v>
      </c>
      <c r="AD503">
        <v>5</v>
      </c>
      <c r="AE503">
        <v>3</v>
      </c>
      <c r="AF503">
        <v>6</v>
      </c>
      <c r="AG503">
        <v>2</v>
      </c>
      <c r="AH503">
        <v>0</v>
      </c>
      <c r="AI503">
        <v>4</v>
      </c>
    </row>
    <row r="504" spans="1:35" x14ac:dyDescent="0.3">
      <c r="A504">
        <v>1721</v>
      </c>
      <c r="B504">
        <v>31</v>
      </c>
      <c r="C504" t="str">
        <f t="shared" si="21"/>
        <v>26-35</v>
      </c>
      <c r="D504" t="s">
        <v>32</v>
      </c>
      <c r="E504" t="s">
        <v>40</v>
      </c>
      <c r="F504">
        <v>741</v>
      </c>
      <c r="G504" t="s">
        <v>34</v>
      </c>
      <c r="H504">
        <v>2</v>
      </c>
      <c r="I504">
        <v>4</v>
      </c>
      <c r="J504" t="s">
        <v>46</v>
      </c>
      <c r="K504">
        <v>2</v>
      </c>
      <c r="L504" t="s">
        <v>36</v>
      </c>
      <c r="M504">
        <v>69</v>
      </c>
      <c r="N504">
        <v>3</v>
      </c>
      <c r="O504">
        <v>1</v>
      </c>
      <c r="P504" t="s">
        <v>37</v>
      </c>
      <c r="Q504">
        <v>3</v>
      </c>
      <c r="R504" t="str">
        <f t="shared" si="22"/>
        <v>High</v>
      </c>
      <c r="S504" t="s">
        <v>44</v>
      </c>
      <c r="T504">
        <v>3477</v>
      </c>
      <c r="U504" t="str">
        <f t="shared" si="23"/>
        <v>Low (0-5K)</v>
      </c>
      <c r="V504">
        <v>18103</v>
      </c>
      <c r="W504">
        <v>1</v>
      </c>
      <c r="X504" t="s">
        <v>32</v>
      </c>
      <c r="Y504">
        <v>14</v>
      </c>
      <c r="Z504">
        <v>3</v>
      </c>
      <c r="AA504">
        <v>4</v>
      </c>
      <c r="AB504">
        <v>1</v>
      </c>
      <c r="AC504">
        <v>6</v>
      </c>
      <c r="AD504">
        <v>2</v>
      </c>
      <c r="AE504">
        <v>4</v>
      </c>
      <c r="AF504">
        <v>5</v>
      </c>
      <c r="AG504">
        <v>2</v>
      </c>
      <c r="AH504">
        <v>0</v>
      </c>
      <c r="AI504">
        <v>3</v>
      </c>
    </row>
    <row r="505" spans="1:35" x14ac:dyDescent="0.3">
      <c r="A505">
        <v>1787</v>
      </c>
      <c r="B505">
        <v>37</v>
      </c>
      <c r="C505" t="str">
        <f t="shared" si="21"/>
        <v>36-45</v>
      </c>
      <c r="D505" t="s">
        <v>32</v>
      </c>
      <c r="E505" t="s">
        <v>40</v>
      </c>
      <c r="F505">
        <v>589</v>
      </c>
      <c r="G505" t="s">
        <v>41</v>
      </c>
      <c r="H505">
        <v>9</v>
      </c>
      <c r="I505">
        <v>2</v>
      </c>
      <c r="J505" t="s">
        <v>56</v>
      </c>
      <c r="K505">
        <v>2</v>
      </c>
      <c r="L505" t="s">
        <v>36</v>
      </c>
      <c r="M505">
        <v>46</v>
      </c>
      <c r="N505">
        <v>2</v>
      </c>
      <c r="O505">
        <v>2</v>
      </c>
      <c r="P505" t="s">
        <v>54</v>
      </c>
      <c r="Q505">
        <v>2</v>
      </c>
      <c r="R505" t="str">
        <f t="shared" si="22"/>
        <v>Medium</v>
      </c>
      <c r="S505" t="s">
        <v>44</v>
      </c>
      <c r="T505">
        <v>4189</v>
      </c>
      <c r="U505" t="str">
        <f t="shared" si="23"/>
        <v>Low (0-5K)</v>
      </c>
      <c r="V505">
        <v>8800</v>
      </c>
      <c r="W505">
        <v>1</v>
      </c>
      <c r="X505" t="s">
        <v>32</v>
      </c>
      <c r="Y505">
        <v>14</v>
      </c>
      <c r="Z505">
        <v>3</v>
      </c>
      <c r="AA505">
        <v>1</v>
      </c>
      <c r="AB505">
        <v>2</v>
      </c>
      <c r="AC505">
        <v>5</v>
      </c>
      <c r="AD505">
        <v>2</v>
      </c>
      <c r="AE505">
        <v>3</v>
      </c>
      <c r="AF505">
        <v>5</v>
      </c>
      <c r="AG505">
        <v>2</v>
      </c>
      <c r="AH505">
        <v>0</v>
      </c>
      <c r="AI505">
        <v>3</v>
      </c>
    </row>
    <row r="506" spans="1:35" x14ac:dyDescent="0.3">
      <c r="A506">
        <v>1835</v>
      </c>
      <c r="B506">
        <v>38</v>
      </c>
      <c r="C506" t="str">
        <f t="shared" si="21"/>
        <v>36-45</v>
      </c>
      <c r="D506" t="s">
        <v>32</v>
      </c>
      <c r="E506" t="s">
        <v>40</v>
      </c>
      <c r="F506">
        <v>723</v>
      </c>
      <c r="G506" t="s">
        <v>41</v>
      </c>
      <c r="H506">
        <v>2</v>
      </c>
      <c r="I506">
        <v>4</v>
      </c>
      <c r="J506" t="s">
        <v>56</v>
      </c>
      <c r="K506">
        <v>2</v>
      </c>
      <c r="L506" t="s">
        <v>47</v>
      </c>
      <c r="M506">
        <v>77</v>
      </c>
      <c r="N506">
        <v>1</v>
      </c>
      <c r="O506">
        <v>2</v>
      </c>
      <c r="P506" t="s">
        <v>43</v>
      </c>
      <c r="Q506">
        <v>4</v>
      </c>
      <c r="R506" t="str">
        <f t="shared" si="22"/>
        <v>Very High</v>
      </c>
      <c r="S506" t="s">
        <v>44</v>
      </c>
      <c r="T506">
        <v>5405</v>
      </c>
      <c r="U506" t="str">
        <f t="shared" si="23"/>
        <v>Medium (5K-10K)</v>
      </c>
      <c r="V506">
        <v>4244</v>
      </c>
      <c r="W506">
        <v>2</v>
      </c>
      <c r="X506" t="s">
        <v>39</v>
      </c>
      <c r="Y506">
        <v>20</v>
      </c>
      <c r="Z506">
        <v>4</v>
      </c>
      <c r="AA506">
        <v>1</v>
      </c>
      <c r="AB506">
        <v>2</v>
      </c>
      <c r="AC506">
        <v>20</v>
      </c>
      <c r="AD506">
        <v>4</v>
      </c>
      <c r="AE506">
        <v>2</v>
      </c>
      <c r="AF506">
        <v>4</v>
      </c>
      <c r="AG506">
        <v>2</v>
      </c>
      <c r="AH506">
        <v>0</v>
      </c>
      <c r="AI506">
        <v>3</v>
      </c>
    </row>
    <row r="507" spans="1:35" x14ac:dyDescent="0.3">
      <c r="A507">
        <v>1873</v>
      </c>
      <c r="B507">
        <v>55</v>
      </c>
      <c r="C507" t="str">
        <f t="shared" si="21"/>
        <v>46-55</v>
      </c>
      <c r="D507" t="s">
        <v>32</v>
      </c>
      <c r="E507" t="s">
        <v>40</v>
      </c>
      <c r="F507">
        <v>836</v>
      </c>
      <c r="G507" t="s">
        <v>34</v>
      </c>
      <c r="H507">
        <v>2</v>
      </c>
      <c r="I507">
        <v>4</v>
      </c>
      <c r="J507" t="s">
        <v>42</v>
      </c>
      <c r="K507">
        <v>2</v>
      </c>
      <c r="L507" t="s">
        <v>36</v>
      </c>
      <c r="M507">
        <v>98</v>
      </c>
      <c r="N507">
        <v>2</v>
      </c>
      <c r="O507">
        <v>1</v>
      </c>
      <c r="P507" t="s">
        <v>49</v>
      </c>
      <c r="Q507">
        <v>4</v>
      </c>
      <c r="R507" t="str">
        <f t="shared" si="22"/>
        <v>Very High</v>
      </c>
      <c r="S507" t="s">
        <v>44</v>
      </c>
      <c r="T507">
        <v>2662</v>
      </c>
      <c r="U507" t="str">
        <f t="shared" si="23"/>
        <v>Low (0-5K)</v>
      </c>
      <c r="V507">
        <v>7975</v>
      </c>
      <c r="W507">
        <v>8</v>
      </c>
      <c r="X507" t="s">
        <v>32</v>
      </c>
      <c r="Y507">
        <v>20</v>
      </c>
      <c r="Z507">
        <v>4</v>
      </c>
      <c r="AA507">
        <v>2</v>
      </c>
      <c r="AB507">
        <v>1</v>
      </c>
      <c r="AC507">
        <v>19</v>
      </c>
      <c r="AD507">
        <v>2</v>
      </c>
      <c r="AE507">
        <v>4</v>
      </c>
      <c r="AF507">
        <v>5</v>
      </c>
      <c r="AG507">
        <v>2</v>
      </c>
      <c r="AH507">
        <v>0</v>
      </c>
      <c r="AI507">
        <v>4</v>
      </c>
    </row>
    <row r="508" spans="1:35" x14ac:dyDescent="0.3">
      <c r="A508">
        <v>1915</v>
      </c>
      <c r="B508">
        <v>34</v>
      </c>
      <c r="C508" t="str">
        <f t="shared" si="21"/>
        <v>26-35</v>
      </c>
      <c r="D508" t="s">
        <v>32</v>
      </c>
      <c r="E508" t="s">
        <v>40</v>
      </c>
      <c r="F508">
        <v>735</v>
      </c>
      <c r="G508" t="s">
        <v>41</v>
      </c>
      <c r="H508">
        <v>3</v>
      </c>
      <c r="I508">
        <v>1</v>
      </c>
      <c r="J508" t="s">
        <v>35</v>
      </c>
      <c r="K508">
        <v>4</v>
      </c>
      <c r="L508" t="s">
        <v>47</v>
      </c>
      <c r="M508">
        <v>75</v>
      </c>
      <c r="N508">
        <v>2</v>
      </c>
      <c r="O508">
        <v>2</v>
      </c>
      <c r="P508" t="s">
        <v>54</v>
      </c>
      <c r="Q508">
        <v>4</v>
      </c>
      <c r="R508" t="str">
        <f t="shared" si="22"/>
        <v>Very High</v>
      </c>
      <c r="S508" t="s">
        <v>44</v>
      </c>
      <c r="T508">
        <v>8103</v>
      </c>
      <c r="U508" t="str">
        <f t="shared" si="23"/>
        <v>Medium (5K-10K)</v>
      </c>
      <c r="V508">
        <v>16495</v>
      </c>
      <c r="W508">
        <v>3</v>
      </c>
      <c r="X508" t="s">
        <v>39</v>
      </c>
      <c r="Y508">
        <v>12</v>
      </c>
      <c r="Z508">
        <v>3</v>
      </c>
      <c r="AA508">
        <v>3</v>
      </c>
      <c r="AB508">
        <v>0</v>
      </c>
      <c r="AC508">
        <v>9</v>
      </c>
      <c r="AD508">
        <v>3</v>
      </c>
      <c r="AE508">
        <v>2</v>
      </c>
      <c r="AF508">
        <v>4</v>
      </c>
      <c r="AG508">
        <v>2</v>
      </c>
      <c r="AH508">
        <v>0</v>
      </c>
      <c r="AI508">
        <v>1</v>
      </c>
    </row>
    <row r="509" spans="1:35" x14ac:dyDescent="0.3">
      <c r="A509">
        <v>1922</v>
      </c>
      <c r="B509">
        <v>45</v>
      </c>
      <c r="C509" t="str">
        <f t="shared" si="21"/>
        <v>36-45</v>
      </c>
      <c r="D509" t="s">
        <v>32</v>
      </c>
      <c r="E509" t="s">
        <v>53</v>
      </c>
      <c r="F509">
        <v>1297</v>
      </c>
      <c r="G509" t="s">
        <v>34</v>
      </c>
      <c r="H509">
        <v>1</v>
      </c>
      <c r="I509">
        <v>4</v>
      </c>
      <c r="J509" t="s">
        <v>35</v>
      </c>
      <c r="K509">
        <v>2</v>
      </c>
      <c r="L509" t="s">
        <v>36</v>
      </c>
      <c r="M509">
        <v>44</v>
      </c>
      <c r="N509">
        <v>3</v>
      </c>
      <c r="O509">
        <v>2</v>
      </c>
      <c r="P509" t="s">
        <v>50</v>
      </c>
      <c r="Q509">
        <v>3</v>
      </c>
      <c r="R509" t="str">
        <f t="shared" si="22"/>
        <v>High</v>
      </c>
      <c r="S509" t="s">
        <v>48</v>
      </c>
      <c r="T509">
        <v>5399</v>
      </c>
      <c r="U509" t="str">
        <f t="shared" si="23"/>
        <v>Medium (5K-10K)</v>
      </c>
      <c r="V509">
        <v>14511</v>
      </c>
      <c r="W509">
        <v>4</v>
      </c>
      <c r="X509" t="s">
        <v>32</v>
      </c>
      <c r="Y509">
        <v>12</v>
      </c>
      <c r="Z509">
        <v>3</v>
      </c>
      <c r="AA509">
        <v>3</v>
      </c>
      <c r="AB509">
        <v>0</v>
      </c>
      <c r="AC509">
        <v>12</v>
      </c>
      <c r="AD509">
        <v>3</v>
      </c>
      <c r="AE509">
        <v>3</v>
      </c>
      <c r="AF509">
        <v>4</v>
      </c>
      <c r="AG509">
        <v>2</v>
      </c>
      <c r="AH509">
        <v>0</v>
      </c>
      <c r="AI509">
        <v>3</v>
      </c>
    </row>
    <row r="510" spans="1:35" x14ac:dyDescent="0.3">
      <c r="A510">
        <v>1940</v>
      </c>
      <c r="B510">
        <v>38</v>
      </c>
      <c r="C510" t="str">
        <f t="shared" si="21"/>
        <v>36-45</v>
      </c>
      <c r="D510" t="s">
        <v>32</v>
      </c>
      <c r="E510" t="s">
        <v>40</v>
      </c>
      <c r="F510">
        <v>1206</v>
      </c>
      <c r="G510" t="s">
        <v>34</v>
      </c>
      <c r="H510">
        <v>9</v>
      </c>
      <c r="I510">
        <v>2</v>
      </c>
      <c r="J510" t="s">
        <v>46</v>
      </c>
      <c r="K510">
        <v>2</v>
      </c>
      <c r="L510" t="s">
        <v>36</v>
      </c>
      <c r="M510">
        <v>71</v>
      </c>
      <c r="N510">
        <v>3</v>
      </c>
      <c r="O510">
        <v>1</v>
      </c>
      <c r="P510" t="s">
        <v>49</v>
      </c>
      <c r="Q510">
        <v>4</v>
      </c>
      <c r="R510" t="str">
        <f t="shared" si="22"/>
        <v>Very High</v>
      </c>
      <c r="S510" t="s">
        <v>38</v>
      </c>
      <c r="T510">
        <v>4771</v>
      </c>
      <c r="U510" t="str">
        <f t="shared" si="23"/>
        <v>Low (0-5K)</v>
      </c>
      <c r="V510">
        <v>14293</v>
      </c>
      <c r="W510">
        <v>2</v>
      </c>
      <c r="X510" t="s">
        <v>32</v>
      </c>
      <c r="Y510">
        <v>19</v>
      </c>
      <c r="Z510">
        <v>3</v>
      </c>
      <c r="AA510">
        <v>4</v>
      </c>
      <c r="AB510">
        <v>2</v>
      </c>
      <c r="AC510">
        <v>10</v>
      </c>
      <c r="AD510">
        <v>0</v>
      </c>
      <c r="AE510">
        <v>4</v>
      </c>
      <c r="AF510">
        <v>5</v>
      </c>
      <c r="AG510">
        <v>2</v>
      </c>
      <c r="AH510">
        <v>0</v>
      </c>
      <c r="AI510">
        <v>3</v>
      </c>
    </row>
    <row r="511" spans="1:35" x14ac:dyDescent="0.3">
      <c r="A511">
        <v>2061</v>
      </c>
      <c r="B511">
        <v>36</v>
      </c>
      <c r="C511" t="str">
        <f t="shared" si="21"/>
        <v>36-45</v>
      </c>
      <c r="D511" t="s">
        <v>32</v>
      </c>
      <c r="E511" t="s">
        <v>53</v>
      </c>
      <c r="F511">
        <v>884</v>
      </c>
      <c r="G511" t="s">
        <v>34</v>
      </c>
      <c r="H511">
        <v>23</v>
      </c>
      <c r="I511">
        <v>2</v>
      </c>
      <c r="J511" t="s">
        <v>35</v>
      </c>
      <c r="K511">
        <v>3</v>
      </c>
      <c r="L511" t="s">
        <v>36</v>
      </c>
      <c r="M511">
        <v>41</v>
      </c>
      <c r="N511">
        <v>4</v>
      </c>
      <c r="O511">
        <v>2</v>
      </c>
      <c r="P511" t="s">
        <v>37</v>
      </c>
      <c r="Q511">
        <v>4</v>
      </c>
      <c r="R511" t="str">
        <f t="shared" si="22"/>
        <v>Very High</v>
      </c>
      <c r="S511" t="s">
        <v>44</v>
      </c>
      <c r="T511">
        <v>2571</v>
      </c>
      <c r="U511" t="str">
        <f t="shared" si="23"/>
        <v>Low (0-5K)</v>
      </c>
      <c r="V511">
        <v>12290</v>
      </c>
      <c r="W511">
        <v>4</v>
      </c>
      <c r="X511" t="s">
        <v>32</v>
      </c>
      <c r="Y511">
        <v>17</v>
      </c>
      <c r="Z511">
        <v>3</v>
      </c>
      <c r="AA511">
        <v>3</v>
      </c>
      <c r="AB511">
        <v>1</v>
      </c>
      <c r="AC511">
        <v>17</v>
      </c>
      <c r="AD511">
        <v>3</v>
      </c>
      <c r="AE511">
        <v>3</v>
      </c>
      <c r="AF511">
        <v>5</v>
      </c>
      <c r="AG511">
        <v>2</v>
      </c>
      <c r="AH511">
        <v>0</v>
      </c>
      <c r="AI511">
        <v>3</v>
      </c>
    </row>
    <row r="512" spans="1:35" x14ac:dyDescent="0.3">
      <c r="A512">
        <v>2064</v>
      </c>
      <c r="B512">
        <v>27</v>
      </c>
      <c r="C512" t="str">
        <f t="shared" si="21"/>
        <v>26-35</v>
      </c>
      <c r="D512" t="s">
        <v>32</v>
      </c>
      <c r="E512" t="s">
        <v>40</v>
      </c>
      <c r="F512">
        <v>155</v>
      </c>
      <c r="G512" t="s">
        <v>34</v>
      </c>
      <c r="H512">
        <v>4</v>
      </c>
      <c r="I512">
        <v>3</v>
      </c>
      <c r="J512" t="s">
        <v>46</v>
      </c>
      <c r="K512">
        <v>2</v>
      </c>
      <c r="L512" t="s">
        <v>36</v>
      </c>
      <c r="M512">
        <v>87</v>
      </c>
      <c r="N512">
        <v>4</v>
      </c>
      <c r="O512">
        <v>2</v>
      </c>
      <c r="P512" t="s">
        <v>51</v>
      </c>
      <c r="Q512">
        <v>2</v>
      </c>
      <c r="R512" t="str">
        <f t="shared" si="22"/>
        <v>Medium</v>
      </c>
      <c r="S512" t="s">
        <v>44</v>
      </c>
      <c r="T512">
        <v>6142</v>
      </c>
      <c r="U512" t="str">
        <f t="shared" si="23"/>
        <v>Medium (5K-10K)</v>
      </c>
      <c r="V512">
        <v>5174</v>
      </c>
      <c r="W512">
        <v>1</v>
      </c>
      <c r="X512" t="s">
        <v>39</v>
      </c>
      <c r="Y512">
        <v>20</v>
      </c>
      <c r="Z512">
        <v>4</v>
      </c>
      <c r="AA512">
        <v>2</v>
      </c>
      <c r="AB512">
        <v>1</v>
      </c>
      <c r="AC512">
        <v>6</v>
      </c>
      <c r="AD512">
        <v>0</v>
      </c>
      <c r="AE512">
        <v>3</v>
      </c>
      <c r="AF512">
        <v>6</v>
      </c>
      <c r="AG512">
        <v>2</v>
      </c>
      <c r="AH512">
        <v>0</v>
      </c>
      <c r="AI512">
        <v>3</v>
      </c>
    </row>
    <row r="513" spans="1:35" x14ac:dyDescent="0.3">
      <c r="A513">
        <v>47</v>
      </c>
      <c r="B513">
        <v>50</v>
      </c>
      <c r="C513" t="str">
        <f t="shared" si="21"/>
        <v>46-55</v>
      </c>
      <c r="D513" t="s">
        <v>39</v>
      </c>
      <c r="E513" t="s">
        <v>40</v>
      </c>
      <c r="F513">
        <v>869</v>
      </c>
      <c r="G513" t="s">
        <v>41</v>
      </c>
      <c r="H513">
        <v>3</v>
      </c>
      <c r="I513">
        <v>2</v>
      </c>
      <c r="J513" t="s">
        <v>56</v>
      </c>
      <c r="K513">
        <v>1</v>
      </c>
      <c r="L513" t="s">
        <v>36</v>
      </c>
      <c r="M513">
        <v>86</v>
      </c>
      <c r="N513">
        <v>2</v>
      </c>
      <c r="O513">
        <v>1</v>
      </c>
      <c r="P513" t="s">
        <v>43</v>
      </c>
      <c r="Q513">
        <v>3</v>
      </c>
      <c r="R513" t="str">
        <f t="shared" si="22"/>
        <v>High</v>
      </c>
      <c r="S513" t="s">
        <v>44</v>
      </c>
      <c r="T513">
        <v>2683</v>
      </c>
      <c r="U513" t="str">
        <f t="shared" si="23"/>
        <v>Low (0-5K)</v>
      </c>
      <c r="V513">
        <v>3810</v>
      </c>
      <c r="W513">
        <v>1</v>
      </c>
      <c r="X513" t="s">
        <v>39</v>
      </c>
      <c r="Y513">
        <v>14</v>
      </c>
      <c r="Z513">
        <v>3</v>
      </c>
      <c r="AA513">
        <v>3</v>
      </c>
      <c r="AB513">
        <v>0</v>
      </c>
      <c r="AC513">
        <v>3</v>
      </c>
      <c r="AD513">
        <v>2</v>
      </c>
      <c r="AE513">
        <v>3</v>
      </c>
      <c r="AF513">
        <v>3</v>
      </c>
      <c r="AG513">
        <v>2</v>
      </c>
      <c r="AH513">
        <v>0</v>
      </c>
      <c r="AI513">
        <v>2</v>
      </c>
    </row>
    <row r="514" spans="1:35" x14ac:dyDescent="0.3">
      <c r="A514">
        <v>102</v>
      </c>
      <c r="B514">
        <v>37</v>
      </c>
      <c r="C514" t="str">
        <f t="shared" ref="C514:C577" si="24">IF(B514&lt;=25,"18-25",IF(B514&lt;=35,"26-35",IF(B514&lt;=45,"36-45",IF(B514&lt;=55,"46-55","56+"))))</f>
        <v>36-45</v>
      </c>
      <c r="D514" t="s">
        <v>32</v>
      </c>
      <c r="E514" t="s">
        <v>40</v>
      </c>
      <c r="F514">
        <v>397</v>
      </c>
      <c r="G514" t="s">
        <v>34</v>
      </c>
      <c r="H514">
        <v>7</v>
      </c>
      <c r="I514">
        <v>4</v>
      </c>
      <c r="J514" t="s">
        <v>35</v>
      </c>
      <c r="K514">
        <v>1</v>
      </c>
      <c r="L514" t="s">
        <v>36</v>
      </c>
      <c r="M514">
        <v>30</v>
      </c>
      <c r="N514">
        <v>3</v>
      </c>
      <c r="O514">
        <v>3</v>
      </c>
      <c r="P514" t="s">
        <v>55</v>
      </c>
      <c r="Q514">
        <v>3</v>
      </c>
      <c r="R514" t="str">
        <f t="shared" ref="R514:R577" si="25">IF(Q514=1,"Low",IF(Q514=2,"Medium",IF(Q514=3,"High","Very High")))</f>
        <v>High</v>
      </c>
      <c r="S514" t="s">
        <v>48</v>
      </c>
      <c r="T514">
        <v>13664</v>
      </c>
      <c r="U514" t="str">
        <f t="shared" ref="U514:U577" si="26">IF(T514&lt;=5000,"Low (0-5K)",IF(T514&lt;=10000,"Medium (5K-10K)",IF(T514&lt;=15000,"High (10K-15K)","Very High (15K+)")))</f>
        <v>High (10K-15K)</v>
      </c>
      <c r="V514">
        <v>25258</v>
      </c>
      <c r="W514">
        <v>4</v>
      </c>
      <c r="X514" t="s">
        <v>32</v>
      </c>
      <c r="Y514">
        <v>13</v>
      </c>
      <c r="Z514">
        <v>3</v>
      </c>
      <c r="AA514">
        <v>1</v>
      </c>
      <c r="AB514">
        <v>0</v>
      </c>
      <c r="AC514">
        <v>16</v>
      </c>
      <c r="AD514">
        <v>3</v>
      </c>
      <c r="AE514">
        <v>4</v>
      </c>
      <c r="AF514">
        <v>5</v>
      </c>
      <c r="AG514">
        <v>2</v>
      </c>
      <c r="AH514">
        <v>0</v>
      </c>
      <c r="AI514">
        <v>2</v>
      </c>
    </row>
    <row r="515" spans="1:35" x14ac:dyDescent="0.3">
      <c r="A515">
        <v>103</v>
      </c>
      <c r="B515">
        <v>46</v>
      </c>
      <c r="C515" t="str">
        <f t="shared" si="24"/>
        <v>46-55</v>
      </c>
      <c r="D515" t="s">
        <v>32</v>
      </c>
      <c r="E515" t="s">
        <v>40</v>
      </c>
      <c r="F515">
        <v>945</v>
      </c>
      <c r="G515" t="s">
        <v>57</v>
      </c>
      <c r="H515">
        <v>5</v>
      </c>
      <c r="I515">
        <v>2</v>
      </c>
      <c r="J515" t="s">
        <v>35</v>
      </c>
      <c r="K515">
        <v>2</v>
      </c>
      <c r="L515" t="s">
        <v>36</v>
      </c>
      <c r="M515">
        <v>80</v>
      </c>
      <c r="N515">
        <v>3</v>
      </c>
      <c r="O515">
        <v>2</v>
      </c>
      <c r="P515" t="s">
        <v>57</v>
      </c>
      <c r="Q515">
        <v>2</v>
      </c>
      <c r="R515" t="str">
        <f t="shared" si="25"/>
        <v>Medium</v>
      </c>
      <c r="S515" t="s">
        <v>38</v>
      </c>
      <c r="T515">
        <v>5021</v>
      </c>
      <c r="U515" t="str">
        <f t="shared" si="26"/>
        <v>Medium (5K-10K)</v>
      </c>
      <c r="V515">
        <v>10425</v>
      </c>
      <c r="W515">
        <v>8</v>
      </c>
      <c r="X515" t="s">
        <v>39</v>
      </c>
      <c r="Y515">
        <v>22</v>
      </c>
      <c r="Z515">
        <v>4</v>
      </c>
      <c r="AA515">
        <v>4</v>
      </c>
      <c r="AB515">
        <v>1</v>
      </c>
      <c r="AC515">
        <v>16</v>
      </c>
      <c r="AD515">
        <v>2</v>
      </c>
      <c r="AE515">
        <v>3</v>
      </c>
      <c r="AF515">
        <v>4</v>
      </c>
      <c r="AG515">
        <v>2</v>
      </c>
      <c r="AH515">
        <v>0</v>
      </c>
      <c r="AI515">
        <v>2</v>
      </c>
    </row>
    <row r="516" spans="1:35" x14ac:dyDescent="0.3">
      <c r="A516">
        <v>128</v>
      </c>
      <c r="B516">
        <v>24</v>
      </c>
      <c r="C516" t="str">
        <f t="shared" si="24"/>
        <v>18-25</v>
      </c>
      <c r="D516" t="s">
        <v>32</v>
      </c>
      <c r="E516" t="s">
        <v>40</v>
      </c>
      <c r="F516">
        <v>1353</v>
      </c>
      <c r="G516" t="s">
        <v>41</v>
      </c>
      <c r="H516">
        <v>3</v>
      </c>
      <c r="I516">
        <v>2</v>
      </c>
      <c r="J516" t="s">
        <v>45</v>
      </c>
      <c r="K516">
        <v>1</v>
      </c>
      <c r="L516" t="s">
        <v>47</v>
      </c>
      <c r="M516">
        <v>33</v>
      </c>
      <c r="N516">
        <v>3</v>
      </c>
      <c r="O516">
        <v>2</v>
      </c>
      <c r="P516" t="s">
        <v>54</v>
      </c>
      <c r="Q516">
        <v>3</v>
      </c>
      <c r="R516" t="str">
        <f t="shared" si="25"/>
        <v>High</v>
      </c>
      <c r="S516" t="s">
        <v>44</v>
      </c>
      <c r="T516">
        <v>4999</v>
      </c>
      <c r="U516" t="str">
        <f t="shared" si="26"/>
        <v>Low (0-5K)</v>
      </c>
      <c r="V516">
        <v>17519</v>
      </c>
      <c r="W516">
        <v>0</v>
      </c>
      <c r="X516" t="s">
        <v>32</v>
      </c>
      <c r="Y516">
        <v>21</v>
      </c>
      <c r="Z516">
        <v>4</v>
      </c>
      <c r="AA516">
        <v>1</v>
      </c>
      <c r="AB516">
        <v>1</v>
      </c>
      <c r="AC516">
        <v>4</v>
      </c>
      <c r="AD516">
        <v>2</v>
      </c>
      <c r="AE516">
        <v>2</v>
      </c>
      <c r="AF516">
        <v>3</v>
      </c>
      <c r="AG516">
        <v>2</v>
      </c>
      <c r="AH516">
        <v>0</v>
      </c>
      <c r="AI516">
        <v>2</v>
      </c>
    </row>
    <row r="517" spans="1:35" x14ac:dyDescent="0.3">
      <c r="A517">
        <v>133</v>
      </c>
      <c r="B517">
        <v>37</v>
      </c>
      <c r="C517" t="str">
        <f t="shared" si="24"/>
        <v>36-45</v>
      </c>
      <c r="D517" t="s">
        <v>39</v>
      </c>
      <c r="E517" t="s">
        <v>40</v>
      </c>
      <c r="F517">
        <v>807</v>
      </c>
      <c r="G517" t="s">
        <v>57</v>
      </c>
      <c r="H517">
        <v>6</v>
      </c>
      <c r="I517">
        <v>4</v>
      </c>
      <c r="J517" t="s">
        <v>57</v>
      </c>
      <c r="K517">
        <v>3</v>
      </c>
      <c r="L517" t="s">
        <v>36</v>
      </c>
      <c r="M517">
        <v>63</v>
      </c>
      <c r="N517">
        <v>3</v>
      </c>
      <c r="O517">
        <v>1</v>
      </c>
      <c r="P517" t="s">
        <v>57</v>
      </c>
      <c r="Q517">
        <v>1</v>
      </c>
      <c r="R517" t="str">
        <f t="shared" si="25"/>
        <v>Low</v>
      </c>
      <c r="S517" t="s">
        <v>38</v>
      </c>
      <c r="T517">
        <v>2073</v>
      </c>
      <c r="U517" t="str">
        <f t="shared" si="26"/>
        <v>Low (0-5K)</v>
      </c>
      <c r="V517">
        <v>23648</v>
      </c>
      <c r="W517">
        <v>4</v>
      </c>
      <c r="X517" t="s">
        <v>39</v>
      </c>
      <c r="Y517">
        <v>22</v>
      </c>
      <c r="Z517">
        <v>4</v>
      </c>
      <c r="AA517">
        <v>4</v>
      </c>
      <c r="AB517">
        <v>0</v>
      </c>
      <c r="AC517">
        <v>7</v>
      </c>
      <c r="AD517">
        <v>3</v>
      </c>
      <c r="AE517">
        <v>3</v>
      </c>
      <c r="AF517">
        <v>3</v>
      </c>
      <c r="AG517">
        <v>2</v>
      </c>
      <c r="AH517">
        <v>0</v>
      </c>
      <c r="AI517">
        <v>2</v>
      </c>
    </row>
    <row r="518" spans="1:35" x14ac:dyDescent="0.3">
      <c r="A518">
        <v>221</v>
      </c>
      <c r="B518">
        <v>28</v>
      </c>
      <c r="C518" t="str">
        <f t="shared" si="24"/>
        <v>26-35</v>
      </c>
      <c r="D518" t="s">
        <v>32</v>
      </c>
      <c r="E518" t="s">
        <v>40</v>
      </c>
      <c r="F518">
        <v>440</v>
      </c>
      <c r="G518" t="s">
        <v>34</v>
      </c>
      <c r="H518">
        <v>21</v>
      </c>
      <c r="I518">
        <v>3</v>
      </c>
      <c r="J518" t="s">
        <v>35</v>
      </c>
      <c r="K518">
        <v>3</v>
      </c>
      <c r="L518" t="s">
        <v>36</v>
      </c>
      <c r="M518">
        <v>42</v>
      </c>
      <c r="N518">
        <v>3</v>
      </c>
      <c r="O518">
        <v>1</v>
      </c>
      <c r="P518" t="s">
        <v>49</v>
      </c>
      <c r="Q518">
        <v>4</v>
      </c>
      <c r="R518" t="str">
        <f t="shared" si="25"/>
        <v>Very High</v>
      </c>
      <c r="S518" t="s">
        <v>44</v>
      </c>
      <c r="T518">
        <v>2713</v>
      </c>
      <c r="U518" t="str">
        <f t="shared" si="26"/>
        <v>Low (0-5K)</v>
      </c>
      <c r="V518">
        <v>6672</v>
      </c>
      <c r="W518">
        <v>1</v>
      </c>
      <c r="X518" t="s">
        <v>32</v>
      </c>
      <c r="Y518">
        <v>11</v>
      </c>
      <c r="Z518">
        <v>3</v>
      </c>
      <c r="AA518">
        <v>3</v>
      </c>
      <c r="AB518">
        <v>1</v>
      </c>
      <c r="AC518">
        <v>5</v>
      </c>
      <c r="AD518">
        <v>2</v>
      </c>
      <c r="AE518">
        <v>1</v>
      </c>
      <c r="AF518">
        <v>5</v>
      </c>
      <c r="AG518">
        <v>2</v>
      </c>
      <c r="AH518">
        <v>0</v>
      </c>
      <c r="AI518">
        <v>2</v>
      </c>
    </row>
    <row r="519" spans="1:35" x14ac:dyDescent="0.3">
      <c r="A519">
        <v>246</v>
      </c>
      <c r="B519">
        <v>31</v>
      </c>
      <c r="C519" t="str">
        <f t="shared" si="24"/>
        <v>26-35</v>
      </c>
      <c r="D519" t="s">
        <v>32</v>
      </c>
      <c r="E519" t="s">
        <v>40</v>
      </c>
      <c r="F519">
        <v>140</v>
      </c>
      <c r="G519" t="s">
        <v>34</v>
      </c>
      <c r="H519">
        <v>12</v>
      </c>
      <c r="I519">
        <v>1</v>
      </c>
      <c r="J519" t="s">
        <v>35</v>
      </c>
      <c r="K519">
        <v>3</v>
      </c>
      <c r="L519" t="s">
        <v>47</v>
      </c>
      <c r="M519">
        <v>95</v>
      </c>
      <c r="N519">
        <v>3</v>
      </c>
      <c r="O519">
        <v>1</v>
      </c>
      <c r="P519" t="s">
        <v>49</v>
      </c>
      <c r="Q519">
        <v>4</v>
      </c>
      <c r="R519" t="str">
        <f t="shared" si="25"/>
        <v>Very High</v>
      </c>
      <c r="S519" t="s">
        <v>44</v>
      </c>
      <c r="T519">
        <v>3929</v>
      </c>
      <c r="U519" t="str">
        <f t="shared" si="26"/>
        <v>Low (0-5K)</v>
      </c>
      <c r="V519">
        <v>6984</v>
      </c>
      <c r="W519">
        <v>8</v>
      </c>
      <c r="X519" t="s">
        <v>39</v>
      </c>
      <c r="Y519">
        <v>23</v>
      </c>
      <c r="Z519">
        <v>4</v>
      </c>
      <c r="AA519">
        <v>3</v>
      </c>
      <c r="AB519">
        <v>1</v>
      </c>
      <c r="AC519">
        <v>7</v>
      </c>
      <c r="AD519">
        <v>0</v>
      </c>
      <c r="AE519">
        <v>3</v>
      </c>
      <c r="AF519">
        <v>4</v>
      </c>
      <c r="AG519">
        <v>2</v>
      </c>
      <c r="AH519">
        <v>0</v>
      </c>
      <c r="AI519">
        <v>2</v>
      </c>
    </row>
    <row r="520" spans="1:35" x14ac:dyDescent="0.3">
      <c r="A520">
        <v>249</v>
      </c>
      <c r="B520">
        <v>50</v>
      </c>
      <c r="C520" t="str">
        <f t="shared" si="24"/>
        <v>46-55</v>
      </c>
      <c r="D520" t="s">
        <v>32</v>
      </c>
      <c r="E520" t="s">
        <v>40</v>
      </c>
      <c r="F520">
        <v>328</v>
      </c>
      <c r="G520" t="s">
        <v>34</v>
      </c>
      <c r="H520">
        <v>1</v>
      </c>
      <c r="I520">
        <v>3</v>
      </c>
      <c r="J520" t="s">
        <v>35</v>
      </c>
      <c r="K520">
        <v>3</v>
      </c>
      <c r="L520" t="s">
        <v>36</v>
      </c>
      <c r="M520">
        <v>86</v>
      </c>
      <c r="N520">
        <v>2</v>
      </c>
      <c r="O520">
        <v>1</v>
      </c>
      <c r="P520" t="s">
        <v>37</v>
      </c>
      <c r="Q520">
        <v>3</v>
      </c>
      <c r="R520" t="str">
        <f t="shared" si="25"/>
        <v>High</v>
      </c>
      <c r="S520" t="s">
        <v>44</v>
      </c>
      <c r="T520">
        <v>3690</v>
      </c>
      <c r="U520" t="str">
        <f t="shared" si="26"/>
        <v>Low (0-5K)</v>
      </c>
      <c r="V520">
        <v>3425</v>
      </c>
      <c r="W520">
        <v>2</v>
      </c>
      <c r="X520" t="s">
        <v>32</v>
      </c>
      <c r="Y520">
        <v>15</v>
      </c>
      <c r="Z520">
        <v>3</v>
      </c>
      <c r="AA520">
        <v>4</v>
      </c>
      <c r="AB520">
        <v>1</v>
      </c>
      <c r="AC520">
        <v>5</v>
      </c>
      <c r="AD520">
        <v>2</v>
      </c>
      <c r="AE520">
        <v>2</v>
      </c>
      <c r="AF520">
        <v>3</v>
      </c>
      <c r="AG520">
        <v>2</v>
      </c>
      <c r="AH520">
        <v>0</v>
      </c>
      <c r="AI520">
        <v>2</v>
      </c>
    </row>
    <row r="521" spans="1:35" x14ac:dyDescent="0.3">
      <c r="A521">
        <v>287</v>
      </c>
      <c r="B521">
        <v>40</v>
      </c>
      <c r="C521" t="str">
        <f t="shared" si="24"/>
        <v>36-45</v>
      </c>
      <c r="D521" t="s">
        <v>32</v>
      </c>
      <c r="E521" t="s">
        <v>33</v>
      </c>
      <c r="F521">
        <v>1151</v>
      </c>
      <c r="G521" t="s">
        <v>34</v>
      </c>
      <c r="H521">
        <v>9</v>
      </c>
      <c r="I521">
        <v>5</v>
      </c>
      <c r="J521" t="s">
        <v>46</v>
      </c>
      <c r="K521">
        <v>4</v>
      </c>
      <c r="L521" t="s">
        <v>36</v>
      </c>
      <c r="M521">
        <v>63</v>
      </c>
      <c r="N521">
        <v>2</v>
      </c>
      <c r="O521">
        <v>2</v>
      </c>
      <c r="P521" t="s">
        <v>50</v>
      </c>
      <c r="Q521">
        <v>4</v>
      </c>
      <c r="R521" t="str">
        <f t="shared" si="25"/>
        <v>Very High</v>
      </c>
      <c r="S521" t="s">
        <v>44</v>
      </c>
      <c r="T521">
        <v>4876</v>
      </c>
      <c r="U521" t="str">
        <f t="shared" si="26"/>
        <v>Low (0-5K)</v>
      </c>
      <c r="V521">
        <v>14242</v>
      </c>
      <c r="W521">
        <v>9</v>
      </c>
      <c r="X521" t="s">
        <v>32</v>
      </c>
      <c r="Y521">
        <v>14</v>
      </c>
      <c r="Z521">
        <v>3</v>
      </c>
      <c r="AA521">
        <v>4</v>
      </c>
      <c r="AB521">
        <v>1</v>
      </c>
      <c r="AC521">
        <v>5</v>
      </c>
      <c r="AD521">
        <v>5</v>
      </c>
      <c r="AE521">
        <v>1</v>
      </c>
      <c r="AF521">
        <v>3</v>
      </c>
      <c r="AG521">
        <v>2</v>
      </c>
      <c r="AH521">
        <v>0</v>
      </c>
      <c r="AI521">
        <v>2</v>
      </c>
    </row>
    <row r="522" spans="1:35" x14ac:dyDescent="0.3">
      <c r="A522">
        <v>338</v>
      </c>
      <c r="B522">
        <v>33</v>
      </c>
      <c r="C522" t="str">
        <f t="shared" si="24"/>
        <v>26-35</v>
      </c>
      <c r="D522" t="s">
        <v>32</v>
      </c>
      <c r="E522" t="s">
        <v>40</v>
      </c>
      <c r="F522">
        <v>832</v>
      </c>
      <c r="G522" t="s">
        <v>34</v>
      </c>
      <c r="H522">
        <v>5</v>
      </c>
      <c r="I522">
        <v>4</v>
      </c>
      <c r="J522" t="s">
        <v>46</v>
      </c>
      <c r="K522">
        <v>3</v>
      </c>
      <c r="L522" t="s">
        <v>47</v>
      </c>
      <c r="M522">
        <v>63</v>
      </c>
      <c r="N522">
        <v>2</v>
      </c>
      <c r="O522">
        <v>1</v>
      </c>
      <c r="P522" t="s">
        <v>49</v>
      </c>
      <c r="Q522">
        <v>4</v>
      </c>
      <c r="R522" t="str">
        <f t="shared" si="25"/>
        <v>Very High</v>
      </c>
      <c r="S522" t="s">
        <v>44</v>
      </c>
      <c r="T522">
        <v>2911</v>
      </c>
      <c r="U522" t="str">
        <f t="shared" si="26"/>
        <v>Low (0-5K)</v>
      </c>
      <c r="V522">
        <v>14776</v>
      </c>
      <c r="W522">
        <v>1</v>
      </c>
      <c r="X522" t="s">
        <v>32</v>
      </c>
      <c r="Y522">
        <v>13</v>
      </c>
      <c r="Z522">
        <v>3</v>
      </c>
      <c r="AA522">
        <v>3</v>
      </c>
      <c r="AB522">
        <v>1</v>
      </c>
      <c r="AC522">
        <v>2</v>
      </c>
      <c r="AD522">
        <v>2</v>
      </c>
      <c r="AE522">
        <v>2</v>
      </c>
      <c r="AF522">
        <v>2</v>
      </c>
      <c r="AG522">
        <v>2</v>
      </c>
      <c r="AH522">
        <v>0</v>
      </c>
      <c r="AI522">
        <v>2</v>
      </c>
    </row>
    <row r="523" spans="1:35" x14ac:dyDescent="0.3">
      <c r="A523">
        <v>341</v>
      </c>
      <c r="B523">
        <v>45</v>
      </c>
      <c r="C523" t="str">
        <f t="shared" si="24"/>
        <v>36-45</v>
      </c>
      <c r="D523" t="s">
        <v>32</v>
      </c>
      <c r="E523" t="s">
        <v>53</v>
      </c>
      <c r="F523">
        <v>1199</v>
      </c>
      <c r="G523" t="s">
        <v>34</v>
      </c>
      <c r="H523">
        <v>7</v>
      </c>
      <c r="I523">
        <v>4</v>
      </c>
      <c r="J523" t="s">
        <v>46</v>
      </c>
      <c r="K523">
        <v>1</v>
      </c>
      <c r="L523" t="s">
        <v>36</v>
      </c>
      <c r="M523">
        <v>77</v>
      </c>
      <c r="N523">
        <v>4</v>
      </c>
      <c r="O523">
        <v>2</v>
      </c>
      <c r="P523" t="s">
        <v>51</v>
      </c>
      <c r="Q523">
        <v>3</v>
      </c>
      <c r="R523" t="str">
        <f t="shared" si="25"/>
        <v>High</v>
      </c>
      <c r="S523" t="s">
        <v>44</v>
      </c>
      <c r="T523">
        <v>6434</v>
      </c>
      <c r="U523" t="str">
        <f t="shared" si="26"/>
        <v>Medium (5K-10K)</v>
      </c>
      <c r="V523">
        <v>5118</v>
      </c>
      <c r="W523">
        <v>4</v>
      </c>
      <c r="X523" t="s">
        <v>32</v>
      </c>
      <c r="Y523">
        <v>17</v>
      </c>
      <c r="Z523">
        <v>3</v>
      </c>
      <c r="AA523">
        <v>4</v>
      </c>
      <c r="AB523">
        <v>1</v>
      </c>
      <c r="AC523">
        <v>9</v>
      </c>
      <c r="AD523">
        <v>1</v>
      </c>
      <c r="AE523">
        <v>3</v>
      </c>
      <c r="AF523">
        <v>3</v>
      </c>
      <c r="AG523">
        <v>2</v>
      </c>
      <c r="AH523">
        <v>0</v>
      </c>
      <c r="AI523">
        <v>2</v>
      </c>
    </row>
    <row r="524" spans="1:35" x14ac:dyDescent="0.3">
      <c r="A524">
        <v>347</v>
      </c>
      <c r="B524">
        <v>42</v>
      </c>
      <c r="C524" t="str">
        <f t="shared" si="24"/>
        <v>36-45</v>
      </c>
      <c r="D524" t="s">
        <v>32</v>
      </c>
      <c r="E524" t="s">
        <v>40</v>
      </c>
      <c r="F524">
        <v>916</v>
      </c>
      <c r="G524" t="s">
        <v>34</v>
      </c>
      <c r="H524">
        <v>17</v>
      </c>
      <c r="I524">
        <v>2</v>
      </c>
      <c r="J524" t="s">
        <v>46</v>
      </c>
      <c r="K524">
        <v>4</v>
      </c>
      <c r="L524" t="s">
        <v>47</v>
      </c>
      <c r="M524">
        <v>82</v>
      </c>
      <c r="N524">
        <v>4</v>
      </c>
      <c r="O524">
        <v>2</v>
      </c>
      <c r="P524" t="s">
        <v>49</v>
      </c>
      <c r="Q524">
        <v>1</v>
      </c>
      <c r="R524" t="str">
        <f t="shared" si="25"/>
        <v>Low</v>
      </c>
      <c r="S524" t="s">
        <v>48</v>
      </c>
      <c r="T524">
        <v>6545</v>
      </c>
      <c r="U524" t="str">
        <f t="shared" si="26"/>
        <v>Medium (5K-10K)</v>
      </c>
      <c r="V524">
        <v>23016</v>
      </c>
      <c r="W524">
        <v>3</v>
      </c>
      <c r="X524" t="s">
        <v>39</v>
      </c>
      <c r="Y524">
        <v>13</v>
      </c>
      <c r="Z524">
        <v>3</v>
      </c>
      <c r="AA524">
        <v>3</v>
      </c>
      <c r="AB524">
        <v>0</v>
      </c>
      <c r="AC524">
        <v>10</v>
      </c>
      <c r="AD524">
        <v>1</v>
      </c>
      <c r="AE524">
        <v>3</v>
      </c>
      <c r="AF524">
        <v>3</v>
      </c>
      <c r="AG524">
        <v>2</v>
      </c>
      <c r="AH524">
        <v>0</v>
      </c>
      <c r="AI524">
        <v>2</v>
      </c>
    </row>
    <row r="525" spans="1:35" x14ac:dyDescent="0.3">
      <c r="A525">
        <v>349</v>
      </c>
      <c r="B525">
        <v>29</v>
      </c>
      <c r="C525" t="str">
        <f t="shared" si="24"/>
        <v>26-35</v>
      </c>
      <c r="D525" t="s">
        <v>32</v>
      </c>
      <c r="E525" t="s">
        <v>40</v>
      </c>
      <c r="F525">
        <v>1247</v>
      </c>
      <c r="G525" t="s">
        <v>41</v>
      </c>
      <c r="H525">
        <v>20</v>
      </c>
      <c r="I525">
        <v>2</v>
      </c>
      <c r="J525" t="s">
        <v>56</v>
      </c>
      <c r="K525">
        <v>4</v>
      </c>
      <c r="L525" t="s">
        <v>36</v>
      </c>
      <c r="M525">
        <v>45</v>
      </c>
      <c r="N525">
        <v>3</v>
      </c>
      <c r="O525">
        <v>2</v>
      </c>
      <c r="P525" t="s">
        <v>54</v>
      </c>
      <c r="Q525">
        <v>4</v>
      </c>
      <c r="R525" t="str">
        <f t="shared" si="25"/>
        <v>Very High</v>
      </c>
      <c r="S525" t="s">
        <v>38</v>
      </c>
      <c r="T525">
        <v>6931</v>
      </c>
      <c r="U525" t="str">
        <f t="shared" si="26"/>
        <v>Medium (5K-10K)</v>
      </c>
      <c r="V525">
        <v>10732</v>
      </c>
      <c r="W525">
        <v>2</v>
      </c>
      <c r="X525" t="s">
        <v>32</v>
      </c>
      <c r="Y525">
        <v>14</v>
      </c>
      <c r="Z525">
        <v>3</v>
      </c>
      <c r="AA525">
        <v>4</v>
      </c>
      <c r="AB525">
        <v>1</v>
      </c>
      <c r="AC525">
        <v>10</v>
      </c>
      <c r="AD525">
        <v>2</v>
      </c>
      <c r="AE525">
        <v>3</v>
      </c>
      <c r="AF525">
        <v>3</v>
      </c>
      <c r="AG525">
        <v>2</v>
      </c>
      <c r="AH525">
        <v>0</v>
      </c>
      <c r="AI525">
        <v>2</v>
      </c>
    </row>
    <row r="526" spans="1:35" x14ac:dyDescent="0.3">
      <c r="A526">
        <v>380</v>
      </c>
      <c r="B526">
        <v>37</v>
      </c>
      <c r="C526" t="str">
        <f t="shared" si="24"/>
        <v>36-45</v>
      </c>
      <c r="D526" t="s">
        <v>32</v>
      </c>
      <c r="E526" t="s">
        <v>33</v>
      </c>
      <c r="F526">
        <v>728</v>
      </c>
      <c r="G526" t="s">
        <v>34</v>
      </c>
      <c r="H526">
        <v>1</v>
      </c>
      <c r="I526">
        <v>4</v>
      </c>
      <c r="J526" t="s">
        <v>35</v>
      </c>
      <c r="K526">
        <v>1</v>
      </c>
      <c r="L526" t="s">
        <v>47</v>
      </c>
      <c r="M526">
        <v>80</v>
      </c>
      <c r="N526">
        <v>3</v>
      </c>
      <c r="O526">
        <v>3</v>
      </c>
      <c r="P526" t="s">
        <v>55</v>
      </c>
      <c r="Q526">
        <v>4</v>
      </c>
      <c r="R526" t="str">
        <f t="shared" si="25"/>
        <v>Very High</v>
      </c>
      <c r="S526" t="s">
        <v>38</v>
      </c>
      <c r="T526">
        <v>13603</v>
      </c>
      <c r="U526" t="str">
        <f t="shared" si="26"/>
        <v>High (10K-15K)</v>
      </c>
      <c r="V526">
        <v>11677</v>
      </c>
      <c r="W526">
        <v>2</v>
      </c>
      <c r="X526" t="s">
        <v>39</v>
      </c>
      <c r="Y526">
        <v>18</v>
      </c>
      <c r="Z526">
        <v>3</v>
      </c>
      <c r="AA526">
        <v>1</v>
      </c>
      <c r="AB526">
        <v>2</v>
      </c>
      <c r="AC526">
        <v>15</v>
      </c>
      <c r="AD526">
        <v>2</v>
      </c>
      <c r="AE526">
        <v>3</v>
      </c>
      <c r="AF526">
        <v>5</v>
      </c>
      <c r="AG526">
        <v>2</v>
      </c>
      <c r="AH526">
        <v>0</v>
      </c>
      <c r="AI526">
        <v>2</v>
      </c>
    </row>
    <row r="527" spans="1:35" x14ac:dyDescent="0.3">
      <c r="A527">
        <v>394</v>
      </c>
      <c r="B527">
        <v>26</v>
      </c>
      <c r="C527" t="str">
        <f t="shared" si="24"/>
        <v>26-35</v>
      </c>
      <c r="D527" t="s">
        <v>39</v>
      </c>
      <c r="E527" t="s">
        <v>40</v>
      </c>
      <c r="F527">
        <v>1449</v>
      </c>
      <c r="G527" t="s">
        <v>34</v>
      </c>
      <c r="H527">
        <v>16</v>
      </c>
      <c r="I527">
        <v>4</v>
      </c>
      <c r="J527" t="s">
        <v>35</v>
      </c>
      <c r="K527">
        <v>1</v>
      </c>
      <c r="L527" t="s">
        <v>36</v>
      </c>
      <c r="M527">
        <v>45</v>
      </c>
      <c r="N527">
        <v>3</v>
      </c>
      <c r="O527">
        <v>1</v>
      </c>
      <c r="P527" t="s">
        <v>37</v>
      </c>
      <c r="Q527">
        <v>2</v>
      </c>
      <c r="R527" t="str">
        <f t="shared" si="25"/>
        <v>Medium</v>
      </c>
      <c r="S527" t="s">
        <v>38</v>
      </c>
      <c r="T527">
        <v>2373</v>
      </c>
      <c r="U527" t="str">
        <f t="shared" si="26"/>
        <v>Low (0-5K)</v>
      </c>
      <c r="V527">
        <v>14180</v>
      </c>
      <c r="W527">
        <v>2</v>
      </c>
      <c r="X527" t="s">
        <v>39</v>
      </c>
      <c r="Y527">
        <v>13</v>
      </c>
      <c r="Z527">
        <v>3</v>
      </c>
      <c r="AA527">
        <v>4</v>
      </c>
      <c r="AB527">
        <v>1</v>
      </c>
      <c r="AC527">
        <v>5</v>
      </c>
      <c r="AD527">
        <v>2</v>
      </c>
      <c r="AE527">
        <v>3</v>
      </c>
      <c r="AF527">
        <v>3</v>
      </c>
      <c r="AG527">
        <v>2</v>
      </c>
      <c r="AH527">
        <v>0</v>
      </c>
      <c r="AI527">
        <v>2</v>
      </c>
    </row>
    <row r="528" spans="1:35" x14ac:dyDescent="0.3">
      <c r="A528">
        <v>465</v>
      </c>
      <c r="B528">
        <v>23</v>
      </c>
      <c r="C528" t="str">
        <f t="shared" si="24"/>
        <v>18-25</v>
      </c>
      <c r="D528" t="s">
        <v>32</v>
      </c>
      <c r="E528" t="s">
        <v>40</v>
      </c>
      <c r="F528">
        <v>1309</v>
      </c>
      <c r="G528" t="s">
        <v>34</v>
      </c>
      <c r="H528">
        <v>26</v>
      </c>
      <c r="I528">
        <v>1</v>
      </c>
      <c r="J528" t="s">
        <v>46</v>
      </c>
      <c r="K528">
        <v>3</v>
      </c>
      <c r="L528" t="s">
        <v>36</v>
      </c>
      <c r="M528">
        <v>83</v>
      </c>
      <c r="N528">
        <v>3</v>
      </c>
      <c r="O528">
        <v>1</v>
      </c>
      <c r="P528" t="s">
        <v>49</v>
      </c>
      <c r="Q528">
        <v>4</v>
      </c>
      <c r="R528" t="str">
        <f t="shared" si="25"/>
        <v>Very High</v>
      </c>
      <c r="S528" t="s">
        <v>38</v>
      </c>
      <c r="T528">
        <v>2904</v>
      </c>
      <c r="U528" t="str">
        <f t="shared" si="26"/>
        <v>Low (0-5K)</v>
      </c>
      <c r="V528">
        <v>16092</v>
      </c>
      <c r="W528">
        <v>1</v>
      </c>
      <c r="X528" t="s">
        <v>32</v>
      </c>
      <c r="Y528">
        <v>12</v>
      </c>
      <c r="Z528">
        <v>3</v>
      </c>
      <c r="AA528">
        <v>3</v>
      </c>
      <c r="AB528">
        <v>2</v>
      </c>
      <c r="AC528">
        <v>4</v>
      </c>
      <c r="AD528">
        <v>2</v>
      </c>
      <c r="AE528">
        <v>2</v>
      </c>
      <c r="AF528">
        <v>4</v>
      </c>
      <c r="AG528">
        <v>2</v>
      </c>
      <c r="AH528">
        <v>0</v>
      </c>
      <c r="AI528">
        <v>2</v>
      </c>
    </row>
    <row r="529" spans="1:35" x14ac:dyDescent="0.3">
      <c r="A529">
        <v>526</v>
      </c>
      <c r="B529">
        <v>43</v>
      </c>
      <c r="C529" t="str">
        <f t="shared" si="24"/>
        <v>36-45</v>
      </c>
      <c r="D529" t="s">
        <v>32</v>
      </c>
      <c r="E529" t="s">
        <v>40</v>
      </c>
      <c r="F529">
        <v>1473</v>
      </c>
      <c r="G529" t="s">
        <v>34</v>
      </c>
      <c r="H529">
        <v>8</v>
      </c>
      <c r="I529">
        <v>4</v>
      </c>
      <c r="J529" t="s">
        <v>45</v>
      </c>
      <c r="K529">
        <v>3</v>
      </c>
      <c r="L529" t="s">
        <v>47</v>
      </c>
      <c r="M529">
        <v>74</v>
      </c>
      <c r="N529">
        <v>3</v>
      </c>
      <c r="O529">
        <v>2</v>
      </c>
      <c r="P529" t="s">
        <v>50</v>
      </c>
      <c r="Q529">
        <v>3</v>
      </c>
      <c r="R529" t="str">
        <f t="shared" si="25"/>
        <v>High</v>
      </c>
      <c r="S529" t="s">
        <v>38</v>
      </c>
      <c r="T529">
        <v>4522</v>
      </c>
      <c r="U529" t="str">
        <f t="shared" si="26"/>
        <v>Low (0-5K)</v>
      </c>
      <c r="V529">
        <v>2227</v>
      </c>
      <c r="W529">
        <v>4</v>
      </c>
      <c r="X529" t="s">
        <v>39</v>
      </c>
      <c r="Y529">
        <v>14</v>
      </c>
      <c r="Z529">
        <v>3</v>
      </c>
      <c r="AA529">
        <v>4</v>
      </c>
      <c r="AB529">
        <v>0</v>
      </c>
      <c r="AC529">
        <v>8</v>
      </c>
      <c r="AD529">
        <v>3</v>
      </c>
      <c r="AE529">
        <v>3</v>
      </c>
      <c r="AF529">
        <v>5</v>
      </c>
      <c r="AG529">
        <v>2</v>
      </c>
      <c r="AH529">
        <v>0</v>
      </c>
      <c r="AI529">
        <v>2</v>
      </c>
    </row>
    <row r="530" spans="1:35" x14ac:dyDescent="0.3">
      <c r="A530">
        <v>538</v>
      </c>
      <c r="B530">
        <v>25</v>
      </c>
      <c r="C530" t="str">
        <f t="shared" si="24"/>
        <v>18-25</v>
      </c>
      <c r="D530" t="s">
        <v>39</v>
      </c>
      <c r="E530" t="s">
        <v>40</v>
      </c>
      <c r="F530">
        <v>688</v>
      </c>
      <c r="G530" t="s">
        <v>34</v>
      </c>
      <c r="H530">
        <v>3</v>
      </c>
      <c r="I530">
        <v>3</v>
      </c>
      <c r="J530" t="s">
        <v>35</v>
      </c>
      <c r="K530">
        <v>1</v>
      </c>
      <c r="L530" t="s">
        <v>36</v>
      </c>
      <c r="M530">
        <v>91</v>
      </c>
      <c r="N530">
        <v>3</v>
      </c>
      <c r="O530">
        <v>1</v>
      </c>
      <c r="P530" t="s">
        <v>37</v>
      </c>
      <c r="Q530">
        <v>1</v>
      </c>
      <c r="R530" t="str">
        <f t="shared" si="25"/>
        <v>Low</v>
      </c>
      <c r="S530" t="s">
        <v>44</v>
      </c>
      <c r="T530">
        <v>4031</v>
      </c>
      <c r="U530" t="str">
        <f t="shared" si="26"/>
        <v>Low (0-5K)</v>
      </c>
      <c r="V530">
        <v>9396</v>
      </c>
      <c r="W530">
        <v>5</v>
      </c>
      <c r="X530" t="s">
        <v>32</v>
      </c>
      <c r="Y530">
        <v>13</v>
      </c>
      <c r="Z530">
        <v>3</v>
      </c>
      <c r="AA530">
        <v>3</v>
      </c>
      <c r="AB530">
        <v>1</v>
      </c>
      <c r="AC530">
        <v>6</v>
      </c>
      <c r="AD530">
        <v>5</v>
      </c>
      <c r="AE530">
        <v>3</v>
      </c>
      <c r="AF530">
        <v>2</v>
      </c>
      <c r="AG530">
        <v>2</v>
      </c>
      <c r="AH530">
        <v>0</v>
      </c>
      <c r="AI530">
        <v>2</v>
      </c>
    </row>
    <row r="531" spans="1:35" x14ac:dyDescent="0.3">
      <c r="A531">
        <v>544</v>
      </c>
      <c r="B531">
        <v>45</v>
      </c>
      <c r="C531" t="str">
        <f t="shared" si="24"/>
        <v>36-45</v>
      </c>
      <c r="D531" t="s">
        <v>32</v>
      </c>
      <c r="E531" t="s">
        <v>40</v>
      </c>
      <c r="F531">
        <v>192</v>
      </c>
      <c r="G531" t="s">
        <v>34</v>
      </c>
      <c r="H531">
        <v>10</v>
      </c>
      <c r="I531">
        <v>2</v>
      </c>
      <c r="J531" t="s">
        <v>46</v>
      </c>
      <c r="K531">
        <v>1</v>
      </c>
      <c r="L531" t="s">
        <v>36</v>
      </c>
      <c r="M531">
        <v>69</v>
      </c>
      <c r="N531">
        <v>3</v>
      </c>
      <c r="O531">
        <v>1</v>
      </c>
      <c r="P531" t="s">
        <v>49</v>
      </c>
      <c r="Q531">
        <v>4</v>
      </c>
      <c r="R531" t="str">
        <f t="shared" si="25"/>
        <v>Very High</v>
      </c>
      <c r="S531" t="s">
        <v>44</v>
      </c>
      <c r="T531">
        <v>2654</v>
      </c>
      <c r="U531" t="str">
        <f t="shared" si="26"/>
        <v>Low (0-5K)</v>
      </c>
      <c r="V531">
        <v>9655</v>
      </c>
      <c r="W531">
        <v>3</v>
      </c>
      <c r="X531" t="s">
        <v>32</v>
      </c>
      <c r="Y531">
        <v>21</v>
      </c>
      <c r="Z531">
        <v>4</v>
      </c>
      <c r="AA531">
        <v>4</v>
      </c>
      <c r="AB531">
        <v>2</v>
      </c>
      <c r="AC531">
        <v>8</v>
      </c>
      <c r="AD531">
        <v>3</v>
      </c>
      <c r="AE531">
        <v>2</v>
      </c>
      <c r="AF531">
        <v>2</v>
      </c>
      <c r="AG531">
        <v>2</v>
      </c>
      <c r="AH531">
        <v>0</v>
      </c>
      <c r="AI531">
        <v>2</v>
      </c>
    </row>
    <row r="532" spans="1:35" x14ac:dyDescent="0.3">
      <c r="A532">
        <v>560</v>
      </c>
      <c r="B532">
        <v>26</v>
      </c>
      <c r="C532" t="str">
        <f t="shared" si="24"/>
        <v>26-35</v>
      </c>
      <c r="D532" t="s">
        <v>32</v>
      </c>
      <c r="E532" t="s">
        <v>40</v>
      </c>
      <c r="F532">
        <v>1349</v>
      </c>
      <c r="G532" t="s">
        <v>34</v>
      </c>
      <c r="H532">
        <v>23</v>
      </c>
      <c r="I532">
        <v>3</v>
      </c>
      <c r="J532" t="s">
        <v>46</v>
      </c>
      <c r="K532">
        <v>1</v>
      </c>
      <c r="L532" t="s">
        <v>47</v>
      </c>
      <c r="M532">
        <v>90</v>
      </c>
      <c r="N532">
        <v>3</v>
      </c>
      <c r="O532">
        <v>1</v>
      </c>
      <c r="P532" t="s">
        <v>49</v>
      </c>
      <c r="Q532">
        <v>4</v>
      </c>
      <c r="R532" t="str">
        <f t="shared" si="25"/>
        <v>Very High</v>
      </c>
      <c r="S532" t="s">
        <v>38</v>
      </c>
      <c r="T532">
        <v>2886</v>
      </c>
      <c r="U532" t="str">
        <f t="shared" si="26"/>
        <v>Low (0-5K)</v>
      </c>
      <c r="V532">
        <v>3032</v>
      </c>
      <c r="W532">
        <v>1</v>
      </c>
      <c r="X532" t="s">
        <v>32</v>
      </c>
      <c r="Y532">
        <v>22</v>
      </c>
      <c r="Z532">
        <v>4</v>
      </c>
      <c r="AA532">
        <v>2</v>
      </c>
      <c r="AB532">
        <v>2</v>
      </c>
      <c r="AC532">
        <v>3</v>
      </c>
      <c r="AD532">
        <v>3</v>
      </c>
      <c r="AE532">
        <v>1</v>
      </c>
      <c r="AF532">
        <v>3</v>
      </c>
      <c r="AG532">
        <v>2</v>
      </c>
      <c r="AH532">
        <v>0</v>
      </c>
      <c r="AI532">
        <v>2</v>
      </c>
    </row>
    <row r="533" spans="1:35" x14ac:dyDescent="0.3">
      <c r="A533">
        <v>590</v>
      </c>
      <c r="B533">
        <v>34</v>
      </c>
      <c r="C533" t="str">
        <f t="shared" si="24"/>
        <v>26-35</v>
      </c>
      <c r="D533" t="s">
        <v>39</v>
      </c>
      <c r="E533" t="s">
        <v>53</v>
      </c>
      <c r="F533">
        <v>988</v>
      </c>
      <c r="G533" t="s">
        <v>57</v>
      </c>
      <c r="H533">
        <v>23</v>
      </c>
      <c r="I533">
        <v>3</v>
      </c>
      <c r="J533" t="s">
        <v>57</v>
      </c>
      <c r="K533">
        <v>2</v>
      </c>
      <c r="L533" t="s">
        <v>47</v>
      </c>
      <c r="M533">
        <v>43</v>
      </c>
      <c r="N533">
        <v>3</v>
      </c>
      <c r="O533">
        <v>3</v>
      </c>
      <c r="P533" t="s">
        <v>57</v>
      </c>
      <c r="Q533">
        <v>1</v>
      </c>
      <c r="R533" t="str">
        <f t="shared" si="25"/>
        <v>Low</v>
      </c>
      <c r="S533" t="s">
        <v>38</v>
      </c>
      <c r="T533">
        <v>9950</v>
      </c>
      <c r="U533" t="str">
        <f t="shared" si="26"/>
        <v>Medium (5K-10K)</v>
      </c>
      <c r="V533">
        <v>11533</v>
      </c>
      <c r="W533">
        <v>9</v>
      </c>
      <c r="X533" t="s">
        <v>39</v>
      </c>
      <c r="Y533">
        <v>15</v>
      </c>
      <c r="Z533">
        <v>3</v>
      </c>
      <c r="AA533">
        <v>3</v>
      </c>
      <c r="AB533">
        <v>3</v>
      </c>
      <c r="AC533">
        <v>11</v>
      </c>
      <c r="AD533">
        <v>2</v>
      </c>
      <c r="AE533">
        <v>3</v>
      </c>
      <c r="AF533">
        <v>3</v>
      </c>
      <c r="AG533">
        <v>2</v>
      </c>
      <c r="AH533">
        <v>0</v>
      </c>
      <c r="AI533">
        <v>2</v>
      </c>
    </row>
    <row r="534" spans="1:35" x14ac:dyDescent="0.3">
      <c r="A534">
        <v>652</v>
      </c>
      <c r="B534">
        <v>35</v>
      </c>
      <c r="C534" t="str">
        <f t="shared" si="24"/>
        <v>26-35</v>
      </c>
      <c r="D534" t="s">
        <v>32</v>
      </c>
      <c r="E534" t="s">
        <v>40</v>
      </c>
      <c r="F534">
        <v>538</v>
      </c>
      <c r="G534" t="s">
        <v>34</v>
      </c>
      <c r="H534">
        <v>25</v>
      </c>
      <c r="I534">
        <v>2</v>
      </c>
      <c r="J534" t="s">
        <v>45</v>
      </c>
      <c r="K534">
        <v>1</v>
      </c>
      <c r="L534" t="s">
        <v>36</v>
      </c>
      <c r="M534">
        <v>54</v>
      </c>
      <c r="N534">
        <v>2</v>
      </c>
      <c r="O534">
        <v>2</v>
      </c>
      <c r="P534" t="s">
        <v>37</v>
      </c>
      <c r="Q534">
        <v>4</v>
      </c>
      <c r="R534" t="str">
        <f t="shared" si="25"/>
        <v>Very High</v>
      </c>
      <c r="S534" t="s">
        <v>48</v>
      </c>
      <c r="T534">
        <v>3681</v>
      </c>
      <c r="U534" t="str">
        <f t="shared" si="26"/>
        <v>Low (0-5K)</v>
      </c>
      <c r="V534">
        <v>14004</v>
      </c>
      <c r="W534">
        <v>4</v>
      </c>
      <c r="X534" t="s">
        <v>32</v>
      </c>
      <c r="Y534">
        <v>14</v>
      </c>
      <c r="Z534">
        <v>3</v>
      </c>
      <c r="AA534">
        <v>4</v>
      </c>
      <c r="AB534">
        <v>0</v>
      </c>
      <c r="AC534">
        <v>9</v>
      </c>
      <c r="AD534">
        <v>3</v>
      </c>
      <c r="AE534">
        <v>3</v>
      </c>
      <c r="AF534">
        <v>3</v>
      </c>
      <c r="AG534">
        <v>2</v>
      </c>
      <c r="AH534">
        <v>0</v>
      </c>
      <c r="AI534">
        <v>2</v>
      </c>
    </row>
    <row r="535" spans="1:35" x14ac:dyDescent="0.3">
      <c r="A535">
        <v>664</v>
      </c>
      <c r="B535">
        <v>48</v>
      </c>
      <c r="C535" t="str">
        <f t="shared" si="24"/>
        <v>46-55</v>
      </c>
      <c r="D535" t="s">
        <v>32</v>
      </c>
      <c r="E535" t="s">
        <v>40</v>
      </c>
      <c r="F535">
        <v>1236</v>
      </c>
      <c r="G535" t="s">
        <v>34</v>
      </c>
      <c r="H535">
        <v>1</v>
      </c>
      <c r="I535">
        <v>4</v>
      </c>
      <c r="J535" t="s">
        <v>46</v>
      </c>
      <c r="K535">
        <v>4</v>
      </c>
      <c r="L535" t="s">
        <v>47</v>
      </c>
      <c r="M535">
        <v>40</v>
      </c>
      <c r="N535">
        <v>2</v>
      </c>
      <c r="O535">
        <v>4</v>
      </c>
      <c r="P535" t="s">
        <v>52</v>
      </c>
      <c r="Q535">
        <v>1</v>
      </c>
      <c r="R535" t="str">
        <f t="shared" si="25"/>
        <v>Low</v>
      </c>
      <c r="S535" t="s">
        <v>44</v>
      </c>
      <c r="T535">
        <v>15402</v>
      </c>
      <c r="U535" t="str">
        <f t="shared" si="26"/>
        <v>Very High (15K+)</v>
      </c>
      <c r="V535">
        <v>17997</v>
      </c>
      <c r="W535">
        <v>7</v>
      </c>
      <c r="X535" t="s">
        <v>32</v>
      </c>
      <c r="Y535">
        <v>11</v>
      </c>
      <c r="Z535">
        <v>3</v>
      </c>
      <c r="AA535">
        <v>1</v>
      </c>
      <c r="AB535">
        <v>1</v>
      </c>
      <c r="AC535">
        <v>21</v>
      </c>
      <c r="AD535">
        <v>3</v>
      </c>
      <c r="AE535">
        <v>1</v>
      </c>
      <c r="AF535">
        <v>3</v>
      </c>
      <c r="AG535">
        <v>2</v>
      </c>
      <c r="AH535">
        <v>0</v>
      </c>
      <c r="AI535">
        <v>2</v>
      </c>
    </row>
    <row r="536" spans="1:35" x14ac:dyDescent="0.3">
      <c r="A536">
        <v>665</v>
      </c>
      <c r="B536">
        <v>44</v>
      </c>
      <c r="C536" t="str">
        <f t="shared" si="24"/>
        <v>36-45</v>
      </c>
      <c r="D536" t="s">
        <v>32</v>
      </c>
      <c r="E536" t="s">
        <v>40</v>
      </c>
      <c r="F536">
        <v>1112</v>
      </c>
      <c r="G536" t="s">
        <v>57</v>
      </c>
      <c r="H536">
        <v>1</v>
      </c>
      <c r="I536">
        <v>4</v>
      </c>
      <c r="J536" t="s">
        <v>46</v>
      </c>
      <c r="K536">
        <v>1</v>
      </c>
      <c r="L536" t="s">
        <v>47</v>
      </c>
      <c r="M536">
        <v>50</v>
      </c>
      <c r="N536">
        <v>2</v>
      </c>
      <c r="O536">
        <v>2</v>
      </c>
      <c r="P536" t="s">
        <v>57</v>
      </c>
      <c r="Q536">
        <v>3</v>
      </c>
      <c r="R536" t="str">
        <f t="shared" si="25"/>
        <v>High</v>
      </c>
      <c r="S536" t="s">
        <v>48</v>
      </c>
      <c r="T536">
        <v>5985</v>
      </c>
      <c r="U536" t="str">
        <f t="shared" si="26"/>
        <v>Medium (5K-10K)</v>
      </c>
      <c r="V536">
        <v>26894</v>
      </c>
      <c r="W536">
        <v>4</v>
      </c>
      <c r="X536" t="s">
        <v>32</v>
      </c>
      <c r="Y536">
        <v>11</v>
      </c>
      <c r="Z536">
        <v>3</v>
      </c>
      <c r="AA536">
        <v>2</v>
      </c>
      <c r="AB536">
        <v>0</v>
      </c>
      <c r="AC536">
        <v>10</v>
      </c>
      <c r="AD536">
        <v>1</v>
      </c>
      <c r="AE536">
        <v>4</v>
      </c>
      <c r="AF536">
        <v>2</v>
      </c>
      <c r="AG536">
        <v>2</v>
      </c>
      <c r="AH536">
        <v>0</v>
      </c>
      <c r="AI536">
        <v>2</v>
      </c>
    </row>
    <row r="537" spans="1:35" x14ac:dyDescent="0.3">
      <c r="A537">
        <v>686</v>
      </c>
      <c r="B537">
        <v>26</v>
      </c>
      <c r="C537" t="str">
        <f t="shared" si="24"/>
        <v>26-35</v>
      </c>
      <c r="D537" t="s">
        <v>32</v>
      </c>
      <c r="E537" t="s">
        <v>40</v>
      </c>
      <c r="F537">
        <v>991</v>
      </c>
      <c r="G537" t="s">
        <v>34</v>
      </c>
      <c r="H537">
        <v>6</v>
      </c>
      <c r="I537">
        <v>3</v>
      </c>
      <c r="J537" t="s">
        <v>46</v>
      </c>
      <c r="K537">
        <v>3</v>
      </c>
      <c r="L537" t="s">
        <v>47</v>
      </c>
      <c r="M537">
        <v>71</v>
      </c>
      <c r="N537">
        <v>3</v>
      </c>
      <c r="O537">
        <v>1</v>
      </c>
      <c r="P537" t="s">
        <v>37</v>
      </c>
      <c r="Q537">
        <v>4</v>
      </c>
      <c r="R537" t="str">
        <f t="shared" si="25"/>
        <v>Very High</v>
      </c>
      <c r="S537" t="s">
        <v>44</v>
      </c>
      <c r="T537">
        <v>2659</v>
      </c>
      <c r="U537" t="str">
        <f t="shared" si="26"/>
        <v>Low (0-5K)</v>
      </c>
      <c r="V537">
        <v>17759</v>
      </c>
      <c r="W537">
        <v>1</v>
      </c>
      <c r="X537" t="s">
        <v>39</v>
      </c>
      <c r="Y537">
        <v>13</v>
      </c>
      <c r="Z537">
        <v>3</v>
      </c>
      <c r="AA537">
        <v>3</v>
      </c>
      <c r="AB537">
        <v>1</v>
      </c>
      <c r="AC537">
        <v>3</v>
      </c>
      <c r="AD537">
        <v>2</v>
      </c>
      <c r="AE537">
        <v>3</v>
      </c>
      <c r="AF537">
        <v>3</v>
      </c>
      <c r="AG537">
        <v>2</v>
      </c>
      <c r="AH537">
        <v>0</v>
      </c>
      <c r="AI537">
        <v>2</v>
      </c>
    </row>
    <row r="538" spans="1:35" x14ac:dyDescent="0.3">
      <c r="A538">
        <v>699</v>
      </c>
      <c r="B538">
        <v>36</v>
      </c>
      <c r="C538" t="str">
        <f t="shared" si="24"/>
        <v>36-45</v>
      </c>
      <c r="D538" t="s">
        <v>32</v>
      </c>
      <c r="E538" t="s">
        <v>40</v>
      </c>
      <c r="F538">
        <v>913</v>
      </c>
      <c r="G538" t="s">
        <v>34</v>
      </c>
      <c r="H538">
        <v>9</v>
      </c>
      <c r="I538">
        <v>2</v>
      </c>
      <c r="J538" t="s">
        <v>35</v>
      </c>
      <c r="K538">
        <v>2</v>
      </c>
      <c r="L538" t="s">
        <v>36</v>
      </c>
      <c r="M538">
        <v>48</v>
      </c>
      <c r="N538">
        <v>2</v>
      </c>
      <c r="O538">
        <v>2</v>
      </c>
      <c r="P538" t="s">
        <v>51</v>
      </c>
      <c r="Q538">
        <v>2</v>
      </c>
      <c r="R538" t="str">
        <f t="shared" si="25"/>
        <v>Medium</v>
      </c>
      <c r="S538" t="s">
        <v>38</v>
      </c>
      <c r="T538">
        <v>8847</v>
      </c>
      <c r="U538" t="str">
        <f t="shared" si="26"/>
        <v>Medium (5K-10K)</v>
      </c>
      <c r="V538">
        <v>13934</v>
      </c>
      <c r="W538">
        <v>2</v>
      </c>
      <c r="X538" t="s">
        <v>39</v>
      </c>
      <c r="Y538">
        <v>11</v>
      </c>
      <c r="Z538">
        <v>3</v>
      </c>
      <c r="AA538">
        <v>3</v>
      </c>
      <c r="AB538">
        <v>1</v>
      </c>
      <c r="AC538">
        <v>13</v>
      </c>
      <c r="AD538">
        <v>2</v>
      </c>
      <c r="AE538">
        <v>3</v>
      </c>
      <c r="AF538">
        <v>3</v>
      </c>
      <c r="AG538">
        <v>2</v>
      </c>
      <c r="AH538">
        <v>0</v>
      </c>
      <c r="AI538">
        <v>2</v>
      </c>
    </row>
    <row r="539" spans="1:35" x14ac:dyDescent="0.3">
      <c r="A539">
        <v>705</v>
      </c>
      <c r="B539">
        <v>23</v>
      </c>
      <c r="C539" t="str">
        <f t="shared" si="24"/>
        <v>18-25</v>
      </c>
      <c r="D539" t="s">
        <v>32</v>
      </c>
      <c r="E539" t="s">
        <v>40</v>
      </c>
      <c r="F539">
        <v>885</v>
      </c>
      <c r="G539" t="s">
        <v>34</v>
      </c>
      <c r="H539">
        <v>4</v>
      </c>
      <c r="I539">
        <v>3</v>
      </c>
      <c r="J539" t="s">
        <v>35</v>
      </c>
      <c r="K539">
        <v>1</v>
      </c>
      <c r="L539" t="s">
        <v>36</v>
      </c>
      <c r="M539">
        <v>58</v>
      </c>
      <c r="N539">
        <v>4</v>
      </c>
      <c r="O539">
        <v>1</v>
      </c>
      <c r="P539" t="s">
        <v>49</v>
      </c>
      <c r="Q539">
        <v>1</v>
      </c>
      <c r="R539" t="str">
        <f t="shared" si="25"/>
        <v>Low</v>
      </c>
      <c r="S539" t="s">
        <v>44</v>
      </c>
      <c r="T539">
        <v>2819</v>
      </c>
      <c r="U539" t="str">
        <f t="shared" si="26"/>
        <v>Low (0-5K)</v>
      </c>
      <c r="V539">
        <v>8544</v>
      </c>
      <c r="W539">
        <v>2</v>
      </c>
      <c r="X539" t="s">
        <v>32</v>
      </c>
      <c r="Y539">
        <v>16</v>
      </c>
      <c r="Z539">
        <v>3</v>
      </c>
      <c r="AA539">
        <v>1</v>
      </c>
      <c r="AB539">
        <v>1</v>
      </c>
      <c r="AC539">
        <v>5</v>
      </c>
      <c r="AD539">
        <v>3</v>
      </c>
      <c r="AE539">
        <v>4</v>
      </c>
      <c r="AF539">
        <v>3</v>
      </c>
      <c r="AG539">
        <v>2</v>
      </c>
      <c r="AH539">
        <v>0</v>
      </c>
      <c r="AI539">
        <v>2</v>
      </c>
    </row>
    <row r="540" spans="1:35" x14ac:dyDescent="0.3">
      <c r="A540">
        <v>784</v>
      </c>
      <c r="B540">
        <v>23</v>
      </c>
      <c r="C540" t="str">
        <f t="shared" si="24"/>
        <v>18-25</v>
      </c>
      <c r="D540" t="s">
        <v>32</v>
      </c>
      <c r="E540" t="s">
        <v>40</v>
      </c>
      <c r="F540">
        <v>310</v>
      </c>
      <c r="G540" t="s">
        <v>34</v>
      </c>
      <c r="H540">
        <v>10</v>
      </c>
      <c r="I540">
        <v>1</v>
      </c>
      <c r="J540" t="s">
        <v>35</v>
      </c>
      <c r="K540">
        <v>1</v>
      </c>
      <c r="L540" t="s">
        <v>36</v>
      </c>
      <c r="M540">
        <v>79</v>
      </c>
      <c r="N540">
        <v>4</v>
      </c>
      <c r="O540">
        <v>1</v>
      </c>
      <c r="P540" t="s">
        <v>49</v>
      </c>
      <c r="Q540">
        <v>3</v>
      </c>
      <c r="R540" t="str">
        <f t="shared" si="25"/>
        <v>High</v>
      </c>
      <c r="S540" t="s">
        <v>48</v>
      </c>
      <c r="T540">
        <v>3505</v>
      </c>
      <c r="U540" t="str">
        <f t="shared" si="26"/>
        <v>Low (0-5K)</v>
      </c>
      <c r="V540">
        <v>19630</v>
      </c>
      <c r="W540">
        <v>1</v>
      </c>
      <c r="X540" t="s">
        <v>32</v>
      </c>
      <c r="Y540">
        <v>18</v>
      </c>
      <c r="Z540">
        <v>3</v>
      </c>
      <c r="AA540">
        <v>4</v>
      </c>
      <c r="AB540">
        <v>0</v>
      </c>
      <c r="AC540">
        <v>2</v>
      </c>
      <c r="AD540">
        <v>3</v>
      </c>
      <c r="AE540">
        <v>3</v>
      </c>
      <c r="AF540">
        <v>2</v>
      </c>
      <c r="AG540">
        <v>2</v>
      </c>
      <c r="AH540">
        <v>0</v>
      </c>
      <c r="AI540">
        <v>2</v>
      </c>
    </row>
    <row r="541" spans="1:35" x14ac:dyDescent="0.3">
      <c r="A541">
        <v>805</v>
      </c>
      <c r="B541">
        <v>35</v>
      </c>
      <c r="C541" t="str">
        <f t="shared" si="24"/>
        <v>26-35</v>
      </c>
      <c r="D541" t="s">
        <v>32</v>
      </c>
      <c r="E541" t="s">
        <v>40</v>
      </c>
      <c r="F541">
        <v>384</v>
      </c>
      <c r="G541" t="s">
        <v>41</v>
      </c>
      <c r="H541">
        <v>8</v>
      </c>
      <c r="I541">
        <v>4</v>
      </c>
      <c r="J541" t="s">
        <v>46</v>
      </c>
      <c r="K541">
        <v>1</v>
      </c>
      <c r="L541" t="s">
        <v>47</v>
      </c>
      <c r="M541">
        <v>72</v>
      </c>
      <c r="N541">
        <v>3</v>
      </c>
      <c r="O541">
        <v>1</v>
      </c>
      <c r="P541" t="s">
        <v>43</v>
      </c>
      <c r="Q541">
        <v>4</v>
      </c>
      <c r="R541" t="str">
        <f t="shared" si="25"/>
        <v>Very High</v>
      </c>
      <c r="S541" t="s">
        <v>44</v>
      </c>
      <c r="T541">
        <v>2572</v>
      </c>
      <c r="U541" t="str">
        <f t="shared" si="26"/>
        <v>Low (0-5K)</v>
      </c>
      <c r="V541">
        <v>20317</v>
      </c>
      <c r="W541">
        <v>1</v>
      </c>
      <c r="X541" t="s">
        <v>32</v>
      </c>
      <c r="Y541">
        <v>16</v>
      </c>
      <c r="Z541">
        <v>3</v>
      </c>
      <c r="AA541">
        <v>2</v>
      </c>
      <c r="AB541">
        <v>1</v>
      </c>
      <c r="AC541">
        <v>3</v>
      </c>
      <c r="AD541">
        <v>1</v>
      </c>
      <c r="AE541">
        <v>2</v>
      </c>
      <c r="AF541">
        <v>3</v>
      </c>
      <c r="AG541">
        <v>2</v>
      </c>
      <c r="AH541">
        <v>0</v>
      </c>
      <c r="AI541">
        <v>2</v>
      </c>
    </row>
    <row r="542" spans="1:35" x14ac:dyDescent="0.3">
      <c r="A542">
        <v>806</v>
      </c>
      <c r="B542">
        <v>30</v>
      </c>
      <c r="C542" t="str">
        <f t="shared" si="24"/>
        <v>26-35</v>
      </c>
      <c r="D542" t="s">
        <v>32</v>
      </c>
      <c r="E542" t="s">
        <v>40</v>
      </c>
      <c r="F542">
        <v>921</v>
      </c>
      <c r="G542" t="s">
        <v>34</v>
      </c>
      <c r="H542">
        <v>1</v>
      </c>
      <c r="I542">
        <v>3</v>
      </c>
      <c r="J542" t="s">
        <v>46</v>
      </c>
      <c r="K542">
        <v>4</v>
      </c>
      <c r="L542" t="s">
        <v>36</v>
      </c>
      <c r="M542">
        <v>38</v>
      </c>
      <c r="N542">
        <v>1</v>
      </c>
      <c r="O542">
        <v>1</v>
      </c>
      <c r="P542" t="s">
        <v>37</v>
      </c>
      <c r="Q542">
        <v>3</v>
      </c>
      <c r="R542" t="str">
        <f t="shared" si="25"/>
        <v>High</v>
      </c>
      <c r="S542" t="s">
        <v>44</v>
      </c>
      <c r="T542">
        <v>3833</v>
      </c>
      <c r="U542" t="str">
        <f t="shared" si="26"/>
        <v>Low (0-5K)</v>
      </c>
      <c r="V542">
        <v>24375</v>
      </c>
      <c r="W542">
        <v>3</v>
      </c>
      <c r="X542" t="s">
        <v>32</v>
      </c>
      <c r="Y542">
        <v>21</v>
      </c>
      <c r="Z542">
        <v>4</v>
      </c>
      <c r="AA542">
        <v>3</v>
      </c>
      <c r="AB542">
        <v>2</v>
      </c>
      <c r="AC542">
        <v>7</v>
      </c>
      <c r="AD542">
        <v>2</v>
      </c>
      <c r="AE542">
        <v>3</v>
      </c>
      <c r="AF542">
        <v>2</v>
      </c>
      <c r="AG542">
        <v>2</v>
      </c>
      <c r="AH542">
        <v>0</v>
      </c>
      <c r="AI542">
        <v>2</v>
      </c>
    </row>
    <row r="543" spans="1:35" x14ac:dyDescent="0.3">
      <c r="A543">
        <v>819</v>
      </c>
      <c r="B543">
        <v>33</v>
      </c>
      <c r="C543" t="str">
        <f t="shared" si="24"/>
        <v>26-35</v>
      </c>
      <c r="D543" t="s">
        <v>39</v>
      </c>
      <c r="E543" t="s">
        <v>40</v>
      </c>
      <c r="F543">
        <v>118</v>
      </c>
      <c r="G543" t="s">
        <v>41</v>
      </c>
      <c r="H543">
        <v>16</v>
      </c>
      <c r="I543">
        <v>3</v>
      </c>
      <c r="J543" t="s">
        <v>56</v>
      </c>
      <c r="K543">
        <v>1</v>
      </c>
      <c r="L543" t="s">
        <v>47</v>
      </c>
      <c r="M543">
        <v>69</v>
      </c>
      <c r="N543">
        <v>3</v>
      </c>
      <c r="O543">
        <v>2</v>
      </c>
      <c r="P543" t="s">
        <v>54</v>
      </c>
      <c r="Q543">
        <v>1</v>
      </c>
      <c r="R543" t="str">
        <f t="shared" si="25"/>
        <v>Low</v>
      </c>
      <c r="S543" t="s">
        <v>48</v>
      </c>
      <c r="T543">
        <v>5324</v>
      </c>
      <c r="U543" t="str">
        <f t="shared" si="26"/>
        <v>Medium (5K-10K)</v>
      </c>
      <c r="V543">
        <v>26507</v>
      </c>
      <c r="W543">
        <v>5</v>
      </c>
      <c r="X543" t="s">
        <v>32</v>
      </c>
      <c r="Y543">
        <v>15</v>
      </c>
      <c r="Z543">
        <v>3</v>
      </c>
      <c r="AA543">
        <v>3</v>
      </c>
      <c r="AB543">
        <v>0</v>
      </c>
      <c r="AC543">
        <v>6</v>
      </c>
      <c r="AD543">
        <v>3</v>
      </c>
      <c r="AE543">
        <v>3</v>
      </c>
      <c r="AF543">
        <v>3</v>
      </c>
      <c r="AG543">
        <v>2</v>
      </c>
      <c r="AH543">
        <v>0</v>
      </c>
      <c r="AI543">
        <v>2</v>
      </c>
    </row>
    <row r="544" spans="1:35" x14ac:dyDescent="0.3">
      <c r="A544">
        <v>847</v>
      </c>
      <c r="B544">
        <v>34</v>
      </c>
      <c r="C544" t="str">
        <f t="shared" si="24"/>
        <v>26-35</v>
      </c>
      <c r="D544" t="s">
        <v>32</v>
      </c>
      <c r="E544" t="s">
        <v>40</v>
      </c>
      <c r="F544">
        <v>829</v>
      </c>
      <c r="G544" t="s">
        <v>57</v>
      </c>
      <c r="H544">
        <v>3</v>
      </c>
      <c r="I544">
        <v>2</v>
      </c>
      <c r="J544" t="s">
        <v>57</v>
      </c>
      <c r="K544">
        <v>3</v>
      </c>
      <c r="L544" t="s">
        <v>36</v>
      </c>
      <c r="M544">
        <v>88</v>
      </c>
      <c r="N544">
        <v>3</v>
      </c>
      <c r="O544">
        <v>1</v>
      </c>
      <c r="P544" t="s">
        <v>57</v>
      </c>
      <c r="Q544">
        <v>4</v>
      </c>
      <c r="R544" t="str">
        <f t="shared" si="25"/>
        <v>Very High</v>
      </c>
      <c r="S544" t="s">
        <v>44</v>
      </c>
      <c r="T544">
        <v>3737</v>
      </c>
      <c r="U544" t="str">
        <f t="shared" si="26"/>
        <v>Low (0-5K)</v>
      </c>
      <c r="V544">
        <v>2243</v>
      </c>
      <c r="W544">
        <v>0</v>
      </c>
      <c r="X544" t="s">
        <v>32</v>
      </c>
      <c r="Y544">
        <v>19</v>
      </c>
      <c r="Z544">
        <v>3</v>
      </c>
      <c r="AA544">
        <v>3</v>
      </c>
      <c r="AB544">
        <v>1</v>
      </c>
      <c r="AC544">
        <v>4</v>
      </c>
      <c r="AD544">
        <v>1</v>
      </c>
      <c r="AE544">
        <v>1</v>
      </c>
      <c r="AF544">
        <v>3</v>
      </c>
      <c r="AG544">
        <v>2</v>
      </c>
      <c r="AH544">
        <v>0</v>
      </c>
      <c r="AI544">
        <v>2</v>
      </c>
    </row>
    <row r="545" spans="1:35" x14ac:dyDescent="0.3">
      <c r="A545">
        <v>874</v>
      </c>
      <c r="B545">
        <v>44</v>
      </c>
      <c r="C545" t="str">
        <f t="shared" si="24"/>
        <v>36-45</v>
      </c>
      <c r="D545" t="s">
        <v>32</v>
      </c>
      <c r="E545" t="s">
        <v>40</v>
      </c>
      <c r="F545">
        <v>986</v>
      </c>
      <c r="G545" t="s">
        <v>34</v>
      </c>
      <c r="H545">
        <v>8</v>
      </c>
      <c r="I545">
        <v>4</v>
      </c>
      <c r="J545" t="s">
        <v>46</v>
      </c>
      <c r="K545">
        <v>1</v>
      </c>
      <c r="L545" t="s">
        <v>36</v>
      </c>
      <c r="M545">
        <v>62</v>
      </c>
      <c r="N545">
        <v>4</v>
      </c>
      <c r="O545">
        <v>1</v>
      </c>
      <c r="P545" t="s">
        <v>37</v>
      </c>
      <c r="Q545">
        <v>4</v>
      </c>
      <c r="R545" t="str">
        <f t="shared" si="25"/>
        <v>Very High</v>
      </c>
      <c r="S545" t="s">
        <v>44</v>
      </c>
      <c r="T545">
        <v>2818</v>
      </c>
      <c r="U545" t="str">
        <f t="shared" si="26"/>
        <v>Low (0-5K)</v>
      </c>
      <c r="V545">
        <v>5044</v>
      </c>
      <c r="W545">
        <v>2</v>
      </c>
      <c r="X545" t="s">
        <v>39</v>
      </c>
      <c r="Y545">
        <v>24</v>
      </c>
      <c r="Z545">
        <v>4</v>
      </c>
      <c r="AA545">
        <v>3</v>
      </c>
      <c r="AB545">
        <v>1</v>
      </c>
      <c r="AC545">
        <v>10</v>
      </c>
      <c r="AD545">
        <v>2</v>
      </c>
      <c r="AE545">
        <v>2</v>
      </c>
      <c r="AF545">
        <v>3</v>
      </c>
      <c r="AG545">
        <v>2</v>
      </c>
      <c r="AH545">
        <v>0</v>
      </c>
      <c r="AI545">
        <v>2</v>
      </c>
    </row>
    <row r="546" spans="1:35" x14ac:dyDescent="0.3">
      <c r="A546">
        <v>887</v>
      </c>
      <c r="B546">
        <v>49</v>
      </c>
      <c r="C546" t="str">
        <f t="shared" si="24"/>
        <v>46-55</v>
      </c>
      <c r="D546" t="s">
        <v>32</v>
      </c>
      <c r="E546" t="s">
        <v>40</v>
      </c>
      <c r="F546">
        <v>1418</v>
      </c>
      <c r="G546" t="s">
        <v>34</v>
      </c>
      <c r="H546">
        <v>1</v>
      </c>
      <c r="I546">
        <v>3</v>
      </c>
      <c r="J546" t="s">
        <v>42</v>
      </c>
      <c r="K546">
        <v>3</v>
      </c>
      <c r="L546" t="s">
        <v>47</v>
      </c>
      <c r="M546">
        <v>36</v>
      </c>
      <c r="N546">
        <v>3</v>
      </c>
      <c r="O546">
        <v>1</v>
      </c>
      <c r="P546" t="s">
        <v>49</v>
      </c>
      <c r="Q546">
        <v>1</v>
      </c>
      <c r="R546" t="str">
        <f t="shared" si="25"/>
        <v>Low</v>
      </c>
      <c r="S546" t="s">
        <v>44</v>
      </c>
      <c r="T546">
        <v>3580</v>
      </c>
      <c r="U546" t="str">
        <f t="shared" si="26"/>
        <v>Low (0-5K)</v>
      </c>
      <c r="V546">
        <v>10554</v>
      </c>
      <c r="W546">
        <v>2</v>
      </c>
      <c r="X546" t="s">
        <v>32</v>
      </c>
      <c r="Y546">
        <v>16</v>
      </c>
      <c r="Z546">
        <v>3</v>
      </c>
      <c r="AA546">
        <v>2</v>
      </c>
      <c r="AB546">
        <v>1</v>
      </c>
      <c r="AC546">
        <v>7</v>
      </c>
      <c r="AD546">
        <v>2</v>
      </c>
      <c r="AE546">
        <v>3</v>
      </c>
      <c r="AF546">
        <v>4</v>
      </c>
      <c r="AG546">
        <v>2</v>
      </c>
      <c r="AH546">
        <v>0</v>
      </c>
      <c r="AI546">
        <v>2</v>
      </c>
    </row>
    <row r="547" spans="1:35" x14ac:dyDescent="0.3">
      <c r="A547">
        <v>896</v>
      </c>
      <c r="B547">
        <v>29</v>
      </c>
      <c r="C547" t="str">
        <f t="shared" si="24"/>
        <v>26-35</v>
      </c>
      <c r="D547" t="s">
        <v>39</v>
      </c>
      <c r="E547" t="s">
        <v>40</v>
      </c>
      <c r="F547">
        <v>341</v>
      </c>
      <c r="G547" t="s">
        <v>41</v>
      </c>
      <c r="H547">
        <v>1</v>
      </c>
      <c r="I547">
        <v>3</v>
      </c>
      <c r="J547" t="s">
        <v>35</v>
      </c>
      <c r="K547">
        <v>2</v>
      </c>
      <c r="L547" t="s">
        <v>47</v>
      </c>
      <c r="M547">
        <v>48</v>
      </c>
      <c r="N547">
        <v>2</v>
      </c>
      <c r="O547">
        <v>1</v>
      </c>
      <c r="P547" t="s">
        <v>43</v>
      </c>
      <c r="Q547">
        <v>3</v>
      </c>
      <c r="R547" t="str">
        <f t="shared" si="25"/>
        <v>High</v>
      </c>
      <c r="S547" t="s">
        <v>38</v>
      </c>
      <c r="T547">
        <v>2800</v>
      </c>
      <c r="U547" t="str">
        <f t="shared" si="26"/>
        <v>Low (0-5K)</v>
      </c>
      <c r="V547">
        <v>23522</v>
      </c>
      <c r="W547">
        <v>6</v>
      </c>
      <c r="X547" t="s">
        <v>39</v>
      </c>
      <c r="Y547">
        <v>19</v>
      </c>
      <c r="Z547">
        <v>3</v>
      </c>
      <c r="AA547">
        <v>3</v>
      </c>
      <c r="AB547">
        <v>3</v>
      </c>
      <c r="AC547">
        <v>5</v>
      </c>
      <c r="AD547">
        <v>3</v>
      </c>
      <c r="AE547">
        <v>3</v>
      </c>
      <c r="AF547">
        <v>3</v>
      </c>
      <c r="AG547">
        <v>2</v>
      </c>
      <c r="AH547">
        <v>0</v>
      </c>
      <c r="AI547">
        <v>2</v>
      </c>
    </row>
    <row r="548" spans="1:35" x14ac:dyDescent="0.3">
      <c r="A548">
        <v>916</v>
      </c>
      <c r="B548">
        <v>28</v>
      </c>
      <c r="C548" t="str">
        <f t="shared" si="24"/>
        <v>26-35</v>
      </c>
      <c r="D548" t="s">
        <v>32</v>
      </c>
      <c r="E548" t="s">
        <v>40</v>
      </c>
      <c r="F548">
        <v>821</v>
      </c>
      <c r="G548" t="s">
        <v>41</v>
      </c>
      <c r="H548">
        <v>5</v>
      </c>
      <c r="I548">
        <v>4</v>
      </c>
      <c r="J548" t="s">
        <v>35</v>
      </c>
      <c r="K548">
        <v>1</v>
      </c>
      <c r="L548" t="s">
        <v>36</v>
      </c>
      <c r="M548">
        <v>98</v>
      </c>
      <c r="N548">
        <v>3</v>
      </c>
      <c r="O548">
        <v>2</v>
      </c>
      <c r="P548" t="s">
        <v>54</v>
      </c>
      <c r="Q548">
        <v>4</v>
      </c>
      <c r="R548" t="str">
        <f t="shared" si="25"/>
        <v>Very High</v>
      </c>
      <c r="S548" t="s">
        <v>48</v>
      </c>
      <c r="T548">
        <v>4908</v>
      </c>
      <c r="U548" t="str">
        <f t="shared" si="26"/>
        <v>Low (0-5K)</v>
      </c>
      <c r="V548">
        <v>24252</v>
      </c>
      <c r="W548">
        <v>1</v>
      </c>
      <c r="X548" t="s">
        <v>32</v>
      </c>
      <c r="Y548">
        <v>14</v>
      </c>
      <c r="Z548">
        <v>3</v>
      </c>
      <c r="AA548">
        <v>2</v>
      </c>
      <c r="AB548">
        <v>0</v>
      </c>
      <c r="AC548">
        <v>4</v>
      </c>
      <c r="AD548">
        <v>3</v>
      </c>
      <c r="AE548">
        <v>3</v>
      </c>
      <c r="AF548">
        <v>4</v>
      </c>
      <c r="AG548">
        <v>2</v>
      </c>
      <c r="AH548">
        <v>0</v>
      </c>
      <c r="AI548">
        <v>2</v>
      </c>
    </row>
    <row r="549" spans="1:35" x14ac:dyDescent="0.3">
      <c r="A549">
        <v>922</v>
      </c>
      <c r="B549">
        <v>20</v>
      </c>
      <c r="C549" t="str">
        <f t="shared" si="24"/>
        <v>18-25</v>
      </c>
      <c r="D549" t="s">
        <v>39</v>
      </c>
      <c r="E549" t="s">
        <v>40</v>
      </c>
      <c r="F549">
        <v>500</v>
      </c>
      <c r="G549" t="s">
        <v>41</v>
      </c>
      <c r="H549">
        <v>2</v>
      </c>
      <c r="I549">
        <v>3</v>
      </c>
      <c r="J549" t="s">
        <v>35</v>
      </c>
      <c r="K549">
        <v>3</v>
      </c>
      <c r="L549" t="s">
        <v>47</v>
      </c>
      <c r="M549">
        <v>49</v>
      </c>
      <c r="N549">
        <v>2</v>
      </c>
      <c r="O549">
        <v>1</v>
      </c>
      <c r="P549" t="s">
        <v>43</v>
      </c>
      <c r="Q549">
        <v>3</v>
      </c>
      <c r="R549" t="str">
        <f t="shared" si="25"/>
        <v>High</v>
      </c>
      <c r="S549" t="s">
        <v>48</v>
      </c>
      <c r="T549">
        <v>2044</v>
      </c>
      <c r="U549" t="str">
        <f t="shared" si="26"/>
        <v>Low (0-5K)</v>
      </c>
      <c r="V549">
        <v>22052</v>
      </c>
      <c r="W549">
        <v>1</v>
      </c>
      <c r="X549" t="s">
        <v>32</v>
      </c>
      <c r="Y549">
        <v>13</v>
      </c>
      <c r="Z549">
        <v>3</v>
      </c>
      <c r="AA549">
        <v>4</v>
      </c>
      <c r="AB549">
        <v>0</v>
      </c>
      <c r="AC549">
        <v>2</v>
      </c>
      <c r="AD549">
        <v>3</v>
      </c>
      <c r="AE549">
        <v>2</v>
      </c>
      <c r="AF549">
        <v>2</v>
      </c>
      <c r="AG549">
        <v>2</v>
      </c>
      <c r="AH549">
        <v>0</v>
      </c>
      <c r="AI549">
        <v>2</v>
      </c>
    </row>
    <row r="550" spans="1:35" x14ac:dyDescent="0.3">
      <c r="A550">
        <v>926</v>
      </c>
      <c r="B550">
        <v>22</v>
      </c>
      <c r="C550" t="str">
        <f t="shared" si="24"/>
        <v>18-25</v>
      </c>
      <c r="D550" t="s">
        <v>39</v>
      </c>
      <c r="E550" t="s">
        <v>40</v>
      </c>
      <c r="F550">
        <v>617</v>
      </c>
      <c r="G550" t="s">
        <v>34</v>
      </c>
      <c r="H550">
        <v>3</v>
      </c>
      <c r="I550">
        <v>1</v>
      </c>
      <c r="J550" t="s">
        <v>46</v>
      </c>
      <c r="K550">
        <v>2</v>
      </c>
      <c r="L550" t="s">
        <v>47</v>
      </c>
      <c r="M550">
        <v>34</v>
      </c>
      <c r="N550">
        <v>3</v>
      </c>
      <c r="O550">
        <v>2</v>
      </c>
      <c r="P550" t="s">
        <v>51</v>
      </c>
      <c r="Q550">
        <v>3</v>
      </c>
      <c r="R550" t="str">
        <f t="shared" si="25"/>
        <v>High</v>
      </c>
      <c r="S550" t="s">
        <v>44</v>
      </c>
      <c r="T550">
        <v>4171</v>
      </c>
      <c r="U550" t="str">
        <f t="shared" si="26"/>
        <v>Low (0-5K)</v>
      </c>
      <c r="V550">
        <v>10022</v>
      </c>
      <c r="W550">
        <v>0</v>
      </c>
      <c r="X550" t="s">
        <v>39</v>
      </c>
      <c r="Y550">
        <v>19</v>
      </c>
      <c r="Z550">
        <v>3</v>
      </c>
      <c r="AA550">
        <v>1</v>
      </c>
      <c r="AB550">
        <v>1</v>
      </c>
      <c r="AC550">
        <v>4</v>
      </c>
      <c r="AD550">
        <v>3</v>
      </c>
      <c r="AE550">
        <v>4</v>
      </c>
      <c r="AF550">
        <v>3</v>
      </c>
      <c r="AG550">
        <v>2</v>
      </c>
      <c r="AH550">
        <v>0</v>
      </c>
      <c r="AI550">
        <v>2</v>
      </c>
    </row>
    <row r="551" spans="1:35" x14ac:dyDescent="0.3">
      <c r="A551">
        <v>939</v>
      </c>
      <c r="B551">
        <v>33</v>
      </c>
      <c r="C551" t="str">
        <f t="shared" si="24"/>
        <v>26-35</v>
      </c>
      <c r="D551" t="s">
        <v>32</v>
      </c>
      <c r="E551" t="s">
        <v>40</v>
      </c>
      <c r="F551">
        <v>1198</v>
      </c>
      <c r="G551" t="s">
        <v>34</v>
      </c>
      <c r="H551">
        <v>1</v>
      </c>
      <c r="I551">
        <v>4</v>
      </c>
      <c r="J551" t="s">
        <v>45</v>
      </c>
      <c r="K551">
        <v>3</v>
      </c>
      <c r="L551" t="s">
        <v>36</v>
      </c>
      <c r="M551">
        <v>100</v>
      </c>
      <c r="N551">
        <v>2</v>
      </c>
      <c r="O551">
        <v>1</v>
      </c>
      <c r="P551" t="s">
        <v>49</v>
      </c>
      <c r="Q551">
        <v>1</v>
      </c>
      <c r="R551" t="str">
        <f t="shared" si="25"/>
        <v>Low</v>
      </c>
      <c r="S551" t="s">
        <v>48</v>
      </c>
      <c r="T551">
        <v>2799</v>
      </c>
      <c r="U551" t="str">
        <f t="shared" si="26"/>
        <v>Low (0-5K)</v>
      </c>
      <c r="V551">
        <v>3339</v>
      </c>
      <c r="W551">
        <v>3</v>
      </c>
      <c r="X551" t="s">
        <v>39</v>
      </c>
      <c r="Y551">
        <v>11</v>
      </c>
      <c r="Z551">
        <v>3</v>
      </c>
      <c r="AA551">
        <v>2</v>
      </c>
      <c r="AB551">
        <v>0</v>
      </c>
      <c r="AC551">
        <v>6</v>
      </c>
      <c r="AD551">
        <v>1</v>
      </c>
      <c r="AE551">
        <v>3</v>
      </c>
      <c r="AF551">
        <v>3</v>
      </c>
      <c r="AG551">
        <v>2</v>
      </c>
      <c r="AH551">
        <v>0</v>
      </c>
      <c r="AI551">
        <v>2</v>
      </c>
    </row>
    <row r="552" spans="1:35" x14ac:dyDescent="0.3">
      <c r="A552">
        <v>995</v>
      </c>
      <c r="B552">
        <v>33</v>
      </c>
      <c r="C552" t="str">
        <f t="shared" si="24"/>
        <v>26-35</v>
      </c>
      <c r="D552" t="s">
        <v>32</v>
      </c>
      <c r="E552" t="s">
        <v>40</v>
      </c>
      <c r="F552">
        <v>461</v>
      </c>
      <c r="G552" t="s">
        <v>34</v>
      </c>
      <c r="H552">
        <v>13</v>
      </c>
      <c r="I552">
        <v>1</v>
      </c>
      <c r="J552" t="s">
        <v>46</v>
      </c>
      <c r="K552">
        <v>2</v>
      </c>
      <c r="L552" t="s">
        <v>47</v>
      </c>
      <c r="M552">
        <v>53</v>
      </c>
      <c r="N552">
        <v>3</v>
      </c>
      <c r="O552">
        <v>1</v>
      </c>
      <c r="P552" t="s">
        <v>49</v>
      </c>
      <c r="Q552">
        <v>4</v>
      </c>
      <c r="R552" t="str">
        <f t="shared" si="25"/>
        <v>Very High</v>
      </c>
      <c r="S552" t="s">
        <v>48</v>
      </c>
      <c r="T552">
        <v>3452</v>
      </c>
      <c r="U552" t="str">
        <f t="shared" si="26"/>
        <v>Low (0-5K)</v>
      </c>
      <c r="V552">
        <v>17241</v>
      </c>
      <c r="W552">
        <v>3</v>
      </c>
      <c r="X552" t="s">
        <v>32</v>
      </c>
      <c r="Y552">
        <v>18</v>
      </c>
      <c r="Z552">
        <v>3</v>
      </c>
      <c r="AA552">
        <v>1</v>
      </c>
      <c r="AB552">
        <v>0</v>
      </c>
      <c r="AC552">
        <v>5</v>
      </c>
      <c r="AD552">
        <v>4</v>
      </c>
      <c r="AE552">
        <v>3</v>
      </c>
      <c r="AF552">
        <v>3</v>
      </c>
      <c r="AG552">
        <v>2</v>
      </c>
      <c r="AH552">
        <v>0</v>
      </c>
      <c r="AI552">
        <v>2</v>
      </c>
    </row>
    <row r="553" spans="1:35" x14ac:dyDescent="0.3">
      <c r="A553">
        <v>1010</v>
      </c>
      <c r="B553">
        <v>35</v>
      </c>
      <c r="C553" t="str">
        <f t="shared" si="24"/>
        <v>26-35</v>
      </c>
      <c r="D553" t="s">
        <v>39</v>
      </c>
      <c r="E553" t="s">
        <v>40</v>
      </c>
      <c r="F553">
        <v>622</v>
      </c>
      <c r="G553" t="s">
        <v>34</v>
      </c>
      <c r="H553">
        <v>14</v>
      </c>
      <c r="I553">
        <v>4</v>
      </c>
      <c r="J553" t="s">
        <v>45</v>
      </c>
      <c r="K553">
        <v>3</v>
      </c>
      <c r="L553" t="s">
        <v>36</v>
      </c>
      <c r="M553">
        <v>39</v>
      </c>
      <c r="N553">
        <v>2</v>
      </c>
      <c r="O553">
        <v>1</v>
      </c>
      <c r="P553" t="s">
        <v>37</v>
      </c>
      <c r="Q553">
        <v>2</v>
      </c>
      <c r="R553" t="str">
        <f t="shared" si="25"/>
        <v>Medium</v>
      </c>
      <c r="S553" t="s">
        <v>38</v>
      </c>
      <c r="T553">
        <v>3743</v>
      </c>
      <c r="U553" t="str">
        <f t="shared" si="26"/>
        <v>Low (0-5K)</v>
      </c>
      <c r="V553">
        <v>10074</v>
      </c>
      <c r="W553">
        <v>1</v>
      </c>
      <c r="X553" t="s">
        <v>39</v>
      </c>
      <c r="Y553">
        <v>24</v>
      </c>
      <c r="Z553">
        <v>4</v>
      </c>
      <c r="AA553">
        <v>4</v>
      </c>
      <c r="AB553">
        <v>1</v>
      </c>
      <c r="AC553">
        <v>5</v>
      </c>
      <c r="AD553">
        <v>2</v>
      </c>
      <c r="AE553">
        <v>1</v>
      </c>
      <c r="AF553">
        <v>4</v>
      </c>
      <c r="AG553">
        <v>2</v>
      </c>
      <c r="AH553">
        <v>0</v>
      </c>
      <c r="AI553">
        <v>2</v>
      </c>
    </row>
    <row r="554" spans="1:35" x14ac:dyDescent="0.3">
      <c r="A554">
        <v>1077</v>
      </c>
      <c r="B554">
        <v>20</v>
      </c>
      <c r="C554" t="str">
        <f t="shared" si="24"/>
        <v>18-25</v>
      </c>
      <c r="D554" t="s">
        <v>39</v>
      </c>
      <c r="E554" t="s">
        <v>53</v>
      </c>
      <c r="F554">
        <v>769</v>
      </c>
      <c r="G554" t="s">
        <v>41</v>
      </c>
      <c r="H554">
        <v>9</v>
      </c>
      <c r="I554">
        <v>3</v>
      </c>
      <c r="J554" t="s">
        <v>56</v>
      </c>
      <c r="K554">
        <v>4</v>
      </c>
      <c r="L554" t="s">
        <v>47</v>
      </c>
      <c r="M554">
        <v>54</v>
      </c>
      <c r="N554">
        <v>3</v>
      </c>
      <c r="O554">
        <v>1</v>
      </c>
      <c r="P554" t="s">
        <v>43</v>
      </c>
      <c r="Q554">
        <v>4</v>
      </c>
      <c r="R554" t="str">
        <f t="shared" si="25"/>
        <v>Very High</v>
      </c>
      <c r="S554" t="s">
        <v>48</v>
      </c>
      <c r="T554">
        <v>2323</v>
      </c>
      <c r="U554" t="str">
        <f t="shared" si="26"/>
        <v>Low (0-5K)</v>
      </c>
      <c r="V554">
        <v>17205</v>
      </c>
      <c r="W554">
        <v>1</v>
      </c>
      <c r="X554" t="s">
        <v>39</v>
      </c>
      <c r="Y554">
        <v>14</v>
      </c>
      <c r="Z554">
        <v>3</v>
      </c>
      <c r="AA554">
        <v>2</v>
      </c>
      <c r="AB554">
        <v>0</v>
      </c>
      <c r="AC554">
        <v>2</v>
      </c>
      <c r="AD554">
        <v>3</v>
      </c>
      <c r="AE554">
        <v>3</v>
      </c>
      <c r="AF554">
        <v>2</v>
      </c>
      <c r="AG554">
        <v>2</v>
      </c>
      <c r="AH554">
        <v>0</v>
      </c>
      <c r="AI554">
        <v>2</v>
      </c>
    </row>
    <row r="555" spans="1:35" x14ac:dyDescent="0.3">
      <c r="A555">
        <v>1084</v>
      </c>
      <c r="B555">
        <v>30</v>
      </c>
      <c r="C555" t="str">
        <f t="shared" si="24"/>
        <v>26-35</v>
      </c>
      <c r="D555" t="s">
        <v>32</v>
      </c>
      <c r="E555" t="s">
        <v>40</v>
      </c>
      <c r="F555">
        <v>1176</v>
      </c>
      <c r="G555" t="s">
        <v>34</v>
      </c>
      <c r="H555">
        <v>20</v>
      </c>
      <c r="I555">
        <v>3</v>
      </c>
      <c r="J555" t="s">
        <v>45</v>
      </c>
      <c r="K555">
        <v>3</v>
      </c>
      <c r="L555" t="s">
        <v>36</v>
      </c>
      <c r="M555">
        <v>85</v>
      </c>
      <c r="N555">
        <v>3</v>
      </c>
      <c r="O555">
        <v>2</v>
      </c>
      <c r="P555" t="s">
        <v>51</v>
      </c>
      <c r="Q555">
        <v>1</v>
      </c>
      <c r="R555" t="str">
        <f t="shared" si="25"/>
        <v>Low</v>
      </c>
      <c r="S555" t="s">
        <v>44</v>
      </c>
      <c r="T555">
        <v>9957</v>
      </c>
      <c r="U555" t="str">
        <f t="shared" si="26"/>
        <v>Medium (5K-10K)</v>
      </c>
      <c r="V555">
        <v>9096</v>
      </c>
      <c r="W555">
        <v>0</v>
      </c>
      <c r="X555" t="s">
        <v>32</v>
      </c>
      <c r="Y555">
        <v>15</v>
      </c>
      <c r="Z555">
        <v>3</v>
      </c>
      <c r="AA555">
        <v>3</v>
      </c>
      <c r="AB555">
        <v>1</v>
      </c>
      <c r="AC555">
        <v>7</v>
      </c>
      <c r="AD555">
        <v>1</v>
      </c>
      <c r="AE555">
        <v>2</v>
      </c>
      <c r="AF555">
        <v>6</v>
      </c>
      <c r="AG555">
        <v>2</v>
      </c>
      <c r="AH555">
        <v>0</v>
      </c>
      <c r="AI555">
        <v>2</v>
      </c>
    </row>
    <row r="556" spans="1:35" x14ac:dyDescent="0.3">
      <c r="A556">
        <v>1114</v>
      </c>
      <c r="B556">
        <v>33</v>
      </c>
      <c r="C556" t="str">
        <f t="shared" si="24"/>
        <v>26-35</v>
      </c>
      <c r="D556" t="s">
        <v>32</v>
      </c>
      <c r="E556" t="s">
        <v>53</v>
      </c>
      <c r="F556">
        <v>970</v>
      </c>
      <c r="G556" t="s">
        <v>41</v>
      </c>
      <c r="H556">
        <v>7</v>
      </c>
      <c r="I556">
        <v>3</v>
      </c>
      <c r="J556" t="s">
        <v>46</v>
      </c>
      <c r="K556">
        <v>4</v>
      </c>
      <c r="L556" t="s">
        <v>47</v>
      </c>
      <c r="M556">
        <v>30</v>
      </c>
      <c r="N556">
        <v>3</v>
      </c>
      <c r="O556">
        <v>2</v>
      </c>
      <c r="P556" t="s">
        <v>54</v>
      </c>
      <c r="Q556">
        <v>2</v>
      </c>
      <c r="R556" t="str">
        <f t="shared" si="25"/>
        <v>Medium</v>
      </c>
      <c r="S556" t="s">
        <v>44</v>
      </c>
      <c r="T556">
        <v>4302</v>
      </c>
      <c r="U556" t="str">
        <f t="shared" si="26"/>
        <v>Low (0-5K)</v>
      </c>
      <c r="V556">
        <v>13401</v>
      </c>
      <c r="W556">
        <v>0</v>
      </c>
      <c r="X556" t="s">
        <v>32</v>
      </c>
      <c r="Y556">
        <v>17</v>
      </c>
      <c r="Z556">
        <v>3</v>
      </c>
      <c r="AA556">
        <v>3</v>
      </c>
      <c r="AB556">
        <v>1</v>
      </c>
      <c r="AC556">
        <v>4</v>
      </c>
      <c r="AD556">
        <v>3</v>
      </c>
      <c r="AE556">
        <v>3</v>
      </c>
      <c r="AF556">
        <v>3</v>
      </c>
      <c r="AG556">
        <v>2</v>
      </c>
      <c r="AH556">
        <v>0</v>
      </c>
      <c r="AI556">
        <v>2</v>
      </c>
    </row>
    <row r="557" spans="1:35" x14ac:dyDescent="0.3">
      <c r="A557">
        <v>1137</v>
      </c>
      <c r="B557">
        <v>35</v>
      </c>
      <c r="C557" t="str">
        <f t="shared" si="24"/>
        <v>26-35</v>
      </c>
      <c r="D557" t="s">
        <v>32</v>
      </c>
      <c r="E557" t="s">
        <v>53</v>
      </c>
      <c r="F557">
        <v>1182</v>
      </c>
      <c r="G557" t="s">
        <v>41</v>
      </c>
      <c r="H557">
        <v>11</v>
      </c>
      <c r="I557">
        <v>2</v>
      </c>
      <c r="J557" t="s">
        <v>56</v>
      </c>
      <c r="K557">
        <v>4</v>
      </c>
      <c r="L557" t="s">
        <v>36</v>
      </c>
      <c r="M557">
        <v>54</v>
      </c>
      <c r="N557">
        <v>3</v>
      </c>
      <c r="O557">
        <v>2</v>
      </c>
      <c r="P557" t="s">
        <v>54</v>
      </c>
      <c r="Q557">
        <v>4</v>
      </c>
      <c r="R557" t="str">
        <f t="shared" si="25"/>
        <v>Very High</v>
      </c>
      <c r="S557" t="s">
        <v>38</v>
      </c>
      <c r="T557">
        <v>4968</v>
      </c>
      <c r="U557" t="str">
        <f t="shared" si="26"/>
        <v>Low (0-5K)</v>
      </c>
      <c r="V557">
        <v>18500</v>
      </c>
      <c r="W557">
        <v>1</v>
      </c>
      <c r="X557" t="s">
        <v>32</v>
      </c>
      <c r="Y557">
        <v>11</v>
      </c>
      <c r="Z557">
        <v>3</v>
      </c>
      <c r="AA557">
        <v>4</v>
      </c>
      <c r="AB557">
        <v>1</v>
      </c>
      <c r="AC557">
        <v>5</v>
      </c>
      <c r="AD557">
        <v>3</v>
      </c>
      <c r="AE557">
        <v>3</v>
      </c>
      <c r="AF557">
        <v>5</v>
      </c>
      <c r="AG557">
        <v>2</v>
      </c>
      <c r="AH557">
        <v>0</v>
      </c>
      <c r="AI557">
        <v>2</v>
      </c>
    </row>
    <row r="558" spans="1:35" x14ac:dyDescent="0.3">
      <c r="A558">
        <v>1140</v>
      </c>
      <c r="B558">
        <v>34</v>
      </c>
      <c r="C558" t="str">
        <f t="shared" si="24"/>
        <v>26-35</v>
      </c>
      <c r="D558" t="s">
        <v>32</v>
      </c>
      <c r="E558" t="s">
        <v>53</v>
      </c>
      <c r="F558">
        <v>1003</v>
      </c>
      <c r="G558" t="s">
        <v>34</v>
      </c>
      <c r="H558">
        <v>2</v>
      </c>
      <c r="I558">
        <v>2</v>
      </c>
      <c r="J558" t="s">
        <v>46</v>
      </c>
      <c r="K558">
        <v>4</v>
      </c>
      <c r="L558" t="s">
        <v>36</v>
      </c>
      <c r="M558">
        <v>95</v>
      </c>
      <c r="N558">
        <v>3</v>
      </c>
      <c r="O558">
        <v>2</v>
      </c>
      <c r="P558" t="s">
        <v>51</v>
      </c>
      <c r="Q558">
        <v>3</v>
      </c>
      <c r="R558" t="str">
        <f t="shared" si="25"/>
        <v>High</v>
      </c>
      <c r="S558" t="s">
        <v>48</v>
      </c>
      <c r="T558">
        <v>4033</v>
      </c>
      <c r="U558" t="str">
        <f t="shared" si="26"/>
        <v>Low (0-5K)</v>
      </c>
      <c r="V558">
        <v>15834</v>
      </c>
      <c r="W558">
        <v>2</v>
      </c>
      <c r="X558" t="s">
        <v>32</v>
      </c>
      <c r="Y558">
        <v>11</v>
      </c>
      <c r="Z558">
        <v>3</v>
      </c>
      <c r="AA558">
        <v>4</v>
      </c>
      <c r="AB558">
        <v>0</v>
      </c>
      <c r="AC558">
        <v>5</v>
      </c>
      <c r="AD558">
        <v>3</v>
      </c>
      <c r="AE558">
        <v>2</v>
      </c>
      <c r="AF558">
        <v>3</v>
      </c>
      <c r="AG558">
        <v>2</v>
      </c>
      <c r="AH558">
        <v>0</v>
      </c>
      <c r="AI558">
        <v>2</v>
      </c>
    </row>
    <row r="559" spans="1:35" x14ac:dyDescent="0.3">
      <c r="A559">
        <v>1195</v>
      </c>
      <c r="B559">
        <v>45</v>
      </c>
      <c r="C559" t="str">
        <f t="shared" si="24"/>
        <v>36-45</v>
      </c>
      <c r="D559" t="s">
        <v>32</v>
      </c>
      <c r="E559" t="s">
        <v>40</v>
      </c>
      <c r="F559">
        <v>1457</v>
      </c>
      <c r="G559" t="s">
        <v>34</v>
      </c>
      <c r="H559">
        <v>7</v>
      </c>
      <c r="I559">
        <v>3</v>
      </c>
      <c r="J559" t="s">
        <v>35</v>
      </c>
      <c r="K559">
        <v>1</v>
      </c>
      <c r="L559" t="s">
        <v>47</v>
      </c>
      <c r="M559">
        <v>83</v>
      </c>
      <c r="N559">
        <v>3</v>
      </c>
      <c r="O559">
        <v>1</v>
      </c>
      <c r="P559" t="s">
        <v>49</v>
      </c>
      <c r="Q559">
        <v>3</v>
      </c>
      <c r="R559" t="str">
        <f t="shared" si="25"/>
        <v>High</v>
      </c>
      <c r="S559" t="s">
        <v>44</v>
      </c>
      <c r="T559">
        <v>4477</v>
      </c>
      <c r="U559" t="str">
        <f t="shared" si="26"/>
        <v>Low (0-5K)</v>
      </c>
      <c r="V559">
        <v>20100</v>
      </c>
      <c r="W559">
        <v>4</v>
      </c>
      <c r="X559" t="s">
        <v>39</v>
      </c>
      <c r="Y559">
        <v>19</v>
      </c>
      <c r="Z559">
        <v>3</v>
      </c>
      <c r="AA559">
        <v>3</v>
      </c>
      <c r="AB559">
        <v>1</v>
      </c>
      <c r="AC559">
        <v>7</v>
      </c>
      <c r="AD559">
        <v>2</v>
      </c>
      <c r="AE559">
        <v>2</v>
      </c>
      <c r="AF559">
        <v>3</v>
      </c>
      <c r="AG559">
        <v>2</v>
      </c>
      <c r="AH559">
        <v>0</v>
      </c>
      <c r="AI559">
        <v>2</v>
      </c>
    </row>
    <row r="560" spans="1:35" x14ac:dyDescent="0.3">
      <c r="A560">
        <v>1281</v>
      </c>
      <c r="B560">
        <v>34</v>
      </c>
      <c r="C560" t="str">
        <f t="shared" si="24"/>
        <v>26-35</v>
      </c>
      <c r="D560" t="s">
        <v>32</v>
      </c>
      <c r="E560" t="s">
        <v>40</v>
      </c>
      <c r="F560">
        <v>131</v>
      </c>
      <c r="G560" t="s">
        <v>41</v>
      </c>
      <c r="H560">
        <v>2</v>
      </c>
      <c r="I560">
        <v>3</v>
      </c>
      <c r="J560" t="s">
        <v>56</v>
      </c>
      <c r="K560">
        <v>3</v>
      </c>
      <c r="L560" t="s">
        <v>47</v>
      </c>
      <c r="M560">
        <v>86</v>
      </c>
      <c r="N560">
        <v>3</v>
      </c>
      <c r="O560">
        <v>2</v>
      </c>
      <c r="P560" t="s">
        <v>54</v>
      </c>
      <c r="Q560">
        <v>1</v>
      </c>
      <c r="R560" t="str">
        <f t="shared" si="25"/>
        <v>Low</v>
      </c>
      <c r="S560" t="s">
        <v>48</v>
      </c>
      <c r="T560">
        <v>4538</v>
      </c>
      <c r="U560" t="str">
        <f t="shared" si="26"/>
        <v>Low (0-5K)</v>
      </c>
      <c r="V560">
        <v>6039</v>
      </c>
      <c r="W560">
        <v>0</v>
      </c>
      <c r="X560" t="s">
        <v>39</v>
      </c>
      <c r="Y560">
        <v>12</v>
      </c>
      <c r="Z560">
        <v>3</v>
      </c>
      <c r="AA560">
        <v>4</v>
      </c>
      <c r="AB560">
        <v>0</v>
      </c>
      <c r="AC560">
        <v>4</v>
      </c>
      <c r="AD560">
        <v>3</v>
      </c>
      <c r="AE560">
        <v>3</v>
      </c>
      <c r="AF560">
        <v>3</v>
      </c>
      <c r="AG560">
        <v>2</v>
      </c>
      <c r="AH560">
        <v>0</v>
      </c>
      <c r="AI560">
        <v>2</v>
      </c>
    </row>
    <row r="561" spans="1:35" x14ac:dyDescent="0.3">
      <c r="A561">
        <v>1286</v>
      </c>
      <c r="B561">
        <v>28</v>
      </c>
      <c r="C561" t="str">
        <f t="shared" si="24"/>
        <v>26-35</v>
      </c>
      <c r="D561" t="s">
        <v>32</v>
      </c>
      <c r="E561" t="s">
        <v>53</v>
      </c>
      <c r="F561">
        <v>791</v>
      </c>
      <c r="G561" t="s">
        <v>34</v>
      </c>
      <c r="H561">
        <v>1</v>
      </c>
      <c r="I561">
        <v>4</v>
      </c>
      <c r="J561" t="s">
        <v>35</v>
      </c>
      <c r="K561">
        <v>4</v>
      </c>
      <c r="L561" t="s">
        <v>36</v>
      </c>
      <c r="M561">
        <v>44</v>
      </c>
      <c r="N561">
        <v>3</v>
      </c>
      <c r="O561">
        <v>1</v>
      </c>
      <c r="P561" t="s">
        <v>37</v>
      </c>
      <c r="Q561">
        <v>3</v>
      </c>
      <c r="R561" t="str">
        <f t="shared" si="25"/>
        <v>High</v>
      </c>
      <c r="S561" t="s">
        <v>48</v>
      </c>
      <c r="T561">
        <v>2154</v>
      </c>
      <c r="U561" t="str">
        <f t="shared" si="26"/>
        <v>Low (0-5K)</v>
      </c>
      <c r="V561">
        <v>6842</v>
      </c>
      <c r="W561">
        <v>0</v>
      </c>
      <c r="X561" t="s">
        <v>39</v>
      </c>
      <c r="Y561">
        <v>11</v>
      </c>
      <c r="Z561">
        <v>3</v>
      </c>
      <c r="AA561">
        <v>3</v>
      </c>
      <c r="AB561">
        <v>0</v>
      </c>
      <c r="AC561">
        <v>5</v>
      </c>
      <c r="AD561">
        <v>2</v>
      </c>
      <c r="AE561">
        <v>2</v>
      </c>
      <c r="AF561">
        <v>4</v>
      </c>
      <c r="AG561">
        <v>2</v>
      </c>
      <c r="AH561">
        <v>0</v>
      </c>
      <c r="AI561">
        <v>2</v>
      </c>
    </row>
    <row r="562" spans="1:35" x14ac:dyDescent="0.3">
      <c r="A562">
        <v>1411</v>
      </c>
      <c r="B562">
        <v>37</v>
      </c>
      <c r="C562" t="str">
        <f t="shared" si="24"/>
        <v>36-45</v>
      </c>
      <c r="D562" t="s">
        <v>32</v>
      </c>
      <c r="E562" t="s">
        <v>40</v>
      </c>
      <c r="F562">
        <v>1462</v>
      </c>
      <c r="G562" t="s">
        <v>34</v>
      </c>
      <c r="H562">
        <v>11</v>
      </c>
      <c r="I562">
        <v>3</v>
      </c>
      <c r="J562" t="s">
        <v>35</v>
      </c>
      <c r="K562">
        <v>1</v>
      </c>
      <c r="L562" t="s">
        <v>47</v>
      </c>
      <c r="M562">
        <v>94</v>
      </c>
      <c r="N562">
        <v>3</v>
      </c>
      <c r="O562">
        <v>1</v>
      </c>
      <c r="P562" t="s">
        <v>37</v>
      </c>
      <c r="Q562">
        <v>3</v>
      </c>
      <c r="R562" t="str">
        <f t="shared" si="25"/>
        <v>High</v>
      </c>
      <c r="S562" t="s">
        <v>48</v>
      </c>
      <c r="T562">
        <v>3629</v>
      </c>
      <c r="U562" t="str">
        <f t="shared" si="26"/>
        <v>Low (0-5K)</v>
      </c>
      <c r="V562">
        <v>19106</v>
      </c>
      <c r="W562">
        <v>4</v>
      </c>
      <c r="X562" t="s">
        <v>32</v>
      </c>
      <c r="Y562">
        <v>18</v>
      </c>
      <c r="Z562">
        <v>3</v>
      </c>
      <c r="AA562">
        <v>1</v>
      </c>
      <c r="AB562">
        <v>0</v>
      </c>
      <c r="AC562">
        <v>8</v>
      </c>
      <c r="AD562">
        <v>6</v>
      </c>
      <c r="AE562">
        <v>3</v>
      </c>
      <c r="AF562">
        <v>3</v>
      </c>
      <c r="AG562">
        <v>2</v>
      </c>
      <c r="AH562">
        <v>0</v>
      </c>
      <c r="AI562">
        <v>2</v>
      </c>
    </row>
    <row r="563" spans="1:35" x14ac:dyDescent="0.3">
      <c r="A563">
        <v>1415</v>
      </c>
      <c r="B563">
        <v>25</v>
      </c>
      <c r="C563" t="str">
        <f t="shared" si="24"/>
        <v>18-25</v>
      </c>
      <c r="D563" t="s">
        <v>32</v>
      </c>
      <c r="E563" t="s">
        <v>40</v>
      </c>
      <c r="F563">
        <v>949</v>
      </c>
      <c r="G563" t="s">
        <v>34</v>
      </c>
      <c r="H563">
        <v>1</v>
      </c>
      <c r="I563">
        <v>3</v>
      </c>
      <c r="J563" t="s">
        <v>42</v>
      </c>
      <c r="K563">
        <v>1</v>
      </c>
      <c r="L563" t="s">
        <v>36</v>
      </c>
      <c r="M563">
        <v>81</v>
      </c>
      <c r="N563">
        <v>3</v>
      </c>
      <c r="O563">
        <v>1</v>
      </c>
      <c r="P563" t="s">
        <v>37</v>
      </c>
      <c r="Q563">
        <v>4</v>
      </c>
      <c r="R563" t="str">
        <f t="shared" si="25"/>
        <v>Very High</v>
      </c>
      <c r="S563" t="s">
        <v>44</v>
      </c>
      <c r="T563">
        <v>3229</v>
      </c>
      <c r="U563" t="str">
        <f t="shared" si="26"/>
        <v>Low (0-5K)</v>
      </c>
      <c r="V563">
        <v>4910</v>
      </c>
      <c r="W563">
        <v>4</v>
      </c>
      <c r="X563" t="s">
        <v>32</v>
      </c>
      <c r="Y563">
        <v>11</v>
      </c>
      <c r="Z563">
        <v>3</v>
      </c>
      <c r="AA563">
        <v>2</v>
      </c>
      <c r="AB563">
        <v>1</v>
      </c>
      <c r="AC563">
        <v>7</v>
      </c>
      <c r="AD563">
        <v>2</v>
      </c>
      <c r="AE563">
        <v>2</v>
      </c>
      <c r="AF563">
        <v>3</v>
      </c>
      <c r="AG563">
        <v>2</v>
      </c>
      <c r="AH563">
        <v>0</v>
      </c>
      <c r="AI563">
        <v>2</v>
      </c>
    </row>
    <row r="564" spans="1:35" x14ac:dyDescent="0.3">
      <c r="A564">
        <v>1428</v>
      </c>
      <c r="B564">
        <v>30</v>
      </c>
      <c r="C564" t="str">
        <f t="shared" si="24"/>
        <v>26-35</v>
      </c>
      <c r="D564" t="s">
        <v>32</v>
      </c>
      <c r="E564" t="s">
        <v>40</v>
      </c>
      <c r="F564">
        <v>855</v>
      </c>
      <c r="G564" t="s">
        <v>41</v>
      </c>
      <c r="H564">
        <v>7</v>
      </c>
      <c r="I564">
        <v>4</v>
      </c>
      <c r="J564" t="s">
        <v>56</v>
      </c>
      <c r="K564">
        <v>4</v>
      </c>
      <c r="L564" t="s">
        <v>47</v>
      </c>
      <c r="M564">
        <v>73</v>
      </c>
      <c r="N564">
        <v>3</v>
      </c>
      <c r="O564">
        <v>2</v>
      </c>
      <c r="P564" t="s">
        <v>54</v>
      </c>
      <c r="Q564">
        <v>1</v>
      </c>
      <c r="R564" t="str">
        <f t="shared" si="25"/>
        <v>Low</v>
      </c>
      <c r="S564" t="s">
        <v>38</v>
      </c>
      <c r="T564">
        <v>4779</v>
      </c>
      <c r="U564" t="str">
        <f t="shared" si="26"/>
        <v>Low (0-5K)</v>
      </c>
      <c r="V564">
        <v>12761</v>
      </c>
      <c r="W564">
        <v>7</v>
      </c>
      <c r="X564" t="s">
        <v>32</v>
      </c>
      <c r="Y564">
        <v>14</v>
      </c>
      <c r="Z564">
        <v>3</v>
      </c>
      <c r="AA564">
        <v>2</v>
      </c>
      <c r="AB564">
        <v>2</v>
      </c>
      <c r="AC564">
        <v>8</v>
      </c>
      <c r="AD564">
        <v>3</v>
      </c>
      <c r="AE564">
        <v>3</v>
      </c>
      <c r="AF564">
        <v>3</v>
      </c>
      <c r="AG564">
        <v>2</v>
      </c>
      <c r="AH564">
        <v>0</v>
      </c>
      <c r="AI564">
        <v>2</v>
      </c>
    </row>
    <row r="565" spans="1:35" x14ac:dyDescent="0.3">
      <c r="A565">
        <v>1436</v>
      </c>
      <c r="B565">
        <v>36</v>
      </c>
      <c r="C565" t="str">
        <f t="shared" si="24"/>
        <v>36-45</v>
      </c>
      <c r="D565" t="s">
        <v>32</v>
      </c>
      <c r="E565" t="s">
        <v>40</v>
      </c>
      <c r="F565">
        <v>329</v>
      </c>
      <c r="G565" t="s">
        <v>41</v>
      </c>
      <c r="H565">
        <v>16</v>
      </c>
      <c r="I565">
        <v>4</v>
      </c>
      <c r="J565" t="s">
        <v>56</v>
      </c>
      <c r="K565">
        <v>3</v>
      </c>
      <c r="L565" t="s">
        <v>47</v>
      </c>
      <c r="M565">
        <v>98</v>
      </c>
      <c r="N565">
        <v>2</v>
      </c>
      <c r="O565">
        <v>2</v>
      </c>
      <c r="P565" t="s">
        <v>54</v>
      </c>
      <c r="Q565">
        <v>1</v>
      </c>
      <c r="R565" t="str">
        <f t="shared" si="25"/>
        <v>Low</v>
      </c>
      <c r="S565" t="s">
        <v>44</v>
      </c>
      <c r="T565">
        <v>5647</v>
      </c>
      <c r="U565" t="str">
        <f t="shared" si="26"/>
        <v>Medium (5K-10K)</v>
      </c>
      <c r="V565">
        <v>13494</v>
      </c>
      <c r="W565">
        <v>4</v>
      </c>
      <c r="X565" t="s">
        <v>32</v>
      </c>
      <c r="Y565">
        <v>13</v>
      </c>
      <c r="Z565">
        <v>3</v>
      </c>
      <c r="AA565">
        <v>1</v>
      </c>
      <c r="AB565">
        <v>2</v>
      </c>
      <c r="AC565">
        <v>11</v>
      </c>
      <c r="AD565">
        <v>3</v>
      </c>
      <c r="AE565">
        <v>2</v>
      </c>
      <c r="AF565">
        <v>3</v>
      </c>
      <c r="AG565">
        <v>2</v>
      </c>
      <c r="AH565">
        <v>0</v>
      </c>
      <c r="AI565">
        <v>2</v>
      </c>
    </row>
    <row r="566" spans="1:35" x14ac:dyDescent="0.3">
      <c r="A566">
        <v>1461</v>
      </c>
      <c r="B566">
        <v>31</v>
      </c>
      <c r="C566" t="str">
        <f t="shared" si="24"/>
        <v>26-35</v>
      </c>
      <c r="D566" t="s">
        <v>32</v>
      </c>
      <c r="E566" t="s">
        <v>40</v>
      </c>
      <c r="F566">
        <v>1398</v>
      </c>
      <c r="G566" t="s">
        <v>57</v>
      </c>
      <c r="H566">
        <v>8</v>
      </c>
      <c r="I566">
        <v>2</v>
      </c>
      <c r="J566" t="s">
        <v>35</v>
      </c>
      <c r="K566">
        <v>4</v>
      </c>
      <c r="L566" t="s">
        <v>47</v>
      </c>
      <c r="M566">
        <v>96</v>
      </c>
      <c r="N566">
        <v>4</v>
      </c>
      <c r="O566">
        <v>1</v>
      </c>
      <c r="P566" t="s">
        <v>57</v>
      </c>
      <c r="Q566">
        <v>2</v>
      </c>
      <c r="R566" t="str">
        <f t="shared" si="25"/>
        <v>Medium</v>
      </c>
      <c r="S566" t="s">
        <v>48</v>
      </c>
      <c r="T566">
        <v>2109</v>
      </c>
      <c r="U566" t="str">
        <f t="shared" si="26"/>
        <v>Low (0-5K)</v>
      </c>
      <c r="V566">
        <v>24609</v>
      </c>
      <c r="W566">
        <v>9</v>
      </c>
      <c r="X566" t="s">
        <v>32</v>
      </c>
      <c r="Y566">
        <v>18</v>
      </c>
      <c r="Z566">
        <v>3</v>
      </c>
      <c r="AA566">
        <v>4</v>
      </c>
      <c r="AB566">
        <v>0</v>
      </c>
      <c r="AC566">
        <v>8</v>
      </c>
      <c r="AD566">
        <v>3</v>
      </c>
      <c r="AE566">
        <v>3</v>
      </c>
      <c r="AF566">
        <v>3</v>
      </c>
      <c r="AG566">
        <v>2</v>
      </c>
      <c r="AH566">
        <v>0</v>
      </c>
      <c r="AI566">
        <v>2</v>
      </c>
    </row>
    <row r="567" spans="1:35" x14ac:dyDescent="0.3">
      <c r="A567">
        <v>1513</v>
      </c>
      <c r="B567">
        <v>29</v>
      </c>
      <c r="C567" t="str">
        <f t="shared" si="24"/>
        <v>26-35</v>
      </c>
      <c r="D567" t="s">
        <v>32</v>
      </c>
      <c r="E567" t="s">
        <v>53</v>
      </c>
      <c r="F567">
        <v>410</v>
      </c>
      <c r="G567" t="s">
        <v>34</v>
      </c>
      <c r="H567">
        <v>2</v>
      </c>
      <c r="I567">
        <v>1</v>
      </c>
      <c r="J567" t="s">
        <v>46</v>
      </c>
      <c r="K567">
        <v>4</v>
      </c>
      <c r="L567" t="s">
        <v>47</v>
      </c>
      <c r="M567">
        <v>97</v>
      </c>
      <c r="N567">
        <v>3</v>
      </c>
      <c r="O567">
        <v>1</v>
      </c>
      <c r="P567" t="s">
        <v>37</v>
      </c>
      <c r="Q567">
        <v>2</v>
      </c>
      <c r="R567" t="str">
        <f t="shared" si="25"/>
        <v>Medium</v>
      </c>
      <c r="S567" t="s">
        <v>44</v>
      </c>
      <c r="T567">
        <v>3180</v>
      </c>
      <c r="U567" t="str">
        <f t="shared" si="26"/>
        <v>Low (0-5K)</v>
      </c>
      <c r="V567">
        <v>4668</v>
      </c>
      <c r="W567">
        <v>0</v>
      </c>
      <c r="X567" t="s">
        <v>32</v>
      </c>
      <c r="Y567">
        <v>13</v>
      </c>
      <c r="Z567">
        <v>3</v>
      </c>
      <c r="AA567">
        <v>3</v>
      </c>
      <c r="AB567">
        <v>3</v>
      </c>
      <c r="AC567">
        <v>4</v>
      </c>
      <c r="AD567">
        <v>3</v>
      </c>
      <c r="AE567">
        <v>3</v>
      </c>
      <c r="AF567">
        <v>3</v>
      </c>
      <c r="AG567">
        <v>2</v>
      </c>
      <c r="AH567">
        <v>0</v>
      </c>
      <c r="AI567">
        <v>2</v>
      </c>
    </row>
    <row r="568" spans="1:35" x14ac:dyDescent="0.3">
      <c r="A568">
        <v>1594</v>
      </c>
      <c r="B568">
        <v>36</v>
      </c>
      <c r="C568" t="str">
        <f t="shared" si="24"/>
        <v>36-45</v>
      </c>
      <c r="D568" t="s">
        <v>32</v>
      </c>
      <c r="E568" t="s">
        <v>53</v>
      </c>
      <c r="F568">
        <v>1302</v>
      </c>
      <c r="G568" t="s">
        <v>34</v>
      </c>
      <c r="H568">
        <v>6</v>
      </c>
      <c r="I568">
        <v>4</v>
      </c>
      <c r="J568" t="s">
        <v>46</v>
      </c>
      <c r="K568">
        <v>1</v>
      </c>
      <c r="L568" t="s">
        <v>36</v>
      </c>
      <c r="M568">
        <v>80</v>
      </c>
      <c r="N568">
        <v>4</v>
      </c>
      <c r="O568">
        <v>2</v>
      </c>
      <c r="P568" t="s">
        <v>37</v>
      </c>
      <c r="Q568">
        <v>1</v>
      </c>
      <c r="R568" t="str">
        <f t="shared" si="25"/>
        <v>Low</v>
      </c>
      <c r="S568" t="s">
        <v>44</v>
      </c>
      <c r="T568">
        <v>5562</v>
      </c>
      <c r="U568" t="str">
        <f t="shared" si="26"/>
        <v>Medium (5K-10K)</v>
      </c>
      <c r="V568">
        <v>19711</v>
      </c>
      <c r="W568">
        <v>3</v>
      </c>
      <c r="X568" t="s">
        <v>39</v>
      </c>
      <c r="Y568">
        <v>13</v>
      </c>
      <c r="Z568">
        <v>3</v>
      </c>
      <c r="AA568">
        <v>4</v>
      </c>
      <c r="AB568">
        <v>1</v>
      </c>
      <c r="AC568">
        <v>9</v>
      </c>
      <c r="AD568">
        <v>3</v>
      </c>
      <c r="AE568">
        <v>3</v>
      </c>
      <c r="AF568">
        <v>3</v>
      </c>
      <c r="AG568">
        <v>2</v>
      </c>
      <c r="AH568">
        <v>0</v>
      </c>
      <c r="AI568">
        <v>2</v>
      </c>
    </row>
    <row r="569" spans="1:35" x14ac:dyDescent="0.3">
      <c r="A569">
        <v>1607</v>
      </c>
      <c r="B569">
        <v>32</v>
      </c>
      <c r="C569" t="str">
        <f t="shared" si="24"/>
        <v>26-35</v>
      </c>
      <c r="D569" t="s">
        <v>32</v>
      </c>
      <c r="E569" t="s">
        <v>40</v>
      </c>
      <c r="F569">
        <v>634</v>
      </c>
      <c r="G569" t="s">
        <v>34</v>
      </c>
      <c r="H569">
        <v>5</v>
      </c>
      <c r="I569">
        <v>4</v>
      </c>
      <c r="J569" t="s">
        <v>45</v>
      </c>
      <c r="K569">
        <v>2</v>
      </c>
      <c r="L569" t="s">
        <v>47</v>
      </c>
      <c r="M569">
        <v>35</v>
      </c>
      <c r="N569">
        <v>4</v>
      </c>
      <c r="O569">
        <v>1</v>
      </c>
      <c r="P569" t="s">
        <v>49</v>
      </c>
      <c r="Q569">
        <v>4</v>
      </c>
      <c r="R569" t="str">
        <f t="shared" si="25"/>
        <v>Very High</v>
      </c>
      <c r="S569" t="s">
        <v>44</v>
      </c>
      <c r="T569">
        <v>3312</v>
      </c>
      <c r="U569" t="str">
        <f t="shared" si="26"/>
        <v>Low (0-5K)</v>
      </c>
      <c r="V569">
        <v>18783</v>
      </c>
      <c r="W569">
        <v>3</v>
      </c>
      <c r="X569" t="s">
        <v>32</v>
      </c>
      <c r="Y569">
        <v>17</v>
      </c>
      <c r="Z569">
        <v>3</v>
      </c>
      <c r="AA569">
        <v>4</v>
      </c>
      <c r="AB569">
        <v>2</v>
      </c>
      <c r="AC569">
        <v>6</v>
      </c>
      <c r="AD569">
        <v>3</v>
      </c>
      <c r="AE569">
        <v>3</v>
      </c>
      <c r="AF569">
        <v>3</v>
      </c>
      <c r="AG569">
        <v>2</v>
      </c>
      <c r="AH569">
        <v>0</v>
      </c>
      <c r="AI569">
        <v>2</v>
      </c>
    </row>
    <row r="570" spans="1:35" x14ac:dyDescent="0.3">
      <c r="A570">
        <v>1647</v>
      </c>
      <c r="B570">
        <v>27</v>
      </c>
      <c r="C570" t="str">
        <f t="shared" si="24"/>
        <v>26-35</v>
      </c>
      <c r="D570" t="s">
        <v>32</v>
      </c>
      <c r="E570" t="s">
        <v>40</v>
      </c>
      <c r="F570">
        <v>486</v>
      </c>
      <c r="G570" t="s">
        <v>34</v>
      </c>
      <c r="H570">
        <v>8</v>
      </c>
      <c r="I570">
        <v>3</v>
      </c>
      <c r="J570" t="s">
        <v>35</v>
      </c>
      <c r="K570">
        <v>2</v>
      </c>
      <c r="L570" t="s">
        <v>47</v>
      </c>
      <c r="M570">
        <v>86</v>
      </c>
      <c r="N570">
        <v>4</v>
      </c>
      <c r="O570">
        <v>1</v>
      </c>
      <c r="P570" t="s">
        <v>49</v>
      </c>
      <c r="Q570">
        <v>3</v>
      </c>
      <c r="R570" t="str">
        <f t="shared" si="25"/>
        <v>High</v>
      </c>
      <c r="S570" t="s">
        <v>44</v>
      </c>
      <c r="T570">
        <v>3517</v>
      </c>
      <c r="U570" t="str">
        <f t="shared" si="26"/>
        <v>Low (0-5K)</v>
      </c>
      <c r="V570">
        <v>22490</v>
      </c>
      <c r="W570">
        <v>7</v>
      </c>
      <c r="X570" t="s">
        <v>32</v>
      </c>
      <c r="Y570">
        <v>17</v>
      </c>
      <c r="Z570">
        <v>3</v>
      </c>
      <c r="AA570">
        <v>1</v>
      </c>
      <c r="AB570">
        <v>0</v>
      </c>
      <c r="AC570">
        <v>5</v>
      </c>
      <c r="AD570">
        <v>0</v>
      </c>
      <c r="AE570">
        <v>3</v>
      </c>
      <c r="AF570">
        <v>3</v>
      </c>
      <c r="AG570">
        <v>2</v>
      </c>
      <c r="AH570">
        <v>0</v>
      </c>
      <c r="AI570">
        <v>2</v>
      </c>
    </row>
    <row r="571" spans="1:35" x14ac:dyDescent="0.3">
      <c r="A571">
        <v>1651</v>
      </c>
      <c r="B571">
        <v>36</v>
      </c>
      <c r="C571" t="str">
        <f t="shared" si="24"/>
        <v>36-45</v>
      </c>
      <c r="D571" t="s">
        <v>32</v>
      </c>
      <c r="E571" t="s">
        <v>40</v>
      </c>
      <c r="F571">
        <v>711</v>
      </c>
      <c r="G571" t="s">
        <v>34</v>
      </c>
      <c r="H571">
        <v>5</v>
      </c>
      <c r="I571">
        <v>4</v>
      </c>
      <c r="J571" t="s">
        <v>46</v>
      </c>
      <c r="K571">
        <v>2</v>
      </c>
      <c r="L571" t="s">
        <v>47</v>
      </c>
      <c r="M571">
        <v>42</v>
      </c>
      <c r="N571">
        <v>3</v>
      </c>
      <c r="O571">
        <v>3</v>
      </c>
      <c r="P571" t="s">
        <v>50</v>
      </c>
      <c r="Q571">
        <v>1</v>
      </c>
      <c r="R571" t="str">
        <f t="shared" si="25"/>
        <v>Low</v>
      </c>
      <c r="S571" t="s">
        <v>44</v>
      </c>
      <c r="T571">
        <v>8008</v>
      </c>
      <c r="U571" t="str">
        <f t="shared" si="26"/>
        <v>Medium (5K-10K)</v>
      </c>
      <c r="V571">
        <v>22792</v>
      </c>
      <c r="W571">
        <v>4</v>
      </c>
      <c r="X571" t="s">
        <v>32</v>
      </c>
      <c r="Y571">
        <v>12</v>
      </c>
      <c r="Z571">
        <v>3</v>
      </c>
      <c r="AA571">
        <v>3</v>
      </c>
      <c r="AB571">
        <v>2</v>
      </c>
      <c r="AC571">
        <v>9</v>
      </c>
      <c r="AD571">
        <v>6</v>
      </c>
      <c r="AE571">
        <v>3</v>
      </c>
      <c r="AF571">
        <v>3</v>
      </c>
      <c r="AG571">
        <v>2</v>
      </c>
      <c r="AH571">
        <v>0</v>
      </c>
      <c r="AI571">
        <v>2</v>
      </c>
    </row>
    <row r="572" spans="1:35" x14ac:dyDescent="0.3">
      <c r="A572">
        <v>1680</v>
      </c>
      <c r="B572">
        <v>20</v>
      </c>
      <c r="C572" t="str">
        <f t="shared" si="24"/>
        <v>18-25</v>
      </c>
      <c r="D572" t="s">
        <v>32</v>
      </c>
      <c r="E572" t="s">
        <v>40</v>
      </c>
      <c r="F572">
        <v>727</v>
      </c>
      <c r="G572" t="s">
        <v>41</v>
      </c>
      <c r="H572">
        <v>9</v>
      </c>
      <c r="I572">
        <v>1</v>
      </c>
      <c r="J572" t="s">
        <v>46</v>
      </c>
      <c r="K572">
        <v>4</v>
      </c>
      <c r="L572" t="s">
        <v>36</v>
      </c>
      <c r="M572">
        <v>54</v>
      </c>
      <c r="N572">
        <v>3</v>
      </c>
      <c r="O572">
        <v>1</v>
      </c>
      <c r="P572" t="s">
        <v>43</v>
      </c>
      <c r="Q572">
        <v>1</v>
      </c>
      <c r="R572" t="str">
        <f t="shared" si="25"/>
        <v>Low</v>
      </c>
      <c r="S572" t="s">
        <v>48</v>
      </c>
      <c r="T572">
        <v>2728</v>
      </c>
      <c r="U572" t="str">
        <f t="shared" si="26"/>
        <v>Low (0-5K)</v>
      </c>
      <c r="V572">
        <v>21082</v>
      </c>
      <c r="W572">
        <v>1</v>
      </c>
      <c r="X572" t="s">
        <v>32</v>
      </c>
      <c r="Y572">
        <v>11</v>
      </c>
      <c r="Z572">
        <v>3</v>
      </c>
      <c r="AA572">
        <v>1</v>
      </c>
      <c r="AB572">
        <v>0</v>
      </c>
      <c r="AC572">
        <v>2</v>
      </c>
      <c r="AD572">
        <v>3</v>
      </c>
      <c r="AE572">
        <v>3</v>
      </c>
      <c r="AF572">
        <v>2</v>
      </c>
      <c r="AG572">
        <v>2</v>
      </c>
      <c r="AH572">
        <v>0</v>
      </c>
      <c r="AI572">
        <v>2</v>
      </c>
    </row>
    <row r="573" spans="1:35" x14ac:dyDescent="0.3">
      <c r="A573">
        <v>1682</v>
      </c>
      <c r="B573">
        <v>36</v>
      </c>
      <c r="C573" t="str">
        <f t="shared" si="24"/>
        <v>36-45</v>
      </c>
      <c r="D573" t="s">
        <v>32</v>
      </c>
      <c r="E573" t="s">
        <v>40</v>
      </c>
      <c r="F573">
        <v>1351</v>
      </c>
      <c r="G573" t="s">
        <v>34</v>
      </c>
      <c r="H573">
        <v>26</v>
      </c>
      <c r="I573">
        <v>4</v>
      </c>
      <c r="J573" t="s">
        <v>46</v>
      </c>
      <c r="K573">
        <v>1</v>
      </c>
      <c r="L573" t="s">
        <v>36</v>
      </c>
      <c r="M573">
        <v>80</v>
      </c>
      <c r="N573">
        <v>3</v>
      </c>
      <c r="O573">
        <v>2</v>
      </c>
      <c r="P573" t="s">
        <v>50</v>
      </c>
      <c r="Q573">
        <v>3</v>
      </c>
      <c r="R573" t="str">
        <f t="shared" si="25"/>
        <v>High</v>
      </c>
      <c r="S573" t="s">
        <v>44</v>
      </c>
      <c r="T573">
        <v>5347</v>
      </c>
      <c r="U573" t="str">
        <f t="shared" si="26"/>
        <v>Medium (5K-10K)</v>
      </c>
      <c r="V573">
        <v>7419</v>
      </c>
      <c r="W573">
        <v>6</v>
      </c>
      <c r="X573" t="s">
        <v>32</v>
      </c>
      <c r="Y573">
        <v>14</v>
      </c>
      <c r="Z573">
        <v>3</v>
      </c>
      <c r="AA573">
        <v>2</v>
      </c>
      <c r="AB573">
        <v>2</v>
      </c>
      <c r="AC573">
        <v>10</v>
      </c>
      <c r="AD573">
        <v>2</v>
      </c>
      <c r="AE573">
        <v>2</v>
      </c>
      <c r="AF573">
        <v>3</v>
      </c>
      <c r="AG573">
        <v>2</v>
      </c>
      <c r="AH573">
        <v>0</v>
      </c>
      <c r="AI573">
        <v>2</v>
      </c>
    </row>
    <row r="574" spans="1:35" x14ac:dyDescent="0.3">
      <c r="A574">
        <v>1702</v>
      </c>
      <c r="B574">
        <v>23</v>
      </c>
      <c r="C574" t="str">
        <f t="shared" si="24"/>
        <v>18-25</v>
      </c>
      <c r="D574" t="s">
        <v>39</v>
      </c>
      <c r="E574" t="s">
        <v>40</v>
      </c>
      <c r="F574">
        <v>427</v>
      </c>
      <c r="G574" t="s">
        <v>41</v>
      </c>
      <c r="H574">
        <v>7</v>
      </c>
      <c r="I574">
        <v>3</v>
      </c>
      <c r="J574" t="s">
        <v>46</v>
      </c>
      <c r="K574">
        <v>3</v>
      </c>
      <c r="L574" t="s">
        <v>36</v>
      </c>
      <c r="M574">
        <v>99</v>
      </c>
      <c r="N574">
        <v>3</v>
      </c>
      <c r="O574">
        <v>1</v>
      </c>
      <c r="P574" t="s">
        <v>43</v>
      </c>
      <c r="Q574">
        <v>4</v>
      </c>
      <c r="R574" t="str">
        <f t="shared" si="25"/>
        <v>Very High</v>
      </c>
      <c r="S574" t="s">
        <v>38</v>
      </c>
      <c r="T574">
        <v>2275</v>
      </c>
      <c r="U574" t="str">
        <f t="shared" si="26"/>
        <v>Low (0-5K)</v>
      </c>
      <c r="V574">
        <v>25103</v>
      </c>
      <c r="W574">
        <v>1</v>
      </c>
      <c r="X574" t="s">
        <v>39</v>
      </c>
      <c r="Y574">
        <v>21</v>
      </c>
      <c r="Z574">
        <v>4</v>
      </c>
      <c r="AA574">
        <v>2</v>
      </c>
      <c r="AB574">
        <v>1</v>
      </c>
      <c r="AC574">
        <v>3</v>
      </c>
      <c r="AD574">
        <v>2</v>
      </c>
      <c r="AE574">
        <v>3</v>
      </c>
      <c r="AF574">
        <v>3</v>
      </c>
      <c r="AG574">
        <v>2</v>
      </c>
      <c r="AH574">
        <v>0</v>
      </c>
      <c r="AI574">
        <v>2</v>
      </c>
    </row>
    <row r="575" spans="1:35" x14ac:dyDescent="0.3">
      <c r="A575">
        <v>1718</v>
      </c>
      <c r="B575">
        <v>26</v>
      </c>
      <c r="C575" t="str">
        <f t="shared" si="24"/>
        <v>26-35</v>
      </c>
      <c r="D575" t="s">
        <v>32</v>
      </c>
      <c r="E575" t="s">
        <v>40</v>
      </c>
      <c r="F575">
        <v>390</v>
      </c>
      <c r="G575" t="s">
        <v>34</v>
      </c>
      <c r="H575">
        <v>17</v>
      </c>
      <c r="I575">
        <v>4</v>
      </c>
      <c r="J575" t="s">
        <v>35</v>
      </c>
      <c r="K575">
        <v>4</v>
      </c>
      <c r="L575" t="s">
        <v>36</v>
      </c>
      <c r="M575">
        <v>62</v>
      </c>
      <c r="N575">
        <v>1</v>
      </c>
      <c r="O575">
        <v>1</v>
      </c>
      <c r="P575" t="s">
        <v>37</v>
      </c>
      <c r="Q575">
        <v>3</v>
      </c>
      <c r="R575" t="str">
        <f t="shared" si="25"/>
        <v>High</v>
      </c>
      <c r="S575" t="s">
        <v>44</v>
      </c>
      <c r="T575">
        <v>2305</v>
      </c>
      <c r="U575" t="str">
        <f t="shared" si="26"/>
        <v>Low (0-5K)</v>
      </c>
      <c r="V575">
        <v>6217</v>
      </c>
      <c r="W575">
        <v>1</v>
      </c>
      <c r="X575" t="s">
        <v>32</v>
      </c>
      <c r="Y575">
        <v>15</v>
      </c>
      <c r="Z575">
        <v>3</v>
      </c>
      <c r="AA575">
        <v>3</v>
      </c>
      <c r="AB575">
        <v>3</v>
      </c>
      <c r="AC575">
        <v>3</v>
      </c>
      <c r="AD575">
        <v>3</v>
      </c>
      <c r="AE575">
        <v>4</v>
      </c>
      <c r="AF575">
        <v>3</v>
      </c>
      <c r="AG575">
        <v>2</v>
      </c>
      <c r="AH575">
        <v>0</v>
      </c>
      <c r="AI575">
        <v>2</v>
      </c>
    </row>
    <row r="576" spans="1:35" x14ac:dyDescent="0.3">
      <c r="A576">
        <v>1749</v>
      </c>
      <c r="B576">
        <v>31</v>
      </c>
      <c r="C576" t="str">
        <f t="shared" si="24"/>
        <v>26-35</v>
      </c>
      <c r="D576" t="s">
        <v>32</v>
      </c>
      <c r="E576" t="s">
        <v>40</v>
      </c>
      <c r="F576">
        <v>1003</v>
      </c>
      <c r="G576" t="s">
        <v>41</v>
      </c>
      <c r="H576">
        <v>5</v>
      </c>
      <c r="I576">
        <v>3</v>
      </c>
      <c r="J576" t="s">
        <v>42</v>
      </c>
      <c r="K576">
        <v>1</v>
      </c>
      <c r="L576" t="s">
        <v>36</v>
      </c>
      <c r="M576">
        <v>51</v>
      </c>
      <c r="N576">
        <v>3</v>
      </c>
      <c r="O576">
        <v>2</v>
      </c>
      <c r="P576" t="s">
        <v>54</v>
      </c>
      <c r="Q576">
        <v>3</v>
      </c>
      <c r="R576" t="str">
        <f t="shared" si="25"/>
        <v>High</v>
      </c>
      <c r="S576" t="s">
        <v>44</v>
      </c>
      <c r="T576">
        <v>8346</v>
      </c>
      <c r="U576" t="str">
        <f t="shared" si="26"/>
        <v>Medium (5K-10K)</v>
      </c>
      <c r="V576">
        <v>20943</v>
      </c>
      <c r="W576">
        <v>1</v>
      </c>
      <c r="X576" t="s">
        <v>32</v>
      </c>
      <c r="Y576">
        <v>19</v>
      </c>
      <c r="Z576">
        <v>3</v>
      </c>
      <c r="AA576">
        <v>3</v>
      </c>
      <c r="AB576">
        <v>1</v>
      </c>
      <c r="AC576">
        <v>6</v>
      </c>
      <c r="AD576">
        <v>3</v>
      </c>
      <c r="AE576">
        <v>3</v>
      </c>
      <c r="AF576">
        <v>5</v>
      </c>
      <c r="AG576">
        <v>2</v>
      </c>
      <c r="AH576">
        <v>0</v>
      </c>
      <c r="AI576">
        <v>2</v>
      </c>
    </row>
    <row r="577" spans="1:35" x14ac:dyDescent="0.3">
      <c r="A577">
        <v>1753</v>
      </c>
      <c r="B577">
        <v>29</v>
      </c>
      <c r="C577" t="str">
        <f t="shared" si="24"/>
        <v>26-35</v>
      </c>
      <c r="D577" t="s">
        <v>32</v>
      </c>
      <c r="E577" t="s">
        <v>53</v>
      </c>
      <c r="F577">
        <v>461</v>
      </c>
      <c r="G577" t="s">
        <v>34</v>
      </c>
      <c r="H577">
        <v>1</v>
      </c>
      <c r="I577">
        <v>3</v>
      </c>
      <c r="J577" t="s">
        <v>46</v>
      </c>
      <c r="K577">
        <v>4</v>
      </c>
      <c r="L577" t="s">
        <v>36</v>
      </c>
      <c r="M577">
        <v>70</v>
      </c>
      <c r="N577">
        <v>4</v>
      </c>
      <c r="O577">
        <v>2</v>
      </c>
      <c r="P577" t="s">
        <v>50</v>
      </c>
      <c r="Q577">
        <v>3</v>
      </c>
      <c r="R577" t="str">
        <f t="shared" si="25"/>
        <v>High</v>
      </c>
      <c r="S577" t="s">
        <v>48</v>
      </c>
      <c r="T577">
        <v>6294</v>
      </c>
      <c r="U577" t="str">
        <f t="shared" si="26"/>
        <v>Medium (5K-10K)</v>
      </c>
      <c r="V577">
        <v>23060</v>
      </c>
      <c r="W577">
        <v>8</v>
      </c>
      <c r="X577" t="s">
        <v>39</v>
      </c>
      <c r="Y577">
        <v>12</v>
      </c>
      <c r="Z577">
        <v>3</v>
      </c>
      <c r="AA577">
        <v>4</v>
      </c>
      <c r="AB577">
        <v>0</v>
      </c>
      <c r="AC577">
        <v>10</v>
      </c>
      <c r="AD577">
        <v>5</v>
      </c>
      <c r="AE577">
        <v>4</v>
      </c>
      <c r="AF577">
        <v>3</v>
      </c>
      <c r="AG577">
        <v>2</v>
      </c>
      <c r="AH577">
        <v>0</v>
      </c>
      <c r="AI577">
        <v>2</v>
      </c>
    </row>
    <row r="578" spans="1:35" x14ac:dyDescent="0.3">
      <c r="A578">
        <v>1775</v>
      </c>
      <c r="B578">
        <v>53</v>
      </c>
      <c r="C578" t="str">
        <f t="shared" ref="C578:C641" si="27">IF(B578&lt;=25,"18-25",IF(B578&lt;=35,"26-35",IF(B578&lt;=45,"36-45",IF(B578&lt;=55,"46-55","56+"))))</f>
        <v>46-55</v>
      </c>
      <c r="D578" t="s">
        <v>32</v>
      </c>
      <c r="E578" t="s">
        <v>33</v>
      </c>
      <c r="F578">
        <v>661</v>
      </c>
      <c r="G578" t="s">
        <v>34</v>
      </c>
      <c r="H578">
        <v>1</v>
      </c>
      <c r="I578">
        <v>4</v>
      </c>
      <c r="J578" t="s">
        <v>35</v>
      </c>
      <c r="K578">
        <v>1</v>
      </c>
      <c r="L578" t="s">
        <v>47</v>
      </c>
      <c r="M578">
        <v>60</v>
      </c>
      <c r="N578">
        <v>2</v>
      </c>
      <c r="O578">
        <v>4</v>
      </c>
      <c r="P578" t="s">
        <v>51</v>
      </c>
      <c r="Q578">
        <v>3</v>
      </c>
      <c r="R578" t="str">
        <f t="shared" ref="R578:R641" si="28">IF(Q578=1,"Low",IF(Q578=2,"Medium",IF(Q578=3,"High","Very High")))</f>
        <v>High</v>
      </c>
      <c r="S578" t="s">
        <v>44</v>
      </c>
      <c r="T578">
        <v>12965</v>
      </c>
      <c r="U578" t="str">
        <f t="shared" ref="U578:U641" si="29">IF(T578&lt;=5000,"Low (0-5K)",IF(T578&lt;=10000,"Medium (5K-10K)",IF(T578&lt;=15000,"High (10K-15K)","Very High (15K+)")))</f>
        <v>High (10K-15K)</v>
      </c>
      <c r="V578">
        <v>22308</v>
      </c>
      <c r="W578">
        <v>4</v>
      </c>
      <c r="X578" t="s">
        <v>39</v>
      </c>
      <c r="Y578">
        <v>20</v>
      </c>
      <c r="Z578">
        <v>4</v>
      </c>
      <c r="AA578">
        <v>4</v>
      </c>
      <c r="AB578">
        <v>3</v>
      </c>
      <c r="AC578">
        <v>27</v>
      </c>
      <c r="AD578">
        <v>2</v>
      </c>
      <c r="AE578">
        <v>2</v>
      </c>
      <c r="AF578">
        <v>3</v>
      </c>
      <c r="AG578">
        <v>2</v>
      </c>
      <c r="AH578">
        <v>0</v>
      </c>
      <c r="AI578">
        <v>2</v>
      </c>
    </row>
    <row r="579" spans="1:35" x14ac:dyDescent="0.3">
      <c r="A579">
        <v>1886</v>
      </c>
      <c r="B579">
        <v>35</v>
      </c>
      <c r="C579" t="str">
        <f t="shared" si="27"/>
        <v>26-35</v>
      </c>
      <c r="D579" t="s">
        <v>32</v>
      </c>
      <c r="E579" t="s">
        <v>40</v>
      </c>
      <c r="F579">
        <v>219</v>
      </c>
      <c r="G579" t="s">
        <v>34</v>
      </c>
      <c r="H579">
        <v>16</v>
      </c>
      <c r="I579">
        <v>2</v>
      </c>
      <c r="J579" t="s">
        <v>45</v>
      </c>
      <c r="K579">
        <v>4</v>
      </c>
      <c r="L579" t="s">
        <v>47</v>
      </c>
      <c r="M579">
        <v>44</v>
      </c>
      <c r="N579">
        <v>2</v>
      </c>
      <c r="O579">
        <v>2</v>
      </c>
      <c r="P579" t="s">
        <v>51</v>
      </c>
      <c r="Q579">
        <v>2</v>
      </c>
      <c r="R579" t="str">
        <f t="shared" si="28"/>
        <v>Medium</v>
      </c>
      <c r="S579" t="s">
        <v>44</v>
      </c>
      <c r="T579">
        <v>4788</v>
      </c>
      <c r="U579" t="str">
        <f t="shared" si="29"/>
        <v>Low (0-5K)</v>
      </c>
      <c r="V579">
        <v>25388</v>
      </c>
      <c r="W579">
        <v>0</v>
      </c>
      <c r="X579" t="s">
        <v>39</v>
      </c>
      <c r="Y579">
        <v>11</v>
      </c>
      <c r="Z579">
        <v>3</v>
      </c>
      <c r="AA579">
        <v>4</v>
      </c>
      <c r="AB579">
        <v>0</v>
      </c>
      <c r="AC579">
        <v>4</v>
      </c>
      <c r="AD579">
        <v>2</v>
      </c>
      <c r="AE579">
        <v>3</v>
      </c>
      <c r="AF579">
        <v>3</v>
      </c>
      <c r="AG579">
        <v>2</v>
      </c>
      <c r="AH579">
        <v>0</v>
      </c>
      <c r="AI579">
        <v>2</v>
      </c>
    </row>
    <row r="580" spans="1:35" x14ac:dyDescent="0.3">
      <c r="A580">
        <v>1992</v>
      </c>
      <c r="B580">
        <v>25</v>
      </c>
      <c r="C580" t="str">
        <f t="shared" si="27"/>
        <v>18-25</v>
      </c>
      <c r="D580" t="s">
        <v>32</v>
      </c>
      <c r="E580" t="s">
        <v>40</v>
      </c>
      <c r="F580">
        <v>977</v>
      </c>
      <c r="G580" t="s">
        <v>34</v>
      </c>
      <c r="H580">
        <v>2</v>
      </c>
      <c r="I580">
        <v>1</v>
      </c>
      <c r="J580" t="s">
        <v>45</v>
      </c>
      <c r="K580">
        <v>4</v>
      </c>
      <c r="L580" t="s">
        <v>36</v>
      </c>
      <c r="M580">
        <v>57</v>
      </c>
      <c r="N580">
        <v>3</v>
      </c>
      <c r="O580">
        <v>1</v>
      </c>
      <c r="P580" t="s">
        <v>37</v>
      </c>
      <c r="Q580">
        <v>3</v>
      </c>
      <c r="R580" t="str">
        <f t="shared" si="28"/>
        <v>High</v>
      </c>
      <c r="S580" t="s">
        <v>38</v>
      </c>
      <c r="T580">
        <v>3977</v>
      </c>
      <c r="U580" t="str">
        <f t="shared" si="29"/>
        <v>Low (0-5K)</v>
      </c>
      <c r="V580">
        <v>7298</v>
      </c>
      <c r="W580">
        <v>6</v>
      </c>
      <c r="X580" t="s">
        <v>39</v>
      </c>
      <c r="Y580">
        <v>19</v>
      </c>
      <c r="Z580">
        <v>3</v>
      </c>
      <c r="AA580">
        <v>3</v>
      </c>
      <c r="AB580">
        <v>1</v>
      </c>
      <c r="AC580">
        <v>7</v>
      </c>
      <c r="AD580">
        <v>2</v>
      </c>
      <c r="AE580">
        <v>2</v>
      </c>
      <c r="AF580">
        <v>2</v>
      </c>
      <c r="AG580">
        <v>2</v>
      </c>
      <c r="AH580">
        <v>0</v>
      </c>
      <c r="AI580">
        <v>2</v>
      </c>
    </row>
    <row r="581" spans="1:35" x14ac:dyDescent="0.3">
      <c r="A581">
        <v>2025</v>
      </c>
      <c r="B581">
        <v>36</v>
      </c>
      <c r="C581" t="str">
        <f t="shared" si="27"/>
        <v>36-45</v>
      </c>
      <c r="D581" t="s">
        <v>32</v>
      </c>
      <c r="E581" t="s">
        <v>53</v>
      </c>
      <c r="F581">
        <v>688</v>
      </c>
      <c r="G581" t="s">
        <v>34</v>
      </c>
      <c r="H581">
        <v>4</v>
      </c>
      <c r="I581">
        <v>2</v>
      </c>
      <c r="J581" t="s">
        <v>46</v>
      </c>
      <c r="K581">
        <v>4</v>
      </c>
      <c r="L581" t="s">
        <v>47</v>
      </c>
      <c r="M581">
        <v>97</v>
      </c>
      <c r="N581">
        <v>3</v>
      </c>
      <c r="O581">
        <v>2</v>
      </c>
      <c r="P581" t="s">
        <v>51</v>
      </c>
      <c r="Q581">
        <v>2</v>
      </c>
      <c r="R581" t="str">
        <f t="shared" si="28"/>
        <v>Medium</v>
      </c>
      <c r="S581" t="s">
        <v>38</v>
      </c>
      <c r="T581">
        <v>5131</v>
      </c>
      <c r="U581" t="str">
        <f t="shared" si="29"/>
        <v>Medium (5K-10K)</v>
      </c>
      <c r="V581">
        <v>9192</v>
      </c>
      <c r="W581">
        <v>7</v>
      </c>
      <c r="X581" t="s">
        <v>32</v>
      </c>
      <c r="Y581">
        <v>13</v>
      </c>
      <c r="Z581">
        <v>3</v>
      </c>
      <c r="AA581">
        <v>2</v>
      </c>
      <c r="AB581">
        <v>3</v>
      </c>
      <c r="AC581">
        <v>18</v>
      </c>
      <c r="AD581">
        <v>3</v>
      </c>
      <c r="AE581">
        <v>3</v>
      </c>
      <c r="AF581">
        <v>4</v>
      </c>
      <c r="AG581">
        <v>2</v>
      </c>
      <c r="AH581">
        <v>0</v>
      </c>
      <c r="AI581">
        <v>2</v>
      </c>
    </row>
    <row r="582" spans="1:35" x14ac:dyDescent="0.3">
      <c r="A582">
        <v>2049</v>
      </c>
      <c r="B582">
        <v>35</v>
      </c>
      <c r="C582" t="str">
        <f t="shared" si="27"/>
        <v>26-35</v>
      </c>
      <c r="D582" t="s">
        <v>32</v>
      </c>
      <c r="E582" t="s">
        <v>53</v>
      </c>
      <c r="F582">
        <v>1199</v>
      </c>
      <c r="G582" t="s">
        <v>34</v>
      </c>
      <c r="H582">
        <v>18</v>
      </c>
      <c r="I582">
        <v>4</v>
      </c>
      <c r="J582" t="s">
        <v>46</v>
      </c>
      <c r="K582">
        <v>3</v>
      </c>
      <c r="L582" t="s">
        <v>36</v>
      </c>
      <c r="M582">
        <v>80</v>
      </c>
      <c r="N582">
        <v>3</v>
      </c>
      <c r="O582">
        <v>2</v>
      </c>
      <c r="P582" t="s">
        <v>50</v>
      </c>
      <c r="Q582">
        <v>3</v>
      </c>
      <c r="R582" t="str">
        <f t="shared" si="28"/>
        <v>High</v>
      </c>
      <c r="S582" t="s">
        <v>44</v>
      </c>
      <c r="T582">
        <v>5689</v>
      </c>
      <c r="U582" t="str">
        <f t="shared" si="29"/>
        <v>Medium (5K-10K)</v>
      </c>
      <c r="V582">
        <v>24594</v>
      </c>
      <c r="W582">
        <v>1</v>
      </c>
      <c r="X582" t="s">
        <v>39</v>
      </c>
      <c r="Y582">
        <v>14</v>
      </c>
      <c r="Z582">
        <v>3</v>
      </c>
      <c r="AA582">
        <v>4</v>
      </c>
      <c r="AB582">
        <v>2</v>
      </c>
      <c r="AC582">
        <v>10</v>
      </c>
      <c r="AD582">
        <v>2</v>
      </c>
      <c r="AE582">
        <v>4</v>
      </c>
      <c r="AF582">
        <v>10</v>
      </c>
      <c r="AG582">
        <v>2</v>
      </c>
      <c r="AH582">
        <v>0</v>
      </c>
      <c r="AI582">
        <v>2</v>
      </c>
    </row>
    <row r="583" spans="1:35" x14ac:dyDescent="0.3">
      <c r="A583">
        <v>2</v>
      </c>
      <c r="B583">
        <v>49</v>
      </c>
      <c r="C583" t="str">
        <f t="shared" si="27"/>
        <v>46-55</v>
      </c>
      <c r="D583" t="s">
        <v>32</v>
      </c>
      <c r="E583" t="s">
        <v>53</v>
      </c>
      <c r="F583">
        <v>279</v>
      </c>
      <c r="G583" t="s">
        <v>34</v>
      </c>
      <c r="H583">
        <v>8</v>
      </c>
      <c r="I583">
        <v>1</v>
      </c>
      <c r="J583" t="s">
        <v>46</v>
      </c>
      <c r="K583">
        <v>3</v>
      </c>
      <c r="L583" t="s">
        <v>36</v>
      </c>
      <c r="M583">
        <v>61</v>
      </c>
      <c r="N583">
        <v>2</v>
      </c>
      <c r="O583">
        <v>2</v>
      </c>
      <c r="P583" t="s">
        <v>49</v>
      </c>
      <c r="Q583">
        <v>2</v>
      </c>
      <c r="R583" t="str">
        <f t="shared" si="28"/>
        <v>Medium</v>
      </c>
      <c r="S583" t="s">
        <v>44</v>
      </c>
      <c r="T583">
        <v>5130</v>
      </c>
      <c r="U583" t="str">
        <f t="shared" si="29"/>
        <v>Medium (5K-10K)</v>
      </c>
      <c r="V583">
        <v>24907</v>
      </c>
      <c r="W583">
        <v>1</v>
      </c>
      <c r="X583" t="s">
        <v>32</v>
      </c>
      <c r="Y583">
        <v>23</v>
      </c>
      <c r="Z583">
        <v>4</v>
      </c>
      <c r="AA583">
        <v>4</v>
      </c>
      <c r="AB583">
        <v>1</v>
      </c>
      <c r="AC583">
        <v>10</v>
      </c>
      <c r="AD583">
        <v>3</v>
      </c>
      <c r="AE583">
        <v>3</v>
      </c>
      <c r="AF583">
        <v>10</v>
      </c>
      <c r="AG583">
        <v>7</v>
      </c>
      <c r="AH583">
        <v>1</v>
      </c>
      <c r="AI583">
        <v>7</v>
      </c>
    </row>
    <row r="584" spans="1:35" x14ac:dyDescent="0.3">
      <c r="A584">
        <v>12</v>
      </c>
      <c r="B584">
        <v>38</v>
      </c>
      <c r="C584" t="str">
        <f t="shared" si="27"/>
        <v>36-45</v>
      </c>
      <c r="D584" t="s">
        <v>32</v>
      </c>
      <c r="E584" t="s">
        <v>53</v>
      </c>
      <c r="F584">
        <v>216</v>
      </c>
      <c r="G584" t="s">
        <v>34</v>
      </c>
      <c r="H584">
        <v>23</v>
      </c>
      <c r="I584">
        <v>3</v>
      </c>
      <c r="J584" t="s">
        <v>46</v>
      </c>
      <c r="K584">
        <v>4</v>
      </c>
      <c r="L584" t="s">
        <v>36</v>
      </c>
      <c r="M584">
        <v>44</v>
      </c>
      <c r="N584">
        <v>2</v>
      </c>
      <c r="O584">
        <v>3</v>
      </c>
      <c r="P584" t="s">
        <v>51</v>
      </c>
      <c r="Q584">
        <v>3</v>
      </c>
      <c r="R584" t="str">
        <f t="shared" si="28"/>
        <v>High</v>
      </c>
      <c r="S584" t="s">
        <v>48</v>
      </c>
      <c r="T584">
        <v>9526</v>
      </c>
      <c r="U584" t="str">
        <f t="shared" si="29"/>
        <v>Medium (5K-10K)</v>
      </c>
      <c r="V584">
        <v>8787</v>
      </c>
      <c r="W584">
        <v>0</v>
      </c>
      <c r="X584" t="s">
        <v>32</v>
      </c>
      <c r="Y584">
        <v>21</v>
      </c>
      <c r="Z584">
        <v>4</v>
      </c>
      <c r="AA584">
        <v>2</v>
      </c>
      <c r="AB584">
        <v>0</v>
      </c>
      <c r="AC584">
        <v>10</v>
      </c>
      <c r="AD584">
        <v>2</v>
      </c>
      <c r="AE584">
        <v>3</v>
      </c>
      <c r="AF584">
        <v>9</v>
      </c>
      <c r="AG584">
        <v>7</v>
      </c>
      <c r="AH584">
        <v>1</v>
      </c>
      <c r="AI584">
        <v>8</v>
      </c>
    </row>
    <row r="585" spans="1:35" x14ac:dyDescent="0.3">
      <c r="A585">
        <v>26</v>
      </c>
      <c r="B585">
        <v>24</v>
      </c>
      <c r="C585" t="str">
        <f t="shared" si="27"/>
        <v>18-25</v>
      </c>
      <c r="D585" t="s">
        <v>32</v>
      </c>
      <c r="E585" t="s">
        <v>33</v>
      </c>
      <c r="F585">
        <v>673</v>
      </c>
      <c r="G585" t="s">
        <v>34</v>
      </c>
      <c r="H585">
        <v>11</v>
      </c>
      <c r="I585">
        <v>2</v>
      </c>
      <c r="J585" t="s">
        <v>45</v>
      </c>
      <c r="K585">
        <v>1</v>
      </c>
      <c r="L585" t="s">
        <v>47</v>
      </c>
      <c r="M585">
        <v>96</v>
      </c>
      <c r="N585">
        <v>4</v>
      </c>
      <c r="O585">
        <v>2</v>
      </c>
      <c r="P585" t="s">
        <v>51</v>
      </c>
      <c r="Q585">
        <v>3</v>
      </c>
      <c r="R585" t="str">
        <f t="shared" si="28"/>
        <v>High</v>
      </c>
      <c r="S585" t="s">
        <v>38</v>
      </c>
      <c r="T585">
        <v>4011</v>
      </c>
      <c r="U585" t="str">
        <f t="shared" si="29"/>
        <v>Low (0-5K)</v>
      </c>
      <c r="V585">
        <v>8232</v>
      </c>
      <c r="W585">
        <v>0</v>
      </c>
      <c r="X585" t="s">
        <v>32</v>
      </c>
      <c r="Y585">
        <v>18</v>
      </c>
      <c r="Z585">
        <v>3</v>
      </c>
      <c r="AA585">
        <v>4</v>
      </c>
      <c r="AB585">
        <v>1</v>
      </c>
      <c r="AC585">
        <v>5</v>
      </c>
      <c r="AD585">
        <v>5</v>
      </c>
      <c r="AE585">
        <v>2</v>
      </c>
      <c r="AF585">
        <v>4</v>
      </c>
      <c r="AG585">
        <v>2</v>
      </c>
      <c r="AH585">
        <v>1</v>
      </c>
      <c r="AI585">
        <v>3</v>
      </c>
    </row>
    <row r="586" spans="1:35" x14ac:dyDescent="0.3">
      <c r="A586">
        <v>52</v>
      </c>
      <c r="B586">
        <v>33</v>
      </c>
      <c r="C586" t="str">
        <f t="shared" si="27"/>
        <v>26-35</v>
      </c>
      <c r="D586" t="s">
        <v>32</v>
      </c>
      <c r="E586" t="s">
        <v>53</v>
      </c>
      <c r="F586">
        <v>1141</v>
      </c>
      <c r="G586" t="s">
        <v>41</v>
      </c>
      <c r="H586">
        <v>1</v>
      </c>
      <c r="I586">
        <v>3</v>
      </c>
      <c r="J586" t="s">
        <v>46</v>
      </c>
      <c r="K586">
        <v>3</v>
      </c>
      <c r="L586" t="s">
        <v>47</v>
      </c>
      <c r="M586">
        <v>42</v>
      </c>
      <c r="N586">
        <v>4</v>
      </c>
      <c r="O586">
        <v>2</v>
      </c>
      <c r="P586" t="s">
        <v>54</v>
      </c>
      <c r="Q586">
        <v>1</v>
      </c>
      <c r="R586" t="str">
        <f t="shared" si="28"/>
        <v>Low</v>
      </c>
      <c r="S586" t="s">
        <v>44</v>
      </c>
      <c r="T586">
        <v>5376</v>
      </c>
      <c r="U586" t="str">
        <f t="shared" si="29"/>
        <v>Medium (5K-10K)</v>
      </c>
      <c r="V586">
        <v>3193</v>
      </c>
      <c r="W586">
        <v>2</v>
      </c>
      <c r="X586" t="s">
        <v>32</v>
      </c>
      <c r="Y586">
        <v>19</v>
      </c>
      <c r="Z586">
        <v>3</v>
      </c>
      <c r="AA586">
        <v>1</v>
      </c>
      <c r="AB586">
        <v>2</v>
      </c>
      <c r="AC586">
        <v>10</v>
      </c>
      <c r="AD586">
        <v>3</v>
      </c>
      <c r="AE586">
        <v>3</v>
      </c>
      <c r="AF586">
        <v>5</v>
      </c>
      <c r="AG586">
        <v>3</v>
      </c>
      <c r="AH586">
        <v>1</v>
      </c>
      <c r="AI586">
        <v>3</v>
      </c>
    </row>
    <row r="587" spans="1:35" x14ac:dyDescent="0.3">
      <c r="A587">
        <v>56</v>
      </c>
      <c r="B587">
        <v>27</v>
      </c>
      <c r="C587" t="str">
        <f t="shared" si="27"/>
        <v>26-35</v>
      </c>
      <c r="D587" t="s">
        <v>32</v>
      </c>
      <c r="E587" t="s">
        <v>53</v>
      </c>
      <c r="F587">
        <v>994</v>
      </c>
      <c r="G587" t="s">
        <v>41</v>
      </c>
      <c r="H587">
        <v>8</v>
      </c>
      <c r="I587">
        <v>3</v>
      </c>
      <c r="J587" t="s">
        <v>46</v>
      </c>
      <c r="K587">
        <v>4</v>
      </c>
      <c r="L587" t="s">
        <v>36</v>
      </c>
      <c r="M587">
        <v>37</v>
      </c>
      <c r="N587">
        <v>3</v>
      </c>
      <c r="O587">
        <v>3</v>
      </c>
      <c r="P587" t="s">
        <v>54</v>
      </c>
      <c r="Q587">
        <v>3</v>
      </c>
      <c r="R587" t="str">
        <f t="shared" si="28"/>
        <v>High</v>
      </c>
      <c r="S587" t="s">
        <v>48</v>
      </c>
      <c r="T587">
        <v>8726</v>
      </c>
      <c r="U587" t="str">
        <f t="shared" si="29"/>
        <v>Medium (5K-10K)</v>
      </c>
      <c r="V587">
        <v>2975</v>
      </c>
      <c r="W587">
        <v>1</v>
      </c>
      <c r="X587" t="s">
        <v>32</v>
      </c>
      <c r="Y587">
        <v>15</v>
      </c>
      <c r="Z587">
        <v>3</v>
      </c>
      <c r="AA587">
        <v>4</v>
      </c>
      <c r="AB587">
        <v>0</v>
      </c>
      <c r="AC587">
        <v>9</v>
      </c>
      <c r="AD587">
        <v>0</v>
      </c>
      <c r="AE587">
        <v>3</v>
      </c>
      <c r="AF587">
        <v>9</v>
      </c>
      <c r="AG587">
        <v>8</v>
      </c>
      <c r="AH587">
        <v>1</v>
      </c>
      <c r="AI587">
        <v>7</v>
      </c>
    </row>
    <row r="588" spans="1:35" x14ac:dyDescent="0.3">
      <c r="A588">
        <v>74</v>
      </c>
      <c r="B588">
        <v>35</v>
      </c>
      <c r="C588" t="str">
        <f t="shared" si="27"/>
        <v>26-35</v>
      </c>
      <c r="D588" t="s">
        <v>32</v>
      </c>
      <c r="E588" t="s">
        <v>53</v>
      </c>
      <c r="F588">
        <v>853</v>
      </c>
      <c r="G588" t="s">
        <v>41</v>
      </c>
      <c r="H588">
        <v>18</v>
      </c>
      <c r="I588">
        <v>5</v>
      </c>
      <c r="J588" t="s">
        <v>46</v>
      </c>
      <c r="K588">
        <v>2</v>
      </c>
      <c r="L588" t="s">
        <v>36</v>
      </c>
      <c r="M588">
        <v>71</v>
      </c>
      <c r="N588">
        <v>3</v>
      </c>
      <c r="O588">
        <v>3</v>
      </c>
      <c r="P588" t="s">
        <v>54</v>
      </c>
      <c r="Q588">
        <v>1</v>
      </c>
      <c r="R588" t="str">
        <f t="shared" si="28"/>
        <v>Low</v>
      </c>
      <c r="S588" t="s">
        <v>44</v>
      </c>
      <c r="T588">
        <v>9069</v>
      </c>
      <c r="U588" t="str">
        <f t="shared" si="29"/>
        <v>Medium (5K-10K)</v>
      </c>
      <c r="V588">
        <v>11031</v>
      </c>
      <c r="W588">
        <v>1</v>
      </c>
      <c r="X588" t="s">
        <v>32</v>
      </c>
      <c r="Y588">
        <v>22</v>
      </c>
      <c r="Z588">
        <v>4</v>
      </c>
      <c r="AA588">
        <v>4</v>
      </c>
      <c r="AB588">
        <v>1</v>
      </c>
      <c r="AC588">
        <v>9</v>
      </c>
      <c r="AD588">
        <v>3</v>
      </c>
      <c r="AE588">
        <v>2</v>
      </c>
      <c r="AF588">
        <v>9</v>
      </c>
      <c r="AG588">
        <v>8</v>
      </c>
      <c r="AH588">
        <v>1</v>
      </c>
      <c r="AI588">
        <v>8</v>
      </c>
    </row>
    <row r="589" spans="1:35" x14ac:dyDescent="0.3">
      <c r="A589">
        <v>91</v>
      </c>
      <c r="B589">
        <v>59</v>
      </c>
      <c r="C589" t="str">
        <f t="shared" si="27"/>
        <v>56+</v>
      </c>
      <c r="D589" t="s">
        <v>32</v>
      </c>
      <c r="E589" t="s">
        <v>53</v>
      </c>
      <c r="F589">
        <v>1225</v>
      </c>
      <c r="G589" t="s">
        <v>41</v>
      </c>
      <c r="H589">
        <v>1</v>
      </c>
      <c r="I589">
        <v>1</v>
      </c>
      <c r="J589" t="s">
        <v>46</v>
      </c>
      <c r="K589">
        <v>1</v>
      </c>
      <c r="L589" t="s">
        <v>47</v>
      </c>
      <c r="M589">
        <v>57</v>
      </c>
      <c r="N589">
        <v>2</v>
      </c>
      <c r="O589">
        <v>2</v>
      </c>
      <c r="P589" t="s">
        <v>54</v>
      </c>
      <c r="Q589">
        <v>3</v>
      </c>
      <c r="R589" t="str">
        <f t="shared" si="28"/>
        <v>High</v>
      </c>
      <c r="S589" t="s">
        <v>48</v>
      </c>
      <c r="T589">
        <v>5473</v>
      </c>
      <c r="U589" t="str">
        <f t="shared" si="29"/>
        <v>Medium (5K-10K)</v>
      </c>
      <c r="V589">
        <v>24668</v>
      </c>
      <c r="W589">
        <v>7</v>
      </c>
      <c r="X589" t="s">
        <v>32</v>
      </c>
      <c r="Y589">
        <v>11</v>
      </c>
      <c r="Z589">
        <v>3</v>
      </c>
      <c r="AA589">
        <v>4</v>
      </c>
      <c r="AB589">
        <v>0</v>
      </c>
      <c r="AC589">
        <v>20</v>
      </c>
      <c r="AD589">
        <v>2</v>
      </c>
      <c r="AE589">
        <v>2</v>
      </c>
      <c r="AF589">
        <v>4</v>
      </c>
      <c r="AG589">
        <v>3</v>
      </c>
      <c r="AH589">
        <v>1</v>
      </c>
      <c r="AI589">
        <v>3</v>
      </c>
    </row>
    <row r="590" spans="1:35" x14ac:dyDescent="0.3">
      <c r="A590">
        <v>107</v>
      </c>
      <c r="B590">
        <v>38</v>
      </c>
      <c r="C590" t="str">
        <f t="shared" si="27"/>
        <v>36-45</v>
      </c>
      <c r="D590" t="s">
        <v>32</v>
      </c>
      <c r="E590" t="s">
        <v>33</v>
      </c>
      <c r="F590">
        <v>573</v>
      </c>
      <c r="G590" t="s">
        <v>34</v>
      </c>
      <c r="H590">
        <v>6</v>
      </c>
      <c r="I590">
        <v>3</v>
      </c>
      <c r="J590" t="s">
        <v>35</v>
      </c>
      <c r="K590">
        <v>2</v>
      </c>
      <c r="L590" t="s">
        <v>47</v>
      </c>
      <c r="M590">
        <v>79</v>
      </c>
      <c r="N590">
        <v>1</v>
      </c>
      <c r="O590">
        <v>2</v>
      </c>
      <c r="P590" t="s">
        <v>49</v>
      </c>
      <c r="Q590">
        <v>4</v>
      </c>
      <c r="R590" t="str">
        <f t="shared" si="28"/>
        <v>Very High</v>
      </c>
      <c r="S590" t="s">
        <v>38</v>
      </c>
      <c r="T590">
        <v>5329</v>
      </c>
      <c r="U590" t="str">
        <f t="shared" si="29"/>
        <v>Medium (5K-10K)</v>
      </c>
      <c r="V590">
        <v>15717</v>
      </c>
      <c r="W590">
        <v>7</v>
      </c>
      <c r="X590" t="s">
        <v>39</v>
      </c>
      <c r="Y590">
        <v>12</v>
      </c>
      <c r="Z590">
        <v>3</v>
      </c>
      <c r="AA590">
        <v>4</v>
      </c>
      <c r="AB590">
        <v>3</v>
      </c>
      <c r="AC590">
        <v>17</v>
      </c>
      <c r="AD590">
        <v>3</v>
      </c>
      <c r="AE590">
        <v>3</v>
      </c>
      <c r="AF590">
        <v>13</v>
      </c>
      <c r="AG590">
        <v>11</v>
      </c>
      <c r="AH590">
        <v>1</v>
      </c>
      <c r="AI590">
        <v>9</v>
      </c>
    </row>
    <row r="591" spans="1:35" x14ac:dyDescent="0.3">
      <c r="A591">
        <v>137</v>
      </c>
      <c r="B591">
        <v>20</v>
      </c>
      <c r="C591" t="str">
        <f t="shared" si="27"/>
        <v>18-25</v>
      </c>
      <c r="D591" t="s">
        <v>39</v>
      </c>
      <c r="E591" t="s">
        <v>53</v>
      </c>
      <c r="F591">
        <v>871</v>
      </c>
      <c r="G591" t="s">
        <v>34</v>
      </c>
      <c r="H591">
        <v>6</v>
      </c>
      <c r="I591">
        <v>3</v>
      </c>
      <c r="J591" t="s">
        <v>46</v>
      </c>
      <c r="K591">
        <v>4</v>
      </c>
      <c r="L591" t="s">
        <v>47</v>
      </c>
      <c r="M591">
        <v>66</v>
      </c>
      <c r="N591">
        <v>2</v>
      </c>
      <c r="O591">
        <v>1</v>
      </c>
      <c r="P591" t="s">
        <v>37</v>
      </c>
      <c r="Q591">
        <v>4</v>
      </c>
      <c r="R591" t="str">
        <f t="shared" si="28"/>
        <v>Very High</v>
      </c>
      <c r="S591" t="s">
        <v>48</v>
      </c>
      <c r="T591">
        <v>2926</v>
      </c>
      <c r="U591" t="str">
        <f t="shared" si="29"/>
        <v>Low (0-5K)</v>
      </c>
      <c r="V591">
        <v>19783</v>
      </c>
      <c r="W591">
        <v>1</v>
      </c>
      <c r="X591" t="s">
        <v>39</v>
      </c>
      <c r="Y591">
        <v>18</v>
      </c>
      <c r="Z591">
        <v>3</v>
      </c>
      <c r="AA591">
        <v>2</v>
      </c>
      <c r="AB591">
        <v>0</v>
      </c>
      <c r="AC591">
        <v>1</v>
      </c>
      <c r="AD591">
        <v>5</v>
      </c>
      <c r="AE591">
        <v>3</v>
      </c>
      <c r="AF591">
        <v>1</v>
      </c>
      <c r="AG591">
        <v>0</v>
      </c>
      <c r="AH591">
        <v>1</v>
      </c>
      <c r="AI591">
        <v>0</v>
      </c>
    </row>
    <row r="592" spans="1:35" x14ac:dyDescent="0.3">
      <c r="A592">
        <v>256</v>
      </c>
      <c r="B592">
        <v>34</v>
      </c>
      <c r="C592" t="str">
        <f t="shared" si="27"/>
        <v>26-35</v>
      </c>
      <c r="D592" t="s">
        <v>32</v>
      </c>
      <c r="E592" t="s">
        <v>53</v>
      </c>
      <c r="F592">
        <v>1069</v>
      </c>
      <c r="G592" t="s">
        <v>34</v>
      </c>
      <c r="H592">
        <v>2</v>
      </c>
      <c r="I592">
        <v>1</v>
      </c>
      <c r="J592" t="s">
        <v>46</v>
      </c>
      <c r="K592">
        <v>4</v>
      </c>
      <c r="L592" t="s">
        <v>36</v>
      </c>
      <c r="M592">
        <v>45</v>
      </c>
      <c r="N592">
        <v>2</v>
      </c>
      <c r="O592">
        <v>2</v>
      </c>
      <c r="P592" t="s">
        <v>51</v>
      </c>
      <c r="Q592">
        <v>3</v>
      </c>
      <c r="R592" t="str">
        <f t="shared" si="28"/>
        <v>High</v>
      </c>
      <c r="S592" t="s">
        <v>44</v>
      </c>
      <c r="T592">
        <v>9547</v>
      </c>
      <c r="U592" t="str">
        <f t="shared" si="29"/>
        <v>Medium (5K-10K)</v>
      </c>
      <c r="V592">
        <v>14074</v>
      </c>
      <c r="W592">
        <v>1</v>
      </c>
      <c r="X592" t="s">
        <v>32</v>
      </c>
      <c r="Y592">
        <v>17</v>
      </c>
      <c r="Z592">
        <v>3</v>
      </c>
      <c r="AA592">
        <v>3</v>
      </c>
      <c r="AB592">
        <v>0</v>
      </c>
      <c r="AC592">
        <v>10</v>
      </c>
      <c r="AD592">
        <v>2</v>
      </c>
      <c r="AE592">
        <v>2</v>
      </c>
      <c r="AF592">
        <v>10</v>
      </c>
      <c r="AG592">
        <v>9</v>
      </c>
      <c r="AH592">
        <v>1</v>
      </c>
      <c r="AI592">
        <v>9</v>
      </c>
    </row>
    <row r="593" spans="1:35" x14ac:dyDescent="0.3">
      <c r="A593">
        <v>275</v>
      </c>
      <c r="B593">
        <v>49</v>
      </c>
      <c r="C593" t="str">
        <f t="shared" si="27"/>
        <v>46-55</v>
      </c>
      <c r="D593" t="s">
        <v>32</v>
      </c>
      <c r="E593" t="s">
        <v>33</v>
      </c>
      <c r="F593">
        <v>1002</v>
      </c>
      <c r="G593" t="s">
        <v>34</v>
      </c>
      <c r="H593">
        <v>18</v>
      </c>
      <c r="I593">
        <v>4</v>
      </c>
      <c r="J593" t="s">
        <v>46</v>
      </c>
      <c r="K593">
        <v>4</v>
      </c>
      <c r="L593" t="s">
        <v>36</v>
      </c>
      <c r="M593">
        <v>92</v>
      </c>
      <c r="N593">
        <v>3</v>
      </c>
      <c r="O593">
        <v>2</v>
      </c>
      <c r="P593" t="s">
        <v>51</v>
      </c>
      <c r="Q593">
        <v>4</v>
      </c>
      <c r="R593" t="str">
        <f t="shared" si="28"/>
        <v>Very High</v>
      </c>
      <c r="S593" t="s">
        <v>38</v>
      </c>
      <c r="T593">
        <v>6804</v>
      </c>
      <c r="U593" t="str">
        <f t="shared" si="29"/>
        <v>Medium (5K-10K)</v>
      </c>
      <c r="V593">
        <v>23793</v>
      </c>
      <c r="W593">
        <v>1</v>
      </c>
      <c r="X593" t="s">
        <v>39</v>
      </c>
      <c r="Y593">
        <v>15</v>
      </c>
      <c r="Z593">
        <v>3</v>
      </c>
      <c r="AA593">
        <v>1</v>
      </c>
      <c r="AB593">
        <v>2</v>
      </c>
      <c r="AC593">
        <v>7</v>
      </c>
      <c r="AD593">
        <v>0</v>
      </c>
      <c r="AE593">
        <v>3</v>
      </c>
      <c r="AF593">
        <v>7</v>
      </c>
      <c r="AG593">
        <v>7</v>
      </c>
      <c r="AH593">
        <v>1</v>
      </c>
      <c r="AI593">
        <v>7</v>
      </c>
    </row>
    <row r="594" spans="1:35" x14ac:dyDescent="0.3">
      <c r="A594">
        <v>286</v>
      </c>
      <c r="B594">
        <v>36</v>
      </c>
      <c r="C594" t="str">
        <f t="shared" si="27"/>
        <v>36-45</v>
      </c>
      <c r="D594" t="s">
        <v>32</v>
      </c>
      <c r="E594" t="s">
        <v>53</v>
      </c>
      <c r="F594">
        <v>635</v>
      </c>
      <c r="G594" t="s">
        <v>34</v>
      </c>
      <c r="H594">
        <v>18</v>
      </c>
      <c r="I594">
        <v>1</v>
      </c>
      <c r="J594" t="s">
        <v>35</v>
      </c>
      <c r="K594">
        <v>2</v>
      </c>
      <c r="L594" t="s">
        <v>47</v>
      </c>
      <c r="M594">
        <v>73</v>
      </c>
      <c r="N594">
        <v>3</v>
      </c>
      <c r="O594">
        <v>1</v>
      </c>
      <c r="P594" t="s">
        <v>37</v>
      </c>
      <c r="Q594">
        <v>4</v>
      </c>
      <c r="R594" t="str">
        <f t="shared" si="28"/>
        <v>Very High</v>
      </c>
      <c r="S594" t="s">
        <v>48</v>
      </c>
      <c r="T594">
        <v>2153</v>
      </c>
      <c r="U594" t="str">
        <f t="shared" si="29"/>
        <v>Low (0-5K)</v>
      </c>
      <c r="V594">
        <v>7703</v>
      </c>
      <c r="W594">
        <v>1</v>
      </c>
      <c r="X594" t="s">
        <v>32</v>
      </c>
      <c r="Y594">
        <v>13</v>
      </c>
      <c r="Z594">
        <v>3</v>
      </c>
      <c r="AA594">
        <v>1</v>
      </c>
      <c r="AB594">
        <v>0</v>
      </c>
      <c r="AC594">
        <v>8</v>
      </c>
      <c r="AD594">
        <v>2</v>
      </c>
      <c r="AE594">
        <v>3</v>
      </c>
      <c r="AF594">
        <v>8</v>
      </c>
      <c r="AG594">
        <v>1</v>
      </c>
      <c r="AH594">
        <v>1</v>
      </c>
      <c r="AI594">
        <v>7</v>
      </c>
    </row>
    <row r="595" spans="1:35" x14ac:dyDescent="0.3">
      <c r="A595">
        <v>308</v>
      </c>
      <c r="B595">
        <v>31</v>
      </c>
      <c r="C595" t="str">
        <f t="shared" si="27"/>
        <v>26-35</v>
      </c>
      <c r="D595" t="s">
        <v>32</v>
      </c>
      <c r="E595" t="s">
        <v>33</v>
      </c>
      <c r="F595">
        <v>979</v>
      </c>
      <c r="G595" t="s">
        <v>34</v>
      </c>
      <c r="H595">
        <v>1</v>
      </c>
      <c r="I595">
        <v>4</v>
      </c>
      <c r="J595" t="s">
        <v>35</v>
      </c>
      <c r="K595">
        <v>3</v>
      </c>
      <c r="L595" t="s">
        <v>36</v>
      </c>
      <c r="M595">
        <v>90</v>
      </c>
      <c r="N595">
        <v>1</v>
      </c>
      <c r="O595">
        <v>2</v>
      </c>
      <c r="P595" t="s">
        <v>51</v>
      </c>
      <c r="Q595">
        <v>3</v>
      </c>
      <c r="R595" t="str">
        <f t="shared" si="28"/>
        <v>High</v>
      </c>
      <c r="S595" t="s">
        <v>44</v>
      </c>
      <c r="T595">
        <v>4345</v>
      </c>
      <c r="U595" t="str">
        <f t="shared" si="29"/>
        <v>Low (0-5K)</v>
      </c>
      <c r="V595">
        <v>4381</v>
      </c>
      <c r="W595">
        <v>0</v>
      </c>
      <c r="X595" t="s">
        <v>32</v>
      </c>
      <c r="Y595">
        <v>12</v>
      </c>
      <c r="Z595">
        <v>3</v>
      </c>
      <c r="AA595">
        <v>4</v>
      </c>
      <c r="AB595">
        <v>1</v>
      </c>
      <c r="AC595">
        <v>6</v>
      </c>
      <c r="AD595">
        <v>2</v>
      </c>
      <c r="AE595">
        <v>3</v>
      </c>
      <c r="AF595">
        <v>5</v>
      </c>
      <c r="AG595">
        <v>4</v>
      </c>
      <c r="AH595">
        <v>1</v>
      </c>
      <c r="AI595">
        <v>4</v>
      </c>
    </row>
    <row r="596" spans="1:35" x14ac:dyDescent="0.3">
      <c r="A596">
        <v>355</v>
      </c>
      <c r="B596">
        <v>31</v>
      </c>
      <c r="C596" t="str">
        <f t="shared" si="27"/>
        <v>26-35</v>
      </c>
      <c r="D596" t="s">
        <v>39</v>
      </c>
      <c r="E596" t="s">
        <v>53</v>
      </c>
      <c r="F596">
        <v>307</v>
      </c>
      <c r="G596" t="s">
        <v>34</v>
      </c>
      <c r="H596">
        <v>29</v>
      </c>
      <c r="I596">
        <v>2</v>
      </c>
      <c r="J596" t="s">
        <v>35</v>
      </c>
      <c r="K596">
        <v>3</v>
      </c>
      <c r="L596" t="s">
        <v>36</v>
      </c>
      <c r="M596">
        <v>71</v>
      </c>
      <c r="N596">
        <v>2</v>
      </c>
      <c r="O596">
        <v>1</v>
      </c>
      <c r="P596" t="s">
        <v>37</v>
      </c>
      <c r="Q596">
        <v>2</v>
      </c>
      <c r="R596" t="str">
        <f t="shared" si="28"/>
        <v>Medium</v>
      </c>
      <c r="S596" t="s">
        <v>48</v>
      </c>
      <c r="T596">
        <v>3479</v>
      </c>
      <c r="U596" t="str">
        <f t="shared" si="29"/>
        <v>Low (0-5K)</v>
      </c>
      <c r="V596">
        <v>11652</v>
      </c>
      <c r="W596">
        <v>0</v>
      </c>
      <c r="X596" t="s">
        <v>32</v>
      </c>
      <c r="Y596">
        <v>11</v>
      </c>
      <c r="Z596">
        <v>3</v>
      </c>
      <c r="AA596">
        <v>2</v>
      </c>
      <c r="AB596">
        <v>0</v>
      </c>
      <c r="AC596">
        <v>6</v>
      </c>
      <c r="AD596">
        <v>2</v>
      </c>
      <c r="AE596">
        <v>4</v>
      </c>
      <c r="AF596">
        <v>5</v>
      </c>
      <c r="AG596">
        <v>4</v>
      </c>
      <c r="AH596">
        <v>1</v>
      </c>
      <c r="AI596">
        <v>4</v>
      </c>
    </row>
    <row r="597" spans="1:35" x14ac:dyDescent="0.3">
      <c r="A597">
        <v>369</v>
      </c>
      <c r="B597">
        <v>25</v>
      </c>
      <c r="C597" t="str">
        <f t="shared" si="27"/>
        <v>18-25</v>
      </c>
      <c r="D597" t="s">
        <v>32</v>
      </c>
      <c r="E597" t="s">
        <v>33</v>
      </c>
      <c r="F597">
        <v>675</v>
      </c>
      <c r="G597" t="s">
        <v>34</v>
      </c>
      <c r="H597">
        <v>5</v>
      </c>
      <c r="I597">
        <v>2</v>
      </c>
      <c r="J597" t="s">
        <v>46</v>
      </c>
      <c r="K597">
        <v>2</v>
      </c>
      <c r="L597" t="s">
        <v>36</v>
      </c>
      <c r="M597">
        <v>85</v>
      </c>
      <c r="N597">
        <v>4</v>
      </c>
      <c r="O597">
        <v>2</v>
      </c>
      <c r="P597" t="s">
        <v>50</v>
      </c>
      <c r="Q597">
        <v>1</v>
      </c>
      <c r="R597" t="str">
        <f t="shared" si="28"/>
        <v>Low</v>
      </c>
      <c r="S597" t="s">
        <v>38</v>
      </c>
      <c r="T597">
        <v>4000</v>
      </c>
      <c r="U597" t="str">
        <f t="shared" si="29"/>
        <v>Low (0-5K)</v>
      </c>
      <c r="V597">
        <v>18384</v>
      </c>
      <c r="W597">
        <v>1</v>
      </c>
      <c r="X597" t="s">
        <v>32</v>
      </c>
      <c r="Y597">
        <v>12</v>
      </c>
      <c r="Z597">
        <v>3</v>
      </c>
      <c r="AA597">
        <v>4</v>
      </c>
      <c r="AB597">
        <v>2</v>
      </c>
      <c r="AC597">
        <v>6</v>
      </c>
      <c r="AD597">
        <v>2</v>
      </c>
      <c r="AE597">
        <v>3</v>
      </c>
      <c r="AF597">
        <v>6</v>
      </c>
      <c r="AG597">
        <v>3</v>
      </c>
      <c r="AH597">
        <v>1</v>
      </c>
      <c r="AI597">
        <v>5</v>
      </c>
    </row>
    <row r="598" spans="1:35" x14ac:dyDescent="0.3">
      <c r="A598">
        <v>384</v>
      </c>
      <c r="B598">
        <v>26</v>
      </c>
      <c r="C598" t="str">
        <f t="shared" si="27"/>
        <v>26-35</v>
      </c>
      <c r="D598" t="s">
        <v>32</v>
      </c>
      <c r="E598" t="s">
        <v>53</v>
      </c>
      <c r="F598">
        <v>1479</v>
      </c>
      <c r="G598" t="s">
        <v>34</v>
      </c>
      <c r="H598">
        <v>1</v>
      </c>
      <c r="I598">
        <v>3</v>
      </c>
      <c r="J598" t="s">
        <v>46</v>
      </c>
      <c r="K598">
        <v>3</v>
      </c>
      <c r="L598" t="s">
        <v>47</v>
      </c>
      <c r="M598">
        <v>84</v>
      </c>
      <c r="N598">
        <v>3</v>
      </c>
      <c r="O598">
        <v>2</v>
      </c>
      <c r="P598" t="s">
        <v>51</v>
      </c>
      <c r="Q598">
        <v>2</v>
      </c>
      <c r="R598" t="str">
        <f t="shared" si="28"/>
        <v>Medium</v>
      </c>
      <c r="S598" t="s">
        <v>38</v>
      </c>
      <c r="T598">
        <v>6397</v>
      </c>
      <c r="U598" t="str">
        <f t="shared" si="29"/>
        <v>Medium (5K-10K)</v>
      </c>
      <c r="V598">
        <v>26767</v>
      </c>
      <c r="W598">
        <v>1</v>
      </c>
      <c r="X598" t="s">
        <v>32</v>
      </c>
      <c r="Y598">
        <v>20</v>
      </c>
      <c r="Z598">
        <v>4</v>
      </c>
      <c r="AA598">
        <v>1</v>
      </c>
      <c r="AB598">
        <v>1</v>
      </c>
      <c r="AC598">
        <v>6</v>
      </c>
      <c r="AD598">
        <v>6</v>
      </c>
      <c r="AE598">
        <v>1</v>
      </c>
      <c r="AF598">
        <v>6</v>
      </c>
      <c r="AG598">
        <v>5</v>
      </c>
      <c r="AH598">
        <v>1</v>
      </c>
      <c r="AI598">
        <v>4</v>
      </c>
    </row>
    <row r="599" spans="1:35" x14ac:dyDescent="0.3">
      <c r="A599">
        <v>430</v>
      </c>
      <c r="B599">
        <v>43</v>
      </c>
      <c r="C599" t="str">
        <f t="shared" si="27"/>
        <v>36-45</v>
      </c>
      <c r="D599" t="s">
        <v>32</v>
      </c>
      <c r="E599" t="s">
        <v>53</v>
      </c>
      <c r="F599">
        <v>185</v>
      </c>
      <c r="G599" t="s">
        <v>34</v>
      </c>
      <c r="H599">
        <v>10</v>
      </c>
      <c r="I599">
        <v>4</v>
      </c>
      <c r="J599" t="s">
        <v>46</v>
      </c>
      <c r="K599">
        <v>3</v>
      </c>
      <c r="L599" t="s">
        <v>47</v>
      </c>
      <c r="M599">
        <v>33</v>
      </c>
      <c r="N599">
        <v>3</v>
      </c>
      <c r="O599">
        <v>1</v>
      </c>
      <c r="P599" t="s">
        <v>37</v>
      </c>
      <c r="Q599">
        <v>4</v>
      </c>
      <c r="R599" t="str">
        <f t="shared" si="28"/>
        <v>Very High</v>
      </c>
      <c r="S599" t="s">
        <v>48</v>
      </c>
      <c r="T599">
        <v>2455</v>
      </c>
      <c r="U599" t="str">
        <f t="shared" si="29"/>
        <v>Low (0-5K)</v>
      </c>
      <c r="V599">
        <v>10675</v>
      </c>
      <c r="W599">
        <v>0</v>
      </c>
      <c r="X599" t="s">
        <v>32</v>
      </c>
      <c r="Y599">
        <v>19</v>
      </c>
      <c r="Z599">
        <v>3</v>
      </c>
      <c r="AA599">
        <v>1</v>
      </c>
      <c r="AB599">
        <v>0</v>
      </c>
      <c r="AC599">
        <v>9</v>
      </c>
      <c r="AD599">
        <v>5</v>
      </c>
      <c r="AE599">
        <v>3</v>
      </c>
      <c r="AF599">
        <v>8</v>
      </c>
      <c r="AG599">
        <v>7</v>
      </c>
      <c r="AH599">
        <v>1</v>
      </c>
      <c r="AI599">
        <v>7</v>
      </c>
    </row>
    <row r="600" spans="1:35" x14ac:dyDescent="0.3">
      <c r="A600">
        <v>449</v>
      </c>
      <c r="B600">
        <v>27</v>
      </c>
      <c r="C600" t="str">
        <f t="shared" si="27"/>
        <v>26-35</v>
      </c>
      <c r="D600" t="s">
        <v>32</v>
      </c>
      <c r="E600" t="s">
        <v>33</v>
      </c>
      <c r="F600">
        <v>210</v>
      </c>
      <c r="G600" t="s">
        <v>41</v>
      </c>
      <c r="H600">
        <v>1</v>
      </c>
      <c r="I600">
        <v>1</v>
      </c>
      <c r="J600" t="s">
        <v>56</v>
      </c>
      <c r="K600">
        <v>3</v>
      </c>
      <c r="L600" t="s">
        <v>36</v>
      </c>
      <c r="M600">
        <v>73</v>
      </c>
      <c r="N600">
        <v>3</v>
      </c>
      <c r="O600">
        <v>2</v>
      </c>
      <c r="P600" t="s">
        <v>54</v>
      </c>
      <c r="Q600">
        <v>2</v>
      </c>
      <c r="R600" t="str">
        <f t="shared" si="28"/>
        <v>Medium</v>
      </c>
      <c r="S600" t="s">
        <v>44</v>
      </c>
      <c r="T600">
        <v>6349</v>
      </c>
      <c r="U600" t="str">
        <f t="shared" si="29"/>
        <v>Medium (5K-10K)</v>
      </c>
      <c r="V600">
        <v>22107</v>
      </c>
      <c r="W600">
        <v>0</v>
      </c>
      <c r="X600" t="s">
        <v>39</v>
      </c>
      <c r="Y600">
        <v>13</v>
      </c>
      <c r="Z600">
        <v>3</v>
      </c>
      <c r="AA600">
        <v>4</v>
      </c>
      <c r="AB600">
        <v>1</v>
      </c>
      <c r="AC600">
        <v>6</v>
      </c>
      <c r="AD600">
        <v>0</v>
      </c>
      <c r="AE600">
        <v>3</v>
      </c>
      <c r="AF600">
        <v>5</v>
      </c>
      <c r="AG600">
        <v>4</v>
      </c>
      <c r="AH600">
        <v>1</v>
      </c>
      <c r="AI600">
        <v>4</v>
      </c>
    </row>
    <row r="601" spans="1:35" x14ac:dyDescent="0.3">
      <c r="A601">
        <v>481</v>
      </c>
      <c r="B601">
        <v>36</v>
      </c>
      <c r="C601" t="str">
        <f t="shared" si="27"/>
        <v>36-45</v>
      </c>
      <c r="D601" t="s">
        <v>32</v>
      </c>
      <c r="E601" t="s">
        <v>53</v>
      </c>
      <c r="F601">
        <v>541</v>
      </c>
      <c r="G601" t="s">
        <v>41</v>
      </c>
      <c r="H601">
        <v>3</v>
      </c>
      <c r="I601">
        <v>4</v>
      </c>
      <c r="J601" t="s">
        <v>35</v>
      </c>
      <c r="K601">
        <v>1</v>
      </c>
      <c r="L601" t="s">
        <v>36</v>
      </c>
      <c r="M601">
        <v>48</v>
      </c>
      <c r="N601">
        <v>2</v>
      </c>
      <c r="O601">
        <v>3</v>
      </c>
      <c r="P601" t="s">
        <v>54</v>
      </c>
      <c r="Q601">
        <v>4</v>
      </c>
      <c r="R601" t="str">
        <f t="shared" si="28"/>
        <v>Very High</v>
      </c>
      <c r="S601" t="s">
        <v>44</v>
      </c>
      <c r="T601">
        <v>9699</v>
      </c>
      <c r="U601" t="str">
        <f t="shared" si="29"/>
        <v>Medium (5K-10K)</v>
      </c>
      <c r="V601">
        <v>7246</v>
      </c>
      <c r="W601">
        <v>4</v>
      </c>
      <c r="X601" t="s">
        <v>32</v>
      </c>
      <c r="Y601">
        <v>11</v>
      </c>
      <c r="Z601">
        <v>3</v>
      </c>
      <c r="AA601">
        <v>1</v>
      </c>
      <c r="AB601">
        <v>1</v>
      </c>
      <c r="AC601">
        <v>16</v>
      </c>
      <c r="AD601">
        <v>2</v>
      </c>
      <c r="AE601">
        <v>3</v>
      </c>
      <c r="AF601">
        <v>13</v>
      </c>
      <c r="AG601">
        <v>9</v>
      </c>
      <c r="AH601">
        <v>1</v>
      </c>
      <c r="AI601">
        <v>12</v>
      </c>
    </row>
    <row r="602" spans="1:35" x14ac:dyDescent="0.3">
      <c r="A602">
        <v>531</v>
      </c>
      <c r="B602">
        <v>39</v>
      </c>
      <c r="C602" t="str">
        <f t="shared" si="27"/>
        <v>36-45</v>
      </c>
      <c r="D602" t="s">
        <v>32</v>
      </c>
      <c r="E602" t="s">
        <v>53</v>
      </c>
      <c r="F602">
        <v>1218</v>
      </c>
      <c r="G602" t="s">
        <v>34</v>
      </c>
      <c r="H602">
        <v>1</v>
      </c>
      <c r="I602">
        <v>1</v>
      </c>
      <c r="J602" t="s">
        <v>46</v>
      </c>
      <c r="K602">
        <v>2</v>
      </c>
      <c r="L602" t="s">
        <v>36</v>
      </c>
      <c r="M602">
        <v>52</v>
      </c>
      <c r="N602">
        <v>3</v>
      </c>
      <c r="O602">
        <v>5</v>
      </c>
      <c r="P602" t="s">
        <v>52</v>
      </c>
      <c r="Q602">
        <v>3</v>
      </c>
      <c r="R602" t="str">
        <f t="shared" si="28"/>
        <v>High</v>
      </c>
      <c r="S602" t="s">
        <v>38</v>
      </c>
      <c r="T602">
        <v>19197</v>
      </c>
      <c r="U602" t="str">
        <f t="shared" si="29"/>
        <v>Very High (15K+)</v>
      </c>
      <c r="V602">
        <v>8213</v>
      </c>
      <c r="W602">
        <v>1</v>
      </c>
      <c r="X602" t="s">
        <v>39</v>
      </c>
      <c r="Y602">
        <v>14</v>
      </c>
      <c r="Z602">
        <v>3</v>
      </c>
      <c r="AA602">
        <v>3</v>
      </c>
      <c r="AB602">
        <v>1</v>
      </c>
      <c r="AC602">
        <v>21</v>
      </c>
      <c r="AD602">
        <v>3</v>
      </c>
      <c r="AE602">
        <v>3</v>
      </c>
      <c r="AF602">
        <v>21</v>
      </c>
      <c r="AG602">
        <v>8</v>
      </c>
      <c r="AH602">
        <v>1</v>
      </c>
      <c r="AI602">
        <v>6</v>
      </c>
    </row>
    <row r="603" spans="1:35" x14ac:dyDescent="0.3">
      <c r="A603">
        <v>555</v>
      </c>
      <c r="B603">
        <v>34</v>
      </c>
      <c r="C603" t="str">
        <f t="shared" si="27"/>
        <v>26-35</v>
      </c>
      <c r="D603" t="s">
        <v>39</v>
      </c>
      <c r="E603" t="s">
        <v>53</v>
      </c>
      <c r="F603">
        <v>296</v>
      </c>
      <c r="G603" t="s">
        <v>41</v>
      </c>
      <c r="H603">
        <v>6</v>
      </c>
      <c r="I603">
        <v>2</v>
      </c>
      <c r="J603" t="s">
        <v>56</v>
      </c>
      <c r="K603">
        <v>4</v>
      </c>
      <c r="L603" t="s">
        <v>47</v>
      </c>
      <c r="M603">
        <v>33</v>
      </c>
      <c r="N603">
        <v>1</v>
      </c>
      <c r="O603">
        <v>1</v>
      </c>
      <c r="P603" t="s">
        <v>43</v>
      </c>
      <c r="Q603">
        <v>3</v>
      </c>
      <c r="R603" t="str">
        <f t="shared" si="28"/>
        <v>High</v>
      </c>
      <c r="S603" t="s">
        <v>38</v>
      </c>
      <c r="T603">
        <v>2351</v>
      </c>
      <c r="U603" t="str">
        <f t="shared" si="29"/>
        <v>Low (0-5K)</v>
      </c>
      <c r="V603">
        <v>12253</v>
      </c>
      <c r="W603">
        <v>0</v>
      </c>
      <c r="X603" t="s">
        <v>32</v>
      </c>
      <c r="Y603">
        <v>16</v>
      </c>
      <c r="Z603">
        <v>3</v>
      </c>
      <c r="AA603">
        <v>4</v>
      </c>
      <c r="AB603">
        <v>1</v>
      </c>
      <c r="AC603">
        <v>3</v>
      </c>
      <c r="AD603">
        <v>3</v>
      </c>
      <c r="AE603">
        <v>2</v>
      </c>
      <c r="AF603">
        <v>2</v>
      </c>
      <c r="AG603">
        <v>2</v>
      </c>
      <c r="AH603">
        <v>1</v>
      </c>
      <c r="AI603">
        <v>0</v>
      </c>
    </row>
    <row r="604" spans="1:35" x14ac:dyDescent="0.3">
      <c r="A604">
        <v>562</v>
      </c>
      <c r="B604">
        <v>30</v>
      </c>
      <c r="C604" t="str">
        <f t="shared" si="27"/>
        <v>26-35</v>
      </c>
      <c r="D604" t="s">
        <v>32</v>
      </c>
      <c r="E604" t="s">
        <v>33</v>
      </c>
      <c r="F604">
        <v>1400</v>
      </c>
      <c r="G604" t="s">
        <v>34</v>
      </c>
      <c r="H604">
        <v>3</v>
      </c>
      <c r="I604">
        <v>3</v>
      </c>
      <c r="J604" t="s">
        <v>46</v>
      </c>
      <c r="K604">
        <v>3</v>
      </c>
      <c r="L604" t="s">
        <v>36</v>
      </c>
      <c r="M604">
        <v>53</v>
      </c>
      <c r="N604">
        <v>3</v>
      </c>
      <c r="O604">
        <v>1</v>
      </c>
      <c r="P604" t="s">
        <v>37</v>
      </c>
      <c r="Q604">
        <v>4</v>
      </c>
      <c r="R604" t="str">
        <f t="shared" si="28"/>
        <v>Very High</v>
      </c>
      <c r="S604" t="s">
        <v>44</v>
      </c>
      <c r="T604">
        <v>2097</v>
      </c>
      <c r="U604" t="str">
        <f t="shared" si="29"/>
        <v>Low (0-5K)</v>
      </c>
      <c r="V604">
        <v>16734</v>
      </c>
      <c r="W604">
        <v>4</v>
      </c>
      <c r="X604" t="s">
        <v>32</v>
      </c>
      <c r="Y604">
        <v>15</v>
      </c>
      <c r="Z604">
        <v>3</v>
      </c>
      <c r="AA604">
        <v>3</v>
      </c>
      <c r="AB604">
        <v>1</v>
      </c>
      <c r="AC604">
        <v>9</v>
      </c>
      <c r="AD604">
        <v>3</v>
      </c>
      <c r="AE604">
        <v>1</v>
      </c>
      <c r="AF604">
        <v>5</v>
      </c>
      <c r="AG604">
        <v>3</v>
      </c>
      <c r="AH604">
        <v>1</v>
      </c>
      <c r="AI604">
        <v>4</v>
      </c>
    </row>
    <row r="605" spans="1:35" x14ac:dyDescent="0.3">
      <c r="A605">
        <v>599</v>
      </c>
      <c r="B605">
        <v>41</v>
      </c>
      <c r="C605" t="str">
        <f t="shared" si="27"/>
        <v>36-45</v>
      </c>
      <c r="D605" t="s">
        <v>32</v>
      </c>
      <c r="E605" t="s">
        <v>33</v>
      </c>
      <c r="F605">
        <v>267</v>
      </c>
      <c r="G605" t="s">
        <v>41</v>
      </c>
      <c r="H605">
        <v>10</v>
      </c>
      <c r="I605">
        <v>2</v>
      </c>
      <c r="J605" t="s">
        <v>46</v>
      </c>
      <c r="K605">
        <v>4</v>
      </c>
      <c r="L605" t="s">
        <v>36</v>
      </c>
      <c r="M605">
        <v>56</v>
      </c>
      <c r="N605">
        <v>3</v>
      </c>
      <c r="O605">
        <v>2</v>
      </c>
      <c r="P605" t="s">
        <v>54</v>
      </c>
      <c r="Q605">
        <v>4</v>
      </c>
      <c r="R605" t="str">
        <f t="shared" si="28"/>
        <v>Very High</v>
      </c>
      <c r="S605" t="s">
        <v>48</v>
      </c>
      <c r="T605">
        <v>6230</v>
      </c>
      <c r="U605" t="str">
        <f t="shared" si="29"/>
        <v>Medium (5K-10K)</v>
      </c>
      <c r="V605">
        <v>13430</v>
      </c>
      <c r="W605">
        <v>7</v>
      </c>
      <c r="X605" t="s">
        <v>32</v>
      </c>
      <c r="Y605">
        <v>14</v>
      </c>
      <c r="Z605">
        <v>3</v>
      </c>
      <c r="AA605">
        <v>4</v>
      </c>
      <c r="AB605">
        <v>0</v>
      </c>
      <c r="AC605">
        <v>16</v>
      </c>
      <c r="AD605">
        <v>3</v>
      </c>
      <c r="AE605">
        <v>3</v>
      </c>
      <c r="AF605">
        <v>14</v>
      </c>
      <c r="AG605">
        <v>3</v>
      </c>
      <c r="AH605">
        <v>1</v>
      </c>
      <c r="AI605">
        <v>10</v>
      </c>
    </row>
    <row r="606" spans="1:35" x14ac:dyDescent="0.3">
      <c r="A606">
        <v>608</v>
      </c>
      <c r="B606">
        <v>26</v>
      </c>
      <c r="C606" t="str">
        <f t="shared" si="27"/>
        <v>26-35</v>
      </c>
      <c r="D606" t="s">
        <v>39</v>
      </c>
      <c r="E606" t="s">
        <v>53</v>
      </c>
      <c r="F606">
        <v>426</v>
      </c>
      <c r="G606" t="s">
        <v>57</v>
      </c>
      <c r="H606">
        <v>17</v>
      </c>
      <c r="I606">
        <v>4</v>
      </c>
      <c r="J606" t="s">
        <v>46</v>
      </c>
      <c r="K606">
        <v>2</v>
      </c>
      <c r="L606" t="s">
        <v>47</v>
      </c>
      <c r="M606">
        <v>58</v>
      </c>
      <c r="N606">
        <v>3</v>
      </c>
      <c r="O606">
        <v>1</v>
      </c>
      <c r="P606" t="s">
        <v>57</v>
      </c>
      <c r="Q606">
        <v>3</v>
      </c>
      <c r="R606" t="str">
        <f t="shared" si="28"/>
        <v>High</v>
      </c>
      <c r="S606" t="s">
        <v>38</v>
      </c>
      <c r="T606">
        <v>2741</v>
      </c>
      <c r="U606" t="str">
        <f t="shared" si="29"/>
        <v>Low (0-5K)</v>
      </c>
      <c r="V606">
        <v>22808</v>
      </c>
      <c r="W606">
        <v>0</v>
      </c>
      <c r="X606" t="s">
        <v>39</v>
      </c>
      <c r="Y606">
        <v>11</v>
      </c>
      <c r="Z606">
        <v>3</v>
      </c>
      <c r="AA606">
        <v>2</v>
      </c>
      <c r="AB606">
        <v>1</v>
      </c>
      <c r="AC606">
        <v>8</v>
      </c>
      <c r="AD606">
        <v>2</v>
      </c>
      <c r="AE606">
        <v>2</v>
      </c>
      <c r="AF606">
        <v>7</v>
      </c>
      <c r="AG606">
        <v>7</v>
      </c>
      <c r="AH606">
        <v>1</v>
      </c>
      <c r="AI606">
        <v>0</v>
      </c>
    </row>
    <row r="607" spans="1:35" x14ac:dyDescent="0.3">
      <c r="A607">
        <v>723</v>
      </c>
      <c r="B607">
        <v>50</v>
      </c>
      <c r="C607" t="str">
        <f t="shared" si="27"/>
        <v>46-55</v>
      </c>
      <c r="D607" t="s">
        <v>39</v>
      </c>
      <c r="E607" t="s">
        <v>53</v>
      </c>
      <c r="F607">
        <v>562</v>
      </c>
      <c r="G607" t="s">
        <v>41</v>
      </c>
      <c r="H607">
        <v>8</v>
      </c>
      <c r="I607">
        <v>2</v>
      </c>
      <c r="J607" t="s">
        <v>42</v>
      </c>
      <c r="K607">
        <v>2</v>
      </c>
      <c r="L607" t="s">
        <v>36</v>
      </c>
      <c r="M607">
        <v>50</v>
      </c>
      <c r="N607">
        <v>3</v>
      </c>
      <c r="O607">
        <v>2</v>
      </c>
      <c r="P607" t="s">
        <v>54</v>
      </c>
      <c r="Q607">
        <v>3</v>
      </c>
      <c r="R607" t="str">
        <f t="shared" si="28"/>
        <v>High</v>
      </c>
      <c r="S607" t="s">
        <v>44</v>
      </c>
      <c r="T607">
        <v>6796</v>
      </c>
      <c r="U607" t="str">
        <f t="shared" si="29"/>
        <v>Medium (5K-10K)</v>
      </c>
      <c r="V607">
        <v>23452</v>
      </c>
      <c r="W607">
        <v>3</v>
      </c>
      <c r="X607" t="s">
        <v>39</v>
      </c>
      <c r="Y607">
        <v>14</v>
      </c>
      <c r="Z607">
        <v>3</v>
      </c>
      <c r="AA607">
        <v>1</v>
      </c>
      <c r="AB607">
        <v>1</v>
      </c>
      <c r="AC607">
        <v>18</v>
      </c>
      <c r="AD607">
        <v>4</v>
      </c>
      <c r="AE607">
        <v>3</v>
      </c>
      <c r="AF607">
        <v>4</v>
      </c>
      <c r="AG607">
        <v>3</v>
      </c>
      <c r="AH607">
        <v>1</v>
      </c>
      <c r="AI607">
        <v>3</v>
      </c>
    </row>
    <row r="608" spans="1:35" x14ac:dyDescent="0.3">
      <c r="A608">
        <v>729</v>
      </c>
      <c r="B608">
        <v>40</v>
      </c>
      <c r="C608" t="str">
        <f t="shared" si="27"/>
        <v>36-45</v>
      </c>
      <c r="D608" t="s">
        <v>32</v>
      </c>
      <c r="E608" t="s">
        <v>53</v>
      </c>
      <c r="F608">
        <v>580</v>
      </c>
      <c r="G608" t="s">
        <v>41</v>
      </c>
      <c r="H608">
        <v>5</v>
      </c>
      <c r="I608">
        <v>4</v>
      </c>
      <c r="J608" t="s">
        <v>46</v>
      </c>
      <c r="K608">
        <v>4</v>
      </c>
      <c r="L608" t="s">
        <v>36</v>
      </c>
      <c r="M608">
        <v>48</v>
      </c>
      <c r="N608">
        <v>2</v>
      </c>
      <c r="O608">
        <v>3</v>
      </c>
      <c r="P608" t="s">
        <v>54</v>
      </c>
      <c r="Q608">
        <v>1</v>
      </c>
      <c r="R608" t="str">
        <f t="shared" si="28"/>
        <v>Low</v>
      </c>
      <c r="S608" t="s">
        <v>44</v>
      </c>
      <c r="T608">
        <v>10475</v>
      </c>
      <c r="U608" t="str">
        <f t="shared" si="29"/>
        <v>High (10K-15K)</v>
      </c>
      <c r="V608">
        <v>23772</v>
      </c>
      <c r="W608">
        <v>5</v>
      </c>
      <c r="X608" t="s">
        <v>39</v>
      </c>
      <c r="Y608">
        <v>21</v>
      </c>
      <c r="Z608">
        <v>4</v>
      </c>
      <c r="AA608">
        <v>3</v>
      </c>
      <c r="AB608">
        <v>1</v>
      </c>
      <c r="AC608">
        <v>20</v>
      </c>
      <c r="AD608">
        <v>2</v>
      </c>
      <c r="AE608">
        <v>3</v>
      </c>
      <c r="AF608">
        <v>18</v>
      </c>
      <c r="AG608">
        <v>13</v>
      </c>
      <c r="AH608">
        <v>1</v>
      </c>
      <c r="AI608">
        <v>12</v>
      </c>
    </row>
    <row r="609" spans="1:35" x14ac:dyDescent="0.3">
      <c r="A609">
        <v>733</v>
      </c>
      <c r="B609">
        <v>27</v>
      </c>
      <c r="C609" t="str">
        <f t="shared" si="27"/>
        <v>26-35</v>
      </c>
      <c r="D609" t="s">
        <v>32</v>
      </c>
      <c r="E609" t="s">
        <v>53</v>
      </c>
      <c r="F609">
        <v>294</v>
      </c>
      <c r="G609" t="s">
        <v>34</v>
      </c>
      <c r="H609">
        <v>10</v>
      </c>
      <c r="I609">
        <v>2</v>
      </c>
      <c r="J609" t="s">
        <v>46</v>
      </c>
      <c r="K609">
        <v>4</v>
      </c>
      <c r="L609" t="s">
        <v>36</v>
      </c>
      <c r="M609">
        <v>32</v>
      </c>
      <c r="N609">
        <v>3</v>
      </c>
      <c r="O609">
        <v>3</v>
      </c>
      <c r="P609" t="s">
        <v>51</v>
      </c>
      <c r="Q609">
        <v>1</v>
      </c>
      <c r="R609" t="str">
        <f t="shared" si="28"/>
        <v>Low</v>
      </c>
      <c r="S609" t="s">
        <v>38</v>
      </c>
      <c r="T609">
        <v>8793</v>
      </c>
      <c r="U609" t="str">
        <f t="shared" si="29"/>
        <v>Medium (5K-10K)</v>
      </c>
      <c r="V609">
        <v>4809</v>
      </c>
      <c r="W609">
        <v>1</v>
      </c>
      <c r="X609" t="s">
        <v>32</v>
      </c>
      <c r="Y609">
        <v>21</v>
      </c>
      <c r="Z609">
        <v>4</v>
      </c>
      <c r="AA609">
        <v>3</v>
      </c>
      <c r="AB609">
        <v>2</v>
      </c>
      <c r="AC609">
        <v>9</v>
      </c>
      <c r="AD609">
        <v>4</v>
      </c>
      <c r="AE609">
        <v>2</v>
      </c>
      <c r="AF609">
        <v>9</v>
      </c>
      <c r="AG609">
        <v>7</v>
      </c>
      <c r="AH609">
        <v>1</v>
      </c>
      <c r="AI609">
        <v>7</v>
      </c>
    </row>
    <row r="610" spans="1:35" x14ac:dyDescent="0.3">
      <c r="A610">
        <v>744</v>
      </c>
      <c r="B610">
        <v>44</v>
      </c>
      <c r="C610" t="str">
        <f t="shared" si="27"/>
        <v>36-45</v>
      </c>
      <c r="D610" t="s">
        <v>32</v>
      </c>
      <c r="E610" t="s">
        <v>33</v>
      </c>
      <c r="F610">
        <v>381</v>
      </c>
      <c r="G610" t="s">
        <v>34</v>
      </c>
      <c r="H610">
        <v>24</v>
      </c>
      <c r="I610">
        <v>3</v>
      </c>
      <c r="J610" t="s">
        <v>35</v>
      </c>
      <c r="K610">
        <v>1</v>
      </c>
      <c r="L610" t="s">
        <v>36</v>
      </c>
      <c r="M610">
        <v>49</v>
      </c>
      <c r="N610">
        <v>1</v>
      </c>
      <c r="O610">
        <v>1</v>
      </c>
      <c r="P610" t="s">
        <v>37</v>
      </c>
      <c r="Q610">
        <v>3</v>
      </c>
      <c r="R610" t="str">
        <f t="shared" si="28"/>
        <v>High</v>
      </c>
      <c r="S610" t="s">
        <v>48</v>
      </c>
      <c r="T610">
        <v>3708</v>
      </c>
      <c r="U610" t="str">
        <f t="shared" si="29"/>
        <v>Low (0-5K)</v>
      </c>
      <c r="V610">
        <v>2104</v>
      </c>
      <c r="W610">
        <v>2</v>
      </c>
      <c r="X610" t="s">
        <v>32</v>
      </c>
      <c r="Y610">
        <v>14</v>
      </c>
      <c r="Z610">
        <v>3</v>
      </c>
      <c r="AA610">
        <v>3</v>
      </c>
      <c r="AB610">
        <v>0</v>
      </c>
      <c r="AC610">
        <v>9</v>
      </c>
      <c r="AD610">
        <v>5</v>
      </c>
      <c r="AE610">
        <v>3</v>
      </c>
      <c r="AF610">
        <v>5</v>
      </c>
      <c r="AG610">
        <v>2</v>
      </c>
      <c r="AH610">
        <v>1</v>
      </c>
      <c r="AI610">
        <v>4</v>
      </c>
    </row>
    <row r="611" spans="1:35" x14ac:dyDescent="0.3">
      <c r="A611">
        <v>785</v>
      </c>
      <c r="B611">
        <v>47</v>
      </c>
      <c r="C611" t="str">
        <f t="shared" si="27"/>
        <v>46-55</v>
      </c>
      <c r="D611" t="s">
        <v>39</v>
      </c>
      <c r="E611" t="s">
        <v>53</v>
      </c>
      <c r="F611">
        <v>719</v>
      </c>
      <c r="G611" t="s">
        <v>41</v>
      </c>
      <c r="H611">
        <v>27</v>
      </c>
      <c r="I611">
        <v>2</v>
      </c>
      <c r="J611" t="s">
        <v>46</v>
      </c>
      <c r="K611">
        <v>2</v>
      </c>
      <c r="L611" t="s">
        <v>47</v>
      </c>
      <c r="M611">
        <v>77</v>
      </c>
      <c r="N611">
        <v>4</v>
      </c>
      <c r="O611">
        <v>2</v>
      </c>
      <c r="P611" t="s">
        <v>54</v>
      </c>
      <c r="Q611">
        <v>3</v>
      </c>
      <c r="R611" t="str">
        <f t="shared" si="28"/>
        <v>High</v>
      </c>
      <c r="S611" t="s">
        <v>48</v>
      </c>
      <c r="T611">
        <v>6397</v>
      </c>
      <c r="U611" t="str">
        <f t="shared" si="29"/>
        <v>Medium (5K-10K)</v>
      </c>
      <c r="V611">
        <v>10339</v>
      </c>
      <c r="W611">
        <v>4</v>
      </c>
      <c r="X611" t="s">
        <v>39</v>
      </c>
      <c r="Y611">
        <v>12</v>
      </c>
      <c r="Z611">
        <v>3</v>
      </c>
      <c r="AA611">
        <v>4</v>
      </c>
      <c r="AB611">
        <v>0</v>
      </c>
      <c r="AC611">
        <v>8</v>
      </c>
      <c r="AD611">
        <v>2</v>
      </c>
      <c r="AE611">
        <v>3</v>
      </c>
      <c r="AF611">
        <v>5</v>
      </c>
      <c r="AG611">
        <v>4</v>
      </c>
      <c r="AH611">
        <v>1</v>
      </c>
      <c r="AI611">
        <v>3</v>
      </c>
    </row>
    <row r="612" spans="1:35" x14ac:dyDescent="0.3">
      <c r="A612">
        <v>800</v>
      </c>
      <c r="B612">
        <v>27</v>
      </c>
      <c r="C612" t="str">
        <f t="shared" si="27"/>
        <v>26-35</v>
      </c>
      <c r="D612" t="s">
        <v>32</v>
      </c>
      <c r="E612" t="s">
        <v>53</v>
      </c>
      <c r="F612">
        <v>829</v>
      </c>
      <c r="G612" t="s">
        <v>41</v>
      </c>
      <c r="H612">
        <v>8</v>
      </c>
      <c r="I612">
        <v>1</v>
      </c>
      <c r="J612" t="s">
        <v>56</v>
      </c>
      <c r="K612">
        <v>3</v>
      </c>
      <c r="L612" t="s">
        <v>36</v>
      </c>
      <c r="M612">
        <v>84</v>
      </c>
      <c r="N612">
        <v>3</v>
      </c>
      <c r="O612">
        <v>2</v>
      </c>
      <c r="P612" t="s">
        <v>54</v>
      </c>
      <c r="Q612">
        <v>4</v>
      </c>
      <c r="R612" t="str">
        <f t="shared" si="28"/>
        <v>Very High</v>
      </c>
      <c r="S612" t="s">
        <v>44</v>
      </c>
      <c r="T612">
        <v>4342</v>
      </c>
      <c r="U612" t="str">
        <f t="shared" si="29"/>
        <v>Low (0-5K)</v>
      </c>
      <c r="V612">
        <v>24008</v>
      </c>
      <c r="W612">
        <v>0</v>
      </c>
      <c r="X612" t="s">
        <v>32</v>
      </c>
      <c r="Y612">
        <v>19</v>
      </c>
      <c r="Z612">
        <v>3</v>
      </c>
      <c r="AA612">
        <v>2</v>
      </c>
      <c r="AB612">
        <v>1</v>
      </c>
      <c r="AC612">
        <v>5</v>
      </c>
      <c r="AD612">
        <v>3</v>
      </c>
      <c r="AE612">
        <v>3</v>
      </c>
      <c r="AF612">
        <v>4</v>
      </c>
      <c r="AG612">
        <v>2</v>
      </c>
      <c r="AH612">
        <v>1</v>
      </c>
      <c r="AI612">
        <v>1</v>
      </c>
    </row>
    <row r="613" spans="1:35" x14ac:dyDescent="0.3">
      <c r="A613">
        <v>838</v>
      </c>
      <c r="B613">
        <v>34</v>
      </c>
      <c r="C613" t="str">
        <f t="shared" si="27"/>
        <v>26-35</v>
      </c>
      <c r="D613" t="s">
        <v>32</v>
      </c>
      <c r="E613" t="s">
        <v>53</v>
      </c>
      <c r="F613">
        <v>702</v>
      </c>
      <c r="G613" t="s">
        <v>34</v>
      </c>
      <c r="H613">
        <v>16</v>
      </c>
      <c r="I613">
        <v>4</v>
      </c>
      <c r="J613" t="s">
        <v>46</v>
      </c>
      <c r="K613">
        <v>3</v>
      </c>
      <c r="L613" t="s">
        <v>47</v>
      </c>
      <c r="M613">
        <v>100</v>
      </c>
      <c r="N613">
        <v>2</v>
      </c>
      <c r="O613">
        <v>1</v>
      </c>
      <c r="P613" t="s">
        <v>49</v>
      </c>
      <c r="Q613">
        <v>4</v>
      </c>
      <c r="R613" t="str">
        <f t="shared" si="28"/>
        <v>Very High</v>
      </c>
      <c r="S613" t="s">
        <v>48</v>
      </c>
      <c r="T613">
        <v>2553</v>
      </c>
      <c r="U613" t="str">
        <f t="shared" si="29"/>
        <v>Low (0-5K)</v>
      </c>
      <c r="V613">
        <v>8306</v>
      </c>
      <c r="W613">
        <v>1</v>
      </c>
      <c r="X613" t="s">
        <v>32</v>
      </c>
      <c r="Y613">
        <v>16</v>
      </c>
      <c r="Z613">
        <v>3</v>
      </c>
      <c r="AA613">
        <v>3</v>
      </c>
      <c r="AB613">
        <v>0</v>
      </c>
      <c r="AC613">
        <v>6</v>
      </c>
      <c r="AD613">
        <v>3</v>
      </c>
      <c r="AE613">
        <v>3</v>
      </c>
      <c r="AF613">
        <v>5</v>
      </c>
      <c r="AG613">
        <v>2</v>
      </c>
      <c r="AH613">
        <v>1</v>
      </c>
      <c r="AI613">
        <v>3</v>
      </c>
    </row>
    <row r="614" spans="1:35" x14ac:dyDescent="0.3">
      <c r="A614">
        <v>848</v>
      </c>
      <c r="B614">
        <v>26</v>
      </c>
      <c r="C614" t="str">
        <f t="shared" si="27"/>
        <v>26-35</v>
      </c>
      <c r="D614" t="s">
        <v>39</v>
      </c>
      <c r="E614" t="s">
        <v>53</v>
      </c>
      <c r="F614">
        <v>887</v>
      </c>
      <c r="G614" t="s">
        <v>34</v>
      </c>
      <c r="H614">
        <v>5</v>
      </c>
      <c r="I614">
        <v>2</v>
      </c>
      <c r="J614" t="s">
        <v>35</v>
      </c>
      <c r="K614">
        <v>3</v>
      </c>
      <c r="L614" t="s">
        <v>47</v>
      </c>
      <c r="M614">
        <v>88</v>
      </c>
      <c r="N614">
        <v>2</v>
      </c>
      <c r="O614">
        <v>1</v>
      </c>
      <c r="P614" t="s">
        <v>49</v>
      </c>
      <c r="Q614">
        <v>3</v>
      </c>
      <c r="R614" t="str">
        <f t="shared" si="28"/>
        <v>High</v>
      </c>
      <c r="S614" t="s">
        <v>44</v>
      </c>
      <c r="T614">
        <v>2366</v>
      </c>
      <c r="U614" t="str">
        <f t="shared" si="29"/>
        <v>Low (0-5K)</v>
      </c>
      <c r="V614">
        <v>20898</v>
      </c>
      <c r="W614">
        <v>1</v>
      </c>
      <c r="X614" t="s">
        <v>39</v>
      </c>
      <c r="Y614">
        <v>14</v>
      </c>
      <c r="Z614">
        <v>3</v>
      </c>
      <c r="AA614">
        <v>1</v>
      </c>
      <c r="AB614">
        <v>1</v>
      </c>
      <c r="AC614">
        <v>8</v>
      </c>
      <c r="AD614">
        <v>2</v>
      </c>
      <c r="AE614">
        <v>3</v>
      </c>
      <c r="AF614">
        <v>8</v>
      </c>
      <c r="AG614">
        <v>7</v>
      </c>
      <c r="AH614">
        <v>1</v>
      </c>
      <c r="AI614">
        <v>7</v>
      </c>
    </row>
    <row r="615" spans="1:35" x14ac:dyDescent="0.3">
      <c r="A615">
        <v>983</v>
      </c>
      <c r="B615">
        <v>38</v>
      </c>
      <c r="C615" t="str">
        <f t="shared" si="27"/>
        <v>36-45</v>
      </c>
      <c r="D615" t="s">
        <v>32</v>
      </c>
      <c r="E615" t="s">
        <v>33</v>
      </c>
      <c r="F615">
        <v>152</v>
      </c>
      <c r="G615" t="s">
        <v>41</v>
      </c>
      <c r="H615">
        <v>10</v>
      </c>
      <c r="I615">
        <v>3</v>
      </c>
      <c r="J615" t="s">
        <v>42</v>
      </c>
      <c r="K615">
        <v>3</v>
      </c>
      <c r="L615" t="s">
        <v>47</v>
      </c>
      <c r="M615">
        <v>85</v>
      </c>
      <c r="N615">
        <v>3</v>
      </c>
      <c r="O615">
        <v>2</v>
      </c>
      <c r="P615" t="s">
        <v>54</v>
      </c>
      <c r="Q615">
        <v>4</v>
      </c>
      <c r="R615" t="str">
        <f t="shared" si="28"/>
        <v>Very High</v>
      </c>
      <c r="S615" t="s">
        <v>48</v>
      </c>
      <c r="T615">
        <v>5666</v>
      </c>
      <c r="U615" t="str">
        <f t="shared" si="29"/>
        <v>Medium (5K-10K)</v>
      </c>
      <c r="V615">
        <v>19899</v>
      </c>
      <c r="W615">
        <v>1</v>
      </c>
      <c r="X615" t="s">
        <v>39</v>
      </c>
      <c r="Y615">
        <v>13</v>
      </c>
      <c r="Z615">
        <v>3</v>
      </c>
      <c r="AA615">
        <v>2</v>
      </c>
      <c r="AB615">
        <v>0</v>
      </c>
      <c r="AC615">
        <v>6</v>
      </c>
      <c r="AD615">
        <v>1</v>
      </c>
      <c r="AE615">
        <v>3</v>
      </c>
      <c r="AF615">
        <v>5</v>
      </c>
      <c r="AG615">
        <v>3</v>
      </c>
      <c r="AH615">
        <v>1</v>
      </c>
      <c r="AI615">
        <v>3</v>
      </c>
    </row>
    <row r="616" spans="1:35" x14ac:dyDescent="0.3">
      <c r="A616">
        <v>1068</v>
      </c>
      <c r="B616">
        <v>26</v>
      </c>
      <c r="C616" t="str">
        <f t="shared" si="27"/>
        <v>26-35</v>
      </c>
      <c r="D616" t="s">
        <v>32</v>
      </c>
      <c r="E616" t="s">
        <v>53</v>
      </c>
      <c r="F616">
        <v>921</v>
      </c>
      <c r="G616" t="s">
        <v>34</v>
      </c>
      <c r="H616">
        <v>1</v>
      </c>
      <c r="I616">
        <v>1</v>
      </c>
      <c r="J616" t="s">
        <v>35</v>
      </c>
      <c r="K616">
        <v>1</v>
      </c>
      <c r="L616" t="s">
        <v>47</v>
      </c>
      <c r="M616">
        <v>66</v>
      </c>
      <c r="N616">
        <v>2</v>
      </c>
      <c r="O616">
        <v>1</v>
      </c>
      <c r="P616" t="s">
        <v>49</v>
      </c>
      <c r="Q616">
        <v>3</v>
      </c>
      <c r="R616" t="str">
        <f t="shared" si="28"/>
        <v>High</v>
      </c>
      <c r="S616" t="s">
        <v>38</v>
      </c>
      <c r="T616">
        <v>2007</v>
      </c>
      <c r="U616" t="str">
        <f t="shared" si="29"/>
        <v>Low (0-5K)</v>
      </c>
      <c r="V616">
        <v>25265</v>
      </c>
      <c r="W616">
        <v>1</v>
      </c>
      <c r="X616" t="s">
        <v>32</v>
      </c>
      <c r="Y616">
        <v>13</v>
      </c>
      <c r="Z616">
        <v>3</v>
      </c>
      <c r="AA616">
        <v>3</v>
      </c>
      <c r="AB616">
        <v>2</v>
      </c>
      <c r="AC616">
        <v>5</v>
      </c>
      <c r="AD616">
        <v>5</v>
      </c>
      <c r="AE616">
        <v>3</v>
      </c>
      <c r="AF616">
        <v>5</v>
      </c>
      <c r="AG616">
        <v>3</v>
      </c>
      <c r="AH616">
        <v>1</v>
      </c>
      <c r="AI616">
        <v>3</v>
      </c>
    </row>
    <row r="617" spans="1:35" x14ac:dyDescent="0.3">
      <c r="A617">
        <v>1082</v>
      </c>
      <c r="B617">
        <v>28</v>
      </c>
      <c r="C617" t="str">
        <f t="shared" si="27"/>
        <v>26-35</v>
      </c>
      <c r="D617" t="s">
        <v>39</v>
      </c>
      <c r="E617" t="s">
        <v>33</v>
      </c>
      <c r="F617">
        <v>1366</v>
      </c>
      <c r="G617" t="s">
        <v>34</v>
      </c>
      <c r="H617">
        <v>24</v>
      </c>
      <c r="I617">
        <v>2</v>
      </c>
      <c r="J617" t="s">
        <v>42</v>
      </c>
      <c r="K617">
        <v>2</v>
      </c>
      <c r="L617" t="s">
        <v>36</v>
      </c>
      <c r="M617">
        <v>72</v>
      </c>
      <c r="N617">
        <v>2</v>
      </c>
      <c r="O617">
        <v>3</v>
      </c>
      <c r="P617" t="s">
        <v>50</v>
      </c>
      <c r="Q617">
        <v>1</v>
      </c>
      <c r="R617" t="str">
        <f t="shared" si="28"/>
        <v>Low</v>
      </c>
      <c r="S617" t="s">
        <v>48</v>
      </c>
      <c r="T617">
        <v>8722</v>
      </c>
      <c r="U617" t="str">
        <f t="shared" si="29"/>
        <v>Medium (5K-10K)</v>
      </c>
      <c r="V617">
        <v>12355</v>
      </c>
      <c r="W617">
        <v>1</v>
      </c>
      <c r="X617" t="s">
        <v>32</v>
      </c>
      <c r="Y617">
        <v>12</v>
      </c>
      <c r="Z617">
        <v>3</v>
      </c>
      <c r="AA617">
        <v>1</v>
      </c>
      <c r="AB617">
        <v>0</v>
      </c>
      <c r="AC617">
        <v>10</v>
      </c>
      <c r="AD617">
        <v>2</v>
      </c>
      <c r="AE617">
        <v>2</v>
      </c>
      <c r="AF617">
        <v>10</v>
      </c>
      <c r="AG617">
        <v>7</v>
      </c>
      <c r="AH617">
        <v>1</v>
      </c>
      <c r="AI617">
        <v>9</v>
      </c>
    </row>
    <row r="618" spans="1:35" x14ac:dyDescent="0.3">
      <c r="A618">
        <v>1143</v>
      </c>
      <c r="B618">
        <v>29</v>
      </c>
      <c r="C618" t="str">
        <f t="shared" si="27"/>
        <v>26-35</v>
      </c>
      <c r="D618" t="s">
        <v>32</v>
      </c>
      <c r="E618" t="s">
        <v>53</v>
      </c>
      <c r="F618">
        <v>490</v>
      </c>
      <c r="G618" t="s">
        <v>34</v>
      </c>
      <c r="H618">
        <v>10</v>
      </c>
      <c r="I618">
        <v>3</v>
      </c>
      <c r="J618" t="s">
        <v>46</v>
      </c>
      <c r="K618">
        <v>4</v>
      </c>
      <c r="L618" t="s">
        <v>47</v>
      </c>
      <c r="M618">
        <v>61</v>
      </c>
      <c r="N618">
        <v>3</v>
      </c>
      <c r="O618">
        <v>1</v>
      </c>
      <c r="P618" t="s">
        <v>49</v>
      </c>
      <c r="Q618">
        <v>2</v>
      </c>
      <c r="R618" t="str">
        <f t="shared" si="28"/>
        <v>Medium</v>
      </c>
      <c r="S618" t="s">
        <v>38</v>
      </c>
      <c r="T618">
        <v>3291</v>
      </c>
      <c r="U618" t="str">
        <f t="shared" si="29"/>
        <v>Low (0-5K)</v>
      </c>
      <c r="V618">
        <v>17940</v>
      </c>
      <c r="W618">
        <v>0</v>
      </c>
      <c r="X618" t="s">
        <v>32</v>
      </c>
      <c r="Y618">
        <v>14</v>
      </c>
      <c r="Z618">
        <v>3</v>
      </c>
      <c r="AA618">
        <v>4</v>
      </c>
      <c r="AB618">
        <v>2</v>
      </c>
      <c r="AC618">
        <v>8</v>
      </c>
      <c r="AD618">
        <v>2</v>
      </c>
      <c r="AE618">
        <v>2</v>
      </c>
      <c r="AF618">
        <v>7</v>
      </c>
      <c r="AG618">
        <v>5</v>
      </c>
      <c r="AH618">
        <v>1</v>
      </c>
      <c r="AI618">
        <v>1</v>
      </c>
    </row>
    <row r="619" spans="1:35" x14ac:dyDescent="0.3">
      <c r="A619">
        <v>1245</v>
      </c>
      <c r="B619">
        <v>54</v>
      </c>
      <c r="C619" t="str">
        <f t="shared" si="27"/>
        <v>46-55</v>
      </c>
      <c r="D619" t="s">
        <v>32</v>
      </c>
      <c r="E619" t="s">
        <v>53</v>
      </c>
      <c r="F619">
        <v>966</v>
      </c>
      <c r="G619" t="s">
        <v>34</v>
      </c>
      <c r="H619">
        <v>1</v>
      </c>
      <c r="I619">
        <v>4</v>
      </c>
      <c r="J619" t="s">
        <v>46</v>
      </c>
      <c r="K619">
        <v>4</v>
      </c>
      <c r="L619" t="s">
        <v>47</v>
      </c>
      <c r="M619">
        <v>53</v>
      </c>
      <c r="N619">
        <v>3</v>
      </c>
      <c r="O619">
        <v>3</v>
      </c>
      <c r="P619" t="s">
        <v>51</v>
      </c>
      <c r="Q619">
        <v>3</v>
      </c>
      <c r="R619" t="str">
        <f t="shared" si="28"/>
        <v>High</v>
      </c>
      <c r="S619" t="s">
        <v>38</v>
      </c>
      <c r="T619">
        <v>10502</v>
      </c>
      <c r="U619" t="str">
        <f t="shared" si="29"/>
        <v>High (10K-15K)</v>
      </c>
      <c r="V619">
        <v>9659</v>
      </c>
      <c r="W619">
        <v>7</v>
      </c>
      <c r="X619" t="s">
        <v>32</v>
      </c>
      <c r="Y619">
        <v>17</v>
      </c>
      <c r="Z619">
        <v>3</v>
      </c>
      <c r="AA619">
        <v>1</v>
      </c>
      <c r="AB619">
        <v>1</v>
      </c>
      <c r="AC619">
        <v>33</v>
      </c>
      <c r="AD619">
        <v>2</v>
      </c>
      <c r="AE619">
        <v>1</v>
      </c>
      <c r="AF619">
        <v>5</v>
      </c>
      <c r="AG619">
        <v>4</v>
      </c>
      <c r="AH619">
        <v>1</v>
      </c>
      <c r="AI619">
        <v>4</v>
      </c>
    </row>
    <row r="620" spans="1:35" x14ac:dyDescent="0.3">
      <c r="A620">
        <v>1273</v>
      </c>
      <c r="B620">
        <v>25</v>
      </c>
      <c r="C620" t="str">
        <f t="shared" si="27"/>
        <v>18-25</v>
      </c>
      <c r="D620" t="s">
        <v>39</v>
      </c>
      <c r="E620" t="s">
        <v>53</v>
      </c>
      <c r="F620">
        <v>599</v>
      </c>
      <c r="G620" t="s">
        <v>41</v>
      </c>
      <c r="H620">
        <v>24</v>
      </c>
      <c r="I620">
        <v>1</v>
      </c>
      <c r="J620" t="s">
        <v>46</v>
      </c>
      <c r="K620">
        <v>3</v>
      </c>
      <c r="L620" t="s">
        <v>36</v>
      </c>
      <c r="M620">
        <v>73</v>
      </c>
      <c r="N620">
        <v>1</v>
      </c>
      <c r="O620">
        <v>1</v>
      </c>
      <c r="P620" t="s">
        <v>43</v>
      </c>
      <c r="Q620">
        <v>4</v>
      </c>
      <c r="R620" t="str">
        <f t="shared" si="28"/>
        <v>Very High</v>
      </c>
      <c r="S620" t="s">
        <v>48</v>
      </c>
      <c r="T620">
        <v>1118</v>
      </c>
      <c r="U620" t="str">
        <f t="shared" si="29"/>
        <v>Low (0-5K)</v>
      </c>
      <c r="V620">
        <v>8040</v>
      </c>
      <c r="W620">
        <v>1</v>
      </c>
      <c r="X620" t="s">
        <v>39</v>
      </c>
      <c r="Y620">
        <v>14</v>
      </c>
      <c r="Z620">
        <v>3</v>
      </c>
      <c r="AA620">
        <v>4</v>
      </c>
      <c r="AB620">
        <v>0</v>
      </c>
      <c r="AC620">
        <v>1</v>
      </c>
      <c r="AD620">
        <v>4</v>
      </c>
      <c r="AE620">
        <v>3</v>
      </c>
      <c r="AF620">
        <v>1</v>
      </c>
      <c r="AG620">
        <v>0</v>
      </c>
      <c r="AH620">
        <v>1</v>
      </c>
      <c r="AI620">
        <v>0</v>
      </c>
    </row>
    <row r="621" spans="1:35" x14ac:dyDescent="0.3">
      <c r="A621">
        <v>1289</v>
      </c>
      <c r="B621">
        <v>34</v>
      </c>
      <c r="C621" t="str">
        <f t="shared" si="27"/>
        <v>26-35</v>
      </c>
      <c r="D621" t="s">
        <v>32</v>
      </c>
      <c r="E621" t="s">
        <v>53</v>
      </c>
      <c r="F621">
        <v>648</v>
      </c>
      <c r="G621" t="s">
        <v>57</v>
      </c>
      <c r="H621">
        <v>11</v>
      </c>
      <c r="I621">
        <v>3</v>
      </c>
      <c r="J621" t="s">
        <v>46</v>
      </c>
      <c r="K621">
        <v>3</v>
      </c>
      <c r="L621" t="s">
        <v>36</v>
      </c>
      <c r="M621">
        <v>56</v>
      </c>
      <c r="N621">
        <v>2</v>
      </c>
      <c r="O621">
        <v>2</v>
      </c>
      <c r="P621" t="s">
        <v>57</v>
      </c>
      <c r="Q621">
        <v>2</v>
      </c>
      <c r="R621" t="str">
        <f t="shared" si="28"/>
        <v>Medium</v>
      </c>
      <c r="S621" t="s">
        <v>44</v>
      </c>
      <c r="T621">
        <v>4490</v>
      </c>
      <c r="U621" t="str">
        <f t="shared" si="29"/>
        <v>Low (0-5K)</v>
      </c>
      <c r="V621">
        <v>21833</v>
      </c>
      <c r="W621">
        <v>4</v>
      </c>
      <c r="X621" t="s">
        <v>32</v>
      </c>
      <c r="Y621">
        <v>11</v>
      </c>
      <c r="Z621">
        <v>3</v>
      </c>
      <c r="AA621">
        <v>4</v>
      </c>
      <c r="AB621">
        <v>2</v>
      </c>
      <c r="AC621">
        <v>14</v>
      </c>
      <c r="AD621">
        <v>5</v>
      </c>
      <c r="AE621">
        <v>4</v>
      </c>
      <c r="AF621">
        <v>10</v>
      </c>
      <c r="AG621">
        <v>9</v>
      </c>
      <c r="AH621">
        <v>1</v>
      </c>
      <c r="AI621">
        <v>8</v>
      </c>
    </row>
    <row r="622" spans="1:35" x14ac:dyDescent="0.3">
      <c r="A622">
        <v>1298</v>
      </c>
      <c r="B622">
        <v>30</v>
      </c>
      <c r="C622" t="str">
        <f t="shared" si="27"/>
        <v>26-35</v>
      </c>
      <c r="D622" t="s">
        <v>32</v>
      </c>
      <c r="E622" t="s">
        <v>33</v>
      </c>
      <c r="F622">
        <v>879</v>
      </c>
      <c r="G622" t="s">
        <v>34</v>
      </c>
      <c r="H622">
        <v>9</v>
      </c>
      <c r="I622">
        <v>2</v>
      </c>
      <c r="J622" t="s">
        <v>35</v>
      </c>
      <c r="K622">
        <v>3</v>
      </c>
      <c r="L622" t="s">
        <v>47</v>
      </c>
      <c r="M622">
        <v>72</v>
      </c>
      <c r="N622">
        <v>3</v>
      </c>
      <c r="O622">
        <v>2</v>
      </c>
      <c r="P622" t="s">
        <v>51</v>
      </c>
      <c r="Q622">
        <v>3</v>
      </c>
      <c r="R622" t="str">
        <f t="shared" si="28"/>
        <v>High</v>
      </c>
      <c r="S622" t="s">
        <v>48</v>
      </c>
      <c r="T622">
        <v>4695</v>
      </c>
      <c r="U622" t="str">
        <f t="shared" si="29"/>
        <v>Low (0-5K)</v>
      </c>
      <c r="V622">
        <v>12858</v>
      </c>
      <c r="W622">
        <v>7</v>
      </c>
      <c r="X622" t="s">
        <v>39</v>
      </c>
      <c r="Y622">
        <v>18</v>
      </c>
      <c r="Z622">
        <v>3</v>
      </c>
      <c r="AA622">
        <v>3</v>
      </c>
      <c r="AB622">
        <v>0</v>
      </c>
      <c r="AC622">
        <v>10</v>
      </c>
      <c r="AD622">
        <v>3</v>
      </c>
      <c r="AE622">
        <v>3</v>
      </c>
      <c r="AF622">
        <v>8</v>
      </c>
      <c r="AG622">
        <v>4</v>
      </c>
      <c r="AH622">
        <v>1</v>
      </c>
      <c r="AI622">
        <v>7</v>
      </c>
    </row>
    <row r="623" spans="1:35" x14ac:dyDescent="0.3">
      <c r="A623">
        <v>1349</v>
      </c>
      <c r="B623">
        <v>41</v>
      </c>
      <c r="C623" t="str">
        <f t="shared" si="27"/>
        <v>36-45</v>
      </c>
      <c r="D623" t="s">
        <v>32</v>
      </c>
      <c r="E623" t="s">
        <v>53</v>
      </c>
      <c r="F623">
        <v>1018</v>
      </c>
      <c r="G623" t="s">
        <v>41</v>
      </c>
      <c r="H623">
        <v>1</v>
      </c>
      <c r="I623">
        <v>3</v>
      </c>
      <c r="J623" t="s">
        <v>56</v>
      </c>
      <c r="K623">
        <v>3</v>
      </c>
      <c r="L623" t="s">
        <v>47</v>
      </c>
      <c r="M623">
        <v>66</v>
      </c>
      <c r="N623">
        <v>3</v>
      </c>
      <c r="O623">
        <v>2</v>
      </c>
      <c r="P623" t="s">
        <v>54</v>
      </c>
      <c r="Q623">
        <v>1</v>
      </c>
      <c r="R623" t="str">
        <f t="shared" si="28"/>
        <v>Low</v>
      </c>
      <c r="S623" t="s">
        <v>38</v>
      </c>
      <c r="T623">
        <v>4103</v>
      </c>
      <c r="U623" t="str">
        <f t="shared" si="29"/>
        <v>Low (0-5K)</v>
      </c>
      <c r="V623">
        <v>4297</v>
      </c>
      <c r="W623">
        <v>0</v>
      </c>
      <c r="X623" t="s">
        <v>32</v>
      </c>
      <c r="Y623">
        <v>17</v>
      </c>
      <c r="Z623">
        <v>3</v>
      </c>
      <c r="AA623">
        <v>4</v>
      </c>
      <c r="AB623">
        <v>1</v>
      </c>
      <c r="AC623">
        <v>10</v>
      </c>
      <c r="AD623">
        <v>2</v>
      </c>
      <c r="AE623">
        <v>3</v>
      </c>
      <c r="AF623">
        <v>9</v>
      </c>
      <c r="AG623">
        <v>3</v>
      </c>
      <c r="AH623">
        <v>1</v>
      </c>
      <c r="AI623">
        <v>7</v>
      </c>
    </row>
    <row r="624" spans="1:35" x14ac:dyDescent="0.3">
      <c r="A624">
        <v>1350</v>
      </c>
      <c r="B624">
        <v>35</v>
      </c>
      <c r="C624" t="str">
        <f t="shared" si="27"/>
        <v>26-35</v>
      </c>
      <c r="D624" t="s">
        <v>32</v>
      </c>
      <c r="E624" t="s">
        <v>53</v>
      </c>
      <c r="F624">
        <v>482</v>
      </c>
      <c r="G624" t="s">
        <v>34</v>
      </c>
      <c r="H624">
        <v>4</v>
      </c>
      <c r="I624">
        <v>4</v>
      </c>
      <c r="J624" t="s">
        <v>46</v>
      </c>
      <c r="K624">
        <v>3</v>
      </c>
      <c r="L624" t="s">
        <v>36</v>
      </c>
      <c r="M624">
        <v>87</v>
      </c>
      <c r="N624">
        <v>3</v>
      </c>
      <c r="O624">
        <v>2</v>
      </c>
      <c r="P624" t="s">
        <v>49</v>
      </c>
      <c r="Q624">
        <v>3</v>
      </c>
      <c r="R624" t="str">
        <f t="shared" si="28"/>
        <v>High</v>
      </c>
      <c r="S624" t="s">
        <v>48</v>
      </c>
      <c r="T624">
        <v>4249</v>
      </c>
      <c r="U624" t="str">
        <f t="shared" si="29"/>
        <v>Low (0-5K)</v>
      </c>
      <c r="V624">
        <v>2690</v>
      </c>
      <c r="W624">
        <v>1</v>
      </c>
      <c r="X624" t="s">
        <v>39</v>
      </c>
      <c r="Y624">
        <v>11</v>
      </c>
      <c r="Z624">
        <v>3</v>
      </c>
      <c r="AA624">
        <v>2</v>
      </c>
      <c r="AB624">
        <v>0</v>
      </c>
      <c r="AC624">
        <v>9</v>
      </c>
      <c r="AD624">
        <v>3</v>
      </c>
      <c r="AE624">
        <v>3</v>
      </c>
      <c r="AF624">
        <v>9</v>
      </c>
      <c r="AG624">
        <v>6</v>
      </c>
      <c r="AH624">
        <v>1</v>
      </c>
      <c r="AI624">
        <v>1</v>
      </c>
    </row>
    <row r="625" spans="1:35" x14ac:dyDescent="0.3">
      <c r="A625">
        <v>1420</v>
      </c>
      <c r="B625">
        <v>49</v>
      </c>
      <c r="C625" t="str">
        <f t="shared" si="27"/>
        <v>46-55</v>
      </c>
      <c r="D625" t="s">
        <v>39</v>
      </c>
      <c r="E625" t="s">
        <v>53</v>
      </c>
      <c r="F625">
        <v>1475</v>
      </c>
      <c r="G625" t="s">
        <v>34</v>
      </c>
      <c r="H625">
        <v>28</v>
      </c>
      <c r="I625">
        <v>2</v>
      </c>
      <c r="J625" t="s">
        <v>46</v>
      </c>
      <c r="K625">
        <v>1</v>
      </c>
      <c r="L625" t="s">
        <v>36</v>
      </c>
      <c r="M625">
        <v>97</v>
      </c>
      <c r="N625">
        <v>2</v>
      </c>
      <c r="O625">
        <v>2</v>
      </c>
      <c r="P625" t="s">
        <v>37</v>
      </c>
      <c r="Q625">
        <v>1</v>
      </c>
      <c r="R625" t="str">
        <f t="shared" si="28"/>
        <v>Low</v>
      </c>
      <c r="S625" t="s">
        <v>48</v>
      </c>
      <c r="T625">
        <v>4284</v>
      </c>
      <c r="U625" t="str">
        <f t="shared" si="29"/>
        <v>Low (0-5K)</v>
      </c>
      <c r="V625">
        <v>22710</v>
      </c>
      <c r="W625">
        <v>3</v>
      </c>
      <c r="X625" t="s">
        <v>32</v>
      </c>
      <c r="Y625">
        <v>20</v>
      </c>
      <c r="Z625">
        <v>4</v>
      </c>
      <c r="AA625">
        <v>1</v>
      </c>
      <c r="AB625">
        <v>0</v>
      </c>
      <c r="AC625">
        <v>20</v>
      </c>
      <c r="AD625">
        <v>2</v>
      </c>
      <c r="AE625">
        <v>3</v>
      </c>
      <c r="AF625">
        <v>4</v>
      </c>
      <c r="AG625">
        <v>3</v>
      </c>
      <c r="AH625">
        <v>1</v>
      </c>
      <c r="AI625">
        <v>3</v>
      </c>
    </row>
    <row r="626" spans="1:35" x14ac:dyDescent="0.3">
      <c r="A626">
        <v>1431</v>
      </c>
      <c r="B626">
        <v>34</v>
      </c>
      <c r="C626" t="str">
        <f t="shared" si="27"/>
        <v>26-35</v>
      </c>
      <c r="D626" t="s">
        <v>32</v>
      </c>
      <c r="E626" t="s">
        <v>53</v>
      </c>
      <c r="F626">
        <v>560</v>
      </c>
      <c r="G626" t="s">
        <v>34</v>
      </c>
      <c r="H626">
        <v>1</v>
      </c>
      <c r="I626">
        <v>4</v>
      </c>
      <c r="J626" t="s">
        <v>45</v>
      </c>
      <c r="K626">
        <v>4</v>
      </c>
      <c r="L626" t="s">
        <v>36</v>
      </c>
      <c r="M626">
        <v>91</v>
      </c>
      <c r="N626">
        <v>3</v>
      </c>
      <c r="O626">
        <v>1</v>
      </c>
      <c r="P626" t="s">
        <v>49</v>
      </c>
      <c r="Q626">
        <v>1</v>
      </c>
      <c r="R626" t="str">
        <f t="shared" si="28"/>
        <v>Low</v>
      </c>
      <c r="S626" t="s">
        <v>38</v>
      </c>
      <c r="T626">
        <v>2996</v>
      </c>
      <c r="U626" t="str">
        <f t="shared" si="29"/>
        <v>Low (0-5K)</v>
      </c>
      <c r="V626">
        <v>20284</v>
      </c>
      <c r="W626">
        <v>5</v>
      </c>
      <c r="X626" t="s">
        <v>32</v>
      </c>
      <c r="Y626">
        <v>14</v>
      </c>
      <c r="Z626">
        <v>3</v>
      </c>
      <c r="AA626">
        <v>3</v>
      </c>
      <c r="AB626">
        <v>2</v>
      </c>
      <c r="AC626">
        <v>10</v>
      </c>
      <c r="AD626">
        <v>2</v>
      </c>
      <c r="AE626">
        <v>3</v>
      </c>
      <c r="AF626">
        <v>4</v>
      </c>
      <c r="AG626">
        <v>3</v>
      </c>
      <c r="AH626">
        <v>1</v>
      </c>
      <c r="AI626">
        <v>3</v>
      </c>
    </row>
    <row r="627" spans="1:35" x14ac:dyDescent="0.3">
      <c r="A627">
        <v>1440</v>
      </c>
      <c r="B627">
        <v>37</v>
      </c>
      <c r="C627" t="str">
        <f t="shared" si="27"/>
        <v>36-45</v>
      </c>
      <c r="D627" t="s">
        <v>32</v>
      </c>
      <c r="E627" t="s">
        <v>33</v>
      </c>
      <c r="F627">
        <v>1413</v>
      </c>
      <c r="G627" t="s">
        <v>34</v>
      </c>
      <c r="H627">
        <v>5</v>
      </c>
      <c r="I627">
        <v>2</v>
      </c>
      <c r="J627" t="s">
        <v>42</v>
      </c>
      <c r="K627">
        <v>3</v>
      </c>
      <c r="L627" t="s">
        <v>36</v>
      </c>
      <c r="M627">
        <v>84</v>
      </c>
      <c r="N627">
        <v>4</v>
      </c>
      <c r="O627">
        <v>1</v>
      </c>
      <c r="P627" t="s">
        <v>37</v>
      </c>
      <c r="Q627">
        <v>3</v>
      </c>
      <c r="R627" t="str">
        <f t="shared" si="28"/>
        <v>High</v>
      </c>
      <c r="S627" t="s">
        <v>48</v>
      </c>
      <c r="T627">
        <v>3500</v>
      </c>
      <c r="U627" t="str">
        <f t="shared" si="29"/>
        <v>Low (0-5K)</v>
      </c>
      <c r="V627">
        <v>25470</v>
      </c>
      <c r="W627">
        <v>0</v>
      </c>
      <c r="X627" t="s">
        <v>32</v>
      </c>
      <c r="Y627">
        <v>14</v>
      </c>
      <c r="Z627">
        <v>3</v>
      </c>
      <c r="AA627">
        <v>1</v>
      </c>
      <c r="AB627">
        <v>0</v>
      </c>
      <c r="AC627">
        <v>7</v>
      </c>
      <c r="AD627">
        <v>2</v>
      </c>
      <c r="AE627">
        <v>1</v>
      </c>
      <c r="AF627">
        <v>6</v>
      </c>
      <c r="AG627">
        <v>5</v>
      </c>
      <c r="AH627">
        <v>1</v>
      </c>
      <c r="AI627">
        <v>3</v>
      </c>
    </row>
    <row r="628" spans="1:35" x14ac:dyDescent="0.3">
      <c r="A628">
        <v>1507</v>
      </c>
      <c r="B628">
        <v>28</v>
      </c>
      <c r="C628" t="str">
        <f t="shared" si="27"/>
        <v>26-35</v>
      </c>
      <c r="D628" t="s">
        <v>32</v>
      </c>
      <c r="E628" t="s">
        <v>53</v>
      </c>
      <c r="F628">
        <v>467</v>
      </c>
      <c r="G628" t="s">
        <v>41</v>
      </c>
      <c r="H628">
        <v>7</v>
      </c>
      <c r="I628">
        <v>3</v>
      </c>
      <c r="J628" t="s">
        <v>46</v>
      </c>
      <c r="K628">
        <v>3</v>
      </c>
      <c r="L628" t="s">
        <v>36</v>
      </c>
      <c r="M628">
        <v>55</v>
      </c>
      <c r="N628">
        <v>3</v>
      </c>
      <c r="O628">
        <v>2</v>
      </c>
      <c r="P628" t="s">
        <v>54</v>
      </c>
      <c r="Q628">
        <v>1</v>
      </c>
      <c r="R628" t="str">
        <f t="shared" si="28"/>
        <v>Low</v>
      </c>
      <c r="S628" t="s">
        <v>48</v>
      </c>
      <c r="T628">
        <v>4898</v>
      </c>
      <c r="U628" t="str">
        <f t="shared" si="29"/>
        <v>Low (0-5K)</v>
      </c>
      <c r="V628">
        <v>11827</v>
      </c>
      <c r="W628">
        <v>0</v>
      </c>
      <c r="X628" t="s">
        <v>32</v>
      </c>
      <c r="Y628">
        <v>14</v>
      </c>
      <c r="Z628">
        <v>3</v>
      </c>
      <c r="AA628">
        <v>4</v>
      </c>
      <c r="AB628">
        <v>0</v>
      </c>
      <c r="AC628">
        <v>5</v>
      </c>
      <c r="AD628">
        <v>5</v>
      </c>
      <c r="AE628">
        <v>3</v>
      </c>
      <c r="AF628">
        <v>4</v>
      </c>
      <c r="AG628">
        <v>2</v>
      </c>
      <c r="AH628">
        <v>1</v>
      </c>
      <c r="AI628">
        <v>3</v>
      </c>
    </row>
    <row r="629" spans="1:35" x14ac:dyDescent="0.3">
      <c r="A629">
        <v>1520</v>
      </c>
      <c r="B629">
        <v>54</v>
      </c>
      <c r="C629" t="str">
        <f t="shared" si="27"/>
        <v>46-55</v>
      </c>
      <c r="D629" t="s">
        <v>32</v>
      </c>
      <c r="E629" t="s">
        <v>53</v>
      </c>
      <c r="F629">
        <v>1050</v>
      </c>
      <c r="G629" t="s">
        <v>34</v>
      </c>
      <c r="H629">
        <v>11</v>
      </c>
      <c r="I629">
        <v>4</v>
      </c>
      <c r="J629" t="s">
        <v>35</v>
      </c>
      <c r="K629">
        <v>2</v>
      </c>
      <c r="L629" t="s">
        <v>47</v>
      </c>
      <c r="M629">
        <v>87</v>
      </c>
      <c r="N629">
        <v>3</v>
      </c>
      <c r="O629">
        <v>4</v>
      </c>
      <c r="P629" t="s">
        <v>52</v>
      </c>
      <c r="Q629">
        <v>4</v>
      </c>
      <c r="R629" t="str">
        <f t="shared" si="28"/>
        <v>Very High</v>
      </c>
      <c r="S629" t="s">
        <v>38</v>
      </c>
      <c r="T629">
        <v>16032</v>
      </c>
      <c r="U629" t="str">
        <f t="shared" si="29"/>
        <v>Very High (15K+)</v>
      </c>
      <c r="V629">
        <v>24456</v>
      </c>
      <c r="W629">
        <v>3</v>
      </c>
      <c r="X629" t="s">
        <v>32</v>
      </c>
      <c r="Y629">
        <v>20</v>
      </c>
      <c r="Z629">
        <v>4</v>
      </c>
      <c r="AA629">
        <v>1</v>
      </c>
      <c r="AB629">
        <v>1</v>
      </c>
      <c r="AC629">
        <v>26</v>
      </c>
      <c r="AD629">
        <v>2</v>
      </c>
      <c r="AE629">
        <v>3</v>
      </c>
      <c r="AF629">
        <v>14</v>
      </c>
      <c r="AG629">
        <v>9</v>
      </c>
      <c r="AH629">
        <v>1</v>
      </c>
      <c r="AI629">
        <v>12</v>
      </c>
    </row>
    <row r="630" spans="1:35" x14ac:dyDescent="0.3">
      <c r="A630">
        <v>1590</v>
      </c>
      <c r="B630">
        <v>29</v>
      </c>
      <c r="C630" t="str">
        <f t="shared" si="27"/>
        <v>26-35</v>
      </c>
      <c r="D630" t="s">
        <v>32</v>
      </c>
      <c r="E630" t="s">
        <v>53</v>
      </c>
      <c r="F630">
        <v>995</v>
      </c>
      <c r="G630" t="s">
        <v>34</v>
      </c>
      <c r="H630">
        <v>2</v>
      </c>
      <c r="I630">
        <v>1</v>
      </c>
      <c r="J630" t="s">
        <v>46</v>
      </c>
      <c r="K630">
        <v>1</v>
      </c>
      <c r="L630" t="s">
        <v>36</v>
      </c>
      <c r="M630">
        <v>87</v>
      </c>
      <c r="N630">
        <v>3</v>
      </c>
      <c r="O630">
        <v>2</v>
      </c>
      <c r="P630" t="s">
        <v>50</v>
      </c>
      <c r="Q630">
        <v>4</v>
      </c>
      <c r="R630" t="str">
        <f t="shared" si="28"/>
        <v>Very High</v>
      </c>
      <c r="S630" t="s">
        <v>38</v>
      </c>
      <c r="T630">
        <v>8853</v>
      </c>
      <c r="U630" t="str">
        <f t="shared" si="29"/>
        <v>Medium (5K-10K)</v>
      </c>
      <c r="V630">
        <v>24483</v>
      </c>
      <c r="W630">
        <v>1</v>
      </c>
      <c r="X630" t="s">
        <v>32</v>
      </c>
      <c r="Y630">
        <v>19</v>
      </c>
      <c r="Z630">
        <v>3</v>
      </c>
      <c r="AA630">
        <v>4</v>
      </c>
      <c r="AB630">
        <v>1</v>
      </c>
      <c r="AC630">
        <v>6</v>
      </c>
      <c r="AD630">
        <v>0</v>
      </c>
      <c r="AE630">
        <v>4</v>
      </c>
      <c r="AF630">
        <v>6</v>
      </c>
      <c r="AG630">
        <v>4</v>
      </c>
      <c r="AH630">
        <v>1</v>
      </c>
      <c r="AI630">
        <v>3</v>
      </c>
    </row>
    <row r="631" spans="1:35" x14ac:dyDescent="0.3">
      <c r="A631">
        <v>1605</v>
      </c>
      <c r="B631">
        <v>22</v>
      </c>
      <c r="C631" t="str">
        <f t="shared" si="27"/>
        <v>18-25</v>
      </c>
      <c r="D631" t="s">
        <v>32</v>
      </c>
      <c r="E631" t="s">
        <v>33</v>
      </c>
      <c r="F631">
        <v>457</v>
      </c>
      <c r="G631" t="s">
        <v>34</v>
      </c>
      <c r="H631">
        <v>26</v>
      </c>
      <c r="I631">
        <v>2</v>
      </c>
      <c r="J631" t="s">
        <v>45</v>
      </c>
      <c r="K631">
        <v>2</v>
      </c>
      <c r="L631" t="s">
        <v>47</v>
      </c>
      <c r="M631">
        <v>85</v>
      </c>
      <c r="N631">
        <v>2</v>
      </c>
      <c r="O631">
        <v>1</v>
      </c>
      <c r="P631" t="s">
        <v>49</v>
      </c>
      <c r="Q631">
        <v>3</v>
      </c>
      <c r="R631" t="str">
        <f t="shared" si="28"/>
        <v>High</v>
      </c>
      <c r="S631" t="s">
        <v>44</v>
      </c>
      <c r="T631">
        <v>2814</v>
      </c>
      <c r="U631" t="str">
        <f t="shared" si="29"/>
        <v>Low (0-5K)</v>
      </c>
      <c r="V631">
        <v>10293</v>
      </c>
      <c r="W631">
        <v>1</v>
      </c>
      <c r="X631" t="s">
        <v>39</v>
      </c>
      <c r="Y631">
        <v>14</v>
      </c>
      <c r="Z631">
        <v>3</v>
      </c>
      <c r="AA631">
        <v>2</v>
      </c>
      <c r="AB631">
        <v>0</v>
      </c>
      <c r="AC631">
        <v>4</v>
      </c>
      <c r="AD631">
        <v>2</v>
      </c>
      <c r="AE631">
        <v>2</v>
      </c>
      <c r="AF631">
        <v>4</v>
      </c>
      <c r="AG631">
        <v>2</v>
      </c>
      <c r="AH631">
        <v>1</v>
      </c>
      <c r="AI631">
        <v>3</v>
      </c>
    </row>
    <row r="632" spans="1:35" x14ac:dyDescent="0.3">
      <c r="A632">
        <v>1646</v>
      </c>
      <c r="B632">
        <v>24</v>
      </c>
      <c r="C632" t="str">
        <f t="shared" si="27"/>
        <v>18-25</v>
      </c>
      <c r="D632" t="s">
        <v>32</v>
      </c>
      <c r="E632" t="s">
        <v>53</v>
      </c>
      <c r="F632">
        <v>567</v>
      </c>
      <c r="G632" t="s">
        <v>34</v>
      </c>
      <c r="H632">
        <v>2</v>
      </c>
      <c r="I632">
        <v>1</v>
      </c>
      <c r="J632" t="s">
        <v>42</v>
      </c>
      <c r="K632">
        <v>1</v>
      </c>
      <c r="L632" t="s">
        <v>47</v>
      </c>
      <c r="M632">
        <v>32</v>
      </c>
      <c r="N632">
        <v>3</v>
      </c>
      <c r="O632">
        <v>1</v>
      </c>
      <c r="P632" t="s">
        <v>49</v>
      </c>
      <c r="Q632">
        <v>4</v>
      </c>
      <c r="R632" t="str">
        <f t="shared" si="28"/>
        <v>Very High</v>
      </c>
      <c r="S632" t="s">
        <v>48</v>
      </c>
      <c r="T632">
        <v>3760</v>
      </c>
      <c r="U632" t="str">
        <f t="shared" si="29"/>
        <v>Low (0-5K)</v>
      </c>
      <c r="V632">
        <v>17218</v>
      </c>
      <c r="W632">
        <v>1</v>
      </c>
      <c r="X632" t="s">
        <v>39</v>
      </c>
      <c r="Y632">
        <v>13</v>
      </c>
      <c r="Z632">
        <v>3</v>
      </c>
      <c r="AA632">
        <v>3</v>
      </c>
      <c r="AB632">
        <v>0</v>
      </c>
      <c r="AC632">
        <v>6</v>
      </c>
      <c r="AD632">
        <v>2</v>
      </c>
      <c r="AE632">
        <v>3</v>
      </c>
      <c r="AF632">
        <v>6</v>
      </c>
      <c r="AG632">
        <v>3</v>
      </c>
      <c r="AH632">
        <v>1</v>
      </c>
      <c r="AI632">
        <v>3</v>
      </c>
    </row>
    <row r="633" spans="1:35" x14ac:dyDescent="0.3">
      <c r="A633">
        <v>1700</v>
      </c>
      <c r="B633">
        <v>37</v>
      </c>
      <c r="C633" t="str">
        <f t="shared" si="27"/>
        <v>36-45</v>
      </c>
      <c r="D633" t="s">
        <v>32</v>
      </c>
      <c r="E633" t="s">
        <v>53</v>
      </c>
      <c r="F633">
        <v>1278</v>
      </c>
      <c r="G633" t="s">
        <v>41</v>
      </c>
      <c r="H633">
        <v>1</v>
      </c>
      <c r="I633">
        <v>4</v>
      </c>
      <c r="J633" t="s">
        <v>35</v>
      </c>
      <c r="K633">
        <v>3</v>
      </c>
      <c r="L633" t="s">
        <v>36</v>
      </c>
      <c r="M633">
        <v>31</v>
      </c>
      <c r="N633">
        <v>1</v>
      </c>
      <c r="O633">
        <v>2</v>
      </c>
      <c r="P633" t="s">
        <v>54</v>
      </c>
      <c r="Q633">
        <v>4</v>
      </c>
      <c r="R633" t="str">
        <f t="shared" si="28"/>
        <v>Very High</v>
      </c>
      <c r="S633" t="s">
        <v>38</v>
      </c>
      <c r="T633">
        <v>9525</v>
      </c>
      <c r="U633" t="str">
        <f t="shared" si="29"/>
        <v>Medium (5K-10K)</v>
      </c>
      <c r="V633">
        <v>7677</v>
      </c>
      <c r="W633">
        <v>1</v>
      </c>
      <c r="X633" t="s">
        <v>32</v>
      </c>
      <c r="Y633">
        <v>14</v>
      </c>
      <c r="Z633">
        <v>3</v>
      </c>
      <c r="AA633">
        <v>3</v>
      </c>
      <c r="AB633">
        <v>2</v>
      </c>
      <c r="AC633">
        <v>6</v>
      </c>
      <c r="AD633">
        <v>2</v>
      </c>
      <c r="AE633">
        <v>2</v>
      </c>
      <c r="AF633">
        <v>6</v>
      </c>
      <c r="AG633">
        <v>3</v>
      </c>
      <c r="AH633">
        <v>1</v>
      </c>
      <c r="AI633">
        <v>3</v>
      </c>
    </row>
    <row r="634" spans="1:35" x14ac:dyDescent="0.3">
      <c r="A634">
        <v>1704</v>
      </c>
      <c r="B634">
        <v>35</v>
      </c>
      <c r="C634" t="str">
        <f t="shared" si="27"/>
        <v>26-35</v>
      </c>
      <c r="D634" t="s">
        <v>32</v>
      </c>
      <c r="E634" t="s">
        <v>53</v>
      </c>
      <c r="F634">
        <v>146</v>
      </c>
      <c r="G634" t="s">
        <v>34</v>
      </c>
      <c r="H634">
        <v>2</v>
      </c>
      <c r="I634">
        <v>4</v>
      </c>
      <c r="J634" t="s">
        <v>35</v>
      </c>
      <c r="K634">
        <v>1</v>
      </c>
      <c r="L634" t="s">
        <v>36</v>
      </c>
      <c r="M634">
        <v>79</v>
      </c>
      <c r="N634">
        <v>2</v>
      </c>
      <c r="O634">
        <v>1</v>
      </c>
      <c r="P634" t="s">
        <v>49</v>
      </c>
      <c r="Q634">
        <v>4</v>
      </c>
      <c r="R634" t="str">
        <f t="shared" si="28"/>
        <v>Very High</v>
      </c>
      <c r="S634" t="s">
        <v>48</v>
      </c>
      <c r="T634">
        <v>4930</v>
      </c>
      <c r="U634" t="str">
        <f t="shared" si="29"/>
        <v>Low (0-5K)</v>
      </c>
      <c r="V634">
        <v>13970</v>
      </c>
      <c r="W634">
        <v>0</v>
      </c>
      <c r="X634" t="s">
        <v>39</v>
      </c>
      <c r="Y634">
        <v>14</v>
      </c>
      <c r="Z634">
        <v>3</v>
      </c>
      <c r="AA634">
        <v>3</v>
      </c>
      <c r="AB634">
        <v>0</v>
      </c>
      <c r="AC634">
        <v>6</v>
      </c>
      <c r="AD634">
        <v>2</v>
      </c>
      <c r="AE634">
        <v>4</v>
      </c>
      <c r="AF634">
        <v>5</v>
      </c>
      <c r="AG634">
        <v>4</v>
      </c>
      <c r="AH634">
        <v>1</v>
      </c>
      <c r="AI634">
        <v>4</v>
      </c>
    </row>
    <row r="635" spans="1:35" x14ac:dyDescent="0.3">
      <c r="A635">
        <v>1720</v>
      </c>
      <c r="B635">
        <v>32</v>
      </c>
      <c r="C635" t="str">
        <f t="shared" si="27"/>
        <v>26-35</v>
      </c>
      <c r="D635" t="s">
        <v>32</v>
      </c>
      <c r="E635" t="s">
        <v>53</v>
      </c>
      <c r="F635">
        <v>585</v>
      </c>
      <c r="G635" t="s">
        <v>34</v>
      </c>
      <c r="H635">
        <v>10</v>
      </c>
      <c r="I635">
        <v>3</v>
      </c>
      <c r="J635" t="s">
        <v>46</v>
      </c>
      <c r="K635">
        <v>1</v>
      </c>
      <c r="L635" t="s">
        <v>36</v>
      </c>
      <c r="M635">
        <v>56</v>
      </c>
      <c r="N635">
        <v>3</v>
      </c>
      <c r="O635">
        <v>1</v>
      </c>
      <c r="P635" t="s">
        <v>49</v>
      </c>
      <c r="Q635">
        <v>3</v>
      </c>
      <c r="R635" t="str">
        <f t="shared" si="28"/>
        <v>High</v>
      </c>
      <c r="S635" t="s">
        <v>44</v>
      </c>
      <c r="T635">
        <v>3433</v>
      </c>
      <c r="U635" t="str">
        <f t="shared" si="29"/>
        <v>Low (0-5K)</v>
      </c>
      <c r="V635">
        <v>17360</v>
      </c>
      <c r="W635">
        <v>6</v>
      </c>
      <c r="X635" t="s">
        <v>32</v>
      </c>
      <c r="Y635">
        <v>13</v>
      </c>
      <c r="Z635">
        <v>3</v>
      </c>
      <c r="AA635">
        <v>1</v>
      </c>
      <c r="AB635">
        <v>1</v>
      </c>
      <c r="AC635">
        <v>10</v>
      </c>
      <c r="AD635">
        <v>3</v>
      </c>
      <c r="AE635">
        <v>2</v>
      </c>
      <c r="AF635">
        <v>5</v>
      </c>
      <c r="AG635">
        <v>2</v>
      </c>
      <c r="AH635">
        <v>1</v>
      </c>
      <c r="AI635">
        <v>3</v>
      </c>
    </row>
    <row r="636" spans="1:35" x14ac:dyDescent="0.3">
      <c r="A636">
        <v>1736</v>
      </c>
      <c r="B636">
        <v>31</v>
      </c>
      <c r="C636" t="str">
        <f t="shared" si="27"/>
        <v>26-35</v>
      </c>
      <c r="D636" t="s">
        <v>32</v>
      </c>
      <c r="E636" t="s">
        <v>53</v>
      </c>
      <c r="F636">
        <v>163</v>
      </c>
      <c r="G636" t="s">
        <v>34</v>
      </c>
      <c r="H636">
        <v>24</v>
      </c>
      <c r="I636">
        <v>1</v>
      </c>
      <c r="J636" t="s">
        <v>42</v>
      </c>
      <c r="K636">
        <v>4</v>
      </c>
      <c r="L636" t="s">
        <v>47</v>
      </c>
      <c r="M636">
        <v>30</v>
      </c>
      <c r="N636">
        <v>3</v>
      </c>
      <c r="O636">
        <v>2</v>
      </c>
      <c r="P636" t="s">
        <v>51</v>
      </c>
      <c r="Q636">
        <v>4</v>
      </c>
      <c r="R636" t="str">
        <f t="shared" si="28"/>
        <v>Very High</v>
      </c>
      <c r="S636" t="s">
        <v>48</v>
      </c>
      <c r="T636">
        <v>5238</v>
      </c>
      <c r="U636" t="str">
        <f t="shared" si="29"/>
        <v>Medium (5K-10K)</v>
      </c>
      <c r="V636">
        <v>6670</v>
      </c>
      <c r="W636">
        <v>2</v>
      </c>
      <c r="X636" t="s">
        <v>32</v>
      </c>
      <c r="Y636">
        <v>20</v>
      </c>
      <c r="Z636">
        <v>4</v>
      </c>
      <c r="AA636">
        <v>4</v>
      </c>
      <c r="AB636">
        <v>0</v>
      </c>
      <c r="AC636">
        <v>9</v>
      </c>
      <c r="AD636">
        <v>3</v>
      </c>
      <c r="AE636">
        <v>2</v>
      </c>
      <c r="AF636">
        <v>5</v>
      </c>
      <c r="AG636">
        <v>4</v>
      </c>
      <c r="AH636">
        <v>1</v>
      </c>
      <c r="AI636">
        <v>4</v>
      </c>
    </row>
    <row r="637" spans="1:35" x14ac:dyDescent="0.3">
      <c r="A637">
        <v>1756</v>
      </c>
      <c r="B637">
        <v>33</v>
      </c>
      <c r="C637" t="str">
        <f t="shared" si="27"/>
        <v>26-35</v>
      </c>
      <c r="D637" t="s">
        <v>32</v>
      </c>
      <c r="E637" t="s">
        <v>33</v>
      </c>
      <c r="F637">
        <v>1283</v>
      </c>
      <c r="G637" t="s">
        <v>41</v>
      </c>
      <c r="H637">
        <v>2</v>
      </c>
      <c r="I637">
        <v>3</v>
      </c>
      <c r="J637" t="s">
        <v>56</v>
      </c>
      <c r="K637">
        <v>4</v>
      </c>
      <c r="L637" t="s">
        <v>47</v>
      </c>
      <c r="M637">
        <v>62</v>
      </c>
      <c r="N637">
        <v>3</v>
      </c>
      <c r="O637">
        <v>2</v>
      </c>
      <c r="P637" t="s">
        <v>54</v>
      </c>
      <c r="Q637">
        <v>2</v>
      </c>
      <c r="R637" t="str">
        <f t="shared" si="28"/>
        <v>Medium</v>
      </c>
      <c r="S637" t="s">
        <v>48</v>
      </c>
      <c r="T637">
        <v>5147</v>
      </c>
      <c r="U637" t="str">
        <f t="shared" si="29"/>
        <v>Medium (5K-10K)</v>
      </c>
      <c r="V637">
        <v>10697</v>
      </c>
      <c r="W637">
        <v>8</v>
      </c>
      <c r="X637" t="s">
        <v>32</v>
      </c>
      <c r="Y637">
        <v>15</v>
      </c>
      <c r="Z637">
        <v>3</v>
      </c>
      <c r="AA637">
        <v>4</v>
      </c>
      <c r="AB637">
        <v>0</v>
      </c>
      <c r="AC637">
        <v>13</v>
      </c>
      <c r="AD637">
        <v>2</v>
      </c>
      <c r="AE637">
        <v>2</v>
      </c>
      <c r="AF637">
        <v>11</v>
      </c>
      <c r="AG637">
        <v>7</v>
      </c>
      <c r="AH637">
        <v>1</v>
      </c>
      <c r="AI637">
        <v>7</v>
      </c>
    </row>
    <row r="638" spans="1:35" x14ac:dyDescent="0.3">
      <c r="A638">
        <v>1771</v>
      </c>
      <c r="B638">
        <v>33</v>
      </c>
      <c r="C638" t="str">
        <f t="shared" si="27"/>
        <v>26-35</v>
      </c>
      <c r="D638" t="s">
        <v>32</v>
      </c>
      <c r="E638" t="s">
        <v>33</v>
      </c>
      <c r="F638">
        <v>775</v>
      </c>
      <c r="G638" t="s">
        <v>34</v>
      </c>
      <c r="H638">
        <v>4</v>
      </c>
      <c r="I638">
        <v>3</v>
      </c>
      <c r="J638" t="s">
        <v>42</v>
      </c>
      <c r="K638">
        <v>4</v>
      </c>
      <c r="L638" t="s">
        <v>36</v>
      </c>
      <c r="M638">
        <v>90</v>
      </c>
      <c r="N638">
        <v>3</v>
      </c>
      <c r="O638">
        <v>2</v>
      </c>
      <c r="P638" t="s">
        <v>49</v>
      </c>
      <c r="Q638">
        <v>2</v>
      </c>
      <c r="R638" t="str">
        <f t="shared" si="28"/>
        <v>Medium</v>
      </c>
      <c r="S638" t="s">
        <v>38</v>
      </c>
      <c r="T638">
        <v>3055</v>
      </c>
      <c r="U638" t="str">
        <f t="shared" si="29"/>
        <v>Low (0-5K)</v>
      </c>
      <c r="V638">
        <v>6194</v>
      </c>
      <c r="W638">
        <v>5</v>
      </c>
      <c r="X638" t="s">
        <v>32</v>
      </c>
      <c r="Y638">
        <v>15</v>
      </c>
      <c r="Z638">
        <v>3</v>
      </c>
      <c r="AA638">
        <v>4</v>
      </c>
      <c r="AB638">
        <v>2</v>
      </c>
      <c r="AC638">
        <v>11</v>
      </c>
      <c r="AD638">
        <v>2</v>
      </c>
      <c r="AE638">
        <v>2</v>
      </c>
      <c r="AF638">
        <v>9</v>
      </c>
      <c r="AG638">
        <v>8</v>
      </c>
      <c r="AH638">
        <v>1</v>
      </c>
      <c r="AI638">
        <v>7</v>
      </c>
    </row>
    <row r="639" spans="1:35" x14ac:dyDescent="0.3">
      <c r="A639">
        <v>1804</v>
      </c>
      <c r="B639">
        <v>35</v>
      </c>
      <c r="C639" t="str">
        <f t="shared" si="27"/>
        <v>26-35</v>
      </c>
      <c r="D639" t="s">
        <v>32</v>
      </c>
      <c r="E639" t="s">
        <v>33</v>
      </c>
      <c r="F639">
        <v>1180</v>
      </c>
      <c r="G639" t="s">
        <v>34</v>
      </c>
      <c r="H639">
        <v>2</v>
      </c>
      <c r="I639">
        <v>2</v>
      </c>
      <c r="J639" t="s">
        <v>35</v>
      </c>
      <c r="K639">
        <v>2</v>
      </c>
      <c r="L639" t="s">
        <v>36</v>
      </c>
      <c r="M639">
        <v>90</v>
      </c>
      <c r="N639">
        <v>3</v>
      </c>
      <c r="O639">
        <v>2</v>
      </c>
      <c r="P639" t="s">
        <v>51</v>
      </c>
      <c r="Q639">
        <v>4</v>
      </c>
      <c r="R639" t="str">
        <f t="shared" si="28"/>
        <v>Very High</v>
      </c>
      <c r="S639" t="s">
        <v>38</v>
      </c>
      <c r="T639">
        <v>5762</v>
      </c>
      <c r="U639" t="str">
        <f t="shared" si="29"/>
        <v>Medium (5K-10K)</v>
      </c>
      <c r="V639">
        <v>24442</v>
      </c>
      <c r="W639">
        <v>2</v>
      </c>
      <c r="X639" t="s">
        <v>32</v>
      </c>
      <c r="Y639">
        <v>14</v>
      </c>
      <c r="Z639">
        <v>3</v>
      </c>
      <c r="AA639">
        <v>3</v>
      </c>
      <c r="AB639">
        <v>1</v>
      </c>
      <c r="AC639">
        <v>15</v>
      </c>
      <c r="AD639">
        <v>6</v>
      </c>
      <c r="AE639">
        <v>3</v>
      </c>
      <c r="AF639">
        <v>7</v>
      </c>
      <c r="AG639">
        <v>7</v>
      </c>
      <c r="AH639">
        <v>1</v>
      </c>
      <c r="AI639">
        <v>7</v>
      </c>
    </row>
    <row r="640" spans="1:35" x14ac:dyDescent="0.3">
      <c r="A640">
        <v>1868</v>
      </c>
      <c r="B640">
        <v>29</v>
      </c>
      <c r="C640" t="str">
        <f t="shared" si="27"/>
        <v>26-35</v>
      </c>
      <c r="D640" t="s">
        <v>39</v>
      </c>
      <c r="E640" t="s">
        <v>53</v>
      </c>
      <c r="F640">
        <v>459</v>
      </c>
      <c r="G640" t="s">
        <v>34</v>
      </c>
      <c r="H640">
        <v>24</v>
      </c>
      <c r="I640">
        <v>2</v>
      </c>
      <c r="J640" t="s">
        <v>46</v>
      </c>
      <c r="K640">
        <v>4</v>
      </c>
      <c r="L640" t="s">
        <v>36</v>
      </c>
      <c r="M640">
        <v>73</v>
      </c>
      <c r="N640">
        <v>2</v>
      </c>
      <c r="O640">
        <v>1</v>
      </c>
      <c r="P640" t="s">
        <v>49</v>
      </c>
      <c r="Q640">
        <v>4</v>
      </c>
      <c r="R640" t="str">
        <f t="shared" si="28"/>
        <v>Very High</v>
      </c>
      <c r="S640" t="s">
        <v>48</v>
      </c>
      <c r="T640">
        <v>2439</v>
      </c>
      <c r="U640" t="str">
        <f t="shared" si="29"/>
        <v>Low (0-5K)</v>
      </c>
      <c r="V640">
        <v>14753</v>
      </c>
      <c r="W640">
        <v>1</v>
      </c>
      <c r="X640" t="s">
        <v>39</v>
      </c>
      <c r="Y640">
        <v>24</v>
      </c>
      <c r="Z640">
        <v>4</v>
      </c>
      <c r="AA640">
        <v>2</v>
      </c>
      <c r="AB640">
        <v>0</v>
      </c>
      <c r="AC640">
        <v>1</v>
      </c>
      <c r="AD640">
        <v>3</v>
      </c>
      <c r="AE640">
        <v>2</v>
      </c>
      <c r="AF640">
        <v>1</v>
      </c>
      <c r="AG640">
        <v>0</v>
      </c>
      <c r="AH640">
        <v>1</v>
      </c>
      <c r="AI640">
        <v>0</v>
      </c>
    </row>
    <row r="641" spans="1:35" x14ac:dyDescent="0.3">
      <c r="A641">
        <v>1934</v>
      </c>
      <c r="B641">
        <v>47</v>
      </c>
      <c r="C641" t="str">
        <f t="shared" si="27"/>
        <v>46-55</v>
      </c>
      <c r="D641" t="s">
        <v>32</v>
      </c>
      <c r="E641" t="s">
        <v>33</v>
      </c>
      <c r="F641">
        <v>1169</v>
      </c>
      <c r="G641" t="s">
        <v>34</v>
      </c>
      <c r="H641">
        <v>14</v>
      </c>
      <c r="I641">
        <v>4</v>
      </c>
      <c r="J641" t="s">
        <v>42</v>
      </c>
      <c r="K641">
        <v>3</v>
      </c>
      <c r="L641" t="s">
        <v>36</v>
      </c>
      <c r="M641">
        <v>64</v>
      </c>
      <c r="N641">
        <v>3</v>
      </c>
      <c r="O641">
        <v>2</v>
      </c>
      <c r="P641" t="s">
        <v>49</v>
      </c>
      <c r="Q641">
        <v>2</v>
      </c>
      <c r="R641" t="str">
        <f t="shared" si="28"/>
        <v>Medium</v>
      </c>
      <c r="S641" t="s">
        <v>44</v>
      </c>
      <c r="T641">
        <v>5467</v>
      </c>
      <c r="U641" t="str">
        <f t="shared" si="29"/>
        <v>Medium (5K-10K)</v>
      </c>
      <c r="V641">
        <v>2125</v>
      </c>
      <c r="W641">
        <v>8</v>
      </c>
      <c r="X641" t="s">
        <v>32</v>
      </c>
      <c r="Y641">
        <v>18</v>
      </c>
      <c r="Z641">
        <v>3</v>
      </c>
      <c r="AA641">
        <v>3</v>
      </c>
      <c r="AB641">
        <v>1</v>
      </c>
      <c r="AC641">
        <v>16</v>
      </c>
      <c r="AD641">
        <v>4</v>
      </c>
      <c r="AE641">
        <v>4</v>
      </c>
      <c r="AF641">
        <v>8</v>
      </c>
      <c r="AG641">
        <v>7</v>
      </c>
      <c r="AH641">
        <v>1</v>
      </c>
      <c r="AI641">
        <v>7</v>
      </c>
    </row>
    <row r="642" spans="1:35" x14ac:dyDescent="0.3">
      <c r="A642">
        <v>1947</v>
      </c>
      <c r="B642">
        <v>28</v>
      </c>
      <c r="C642" t="str">
        <f t="shared" ref="C642:C705" si="30">IF(B642&lt;=25,"18-25",IF(B642&lt;=35,"26-35",IF(B642&lt;=45,"36-45",IF(B642&lt;=55,"46-55","56+"))))</f>
        <v>26-35</v>
      </c>
      <c r="D642" t="s">
        <v>32</v>
      </c>
      <c r="E642" t="s">
        <v>33</v>
      </c>
      <c r="F642">
        <v>1103</v>
      </c>
      <c r="G642" t="s">
        <v>34</v>
      </c>
      <c r="H642">
        <v>16</v>
      </c>
      <c r="I642">
        <v>3</v>
      </c>
      <c r="J642" t="s">
        <v>35</v>
      </c>
      <c r="K642">
        <v>3</v>
      </c>
      <c r="L642" t="s">
        <v>36</v>
      </c>
      <c r="M642">
        <v>49</v>
      </c>
      <c r="N642">
        <v>3</v>
      </c>
      <c r="O642">
        <v>1</v>
      </c>
      <c r="P642" t="s">
        <v>49</v>
      </c>
      <c r="Q642">
        <v>3</v>
      </c>
      <c r="R642" t="str">
        <f t="shared" ref="R642:R705" si="31">IF(Q642=1,"Low",IF(Q642=2,"Medium",IF(Q642=3,"High","Very High")))</f>
        <v>High</v>
      </c>
      <c r="S642" t="s">
        <v>48</v>
      </c>
      <c r="T642">
        <v>2144</v>
      </c>
      <c r="U642" t="str">
        <f t="shared" ref="U642:U705" si="32">IF(T642&lt;=5000,"Low (0-5K)",IF(T642&lt;=10000,"Medium (5K-10K)",IF(T642&lt;=15000,"High (10K-15K)","Very High (15K+)")))</f>
        <v>Low (0-5K)</v>
      </c>
      <c r="V642">
        <v>2122</v>
      </c>
      <c r="W642">
        <v>1</v>
      </c>
      <c r="X642" t="s">
        <v>32</v>
      </c>
      <c r="Y642">
        <v>14</v>
      </c>
      <c r="Z642">
        <v>3</v>
      </c>
      <c r="AA642">
        <v>3</v>
      </c>
      <c r="AB642">
        <v>0</v>
      </c>
      <c r="AC642">
        <v>5</v>
      </c>
      <c r="AD642">
        <v>3</v>
      </c>
      <c r="AE642">
        <v>2</v>
      </c>
      <c r="AF642">
        <v>5</v>
      </c>
      <c r="AG642">
        <v>3</v>
      </c>
      <c r="AH642">
        <v>1</v>
      </c>
      <c r="AI642">
        <v>4</v>
      </c>
    </row>
    <row r="643" spans="1:35" x14ac:dyDescent="0.3">
      <c r="A643">
        <v>2022</v>
      </c>
      <c r="B643">
        <v>39</v>
      </c>
      <c r="C643" t="str">
        <f t="shared" si="30"/>
        <v>36-45</v>
      </c>
      <c r="D643" t="s">
        <v>32</v>
      </c>
      <c r="E643" t="s">
        <v>33</v>
      </c>
      <c r="F643">
        <v>105</v>
      </c>
      <c r="G643" t="s">
        <v>34</v>
      </c>
      <c r="H643">
        <v>9</v>
      </c>
      <c r="I643">
        <v>3</v>
      </c>
      <c r="J643" t="s">
        <v>46</v>
      </c>
      <c r="K643">
        <v>4</v>
      </c>
      <c r="L643" t="s">
        <v>36</v>
      </c>
      <c r="M643">
        <v>87</v>
      </c>
      <c r="N643">
        <v>3</v>
      </c>
      <c r="O643">
        <v>5</v>
      </c>
      <c r="P643" t="s">
        <v>52</v>
      </c>
      <c r="Q643">
        <v>4</v>
      </c>
      <c r="R643" t="str">
        <f t="shared" si="31"/>
        <v>Very High</v>
      </c>
      <c r="S643" t="s">
        <v>48</v>
      </c>
      <c r="T643">
        <v>19431</v>
      </c>
      <c r="U643" t="str">
        <f t="shared" si="32"/>
        <v>Very High (15K+)</v>
      </c>
      <c r="V643">
        <v>15302</v>
      </c>
      <c r="W643">
        <v>2</v>
      </c>
      <c r="X643" t="s">
        <v>32</v>
      </c>
      <c r="Y643">
        <v>13</v>
      </c>
      <c r="Z643">
        <v>3</v>
      </c>
      <c r="AA643">
        <v>3</v>
      </c>
      <c r="AB643">
        <v>0</v>
      </c>
      <c r="AC643">
        <v>21</v>
      </c>
      <c r="AD643">
        <v>3</v>
      </c>
      <c r="AE643">
        <v>2</v>
      </c>
      <c r="AF643">
        <v>6</v>
      </c>
      <c r="AG643">
        <v>0</v>
      </c>
      <c r="AH643">
        <v>1</v>
      </c>
      <c r="AI643">
        <v>3</v>
      </c>
    </row>
    <row r="644" spans="1:35" x14ac:dyDescent="0.3">
      <c r="A644">
        <v>2023</v>
      </c>
      <c r="B644">
        <v>23</v>
      </c>
      <c r="C644" t="str">
        <f t="shared" si="30"/>
        <v>18-25</v>
      </c>
      <c r="D644" t="s">
        <v>39</v>
      </c>
      <c r="E644" t="s">
        <v>53</v>
      </c>
      <c r="F644">
        <v>638</v>
      </c>
      <c r="G644" t="s">
        <v>41</v>
      </c>
      <c r="H644">
        <v>9</v>
      </c>
      <c r="I644">
        <v>3</v>
      </c>
      <c r="J644" t="s">
        <v>56</v>
      </c>
      <c r="K644">
        <v>4</v>
      </c>
      <c r="L644" t="s">
        <v>36</v>
      </c>
      <c r="M644">
        <v>33</v>
      </c>
      <c r="N644">
        <v>3</v>
      </c>
      <c r="O644">
        <v>1</v>
      </c>
      <c r="P644" t="s">
        <v>43</v>
      </c>
      <c r="Q644">
        <v>1</v>
      </c>
      <c r="R644" t="str">
        <f t="shared" si="31"/>
        <v>Low</v>
      </c>
      <c r="S644" t="s">
        <v>44</v>
      </c>
      <c r="T644">
        <v>1790</v>
      </c>
      <c r="U644" t="str">
        <f t="shared" si="32"/>
        <v>Low (0-5K)</v>
      </c>
      <c r="V644">
        <v>26956</v>
      </c>
      <c r="W644">
        <v>1</v>
      </c>
      <c r="X644" t="s">
        <v>32</v>
      </c>
      <c r="Y644">
        <v>19</v>
      </c>
      <c r="Z644">
        <v>3</v>
      </c>
      <c r="AA644">
        <v>1</v>
      </c>
      <c r="AB644">
        <v>1</v>
      </c>
      <c r="AC644">
        <v>1</v>
      </c>
      <c r="AD644">
        <v>3</v>
      </c>
      <c r="AE644">
        <v>2</v>
      </c>
      <c r="AF644">
        <v>1</v>
      </c>
      <c r="AG644">
        <v>0</v>
      </c>
      <c r="AH644">
        <v>1</v>
      </c>
      <c r="AI644">
        <v>0</v>
      </c>
    </row>
    <row r="645" spans="1:35" x14ac:dyDescent="0.3">
      <c r="A645">
        <v>2026</v>
      </c>
      <c r="B645">
        <v>56</v>
      </c>
      <c r="C645" t="str">
        <f t="shared" si="30"/>
        <v>56+</v>
      </c>
      <c r="D645" t="s">
        <v>32</v>
      </c>
      <c r="E645" t="s">
        <v>33</v>
      </c>
      <c r="F645">
        <v>667</v>
      </c>
      <c r="G645" t="s">
        <v>34</v>
      </c>
      <c r="H645">
        <v>1</v>
      </c>
      <c r="I645">
        <v>4</v>
      </c>
      <c r="J645" t="s">
        <v>46</v>
      </c>
      <c r="K645">
        <v>3</v>
      </c>
      <c r="L645" t="s">
        <v>36</v>
      </c>
      <c r="M645">
        <v>57</v>
      </c>
      <c r="N645">
        <v>3</v>
      </c>
      <c r="O645">
        <v>2</v>
      </c>
      <c r="P645" t="s">
        <v>50</v>
      </c>
      <c r="Q645">
        <v>3</v>
      </c>
      <c r="R645" t="str">
        <f t="shared" si="31"/>
        <v>High</v>
      </c>
      <c r="S645" t="s">
        <v>38</v>
      </c>
      <c r="T645">
        <v>6306</v>
      </c>
      <c r="U645" t="str">
        <f t="shared" si="32"/>
        <v>Medium (5K-10K)</v>
      </c>
      <c r="V645">
        <v>26236</v>
      </c>
      <c r="W645">
        <v>1</v>
      </c>
      <c r="X645" t="s">
        <v>32</v>
      </c>
      <c r="Y645">
        <v>21</v>
      </c>
      <c r="Z645">
        <v>4</v>
      </c>
      <c r="AA645">
        <v>1</v>
      </c>
      <c r="AB645">
        <v>1</v>
      </c>
      <c r="AC645">
        <v>13</v>
      </c>
      <c r="AD645">
        <v>2</v>
      </c>
      <c r="AE645">
        <v>2</v>
      </c>
      <c r="AF645">
        <v>13</v>
      </c>
      <c r="AG645">
        <v>12</v>
      </c>
      <c r="AH645">
        <v>1</v>
      </c>
      <c r="AI645">
        <v>9</v>
      </c>
    </row>
    <row r="646" spans="1:35" x14ac:dyDescent="0.3">
      <c r="A646">
        <v>2057</v>
      </c>
      <c r="B646">
        <v>31</v>
      </c>
      <c r="C646" t="str">
        <f t="shared" si="30"/>
        <v>26-35</v>
      </c>
      <c r="D646" t="s">
        <v>32</v>
      </c>
      <c r="E646" t="s">
        <v>33</v>
      </c>
      <c r="F646">
        <v>325</v>
      </c>
      <c r="G646" t="s">
        <v>34</v>
      </c>
      <c r="H646">
        <v>5</v>
      </c>
      <c r="I646">
        <v>3</v>
      </c>
      <c r="J646" t="s">
        <v>35</v>
      </c>
      <c r="K646">
        <v>2</v>
      </c>
      <c r="L646" t="s">
        <v>36</v>
      </c>
      <c r="M646">
        <v>74</v>
      </c>
      <c r="N646">
        <v>3</v>
      </c>
      <c r="O646">
        <v>2</v>
      </c>
      <c r="P646" t="s">
        <v>51</v>
      </c>
      <c r="Q646">
        <v>1</v>
      </c>
      <c r="R646" t="str">
        <f t="shared" si="31"/>
        <v>Low</v>
      </c>
      <c r="S646" t="s">
        <v>48</v>
      </c>
      <c r="T646">
        <v>9936</v>
      </c>
      <c r="U646" t="str">
        <f t="shared" si="32"/>
        <v>Medium (5K-10K)</v>
      </c>
      <c r="V646">
        <v>3787</v>
      </c>
      <c r="W646">
        <v>0</v>
      </c>
      <c r="X646" t="s">
        <v>32</v>
      </c>
      <c r="Y646">
        <v>19</v>
      </c>
      <c r="Z646">
        <v>3</v>
      </c>
      <c r="AA646">
        <v>2</v>
      </c>
      <c r="AB646">
        <v>0</v>
      </c>
      <c r="AC646">
        <v>10</v>
      </c>
      <c r="AD646">
        <v>2</v>
      </c>
      <c r="AE646">
        <v>3</v>
      </c>
      <c r="AF646">
        <v>9</v>
      </c>
      <c r="AG646">
        <v>4</v>
      </c>
      <c r="AH646">
        <v>1</v>
      </c>
      <c r="AI646">
        <v>7</v>
      </c>
    </row>
    <row r="647" spans="1:35" x14ac:dyDescent="0.3">
      <c r="A647">
        <v>68</v>
      </c>
      <c r="B647">
        <v>44</v>
      </c>
      <c r="C647" t="str">
        <f t="shared" si="30"/>
        <v>36-45</v>
      </c>
      <c r="D647" t="s">
        <v>32</v>
      </c>
      <c r="E647" t="s">
        <v>40</v>
      </c>
      <c r="F647">
        <v>1488</v>
      </c>
      <c r="G647" t="s">
        <v>41</v>
      </c>
      <c r="H647">
        <v>1</v>
      </c>
      <c r="I647">
        <v>5</v>
      </c>
      <c r="J647" t="s">
        <v>56</v>
      </c>
      <c r="K647">
        <v>2</v>
      </c>
      <c r="L647" t="s">
        <v>47</v>
      </c>
      <c r="M647">
        <v>75</v>
      </c>
      <c r="N647">
        <v>3</v>
      </c>
      <c r="O647">
        <v>2</v>
      </c>
      <c r="P647" t="s">
        <v>54</v>
      </c>
      <c r="Q647">
        <v>1</v>
      </c>
      <c r="R647" t="str">
        <f t="shared" si="31"/>
        <v>Low</v>
      </c>
      <c r="S647" t="s">
        <v>38</v>
      </c>
      <c r="T647">
        <v>5454</v>
      </c>
      <c r="U647" t="str">
        <f t="shared" si="32"/>
        <v>Medium (5K-10K)</v>
      </c>
      <c r="V647">
        <v>4009</v>
      </c>
      <c r="W647">
        <v>5</v>
      </c>
      <c r="X647" t="s">
        <v>39</v>
      </c>
      <c r="Y647">
        <v>21</v>
      </c>
      <c r="Z647">
        <v>4</v>
      </c>
      <c r="AA647">
        <v>3</v>
      </c>
      <c r="AB647">
        <v>1</v>
      </c>
      <c r="AC647">
        <v>9</v>
      </c>
      <c r="AD647">
        <v>2</v>
      </c>
      <c r="AE647">
        <v>2</v>
      </c>
      <c r="AF647">
        <v>4</v>
      </c>
      <c r="AG647">
        <v>3</v>
      </c>
      <c r="AH647">
        <v>1</v>
      </c>
      <c r="AI647">
        <v>3</v>
      </c>
    </row>
    <row r="648" spans="1:35" x14ac:dyDescent="0.3">
      <c r="A648">
        <v>106</v>
      </c>
      <c r="B648">
        <v>55</v>
      </c>
      <c r="C648" t="str">
        <f t="shared" si="30"/>
        <v>46-55</v>
      </c>
      <c r="D648" t="s">
        <v>32</v>
      </c>
      <c r="E648" t="s">
        <v>40</v>
      </c>
      <c r="F648">
        <v>111</v>
      </c>
      <c r="G648" t="s">
        <v>41</v>
      </c>
      <c r="H648">
        <v>1</v>
      </c>
      <c r="I648">
        <v>2</v>
      </c>
      <c r="J648" t="s">
        <v>46</v>
      </c>
      <c r="K648">
        <v>1</v>
      </c>
      <c r="L648" t="s">
        <v>36</v>
      </c>
      <c r="M648">
        <v>70</v>
      </c>
      <c r="N648">
        <v>3</v>
      </c>
      <c r="O648">
        <v>3</v>
      </c>
      <c r="P648" t="s">
        <v>54</v>
      </c>
      <c r="Q648">
        <v>4</v>
      </c>
      <c r="R648" t="str">
        <f t="shared" si="31"/>
        <v>Very High</v>
      </c>
      <c r="S648" t="s">
        <v>44</v>
      </c>
      <c r="T648">
        <v>10239</v>
      </c>
      <c r="U648" t="str">
        <f t="shared" si="32"/>
        <v>High (10K-15K)</v>
      </c>
      <c r="V648">
        <v>18092</v>
      </c>
      <c r="W648">
        <v>3</v>
      </c>
      <c r="X648" t="s">
        <v>32</v>
      </c>
      <c r="Y648">
        <v>14</v>
      </c>
      <c r="Z648">
        <v>3</v>
      </c>
      <c r="AA648">
        <v>4</v>
      </c>
      <c r="AB648">
        <v>1</v>
      </c>
      <c r="AC648">
        <v>24</v>
      </c>
      <c r="AD648">
        <v>4</v>
      </c>
      <c r="AE648">
        <v>3</v>
      </c>
      <c r="AF648">
        <v>1</v>
      </c>
      <c r="AG648">
        <v>0</v>
      </c>
      <c r="AH648">
        <v>1</v>
      </c>
      <c r="AI648">
        <v>0</v>
      </c>
    </row>
    <row r="649" spans="1:35" x14ac:dyDescent="0.3">
      <c r="A649">
        <v>120</v>
      </c>
      <c r="B649">
        <v>51</v>
      </c>
      <c r="C649" t="str">
        <f t="shared" si="30"/>
        <v>46-55</v>
      </c>
      <c r="D649" t="s">
        <v>32</v>
      </c>
      <c r="E649" t="s">
        <v>40</v>
      </c>
      <c r="F649">
        <v>632</v>
      </c>
      <c r="G649" t="s">
        <v>41</v>
      </c>
      <c r="H649">
        <v>21</v>
      </c>
      <c r="I649">
        <v>4</v>
      </c>
      <c r="J649" t="s">
        <v>56</v>
      </c>
      <c r="K649">
        <v>3</v>
      </c>
      <c r="L649" t="s">
        <v>36</v>
      </c>
      <c r="M649">
        <v>71</v>
      </c>
      <c r="N649">
        <v>3</v>
      </c>
      <c r="O649">
        <v>2</v>
      </c>
      <c r="P649" t="s">
        <v>54</v>
      </c>
      <c r="Q649">
        <v>4</v>
      </c>
      <c r="R649" t="str">
        <f t="shared" si="31"/>
        <v>Very High</v>
      </c>
      <c r="S649" t="s">
        <v>48</v>
      </c>
      <c r="T649">
        <v>5441</v>
      </c>
      <c r="U649" t="str">
        <f t="shared" si="32"/>
        <v>Medium (5K-10K)</v>
      </c>
      <c r="V649">
        <v>8423</v>
      </c>
      <c r="W649">
        <v>0</v>
      </c>
      <c r="X649" t="s">
        <v>39</v>
      </c>
      <c r="Y649">
        <v>22</v>
      </c>
      <c r="Z649">
        <v>4</v>
      </c>
      <c r="AA649">
        <v>4</v>
      </c>
      <c r="AB649">
        <v>0</v>
      </c>
      <c r="AC649">
        <v>11</v>
      </c>
      <c r="AD649">
        <v>2</v>
      </c>
      <c r="AE649">
        <v>1</v>
      </c>
      <c r="AF649">
        <v>10</v>
      </c>
      <c r="AG649">
        <v>7</v>
      </c>
      <c r="AH649">
        <v>1</v>
      </c>
      <c r="AI649">
        <v>0</v>
      </c>
    </row>
    <row r="650" spans="1:35" x14ac:dyDescent="0.3">
      <c r="A650">
        <v>131</v>
      </c>
      <c r="B650">
        <v>58</v>
      </c>
      <c r="C650" t="str">
        <f t="shared" si="30"/>
        <v>56+</v>
      </c>
      <c r="D650" t="s">
        <v>32</v>
      </c>
      <c r="E650" t="s">
        <v>40</v>
      </c>
      <c r="F650">
        <v>682</v>
      </c>
      <c r="G650" t="s">
        <v>41</v>
      </c>
      <c r="H650">
        <v>10</v>
      </c>
      <c r="I650">
        <v>4</v>
      </c>
      <c r="J650" t="s">
        <v>35</v>
      </c>
      <c r="K650">
        <v>4</v>
      </c>
      <c r="L650" t="s">
        <v>36</v>
      </c>
      <c r="M650">
        <v>37</v>
      </c>
      <c r="N650">
        <v>3</v>
      </c>
      <c r="O650">
        <v>4</v>
      </c>
      <c r="P650" t="s">
        <v>54</v>
      </c>
      <c r="Q650">
        <v>3</v>
      </c>
      <c r="R650" t="str">
        <f t="shared" si="31"/>
        <v>High</v>
      </c>
      <c r="S650" t="s">
        <v>48</v>
      </c>
      <c r="T650">
        <v>13872</v>
      </c>
      <c r="U650" t="str">
        <f t="shared" si="32"/>
        <v>High (10K-15K)</v>
      </c>
      <c r="V650">
        <v>24409</v>
      </c>
      <c r="W650">
        <v>0</v>
      </c>
      <c r="X650" t="s">
        <v>32</v>
      </c>
      <c r="Y650">
        <v>13</v>
      </c>
      <c r="Z650">
        <v>3</v>
      </c>
      <c r="AA650">
        <v>3</v>
      </c>
      <c r="AB650">
        <v>0</v>
      </c>
      <c r="AC650">
        <v>38</v>
      </c>
      <c r="AD650">
        <v>1</v>
      </c>
      <c r="AE650">
        <v>2</v>
      </c>
      <c r="AF650">
        <v>37</v>
      </c>
      <c r="AG650">
        <v>10</v>
      </c>
      <c r="AH650">
        <v>1</v>
      </c>
      <c r="AI650">
        <v>8</v>
      </c>
    </row>
    <row r="651" spans="1:35" x14ac:dyDescent="0.3">
      <c r="A651">
        <v>152</v>
      </c>
      <c r="B651">
        <v>37</v>
      </c>
      <c r="C651" t="str">
        <f t="shared" si="30"/>
        <v>36-45</v>
      </c>
      <c r="D651" t="s">
        <v>32</v>
      </c>
      <c r="E651" t="s">
        <v>40</v>
      </c>
      <c r="F651">
        <v>1189</v>
      </c>
      <c r="G651" t="s">
        <v>41</v>
      </c>
      <c r="H651">
        <v>3</v>
      </c>
      <c r="I651">
        <v>3</v>
      </c>
      <c r="J651" t="s">
        <v>46</v>
      </c>
      <c r="K651">
        <v>3</v>
      </c>
      <c r="L651" t="s">
        <v>36</v>
      </c>
      <c r="M651">
        <v>87</v>
      </c>
      <c r="N651">
        <v>3</v>
      </c>
      <c r="O651">
        <v>3</v>
      </c>
      <c r="P651" t="s">
        <v>54</v>
      </c>
      <c r="Q651">
        <v>4</v>
      </c>
      <c r="R651" t="str">
        <f t="shared" si="31"/>
        <v>Very High</v>
      </c>
      <c r="S651" t="s">
        <v>48</v>
      </c>
      <c r="T651">
        <v>7428</v>
      </c>
      <c r="U651" t="str">
        <f t="shared" si="32"/>
        <v>Medium (5K-10K)</v>
      </c>
      <c r="V651">
        <v>14506</v>
      </c>
      <c r="W651">
        <v>2</v>
      </c>
      <c r="X651" t="s">
        <v>32</v>
      </c>
      <c r="Y651">
        <v>12</v>
      </c>
      <c r="Z651">
        <v>3</v>
      </c>
      <c r="AA651">
        <v>1</v>
      </c>
      <c r="AB651">
        <v>0</v>
      </c>
      <c r="AC651">
        <v>12</v>
      </c>
      <c r="AD651">
        <v>3</v>
      </c>
      <c r="AE651">
        <v>3</v>
      </c>
      <c r="AF651">
        <v>5</v>
      </c>
      <c r="AG651">
        <v>3</v>
      </c>
      <c r="AH651">
        <v>1</v>
      </c>
      <c r="AI651">
        <v>3</v>
      </c>
    </row>
    <row r="652" spans="1:35" x14ac:dyDescent="0.3">
      <c r="A652">
        <v>283</v>
      </c>
      <c r="B652">
        <v>29</v>
      </c>
      <c r="C652" t="str">
        <f t="shared" si="30"/>
        <v>26-35</v>
      </c>
      <c r="D652" t="s">
        <v>39</v>
      </c>
      <c r="E652" t="s">
        <v>40</v>
      </c>
      <c r="F652">
        <v>121</v>
      </c>
      <c r="G652" t="s">
        <v>41</v>
      </c>
      <c r="H652">
        <v>27</v>
      </c>
      <c r="I652">
        <v>3</v>
      </c>
      <c r="J652" t="s">
        <v>56</v>
      </c>
      <c r="K652">
        <v>2</v>
      </c>
      <c r="L652" t="s">
        <v>47</v>
      </c>
      <c r="M652">
        <v>35</v>
      </c>
      <c r="N652">
        <v>3</v>
      </c>
      <c r="O652">
        <v>3</v>
      </c>
      <c r="P652" t="s">
        <v>54</v>
      </c>
      <c r="Q652">
        <v>4</v>
      </c>
      <c r="R652" t="str">
        <f t="shared" si="31"/>
        <v>Very High</v>
      </c>
      <c r="S652" t="s">
        <v>44</v>
      </c>
      <c r="T652">
        <v>7639</v>
      </c>
      <c r="U652" t="str">
        <f t="shared" si="32"/>
        <v>Medium (5K-10K)</v>
      </c>
      <c r="V652">
        <v>24525</v>
      </c>
      <c r="W652">
        <v>1</v>
      </c>
      <c r="X652" t="s">
        <v>32</v>
      </c>
      <c r="Y652">
        <v>22</v>
      </c>
      <c r="Z652">
        <v>4</v>
      </c>
      <c r="AA652">
        <v>4</v>
      </c>
      <c r="AB652">
        <v>3</v>
      </c>
      <c r="AC652">
        <v>10</v>
      </c>
      <c r="AD652">
        <v>3</v>
      </c>
      <c r="AE652">
        <v>2</v>
      </c>
      <c r="AF652">
        <v>10</v>
      </c>
      <c r="AG652">
        <v>4</v>
      </c>
      <c r="AH652">
        <v>1</v>
      </c>
      <c r="AI652">
        <v>9</v>
      </c>
    </row>
    <row r="653" spans="1:35" x14ac:dyDescent="0.3">
      <c r="A653">
        <v>327</v>
      </c>
      <c r="B653">
        <v>43</v>
      </c>
      <c r="C653" t="str">
        <f t="shared" si="30"/>
        <v>36-45</v>
      </c>
      <c r="D653" t="s">
        <v>32</v>
      </c>
      <c r="E653" t="s">
        <v>40</v>
      </c>
      <c r="F653">
        <v>1034</v>
      </c>
      <c r="G653" t="s">
        <v>41</v>
      </c>
      <c r="H653">
        <v>16</v>
      </c>
      <c r="I653">
        <v>3</v>
      </c>
      <c r="J653" t="s">
        <v>56</v>
      </c>
      <c r="K653">
        <v>4</v>
      </c>
      <c r="L653" t="s">
        <v>47</v>
      </c>
      <c r="M653">
        <v>80</v>
      </c>
      <c r="N653">
        <v>3</v>
      </c>
      <c r="O653">
        <v>4</v>
      </c>
      <c r="P653" t="s">
        <v>52</v>
      </c>
      <c r="Q653">
        <v>4</v>
      </c>
      <c r="R653" t="str">
        <f t="shared" si="31"/>
        <v>Very High</v>
      </c>
      <c r="S653" t="s">
        <v>44</v>
      </c>
      <c r="T653">
        <v>16064</v>
      </c>
      <c r="U653" t="str">
        <f t="shared" si="32"/>
        <v>Very High (15K+)</v>
      </c>
      <c r="V653">
        <v>7744</v>
      </c>
      <c r="W653">
        <v>5</v>
      </c>
      <c r="X653" t="s">
        <v>39</v>
      </c>
      <c r="Y653">
        <v>22</v>
      </c>
      <c r="Z653">
        <v>4</v>
      </c>
      <c r="AA653">
        <v>3</v>
      </c>
      <c r="AB653">
        <v>1</v>
      </c>
      <c r="AC653">
        <v>22</v>
      </c>
      <c r="AD653">
        <v>3</v>
      </c>
      <c r="AE653">
        <v>3</v>
      </c>
      <c r="AF653">
        <v>17</v>
      </c>
      <c r="AG653">
        <v>13</v>
      </c>
      <c r="AH653">
        <v>1</v>
      </c>
      <c r="AI653">
        <v>9</v>
      </c>
    </row>
    <row r="654" spans="1:35" x14ac:dyDescent="0.3">
      <c r="A654">
        <v>424</v>
      </c>
      <c r="B654">
        <v>31</v>
      </c>
      <c r="C654" t="str">
        <f t="shared" si="30"/>
        <v>26-35</v>
      </c>
      <c r="D654" t="s">
        <v>32</v>
      </c>
      <c r="E654" t="s">
        <v>40</v>
      </c>
      <c r="F654">
        <v>106</v>
      </c>
      <c r="G654" t="s">
        <v>57</v>
      </c>
      <c r="H654">
        <v>2</v>
      </c>
      <c r="I654">
        <v>3</v>
      </c>
      <c r="J654" t="s">
        <v>57</v>
      </c>
      <c r="K654">
        <v>1</v>
      </c>
      <c r="L654" t="s">
        <v>36</v>
      </c>
      <c r="M654">
        <v>62</v>
      </c>
      <c r="N654">
        <v>2</v>
      </c>
      <c r="O654">
        <v>2</v>
      </c>
      <c r="P654" t="s">
        <v>57</v>
      </c>
      <c r="Q654">
        <v>1</v>
      </c>
      <c r="R654" t="str">
        <f t="shared" si="31"/>
        <v>Low</v>
      </c>
      <c r="S654" t="s">
        <v>44</v>
      </c>
      <c r="T654">
        <v>6410</v>
      </c>
      <c r="U654" t="str">
        <f t="shared" si="32"/>
        <v>Medium (5K-10K)</v>
      </c>
      <c r="V654">
        <v>17822</v>
      </c>
      <c r="W654">
        <v>3</v>
      </c>
      <c r="X654" t="s">
        <v>32</v>
      </c>
      <c r="Y654">
        <v>12</v>
      </c>
      <c r="Z654">
        <v>3</v>
      </c>
      <c r="AA654">
        <v>4</v>
      </c>
      <c r="AB654">
        <v>0</v>
      </c>
      <c r="AC654">
        <v>9</v>
      </c>
      <c r="AD654">
        <v>1</v>
      </c>
      <c r="AE654">
        <v>3</v>
      </c>
      <c r="AF654">
        <v>2</v>
      </c>
      <c r="AG654">
        <v>2</v>
      </c>
      <c r="AH654">
        <v>1</v>
      </c>
      <c r="AI654">
        <v>0</v>
      </c>
    </row>
    <row r="655" spans="1:35" x14ac:dyDescent="0.3">
      <c r="A655">
        <v>438</v>
      </c>
      <c r="B655">
        <v>31</v>
      </c>
      <c r="C655" t="str">
        <f t="shared" si="30"/>
        <v>26-35</v>
      </c>
      <c r="D655" t="s">
        <v>32</v>
      </c>
      <c r="E655" t="s">
        <v>40</v>
      </c>
      <c r="F655">
        <v>691</v>
      </c>
      <c r="G655" t="s">
        <v>41</v>
      </c>
      <c r="H655">
        <v>7</v>
      </c>
      <c r="I655">
        <v>3</v>
      </c>
      <c r="J655" t="s">
        <v>56</v>
      </c>
      <c r="K655">
        <v>4</v>
      </c>
      <c r="L655" t="s">
        <v>36</v>
      </c>
      <c r="M655">
        <v>73</v>
      </c>
      <c r="N655">
        <v>3</v>
      </c>
      <c r="O655">
        <v>2</v>
      </c>
      <c r="P655" t="s">
        <v>54</v>
      </c>
      <c r="Q655">
        <v>4</v>
      </c>
      <c r="R655" t="str">
        <f t="shared" si="31"/>
        <v>Very High</v>
      </c>
      <c r="S655" t="s">
        <v>38</v>
      </c>
      <c r="T655">
        <v>7547</v>
      </c>
      <c r="U655" t="str">
        <f t="shared" si="32"/>
        <v>Medium (5K-10K)</v>
      </c>
      <c r="V655">
        <v>7143</v>
      </c>
      <c r="W655">
        <v>4</v>
      </c>
      <c r="X655" t="s">
        <v>32</v>
      </c>
      <c r="Y655">
        <v>12</v>
      </c>
      <c r="Z655">
        <v>3</v>
      </c>
      <c r="AA655">
        <v>4</v>
      </c>
      <c r="AB655">
        <v>3</v>
      </c>
      <c r="AC655">
        <v>13</v>
      </c>
      <c r="AD655">
        <v>3</v>
      </c>
      <c r="AE655">
        <v>3</v>
      </c>
      <c r="AF655">
        <v>7</v>
      </c>
      <c r="AG655">
        <v>7</v>
      </c>
      <c r="AH655">
        <v>1</v>
      </c>
      <c r="AI655">
        <v>7</v>
      </c>
    </row>
    <row r="656" spans="1:35" x14ac:dyDescent="0.3">
      <c r="A656">
        <v>463</v>
      </c>
      <c r="B656">
        <v>29</v>
      </c>
      <c r="C656" t="str">
        <f t="shared" si="30"/>
        <v>26-35</v>
      </c>
      <c r="D656" t="s">
        <v>32</v>
      </c>
      <c r="E656" t="s">
        <v>40</v>
      </c>
      <c r="F656">
        <v>144</v>
      </c>
      <c r="G656" t="s">
        <v>41</v>
      </c>
      <c r="H656">
        <v>10</v>
      </c>
      <c r="I656">
        <v>1</v>
      </c>
      <c r="J656" t="s">
        <v>56</v>
      </c>
      <c r="K656">
        <v>4</v>
      </c>
      <c r="L656" t="s">
        <v>47</v>
      </c>
      <c r="M656">
        <v>39</v>
      </c>
      <c r="N656">
        <v>2</v>
      </c>
      <c r="O656">
        <v>2</v>
      </c>
      <c r="P656" t="s">
        <v>54</v>
      </c>
      <c r="Q656">
        <v>2</v>
      </c>
      <c r="R656" t="str">
        <f t="shared" si="31"/>
        <v>Medium</v>
      </c>
      <c r="S656" t="s">
        <v>38</v>
      </c>
      <c r="T656">
        <v>8268</v>
      </c>
      <c r="U656" t="str">
        <f t="shared" si="32"/>
        <v>Medium (5K-10K)</v>
      </c>
      <c r="V656">
        <v>11866</v>
      </c>
      <c r="W656">
        <v>1</v>
      </c>
      <c r="X656" t="s">
        <v>39</v>
      </c>
      <c r="Y656">
        <v>14</v>
      </c>
      <c r="Z656">
        <v>3</v>
      </c>
      <c r="AA656">
        <v>1</v>
      </c>
      <c r="AB656">
        <v>2</v>
      </c>
      <c r="AC656">
        <v>7</v>
      </c>
      <c r="AD656">
        <v>2</v>
      </c>
      <c r="AE656">
        <v>3</v>
      </c>
      <c r="AF656">
        <v>7</v>
      </c>
      <c r="AG656">
        <v>7</v>
      </c>
      <c r="AH656">
        <v>1</v>
      </c>
      <c r="AI656">
        <v>7</v>
      </c>
    </row>
    <row r="657" spans="1:35" x14ac:dyDescent="0.3">
      <c r="A657">
        <v>470</v>
      </c>
      <c r="B657">
        <v>42</v>
      </c>
      <c r="C657" t="str">
        <f t="shared" si="30"/>
        <v>36-45</v>
      </c>
      <c r="D657" t="s">
        <v>32</v>
      </c>
      <c r="E657" t="s">
        <v>40</v>
      </c>
      <c r="F657">
        <v>544</v>
      </c>
      <c r="G657" t="s">
        <v>57</v>
      </c>
      <c r="H657">
        <v>2</v>
      </c>
      <c r="I657">
        <v>1</v>
      </c>
      <c r="J657" t="s">
        <v>42</v>
      </c>
      <c r="K657">
        <v>3</v>
      </c>
      <c r="L657" t="s">
        <v>36</v>
      </c>
      <c r="M657">
        <v>52</v>
      </c>
      <c r="N657">
        <v>3</v>
      </c>
      <c r="O657">
        <v>1</v>
      </c>
      <c r="P657" t="s">
        <v>57</v>
      </c>
      <c r="Q657">
        <v>3</v>
      </c>
      <c r="R657" t="str">
        <f t="shared" si="31"/>
        <v>High</v>
      </c>
      <c r="S657" t="s">
        <v>38</v>
      </c>
      <c r="T657">
        <v>2696</v>
      </c>
      <c r="U657" t="str">
        <f t="shared" si="32"/>
        <v>Low (0-5K)</v>
      </c>
      <c r="V657">
        <v>24017</v>
      </c>
      <c r="W657">
        <v>0</v>
      </c>
      <c r="X657" t="s">
        <v>39</v>
      </c>
      <c r="Y657">
        <v>11</v>
      </c>
      <c r="Z657">
        <v>3</v>
      </c>
      <c r="AA657">
        <v>3</v>
      </c>
      <c r="AB657">
        <v>1</v>
      </c>
      <c r="AC657">
        <v>4</v>
      </c>
      <c r="AD657">
        <v>5</v>
      </c>
      <c r="AE657">
        <v>3</v>
      </c>
      <c r="AF657">
        <v>3</v>
      </c>
      <c r="AG657">
        <v>2</v>
      </c>
      <c r="AH657">
        <v>1</v>
      </c>
      <c r="AI657">
        <v>0</v>
      </c>
    </row>
    <row r="658" spans="1:35" x14ac:dyDescent="0.3">
      <c r="A658">
        <v>492</v>
      </c>
      <c r="B658">
        <v>40</v>
      </c>
      <c r="C658" t="str">
        <f t="shared" si="30"/>
        <v>36-45</v>
      </c>
      <c r="D658" t="s">
        <v>39</v>
      </c>
      <c r="E658" t="s">
        <v>40</v>
      </c>
      <c r="F658">
        <v>575</v>
      </c>
      <c r="G658" t="s">
        <v>41</v>
      </c>
      <c r="H658">
        <v>22</v>
      </c>
      <c r="I658">
        <v>2</v>
      </c>
      <c r="J658" t="s">
        <v>56</v>
      </c>
      <c r="K658">
        <v>3</v>
      </c>
      <c r="L658" t="s">
        <v>36</v>
      </c>
      <c r="M658">
        <v>68</v>
      </c>
      <c r="N658">
        <v>2</v>
      </c>
      <c r="O658">
        <v>2</v>
      </c>
      <c r="P658" t="s">
        <v>54</v>
      </c>
      <c r="Q658">
        <v>3</v>
      </c>
      <c r="R658" t="str">
        <f t="shared" si="31"/>
        <v>High</v>
      </c>
      <c r="S658" t="s">
        <v>44</v>
      </c>
      <c r="T658">
        <v>6380</v>
      </c>
      <c r="U658" t="str">
        <f t="shared" si="32"/>
        <v>Medium (5K-10K)</v>
      </c>
      <c r="V658">
        <v>6110</v>
      </c>
      <c r="W658">
        <v>2</v>
      </c>
      <c r="X658" t="s">
        <v>39</v>
      </c>
      <c r="Y658">
        <v>12</v>
      </c>
      <c r="Z658">
        <v>3</v>
      </c>
      <c r="AA658">
        <v>1</v>
      </c>
      <c r="AB658">
        <v>2</v>
      </c>
      <c r="AC658">
        <v>8</v>
      </c>
      <c r="AD658">
        <v>6</v>
      </c>
      <c r="AE658">
        <v>3</v>
      </c>
      <c r="AF658">
        <v>6</v>
      </c>
      <c r="AG658">
        <v>4</v>
      </c>
      <c r="AH658">
        <v>1</v>
      </c>
      <c r="AI658">
        <v>0</v>
      </c>
    </row>
    <row r="659" spans="1:35" x14ac:dyDescent="0.3">
      <c r="A659">
        <v>516</v>
      </c>
      <c r="B659">
        <v>40</v>
      </c>
      <c r="C659" t="str">
        <f t="shared" si="30"/>
        <v>36-45</v>
      </c>
      <c r="D659" t="s">
        <v>32</v>
      </c>
      <c r="E659" t="s">
        <v>40</v>
      </c>
      <c r="F659">
        <v>759</v>
      </c>
      <c r="G659" t="s">
        <v>41</v>
      </c>
      <c r="H659">
        <v>2</v>
      </c>
      <c r="I659">
        <v>2</v>
      </c>
      <c r="J659" t="s">
        <v>56</v>
      </c>
      <c r="K659">
        <v>4</v>
      </c>
      <c r="L659" t="s">
        <v>47</v>
      </c>
      <c r="M659">
        <v>46</v>
      </c>
      <c r="N659">
        <v>3</v>
      </c>
      <c r="O659">
        <v>2</v>
      </c>
      <c r="P659" t="s">
        <v>54</v>
      </c>
      <c r="Q659">
        <v>2</v>
      </c>
      <c r="R659" t="str">
        <f t="shared" si="31"/>
        <v>Medium</v>
      </c>
      <c r="S659" t="s">
        <v>38</v>
      </c>
      <c r="T659">
        <v>5715</v>
      </c>
      <c r="U659" t="str">
        <f t="shared" si="32"/>
        <v>Medium (5K-10K)</v>
      </c>
      <c r="V659">
        <v>22553</v>
      </c>
      <c r="W659">
        <v>7</v>
      </c>
      <c r="X659" t="s">
        <v>32</v>
      </c>
      <c r="Y659">
        <v>12</v>
      </c>
      <c r="Z659">
        <v>3</v>
      </c>
      <c r="AA659">
        <v>3</v>
      </c>
      <c r="AB659">
        <v>2</v>
      </c>
      <c r="AC659">
        <v>8</v>
      </c>
      <c r="AD659">
        <v>5</v>
      </c>
      <c r="AE659">
        <v>3</v>
      </c>
      <c r="AF659">
        <v>5</v>
      </c>
      <c r="AG659">
        <v>4</v>
      </c>
      <c r="AH659">
        <v>1</v>
      </c>
      <c r="AI659">
        <v>3</v>
      </c>
    </row>
    <row r="660" spans="1:35" x14ac:dyDescent="0.3">
      <c r="A660">
        <v>527</v>
      </c>
      <c r="B660">
        <v>25</v>
      </c>
      <c r="C660" t="str">
        <f t="shared" si="30"/>
        <v>18-25</v>
      </c>
      <c r="D660" t="s">
        <v>32</v>
      </c>
      <c r="E660" t="s">
        <v>40</v>
      </c>
      <c r="F660">
        <v>891</v>
      </c>
      <c r="G660" t="s">
        <v>41</v>
      </c>
      <c r="H660">
        <v>4</v>
      </c>
      <c r="I660">
        <v>2</v>
      </c>
      <c r="J660" t="s">
        <v>46</v>
      </c>
      <c r="K660">
        <v>2</v>
      </c>
      <c r="L660" t="s">
        <v>47</v>
      </c>
      <c r="M660">
        <v>99</v>
      </c>
      <c r="N660">
        <v>2</v>
      </c>
      <c r="O660">
        <v>2</v>
      </c>
      <c r="P660" t="s">
        <v>54</v>
      </c>
      <c r="Q660">
        <v>4</v>
      </c>
      <c r="R660" t="str">
        <f t="shared" si="31"/>
        <v>Very High</v>
      </c>
      <c r="S660" t="s">
        <v>48</v>
      </c>
      <c r="T660">
        <v>4487</v>
      </c>
      <c r="U660" t="str">
        <f t="shared" si="32"/>
        <v>Low (0-5K)</v>
      </c>
      <c r="V660">
        <v>12090</v>
      </c>
      <c r="W660">
        <v>1</v>
      </c>
      <c r="X660" t="s">
        <v>39</v>
      </c>
      <c r="Y660">
        <v>11</v>
      </c>
      <c r="Z660">
        <v>3</v>
      </c>
      <c r="AA660">
        <v>2</v>
      </c>
      <c r="AB660">
        <v>0</v>
      </c>
      <c r="AC660">
        <v>5</v>
      </c>
      <c r="AD660">
        <v>3</v>
      </c>
      <c r="AE660">
        <v>3</v>
      </c>
      <c r="AF660">
        <v>5</v>
      </c>
      <c r="AG660">
        <v>4</v>
      </c>
      <c r="AH660">
        <v>1</v>
      </c>
      <c r="AI660">
        <v>3</v>
      </c>
    </row>
    <row r="661" spans="1:35" x14ac:dyDescent="0.3">
      <c r="A661">
        <v>554</v>
      </c>
      <c r="B661">
        <v>24</v>
      </c>
      <c r="C661" t="str">
        <f t="shared" si="30"/>
        <v>18-25</v>
      </c>
      <c r="D661" t="s">
        <v>39</v>
      </c>
      <c r="E661" t="s">
        <v>40</v>
      </c>
      <c r="F661">
        <v>1448</v>
      </c>
      <c r="G661" t="s">
        <v>41</v>
      </c>
      <c r="H661">
        <v>1</v>
      </c>
      <c r="I661">
        <v>1</v>
      </c>
      <c r="J661" t="s">
        <v>42</v>
      </c>
      <c r="K661">
        <v>1</v>
      </c>
      <c r="L661" t="s">
        <v>47</v>
      </c>
      <c r="M661">
        <v>62</v>
      </c>
      <c r="N661">
        <v>3</v>
      </c>
      <c r="O661">
        <v>1</v>
      </c>
      <c r="P661" t="s">
        <v>43</v>
      </c>
      <c r="Q661">
        <v>2</v>
      </c>
      <c r="R661" t="str">
        <f t="shared" si="31"/>
        <v>Medium</v>
      </c>
      <c r="S661" t="s">
        <v>48</v>
      </c>
      <c r="T661">
        <v>3202</v>
      </c>
      <c r="U661" t="str">
        <f t="shared" si="32"/>
        <v>Low (0-5K)</v>
      </c>
      <c r="V661">
        <v>21972</v>
      </c>
      <c r="W661">
        <v>1</v>
      </c>
      <c r="X661" t="s">
        <v>39</v>
      </c>
      <c r="Y661">
        <v>16</v>
      </c>
      <c r="Z661">
        <v>3</v>
      </c>
      <c r="AA661">
        <v>2</v>
      </c>
      <c r="AB661">
        <v>0</v>
      </c>
      <c r="AC661">
        <v>6</v>
      </c>
      <c r="AD661">
        <v>4</v>
      </c>
      <c r="AE661">
        <v>3</v>
      </c>
      <c r="AF661">
        <v>5</v>
      </c>
      <c r="AG661">
        <v>3</v>
      </c>
      <c r="AH661">
        <v>1</v>
      </c>
      <c r="AI661">
        <v>4</v>
      </c>
    </row>
    <row r="662" spans="1:35" x14ac:dyDescent="0.3">
      <c r="A662">
        <v>558</v>
      </c>
      <c r="B662">
        <v>40</v>
      </c>
      <c r="C662" t="str">
        <f t="shared" si="30"/>
        <v>36-45</v>
      </c>
      <c r="D662" t="s">
        <v>32</v>
      </c>
      <c r="E662" t="s">
        <v>40</v>
      </c>
      <c r="F662">
        <v>1398</v>
      </c>
      <c r="G662" t="s">
        <v>41</v>
      </c>
      <c r="H662">
        <v>2</v>
      </c>
      <c r="I662">
        <v>4</v>
      </c>
      <c r="J662" t="s">
        <v>46</v>
      </c>
      <c r="K662">
        <v>3</v>
      </c>
      <c r="L662" t="s">
        <v>47</v>
      </c>
      <c r="M662">
        <v>79</v>
      </c>
      <c r="N662">
        <v>3</v>
      </c>
      <c r="O662">
        <v>5</v>
      </c>
      <c r="P662" t="s">
        <v>52</v>
      </c>
      <c r="Q662">
        <v>3</v>
      </c>
      <c r="R662" t="str">
        <f t="shared" si="31"/>
        <v>High</v>
      </c>
      <c r="S662" t="s">
        <v>44</v>
      </c>
      <c r="T662">
        <v>18041</v>
      </c>
      <c r="U662" t="str">
        <f t="shared" si="32"/>
        <v>Very High (15K+)</v>
      </c>
      <c r="V662">
        <v>13022</v>
      </c>
      <c r="W662">
        <v>0</v>
      </c>
      <c r="X662" t="s">
        <v>32</v>
      </c>
      <c r="Y662">
        <v>14</v>
      </c>
      <c r="Z662">
        <v>3</v>
      </c>
      <c r="AA662">
        <v>4</v>
      </c>
      <c r="AB662">
        <v>0</v>
      </c>
      <c r="AC662">
        <v>21</v>
      </c>
      <c r="AD662">
        <v>2</v>
      </c>
      <c r="AE662">
        <v>3</v>
      </c>
      <c r="AF662">
        <v>20</v>
      </c>
      <c r="AG662">
        <v>15</v>
      </c>
      <c r="AH662">
        <v>1</v>
      </c>
      <c r="AI662">
        <v>12</v>
      </c>
    </row>
    <row r="663" spans="1:35" x14ac:dyDescent="0.3">
      <c r="A663">
        <v>641</v>
      </c>
      <c r="B663">
        <v>26</v>
      </c>
      <c r="C663" t="str">
        <f t="shared" si="30"/>
        <v>26-35</v>
      </c>
      <c r="D663" t="s">
        <v>32</v>
      </c>
      <c r="E663" t="s">
        <v>40</v>
      </c>
      <c r="F663">
        <v>703</v>
      </c>
      <c r="G663" t="s">
        <v>41</v>
      </c>
      <c r="H663">
        <v>28</v>
      </c>
      <c r="I663">
        <v>2</v>
      </c>
      <c r="J663" t="s">
        <v>56</v>
      </c>
      <c r="K663">
        <v>1</v>
      </c>
      <c r="L663" t="s">
        <v>36</v>
      </c>
      <c r="M663">
        <v>66</v>
      </c>
      <c r="N663">
        <v>3</v>
      </c>
      <c r="O663">
        <v>2</v>
      </c>
      <c r="P663" t="s">
        <v>54</v>
      </c>
      <c r="Q663">
        <v>2</v>
      </c>
      <c r="R663" t="str">
        <f t="shared" si="31"/>
        <v>Medium</v>
      </c>
      <c r="S663" t="s">
        <v>44</v>
      </c>
      <c r="T663">
        <v>6272</v>
      </c>
      <c r="U663" t="str">
        <f t="shared" si="32"/>
        <v>Medium (5K-10K)</v>
      </c>
      <c r="V663">
        <v>7428</v>
      </c>
      <c r="W663">
        <v>1</v>
      </c>
      <c r="X663" t="s">
        <v>32</v>
      </c>
      <c r="Y663">
        <v>20</v>
      </c>
      <c r="Z663">
        <v>4</v>
      </c>
      <c r="AA663">
        <v>4</v>
      </c>
      <c r="AB663">
        <v>2</v>
      </c>
      <c r="AC663">
        <v>6</v>
      </c>
      <c r="AD663">
        <v>5</v>
      </c>
      <c r="AE663">
        <v>4</v>
      </c>
      <c r="AF663">
        <v>5</v>
      </c>
      <c r="AG663">
        <v>3</v>
      </c>
      <c r="AH663">
        <v>1</v>
      </c>
      <c r="AI663">
        <v>4</v>
      </c>
    </row>
    <row r="664" spans="1:35" x14ac:dyDescent="0.3">
      <c r="A664">
        <v>656</v>
      </c>
      <c r="B664">
        <v>37</v>
      </c>
      <c r="C664" t="str">
        <f t="shared" si="30"/>
        <v>36-45</v>
      </c>
      <c r="D664" t="s">
        <v>32</v>
      </c>
      <c r="E664" t="s">
        <v>40</v>
      </c>
      <c r="F664">
        <v>558</v>
      </c>
      <c r="G664" t="s">
        <v>41</v>
      </c>
      <c r="H664">
        <v>2</v>
      </c>
      <c r="I664">
        <v>3</v>
      </c>
      <c r="J664" t="s">
        <v>56</v>
      </c>
      <c r="K664">
        <v>4</v>
      </c>
      <c r="L664" t="s">
        <v>36</v>
      </c>
      <c r="M664">
        <v>75</v>
      </c>
      <c r="N664">
        <v>3</v>
      </c>
      <c r="O664">
        <v>2</v>
      </c>
      <c r="P664" t="s">
        <v>54</v>
      </c>
      <c r="Q664">
        <v>3</v>
      </c>
      <c r="R664" t="str">
        <f t="shared" si="31"/>
        <v>High</v>
      </c>
      <c r="S664" t="s">
        <v>44</v>
      </c>
      <c r="T664">
        <v>9602</v>
      </c>
      <c r="U664" t="str">
        <f t="shared" si="32"/>
        <v>Medium (5K-10K)</v>
      </c>
      <c r="V664">
        <v>3010</v>
      </c>
      <c r="W664">
        <v>4</v>
      </c>
      <c r="X664" t="s">
        <v>39</v>
      </c>
      <c r="Y664">
        <v>11</v>
      </c>
      <c r="Z664">
        <v>3</v>
      </c>
      <c r="AA664">
        <v>3</v>
      </c>
      <c r="AB664">
        <v>1</v>
      </c>
      <c r="AC664">
        <v>17</v>
      </c>
      <c r="AD664">
        <v>3</v>
      </c>
      <c r="AE664">
        <v>2</v>
      </c>
      <c r="AF664">
        <v>3</v>
      </c>
      <c r="AG664">
        <v>0</v>
      </c>
      <c r="AH664">
        <v>1</v>
      </c>
      <c r="AI664">
        <v>0</v>
      </c>
    </row>
    <row r="665" spans="1:35" x14ac:dyDescent="0.3">
      <c r="A665">
        <v>728</v>
      </c>
      <c r="B665">
        <v>47</v>
      </c>
      <c r="C665" t="str">
        <f t="shared" si="30"/>
        <v>46-55</v>
      </c>
      <c r="D665" t="s">
        <v>32</v>
      </c>
      <c r="E665" t="s">
        <v>40</v>
      </c>
      <c r="F665">
        <v>703</v>
      </c>
      <c r="G665" t="s">
        <v>41</v>
      </c>
      <c r="H665">
        <v>14</v>
      </c>
      <c r="I665">
        <v>4</v>
      </c>
      <c r="J665" t="s">
        <v>56</v>
      </c>
      <c r="K665">
        <v>4</v>
      </c>
      <c r="L665" t="s">
        <v>36</v>
      </c>
      <c r="M665">
        <v>42</v>
      </c>
      <c r="N665">
        <v>3</v>
      </c>
      <c r="O665">
        <v>2</v>
      </c>
      <c r="P665" t="s">
        <v>54</v>
      </c>
      <c r="Q665">
        <v>1</v>
      </c>
      <c r="R665" t="str">
        <f t="shared" si="31"/>
        <v>Low</v>
      </c>
      <c r="S665" t="s">
        <v>48</v>
      </c>
      <c r="T665">
        <v>4960</v>
      </c>
      <c r="U665" t="str">
        <f t="shared" si="32"/>
        <v>Low (0-5K)</v>
      </c>
      <c r="V665">
        <v>11825</v>
      </c>
      <c r="W665">
        <v>2</v>
      </c>
      <c r="X665" t="s">
        <v>32</v>
      </c>
      <c r="Y665">
        <v>12</v>
      </c>
      <c r="Z665">
        <v>3</v>
      </c>
      <c r="AA665">
        <v>4</v>
      </c>
      <c r="AB665">
        <v>0</v>
      </c>
      <c r="AC665">
        <v>20</v>
      </c>
      <c r="AD665">
        <v>2</v>
      </c>
      <c r="AE665">
        <v>3</v>
      </c>
      <c r="AF665">
        <v>7</v>
      </c>
      <c r="AG665">
        <v>7</v>
      </c>
      <c r="AH665">
        <v>1</v>
      </c>
      <c r="AI665">
        <v>7</v>
      </c>
    </row>
    <row r="666" spans="1:35" x14ac:dyDescent="0.3">
      <c r="A666">
        <v>776</v>
      </c>
      <c r="B666">
        <v>52</v>
      </c>
      <c r="C666" t="str">
        <f t="shared" si="30"/>
        <v>46-55</v>
      </c>
      <c r="D666" t="s">
        <v>32</v>
      </c>
      <c r="E666" t="s">
        <v>40</v>
      </c>
      <c r="F666">
        <v>621</v>
      </c>
      <c r="G666" t="s">
        <v>41</v>
      </c>
      <c r="H666">
        <v>3</v>
      </c>
      <c r="I666">
        <v>4</v>
      </c>
      <c r="J666" t="s">
        <v>56</v>
      </c>
      <c r="K666">
        <v>3</v>
      </c>
      <c r="L666" t="s">
        <v>36</v>
      </c>
      <c r="M666">
        <v>31</v>
      </c>
      <c r="N666">
        <v>2</v>
      </c>
      <c r="O666">
        <v>4</v>
      </c>
      <c r="P666" t="s">
        <v>52</v>
      </c>
      <c r="Q666">
        <v>1</v>
      </c>
      <c r="R666" t="str">
        <f t="shared" si="31"/>
        <v>Low</v>
      </c>
      <c r="S666" t="s">
        <v>44</v>
      </c>
      <c r="T666">
        <v>16856</v>
      </c>
      <c r="U666" t="str">
        <f t="shared" si="32"/>
        <v>Very High (15K+)</v>
      </c>
      <c r="V666">
        <v>10084</v>
      </c>
      <c r="W666">
        <v>1</v>
      </c>
      <c r="X666" t="s">
        <v>32</v>
      </c>
      <c r="Y666">
        <v>11</v>
      </c>
      <c r="Z666">
        <v>3</v>
      </c>
      <c r="AA666">
        <v>1</v>
      </c>
      <c r="AB666">
        <v>0</v>
      </c>
      <c r="AC666">
        <v>34</v>
      </c>
      <c r="AD666">
        <v>3</v>
      </c>
      <c r="AE666">
        <v>4</v>
      </c>
      <c r="AF666">
        <v>34</v>
      </c>
      <c r="AG666">
        <v>6</v>
      </c>
      <c r="AH666">
        <v>1</v>
      </c>
      <c r="AI666">
        <v>16</v>
      </c>
    </row>
    <row r="667" spans="1:35" x14ac:dyDescent="0.3">
      <c r="A667">
        <v>781</v>
      </c>
      <c r="B667">
        <v>25</v>
      </c>
      <c r="C667" t="str">
        <f t="shared" si="30"/>
        <v>18-25</v>
      </c>
      <c r="D667" t="s">
        <v>32</v>
      </c>
      <c r="E667" t="s">
        <v>40</v>
      </c>
      <c r="F667">
        <v>883</v>
      </c>
      <c r="G667" t="s">
        <v>41</v>
      </c>
      <c r="H667">
        <v>26</v>
      </c>
      <c r="I667">
        <v>1</v>
      </c>
      <c r="J667" t="s">
        <v>35</v>
      </c>
      <c r="K667">
        <v>3</v>
      </c>
      <c r="L667" t="s">
        <v>47</v>
      </c>
      <c r="M667">
        <v>32</v>
      </c>
      <c r="N667">
        <v>3</v>
      </c>
      <c r="O667">
        <v>2</v>
      </c>
      <c r="P667" t="s">
        <v>54</v>
      </c>
      <c r="Q667">
        <v>4</v>
      </c>
      <c r="R667" t="str">
        <f t="shared" si="31"/>
        <v>Very High</v>
      </c>
      <c r="S667" t="s">
        <v>48</v>
      </c>
      <c r="T667">
        <v>6180</v>
      </c>
      <c r="U667" t="str">
        <f t="shared" si="32"/>
        <v>Medium (5K-10K)</v>
      </c>
      <c r="V667">
        <v>22807</v>
      </c>
      <c r="W667">
        <v>1</v>
      </c>
      <c r="X667" t="s">
        <v>32</v>
      </c>
      <c r="Y667">
        <v>23</v>
      </c>
      <c r="Z667">
        <v>4</v>
      </c>
      <c r="AA667">
        <v>2</v>
      </c>
      <c r="AB667">
        <v>0</v>
      </c>
      <c r="AC667">
        <v>6</v>
      </c>
      <c r="AD667">
        <v>5</v>
      </c>
      <c r="AE667">
        <v>2</v>
      </c>
      <c r="AF667">
        <v>6</v>
      </c>
      <c r="AG667">
        <v>5</v>
      </c>
      <c r="AH667">
        <v>1</v>
      </c>
      <c r="AI667">
        <v>4</v>
      </c>
    </row>
    <row r="668" spans="1:35" x14ac:dyDescent="0.3">
      <c r="A668">
        <v>786</v>
      </c>
      <c r="B668">
        <v>34</v>
      </c>
      <c r="C668" t="str">
        <f t="shared" si="30"/>
        <v>26-35</v>
      </c>
      <c r="D668" t="s">
        <v>32</v>
      </c>
      <c r="E668" t="s">
        <v>40</v>
      </c>
      <c r="F668">
        <v>304</v>
      </c>
      <c r="G668" t="s">
        <v>41</v>
      </c>
      <c r="H668">
        <v>2</v>
      </c>
      <c r="I668">
        <v>3</v>
      </c>
      <c r="J668" t="s">
        <v>45</v>
      </c>
      <c r="K668">
        <v>4</v>
      </c>
      <c r="L668" t="s">
        <v>36</v>
      </c>
      <c r="M668">
        <v>60</v>
      </c>
      <c r="N668">
        <v>3</v>
      </c>
      <c r="O668">
        <v>2</v>
      </c>
      <c r="P668" t="s">
        <v>54</v>
      </c>
      <c r="Q668">
        <v>4</v>
      </c>
      <c r="R668" t="str">
        <f t="shared" si="31"/>
        <v>Very High</v>
      </c>
      <c r="S668" t="s">
        <v>48</v>
      </c>
      <c r="T668">
        <v>6274</v>
      </c>
      <c r="U668" t="str">
        <f t="shared" si="32"/>
        <v>Medium (5K-10K)</v>
      </c>
      <c r="V668">
        <v>18686</v>
      </c>
      <c r="W668">
        <v>1</v>
      </c>
      <c r="X668" t="s">
        <v>32</v>
      </c>
      <c r="Y668">
        <v>22</v>
      </c>
      <c r="Z668">
        <v>4</v>
      </c>
      <c r="AA668">
        <v>3</v>
      </c>
      <c r="AB668">
        <v>0</v>
      </c>
      <c r="AC668">
        <v>6</v>
      </c>
      <c r="AD668">
        <v>5</v>
      </c>
      <c r="AE668">
        <v>3</v>
      </c>
      <c r="AF668">
        <v>6</v>
      </c>
      <c r="AG668">
        <v>5</v>
      </c>
      <c r="AH668">
        <v>1</v>
      </c>
      <c r="AI668">
        <v>4</v>
      </c>
    </row>
    <row r="669" spans="1:35" x14ac:dyDescent="0.3">
      <c r="A669">
        <v>975</v>
      </c>
      <c r="B669">
        <v>35</v>
      </c>
      <c r="C669" t="str">
        <f t="shared" si="30"/>
        <v>26-35</v>
      </c>
      <c r="D669" t="s">
        <v>32</v>
      </c>
      <c r="E669" t="s">
        <v>40</v>
      </c>
      <c r="F669">
        <v>1219</v>
      </c>
      <c r="G669" t="s">
        <v>41</v>
      </c>
      <c r="H669">
        <v>18</v>
      </c>
      <c r="I669">
        <v>3</v>
      </c>
      <c r="J669" t="s">
        <v>35</v>
      </c>
      <c r="K669">
        <v>3</v>
      </c>
      <c r="L669" t="s">
        <v>47</v>
      </c>
      <c r="M669">
        <v>86</v>
      </c>
      <c r="N669">
        <v>3</v>
      </c>
      <c r="O669">
        <v>2</v>
      </c>
      <c r="P669" t="s">
        <v>54</v>
      </c>
      <c r="Q669">
        <v>3</v>
      </c>
      <c r="R669" t="str">
        <f t="shared" si="31"/>
        <v>High</v>
      </c>
      <c r="S669" t="s">
        <v>44</v>
      </c>
      <c r="T669">
        <v>4601</v>
      </c>
      <c r="U669" t="str">
        <f t="shared" si="32"/>
        <v>Low (0-5K)</v>
      </c>
      <c r="V669">
        <v>6179</v>
      </c>
      <c r="W669">
        <v>1</v>
      </c>
      <c r="X669" t="s">
        <v>32</v>
      </c>
      <c r="Y669">
        <v>16</v>
      </c>
      <c r="Z669">
        <v>3</v>
      </c>
      <c r="AA669">
        <v>2</v>
      </c>
      <c r="AB669">
        <v>0</v>
      </c>
      <c r="AC669">
        <v>5</v>
      </c>
      <c r="AD669">
        <v>3</v>
      </c>
      <c r="AE669">
        <v>3</v>
      </c>
      <c r="AF669">
        <v>5</v>
      </c>
      <c r="AG669">
        <v>2</v>
      </c>
      <c r="AH669">
        <v>1</v>
      </c>
      <c r="AI669">
        <v>0</v>
      </c>
    </row>
    <row r="670" spans="1:35" x14ac:dyDescent="0.3">
      <c r="A670">
        <v>1045</v>
      </c>
      <c r="B670">
        <v>45</v>
      </c>
      <c r="C670" t="str">
        <f t="shared" si="30"/>
        <v>36-45</v>
      </c>
      <c r="D670" t="s">
        <v>32</v>
      </c>
      <c r="E670" t="s">
        <v>40</v>
      </c>
      <c r="F670">
        <v>1234</v>
      </c>
      <c r="G670" t="s">
        <v>41</v>
      </c>
      <c r="H670">
        <v>11</v>
      </c>
      <c r="I670">
        <v>2</v>
      </c>
      <c r="J670" t="s">
        <v>46</v>
      </c>
      <c r="K670">
        <v>4</v>
      </c>
      <c r="L670" t="s">
        <v>47</v>
      </c>
      <c r="M670">
        <v>90</v>
      </c>
      <c r="N670">
        <v>3</v>
      </c>
      <c r="O670">
        <v>4</v>
      </c>
      <c r="P670" t="s">
        <v>52</v>
      </c>
      <c r="Q670">
        <v>4</v>
      </c>
      <c r="R670" t="str">
        <f t="shared" si="31"/>
        <v>Very High</v>
      </c>
      <c r="S670" t="s">
        <v>44</v>
      </c>
      <c r="T670">
        <v>17650</v>
      </c>
      <c r="U670" t="str">
        <f t="shared" si="32"/>
        <v>Very High (15K+)</v>
      </c>
      <c r="V670">
        <v>5404</v>
      </c>
      <c r="W670">
        <v>3</v>
      </c>
      <c r="X670" t="s">
        <v>32</v>
      </c>
      <c r="Y670">
        <v>13</v>
      </c>
      <c r="Z670">
        <v>3</v>
      </c>
      <c r="AA670">
        <v>2</v>
      </c>
      <c r="AB670">
        <v>1</v>
      </c>
      <c r="AC670">
        <v>26</v>
      </c>
      <c r="AD670">
        <v>4</v>
      </c>
      <c r="AE670">
        <v>4</v>
      </c>
      <c r="AF670">
        <v>9</v>
      </c>
      <c r="AG670">
        <v>3</v>
      </c>
      <c r="AH670">
        <v>1</v>
      </c>
      <c r="AI670">
        <v>1</v>
      </c>
    </row>
    <row r="671" spans="1:35" x14ac:dyDescent="0.3">
      <c r="A671">
        <v>1163</v>
      </c>
      <c r="B671">
        <v>34</v>
      </c>
      <c r="C671" t="str">
        <f t="shared" si="30"/>
        <v>26-35</v>
      </c>
      <c r="D671" t="s">
        <v>32</v>
      </c>
      <c r="E671" t="s">
        <v>40</v>
      </c>
      <c r="F671">
        <v>1400</v>
      </c>
      <c r="G671" t="s">
        <v>41</v>
      </c>
      <c r="H671">
        <v>9</v>
      </c>
      <c r="I671">
        <v>1</v>
      </c>
      <c r="J671" t="s">
        <v>46</v>
      </c>
      <c r="K671">
        <v>2</v>
      </c>
      <c r="L671" t="s">
        <v>47</v>
      </c>
      <c r="M671">
        <v>70</v>
      </c>
      <c r="N671">
        <v>3</v>
      </c>
      <c r="O671">
        <v>2</v>
      </c>
      <c r="P671" t="s">
        <v>54</v>
      </c>
      <c r="Q671">
        <v>3</v>
      </c>
      <c r="R671" t="str">
        <f t="shared" si="31"/>
        <v>High</v>
      </c>
      <c r="S671" t="s">
        <v>44</v>
      </c>
      <c r="T671">
        <v>5714</v>
      </c>
      <c r="U671" t="str">
        <f t="shared" si="32"/>
        <v>Medium (5K-10K)</v>
      </c>
      <c r="V671">
        <v>5829</v>
      </c>
      <c r="W671">
        <v>1</v>
      </c>
      <c r="X671" t="s">
        <v>32</v>
      </c>
      <c r="Y671">
        <v>20</v>
      </c>
      <c r="Z671">
        <v>4</v>
      </c>
      <c r="AA671">
        <v>1</v>
      </c>
      <c r="AB671">
        <v>0</v>
      </c>
      <c r="AC671">
        <v>6</v>
      </c>
      <c r="AD671">
        <v>3</v>
      </c>
      <c r="AE671">
        <v>2</v>
      </c>
      <c r="AF671">
        <v>6</v>
      </c>
      <c r="AG671">
        <v>5</v>
      </c>
      <c r="AH671">
        <v>1</v>
      </c>
      <c r="AI671">
        <v>3</v>
      </c>
    </row>
    <row r="672" spans="1:35" x14ac:dyDescent="0.3">
      <c r="A672">
        <v>1164</v>
      </c>
      <c r="B672">
        <v>35</v>
      </c>
      <c r="C672" t="str">
        <f t="shared" si="30"/>
        <v>26-35</v>
      </c>
      <c r="D672" t="s">
        <v>32</v>
      </c>
      <c r="E672" t="s">
        <v>40</v>
      </c>
      <c r="F672">
        <v>528</v>
      </c>
      <c r="G672" t="s">
        <v>57</v>
      </c>
      <c r="H672">
        <v>8</v>
      </c>
      <c r="I672">
        <v>4</v>
      </c>
      <c r="J672" t="s">
        <v>42</v>
      </c>
      <c r="K672">
        <v>3</v>
      </c>
      <c r="L672" t="s">
        <v>36</v>
      </c>
      <c r="M672">
        <v>100</v>
      </c>
      <c r="N672">
        <v>3</v>
      </c>
      <c r="O672">
        <v>1</v>
      </c>
      <c r="P672" t="s">
        <v>57</v>
      </c>
      <c r="Q672">
        <v>3</v>
      </c>
      <c r="R672" t="str">
        <f t="shared" si="31"/>
        <v>High</v>
      </c>
      <c r="S672" t="s">
        <v>48</v>
      </c>
      <c r="T672">
        <v>4323</v>
      </c>
      <c r="U672" t="str">
        <f t="shared" si="32"/>
        <v>Low (0-5K)</v>
      </c>
      <c r="V672">
        <v>7108</v>
      </c>
      <c r="W672">
        <v>1</v>
      </c>
      <c r="X672" t="s">
        <v>32</v>
      </c>
      <c r="Y672">
        <v>17</v>
      </c>
      <c r="Z672">
        <v>3</v>
      </c>
      <c r="AA672">
        <v>2</v>
      </c>
      <c r="AB672">
        <v>0</v>
      </c>
      <c r="AC672">
        <v>6</v>
      </c>
      <c r="AD672">
        <v>2</v>
      </c>
      <c r="AE672">
        <v>1</v>
      </c>
      <c r="AF672">
        <v>5</v>
      </c>
      <c r="AG672">
        <v>4</v>
      </c>
      <c r="AH672">
        <v>1</v>
      </c>
      <c r="AI672">
        <v>4</v>
      </c>
    </row>
    <row r="673" spans="1:35" x14ac:dyDescent="0.3">
      <c r="A673">
        <v>1171</v>
      </c>
      <c r="B673">
        <v>42</v>
      </c>
      <c r="C673" t="str">
        <f t="shared" si="30"/>
        <v>36-45</v>
      </c>
      <c r="D673" t="s">
        <v>32</v>
      </c>
      <c r="E673" t="s">
        <v>40</v>
      </c>
      <c r="F673">
        <v>647</v>
      </c>
      <c r="G673" t="s">
        <v>41</v>
      </c>
      <c r="H673">
        <v>4</v>
      </c>
      <c r="I673">
        <v>4</v>
      </c>
      <c r="J673" t="s">
        <v>56</v>
      </c>
      <c r="K673">
        <v>2</v>
      </c>
      <c r="L673" t="s">
        <v>36</v>
      </c>
      <c r="M673">
        <v>45</v>
      </c>
      <c r="N673">
        <v>3</v>
      </c>
      <c r="O673">
        <v>2</v>
      </c>
      <c r="P673" t="s">
        <v>54</v>
      </c>
      <c r="Q673">
        <v>1</v>
      </c>
      <c r="R673" t="str">
        <f t="shared" si="31"/>
        <v>Low</v>
      </c>
      <c r="S673" t="s">
        <v>48</v>
      </c>
      <c r="T673">
        <v>5155</v>
      </c>
      <c r="U673" t="str">
        <f t="shared" si="32"/>
        <v>Medium (5K-10K)</v>
      </c>
      <c r="V673">
        <v>2253</v>
      </c>
      <c r="W673">
        <v>7</v>
      </c>
      <c r="X673" t="s">
        <v>32</v>
      </c>
      <c r="Y673">
        <v>13</v>
      </c>
      <c r="Z673">
        <v>3</v>
      </c>
      <c r="AA673">
        <v>4</v>
      </c>
      <c r="AB673">
        <v>0</v>
      </c>
      <c r="AC673">
        <v>9</v>
      </c>
      <c r="AD673">
        <v>3</v>
      </c>
      <c r="AE673">
        <v>4</v>
      </c>
      <c r="AF673">
        <v>6</v>
      </c>
      <c r="AG673">
        <v>4</v>
      </c>
      <c r="AH673">
        <v>1</v>
      </c>
      <c r="AI673">
        <v>5</v>
      </c>
    </row>
    <row r="674" spans="1:35" x14ac:dyDescent="0.3">
      <c r="A674">
        <v>1179</v>
      </c>
      <c r="B674">
        <v>30</v>
      </c>
      <c r="C674" t="str">
        <f t="shared" si="30"/>
        <v>26-35</v>
      </c>
      <c r="D674" t="s">
        <v>32</v>
      </c>
      <c r="E674" t="s">
        <v>40</v>
      </c>
      <c r="F674">
        <v>852</v>
      </c>
      <c r="G674" t="s">
        <v>41</v>
      </c>
      <c r="H674">
        <v>10</v>
      </c>
      <c r="I674">
        <v>3</v>
      </c>
      <c r="J674" t="s">
        <v>56</v>
      </c>
      <c r="K674">
        <v>3</v>
      </c>
      <c r="L674" t="s">
        <v>36</v>
      </c>
      <c r="M674">
        <v>72</v>
      </c>
      <c r="N674">
        <v>2</v>
      </c>
      <c r="O674">
        <v>2</v>
      </c>
      <c r="P674" t="s">
        <v>54</v>
      </c>
      <c r="Q674">
        <v>3</v>
      </c>
      <c r="R674" t="str">
        <f t="shared" si="31"/>
        <v>High</v>
      </c>
      <c r="S674" t="s">
        <v>44</v>
      </c>
      <c r="T674">
        <v>6578</v>
      </c>
      <c r="U674" t="str">
        <f t="shared" si="32"/>
        <v>Medium (5K-10K)</v>
      </c>
      <c r="V674">
        <v>2706</v>
      </c>
      <c r="W674">
        <v>1</v>
      </c>
      <c r="X674" t="s">
        <v>32</v>
      </c>
      <c r="Y674">
        <v>18</v>
      </c>
      <c r="Z674">
        <v>3</v>
      </c>
      <c r="AA674">
        <v>1</v>
      </c>
      <c r="AB674">
        <v>1</v>
      </c>
      <c r="AC674">
        <v>10</v>
      </c>
      <c r="AD674">
        <v>3</v>
      </c>
      <c r="AE674">
        <v>3</v>
      </c>
      <c r="AF674">
        <v>10</v>
      </c>
      <c r="AG674">
        <v>3</v>
      </c>
      <c r="AH674">
        <v>1</v>
      </c>
      <c r="AI674">
        <v>4</v>
      </c>
    </row>
    <row r="675" spans="1:35" x14ac:dyDescent="0.3">
      <c r="A675">
        <v>1188</v>
      </c>
      <c r="B675">
        <v>43</v>
      </c>
      <c r="C675" t="str">
        <f t="shared" si="30"/>
        <v>36-45</v>
      </c>
      <c r="D675" t="s">
        <v>39</v>
      </c>
      <c r="E675" t="s">
        <v>40</v>
      </c>
      <c r="F675">
        <v>1372</v>
      </c>
      <c r="G675" t="s">
        <v>41</v>
      </c>
      <c r="H675">
        <v>9</v>
      </c>
      <c r="I675">
        <v>3</v>
      </c>
      <c r="J675" t="s">
        <v>56</v>
      </c>
      <c r="K675">
        <v>1</v>
      </c>
      <c r="L675" t="s">
        <v>47</v>
      </c>
      <c r="M675">
        <v>85</v>
      </c>
      <c r="N675">
        <v>1</v>
      </c>
      <c r="O675">
        <v>2</v>
      </c>
      <c r="P675" t="s">
        <v>54</v>
      </c>
      <c r="Q675">
        <v>3</v>
      </c>
      <c r="R675" t="str">
        <f t="shared" si="31"/>
        <v>High</v>
      </c>
      <c r="S675" t="s">
        <v>48</v>
      </c>
      <c r="T675">
        <v>5346</v>
      </c>
      <c r="U675" t="str">
        <f t="shared" si="32"/>
        <v>Medium (5K-10K)</v>
      </c>
      <c r="V675">
        <v>9489</v>
      </c>
      <c r="W675">
        <v>8</v>
      </c>
      <c r="X675" t="s">
        <v>32</v>
      </c>
      <c r="Y675">
        <v>13</v>
      </c>
      <c r="Z675">
        <v>3</v>
      </c>
      <c r="AA675">
        <v>2</v>
      </c>
      <c r="AB675">
        <v>0</v>
      </c>
      <c r="AC675">
        <v>7</v>
      </c>
      <c r="AD675">
        <v>2</v>
      </c>
      <c r="AE675">
        <v>2</v>
      </c>
      <c r="AF675">
        <v>4</v>
      </c>
      <c r="AG675">
        <v>3</v>
      </c>
      <c r="AH675">
        <v>1</v>
      </c>
      <c r="AI675">
        <v>3</v>
      </c>
    </row>
    <row r="676" spans="1:35" x14ac:dyDescent="0.3">
      <c r="A676">
        <v>1207</v>
      </c>
      <c r="B676">
        <v>33</v>
      </c>
      <c r="C676" t="str">
        <f t="shared" si="30"/>
        <v>26-35</v>
      </c>
      <c r="D676" t="s">
        <v>32</v>
      </c>
      <c r="E676" t="s">
        <v>40</v>
      </c>
      <c r="F676">
        <v>147</v>
      </c>
      <c r="G676" t="s">
        <v>57</v>
      </c>
      <c r="H676">
        <v>2</v>
      </c>
      <c r="I676">
        <v>3</v>
      </c>
      <c r="J676" t="s">
        <v>57</v>
      </c>
      <c r="K676">
        <v>2</v>
      </c>
      <c r="L676" t="s">
        <v>36</v>
      </c>
      <c r="M676">
        <v>99</v>
      </c>
      <c r="N676">
        <v>3</v>
      </c>
      <c r="O676">
        <v>1</v>
      </c>
      <c r="P676" t="s">
        <v>57</v>
      </c>
      <c r="Q676">
        <v>3</v>
      </c>
      <c r="R676" t="str">
        <f t="shared" si="31"/>
        <v>High</v>
      </c>
      <c r="S676" t="s">
        <v>44</v>
      </c>
      <c r="T676">
        <v>3600</v>
      </c>
      <c r="U676" t="str">
        <f t="shared" si="32"/>
        <v>Low (0-5K)</v>
      </c>
      <c r="V676">
        <v>8429</v>
      </c>
      <c r="W676">
        <v>1</v>
      </c>
      <c r="X676" t="s">
        <v>32</v>
      </c>
      <c r="Y676">
        <v>13</v>
      </c>
      <c r="Z676">
        <v>3</v>
      </c>
      <c r="AA676">
        <v>4</v>
      </c>
      <c r="AB676">
        <v>1</v>
      </c>
      <c r="AC676">
        <v>5</v>
      </c>
      <c r="AD676">
        <v>2</v>
      </c>
      <c r="AE676">
        <v>3</v>
      </c>
      <c r="AF676">
        <v>5</v>
      </c>
      <c r="AG676">
        <v>4</v>
      </c>
      <c r="AH676">
        <v>1</v>
      </c>
      <c r="AI676">
        <v>4</v>
      </c>
    </row>
    <row r="677" spans="1:35" x14ac:dyDescent="0.3">
      <c r="A677">
        <v>1218</v>
      </c>
      <c r="B677">
        <v>35</v>
      </c>
      <c r="C677" t="str">
        <f t="shared" si="30"/>
        <v>26-35</v>
      </c>
      <c r="D677" t="s">
        <v>32</v>
      </c>
      <c r="E677" t="s">
        <v>40</v>
      </c>
      <c r="F677">
        <v>1361</v>
      </c>
      <c r="G677" t="s">
        <v>41</v>
      </c>
      <c r="H677">
        <v>17</v>
      </c>
      <c r="I677">
        <v>4</v>
      </c>
      <c r="J677" t="s">
        <v>46</v>
      </c>
      <c r="K677">
        <v>3</v>
      </c>
      <c r="L677" t="s">
        <v>36</v>
      </c>
      <c r="M677">
        <v>94</v>
      </c>
      <c r="N677">
        <v>3</v>
      </c>
      <c r="O677">
        <v>2</v>
      </c>
      <c r="P677" t="s">
        <v>54</v>
      </c>
      <c r="Q677">
        <v>1</v>
      </c>
      <c r="R677" t="str">
        <f t="shared" si="31"/>
        <v>Low</v>
      </c>
      <c r="S677" t="s">
        <v>44</v>
      </c>
      <c r="T677">
        <v>8966</v>
      </c>
      <c r="U677" t="str">
        <f t="shared" si="32"/>
        <v>Medium (5K-10K)</v>
      </c>
      <c r="V677">
        <v>21026</v>
      </c>
      <c r="W677">
        <v>3</v>
      </c>
      <c r="X677" t="s">
        <v>39</v>
      </c>
      <c r="Y677">
        <v>15</v>
      </c>
      <c r="Z677">
        <v>3</v>
      </c>
      <c r="AA677">
        <v>4</v>
      </c>
      <c r="AB677">
        <v>3</v>
      </c>
      <c r="AC677">
        <v>15</v>
      </c>
      <c r="AD677">
        <v>2</v>
      </c>
      <c r="AE677">
        <v>3</v>
      </c>
      <c r="AF677">
        <v>7</v>
      </c>
      <c r="AG677">
        <v>7</v>
      </c>
      <c r="AH677">
        <v>1</v>
      </c>
      <c r="AI677">
        <v>7</v>
      </c>
    </row>
    <row r="678" spans="1:35" x14ac:dyDescent="0.3">
      <c r="A678">
        <v>1233</v>
      </c>
      <c r="B678">
        <v>60</v>
      </c>
      <c r="C678" t="str">
        <f t="shared" si="30"/>
        <v>56+</v>
      </c>
      <c r="D678" t="s">
        <v>32</v>
      </c>
      <c r="E678" t="s">
        <v>40</v>
      </c>
      <c r="F678">
        <v>696</v>
      </c>
      <c r="G678" t="s">
        <v>41</v>
      </c>
      <c r="H678">
        <v>7</v>
      </c>
      <c r="I678">
        <v>4</v>
      </c>
      <c r="J678" t="s">
        <v>56</v>
      </c>
      <c r="K678">
        <v>2</v>
      </c>
      <c r="L678" t="s">
        <v>36</v>
      </c>
      <c r="M678">
        <v>52</v>
      </c>
      <c r="N678">
        <v>4</v>
      </c>
      <c r="O678">
        <v>2</v>
      </c>
      <c r="P678" t="s">
        <v>54</v>
      </c>
      <c r="Q678">
        <v>4</v>
      </c>
      <c r="R678" t="str">
        <f t="shared" si="31"/>
        <v>Very High</v>
      </c>
      <c r="S678" t="s">
        <v>38</v>
      </c>
      <c r="T678">
        <v>5220</v>
      </c>
      <c r="U678" t="str">
        <f t="shared" si="32"/>
        <v>Medium (5K-10K)</v>
      </c>
      <c r="V678">
        <v>10893</v>
      </c>
      <c r="W678">
        <v>0</v>
      </c>
      <c r="X678" t="s">
        <v>39</v>
      </c>
      <c r="Y678">
        <v>18</v>
      </c>
      <c r="Z678">
        <v>3</v>
      </c>
      <c r="AA678">
        <v>2</v>
      </c>
      <c r="AB678">
        <v>1</v>
      </c>
      <c r="AC678">
        <v>12</v>
      </c>
      <c r="AD678">
        <v>3</v>
      </c>
      <c r="AE678">
        <v>3</v>
      </c>
      <c r="AF678">
        <v>11</v>
      </c>
      <c r="AG678">
        <v>7</v>
      </c>
      <c r="AH678">
        <v>1</v>
      </c>
      <c r="AI678">
        <v>9</v>
      </c>
    </row>
    <row r="679" spans="1:35" x14ac:dyDescent="0.3">
      <c r="A679">
        <v>1239</v>
      </c>
      <c r="B679">
        <v>40</v>
      </c>
      <c r="C679" t="str">
        <f t="shared" si="30"/>
        <v>36-45</v>
      </c>
      <c r="D679" t="s">
        <v>32</v>
      </c>
      <c r="E679" t="s">
        <v>40</v>
      </c>
      <c r="F679">
        <v>107</v>
      </c>
      <c r="G679" t="s">
        <v>41</v>
      </c>
      <c r="H679">
        <v>10</v>
      </c>
      <c r="I679">
        <v>3</v>
      </c>
      <c r="J679" t="s">
        <v>42</v>
      </c>
      <c r="K679">
        <v>2</v>
      </c>
      <c r="L679" t="s">
        <v>47</v>
      </c>
      <c r="M679">
        <v>84</v>
      </c>
      <c r="N679">
        <v>2</v>
      </c>
      <c r="O679">
        <v>2</v>
      </c>
      <c r="P679" t="s">
        <v>54</v>
      </c>
      <c r="Q679">
        <v>2</v>
      </c>
      <c r="R679" t="str">
        <f t="shared" si="31"/>
        <v>Medium</v>
      </c>
      <c r="S679" t="s">
        <v>38</v>
      </c>
      <c r="T679">
        <v>6852</v>
      </c>
      <c r="U679" t="str">
        <f t="shared" si="32"/>
        <v>Medium (5K-10K)</v>
      </c>
      <c r="V679">
        <v>11591</v>
      </c>
      <c r="W679">
        <v>7</v>
      </c>
      <c r="X679" t="s">
        <v>32</v>
      </c>
      <c r="Y679">
        <v>12</v>
      </c>
      <c r="Z679">
        <v>3</v>
      </c>
      <c r="AA679">
        <v>2</v>
      </c>
      <c r="AB679">
        <v>1</v>
      </c>
      <c r="AC679">
        <v>7</v>
      </c>
      <c r="AD679">
        <v>2</v>
      </c>
      <c r="AE679">
        <v>4</v>
      </c>
      <c r="AF679">
        <v>5</v>
      </c>
      <c r="AG679">
        <v>1</v>
      </c>
      <c r="AH679">
        <v>1</v>
      </c>
      <c r="AI679">
        <v>3</v>
      </c>
    </row>
    <row r="680" spans="1:35" x14ac:dyDescent="0.3">
      <c r="A680">
        <v>1240</v>
      </c>
      <c r="B680">
        <v>25</v>
      </c>
      <c r="C680" t="str">
        <f t="shared" si="30"/>
        <v>18-25</v>
      </c>
      <c r="D680" t="s">
        <v>32</v>
      </c>
      <c r="E680" t="s">
        <v>40</v>
      </c>
      <c r="F680">
        <v>1356</v>
      </c>
      <c r="G680" t="s">
        <v>41</v>
      </c>
      <c r="H680">
        <v>10</v>
      </c>
      <c r="I680">
        <v>4</v>
      </c>
      <c r="J680" t="s">
        <v>46</v>
      </c>
      <c r="K680">
        <v>3</v>
      </c>
      <c r="L680" t="s">
        <v>36</v>
      </c>
      <c r="M680">
        <v>57</v>
      </c>
      <c r="N680">
        <v>3</v>
      </c>
      <c r="O680">
        <v>2</v>
      </c>
      <c r="P680" t="s">
        <v>54</v>
      </c>
      <c r="Q680">
        <v>4</v>
      </c>
      <c r="R680" t="str">
        <f t="shared" si="31"/>
        <v>Very High</v>
      </c>
      <c r="S680" t="s">
        <v>48</v>
      </c>
      <c r="T680">
        <v>4950</v>
      </c>
      <c r="U680" t="str">
        <f t="shared" si="32"/>
        <v>Low (0-5K)</v>
      </c>
      <c r="V680">
        <v>20623</v>
      </c>
      <c r="W680">
        <v>0</v>
      </c>
      <c r="X680" t="s">
        <v>32</v>
      </c>
      <c r="Y680">
        <v>14</v>
      </c>
      <c r="Z680">
        <v>3</v>
      </c>
      <c r="AA680">
        <v>2</v>
      </c>
      <c r="AB680">
        <v>0</v>
      </c>
      <c r="AC680">
        <v>5</v>
      </c>
      <c r="AD680">
        <v>4</v>
      </c>
      <c r="AE680">
        <v>3</v>
      </c>
      <c r="AF680">
        <v>4</v>
      </c>
      <c r="AG680">
        <v>3</v>
      </c>
      <c r="AH680">
        <v>1</v>
      </c>
      <c r="AI680">
        <v>1</v>
      </c>
    </row>
    <row r="681" spans="1:35" x14ac:dyDescent="0.3">
      <c r="A681">
        <v>1277</v>
      </c>
      <c r="B681">
        <v>45</v>
      </c>
      <c r="C681" t="str">
        <f t="shared" si="30"/>
        <v>36-45</v>
      </c>
      <c r="D681" t="s">
        <v>39</v>
      </c>
      <c r="E681" t="s">
        <v>40</v>
      </c>
      <c r="F681">
        <v>1449</v>
      </c>
      <c r="G681" t="s">
        <v>41</v>
      </c>
      <c r="H681">
        <v>2</v>
      </c>
      <c r="I681">
        <v>3</v>
      </c>
      <c r="J681" t="s">
        <v>56</v>
      </c>
      <c r="K681">
        <v>1</v>
      </c>
      <c r="L681" t="s">
        <v>47</v>
      </c>
      <c r="M681">
        <v>94</v>
      </c>
      <c r="N681">
        <v>1</v>
      </c>
      <c r="O681">
        <v>5</v>
      </c>
      <c r="P681" t="s">
        <v>52</v>
      </c>
      <c r="Q681">
        <v>2</v>
      </c>
      <c r="R681" t="str">
        <f t="shared" si="31"/>
        <v>Medium</v>
      </c>
      <c r="S681" t="s">
        <v>48</v>
      </c>
      <c r="T681">
        <v>18824</v>
      </c>
      <c r="U681" t="str">
        <f t="shared" si="32"/>
        <v>Very High (15K+)</v>
      </c>
      <c r="V681">
        <v>2493</v>
      </c>
      <c r="W681">
        <v>2</v>
      </c>
      <c r="X681" t="s">
        <v>39</v>
      </c>
      <c r="Y681">
        <v>16</v>
      </c>
      <c r="Z681">
        <v>3</v>
      </c>
      <c r="AA681">
        <v>1</v>
      </c>
      <c r="AB681">
        <v>0</v>
      </c>
      <c r="AC681">
        <v>26</v>
      </c>
      <c r="AD681">
        <v>2</v>
      </c>
      <c r="AE681">
        <v>3</v>
      </c>
      <c r="AF681">
        <v>24</v>
      </c>
      <c r="AG681">
        <v>10</v>
      </c>
      <c r="AH681">
        <v>1</v>
      </c>
      <c r="AI681">
        <v>11</v>
      </c>
    </row>
    <row r="682" spans="1:35" x14ac:dyDescent="0.3">
      <c r="A682">
        <v>1318</v>
      </c>
      <c r="B682">
        <v>40</v>
      </c>
      <c r="C682" t="str">
        <f t="shared" si="30"/>
        <v>36-45</v>
      </c>
      <c r="D682" t="s">
        <v>39</v>
      </c>
      <c r="E682" t="s">
        <v>40</v>
      </c>
      <c r="F682">
        <v>299</v>
      </c>
      <c r="G682" t="s">
        <v>41</v>
      </c>
      <c r="H682">
        <v>25</v>
      </c>
      <c r="I682">
        <v>4</v>
      </c>
      <c r="J682" t="s">
        <v>56</v>
      </c>
      <c r="K682">
        <v>4</v>
      </c>
      <c r="L682" t="s">
        <v>36</v>
      </c>
      <c r="M682">
        <v>57</v>
      </c>
      <c r="N682">
        <v>2</v>
      </c>
      <c r="O682">
        <v>3</v>
      </c>
      <c r="P682" t="s">
        <v>54</v>
      </c>
      <c r="Q682">
        <v>2</v>
      </c>
      <c r="R682" t="str">
        <f t="shared" si="31"/>
        <v>Medium</v>
      </c>
      <c r="S682" t="s">
        <v>48</v>
      </c>
      <c r="T682">
        <v>9094</v>
      </c>
      <c r="U682" t="str">
        <f t="shared" si="32"/>
        <v>Medium (5K-10K)</v>
      </c>
      <c r="V682">
        <v>17235</v>
      </c>
      <c r="W682">
        <v>2</v>
      </c>
      <c r="X682" t="s">
        <v>39</v>
      </c>
      <c r="Y682">
        <v>12</v>
      </c>
      <c r="Z682">
        <v>3</v>
      </c>
      <c r="AA682">
        <v>3</v>
      </c>
      <c r="AB682">
        <v>0</v>
      </c>
      <c r="AC682">
        <v>9</v>
      </c>
      <c r="AD682">
        <v>2</v>
      </c>
      <c r="AE682">
        <v>3</v>
      </c>
      <c r="AF682">
        <v>5</v>
      </c>
      <c r="AG682">
        <v>4</v>
      </c>
      <c r="AH682">
        <v>1</v>
      </c>
      <c r="AI682">
        <v>0</v>
      </c>
    </row>
    <row r="683" spans="1:35" x14ac:dyDescent="0.3">
      <c r="A683">
        <v>1355</v>
      </c>
      <c r="B683">
        <v>38</v>
      </c>
      <c r="C683" t="str">
        <f t="shared" si="30"/>
        <v>36-45</v>
      </c>
      <c r="D683" t="s">
        <v>32</v>
      </c>
      <c r="E683" t="s">
        <v>40</v>
      </c>
      <c r="F683">
        <v>1009</v>
      </c>
      <c r="G683" t="s">
        <v>41</v>
      </c>
      <c r="H683">
        <v>2</v>
      </c>
      <c r="I683">
        <v>2</v>
      </c>
      <c r="J683" t="s">
        <v>46</v>
      </c>
      <c r="K683">
        <v>2</v>
      </c>
      <c r="L683" t="s">
        <v>47</v>
      </c>
      <c r="M683">
        <v>31</v>
      </c>
      <c r="N683">
        <v>3</v>
      </c>
      <c r="O683">
        <v>2</v>
      </c>
      <c r="P683" t="s">
        <v>54</v>
      </c>
      <c r="Q683">
        <v>1</v>
      </c>
      <c r="R683" t="str">
        <f t="shared" si="31"/>
        <v>Low</v>
      </c>
      <c r="S683" t="s">
        <v>38</v>
      </c>
      <c r="T683">
        <v>6893</v>
      </c>
      <c r="U683" t="str">
        <f t="shared" si="32"/>
        <v>Medium (5K-10K)</v>
      </c>
      <c r="V683">
        <v>19461</v>
      </c>
      <c r="W683">
        <v>3</v>
      </c>
      <c r="X683" t="s">
        <v>32</v>
      </c>
      <c r="Y683">
        <v>15</v>
      </c>
      <c r="Z683">
        <v>3</v>
      </c>
      <c r="AA683">
        <v>4</v>
      </c>
      <c r="AB683">
        <v>1</v>
      </c>
      <c r="AC683">
        <v>11</v>
      </c>
      <c r="AD683">
        <v>3</v>
      </c>
      <c r="AE683">
        <v>3</v>
      </c>
      <c r="AF683">
        <v>7</v>
      </c>
      <c r="AG683">
        <v>7</v>
      </c>
      <c r="AH683">
        <v>1</v>
      </c>
      <c r="AI683">
        <v>7</v>
      </c>
    </row>
    <row r="684" spans="1:35" x14ac:dyDescent="0.3">
      <c r="A684">
        <v>1390</v>
      </c>
      <c r="B684">
        <v>39</v>
      </c>
      <c r="C684" t="str">
        <f t="shared" si="30"/>
        <v>36-45</v>
      </c>
      <c r="D684" t="s">
        <v>32</v>
      </c>
      <c r="E684" t="s">
        <v>40</v>
      </c>
      <c r="F684">
        <v>1498</v>
      </c>
      <c r="G684" t="s">
        <v>41</v>
      </c>
      <c r="H684">
        <v>21</v>
      </c>
      <c r="I684">
        <v>4</v>
      </c>
      <c r="J684" t="s">
        <v>46</v>
      </c>
      <c r="K684">
        <v>1</v>
      </c>
      <c r="L684" t="s">
        <v>36</v>
      </c>
      <c r="M684">
        <v>44</v>
      </c>
      <c r="N684">
        <v>2</v>
      </c>
      <c r="O684">
        <v>2</v>
      </c>
      <c r="P684" t="s">
        <v>54</v>
      </c>
      <c r="Q684">
        <v>4</v>
      </c>
      <c r="R684" t="str">
        <f t="shared" si="31"/>
        <v>Very High</v>
      </c>
      <c r="S684" t="s">
        <v>44</v>
      </c>
      <c r="T684">
        <v>6120</v>
      </c>
      <c r="U684" t="str">
        <f t="shared" si="32"/>
        <v>Medium (5K-10K)</v>
      </c>
      <c r="V684">
        <v>3567</v>
      </c>
      <c r="W684">
        <v>3</v>
      </c>
      <c r="X684" t="s">
        <v>39</v>
      </c>
      <c r="Y684">
        <v>12</v>
      </c>
      <c r="Z684">
        <v>3</v>
      </c>
      <c r="AA684">
        <v>4</v>
      </c>
      <c r="AB684">
        <v>2</v>
      </c>
      <c r="AC684">
        <v>8</v>
      </c>
      <c r="AD684">
        <v>2</v>
      </c>
      <c r="AE684">
        <v>4</v>
      </c>
      <c r="AF684">
        <v>5</v>
      </c>
      <c r="AG684">
        <v>4</v>
      </c>
      <c r="AH684">
        <v>1</v>
      </c>
      <c r="AI684">
        <v>4</v>
      </c>
    </row>
    <row r="685" spans="1:35" x14ac:dyDescent="0.3">
      <c r="A685">
        <v>1469</v>
      </c>
      <c r="B685">
        <v>28</v>
      </c>
      <c r="C685" t="str">
        <f t="shared" si="30"/>
        <v>26-35</v>
      </c>
      <c r="D685" t="s">
        <v>32</v>
      </c>
      <c r="E685" t="s">
        <v>40</v>
      </c>
      <c r="F685">
        <v>866</v>
      </c>
      <c r="G685" t="s">
        <v>41</v>
      </c>
      <c r="H685">
        <v>5</v>
      </c>
      <c r="I685">
        <v>3</v>
      </c>
      <c r="J685" t="s">
        <v>35</v>
      </c>
      <c r="K685">
        <v>4</v>
      </c>
      <c r="L685" t="s">
        <v>36</v>
      </c>
      <c r="M685">
        <v>84</v>
      </c>
      <c r="N685">
        <v>3</v>
      </c>
      <c r="O685">
        <v>2</v>
      </c>
      <c r="P685" t="s">
        <v>54</v>
      </c>
      <c r="Q685">
        <v>1</v>
      </c>
      <c r="R685" t="str">
        <f t="shared" si="31"/>
        <v>Low</v>
      </c>
      <c r="S685" t="s">
        <v>48</v>
      </c>
      <c r="T685">
        <v>8463</v>
      </c>
      <c r="U685" t="str">
        <f t="shared" si="32"/>
        <v>Medium (5K-10K)</v>
      </c>
      <c r="V685">
        <v>23490</v>
      </c>
      <c r="W685">
        <v>0</v>
      </c>
      <c r="X685" t="s">
        <v>32</v>
      </c>
      <c r="Y685">
        <v>18</v>
      </c>
      <c r="Z685">
        <v>3</v>
      </c>
      <c r="AA685">
        <v>4</v>
      </c>
      <c r="AB685">
        <v>0</v>
      </c>
      <c r="AC685">
        <v>6</v>
      </c>
      <c r="AD685">
        <v>4</v>
      </c>
      <c r="AE685">
        <v>3</v>
      </c>
      <c r="AF685">
        <v>5</v>
      </c>
      <c r="AG685">
        <v>4</v>
      </c>
      <c r="AH685">
        <v>1</v>
      </c>
      <c r="AI685">
        <v>3</v>
      </c>
    </row>
    <row r="686" spans="1:35" x14ac:dyDescent="0.3">
      <c r="A686">
        <v>1499</v>
      </c>
      <c r="B686">
        <v>30</v>
      </c>
      <c r="C686" t="str">
        <f t="shared" si="30"/>
        <v>26-35</v>
      </c>
      <c r="D686" t="s">
        <v>32</v>
      </c>
      <c r="E686" t="s">
        <v>40</v>
      </c>
      <c r="F686">
        <v>330</v>
      </c>
      <c r="G686" t="s">
        <v>57</v>
      </c>
      <c r="H686">
        <v>1</v>
      </c>
      <c r="I686">
        <v>3</v>
      </c>
      <c r="J686" t="s">
        <v>46</v>
      </c>
      <c r="K686">
        <v>3</v>
      </c>
      <c r="L686" t="s">
        <v>36</v>
      </c>
      <c r="M686">
        <v>46</v>
      </c>
      <c r="N686">
        <v>3</v>
      </c>
      <c r="O686">
        <v>1</v>
      </c>
      <c r="P686" t="s">
        <v>57</v>
      </c>
      <c r="Q686">
        <v>3</v>
      </c>
      <c r="R686" t="str">
        <f t="shared" si="31"/>
        <v>High</v>
      </c>
      <c r="S686" t="s">
        <v>38</v>
      </c>
      <c r="T686">
        <v>2064</v>
      </c>
      <c r="U686" t="str">
        <f t="shared" si="32"/>
        <v>Low (0-5K)</v>
      </c>
      <c r="V686">
        <v>15428</v>
      </c>
      <c r="W686">
        <v>0</v>
      </c>
      <c r="X686" t="s">
        <v>32</v>
      </c>
      <c r="Y686">
        <v>21</v>
      </c>
      <c r="Z686">
        <v>4</v>
      </c>
      <c r="AA686">
        <v>1</v>
      </c>
      <c r="AB686">
        <v>1</v>
      </c>
      <c r="AC686">
        <v>6</v>
      </c>
      <c r="AD686">
        <v>3</v>
      </c>
      <c r="AE686">
        <v>4</v>
      </c>
      <c r="AF686">
        <v>5</v>
      </c>
      <c r="AG686">
        <v>3</v>
      </c>
      <c r="AH686">
        <v>1</v>
      </c>
      <c r="AI686">
        <v>3</v>
      </c>
    </row>
    <row r="687" spans="1:35" x14ac:dyDescent="0.3">
      <c r="A687">
        <v>1568</v>
      </c>
      <c r="B687">
        <v>30</v>
      </c>
      <c r="C687" t="str">
        <f t="shared" si="30"/>
        <v>26-35</v>
      </c>
      <c r="D687" t="s">
        <v>32</v>
      </c>
      <c r="E687" t="s">
        <v>40</v>
      </c>
      <c r="F687">
        <v>1288</v>
      </c>
      <c r="G687" t="s">
        <v>41</v>
      </c>
      <c r="H687">
        <v>29</v>
      </c>
      <c r="I687">
        <v>4</v>
      </c>
      <c r="J687" t="s">
        <v>42</v>
      </c>
      <c r="K687">
        <v>3</v>
      </c>
      <c r="L687" t="s">
        <v>36</v>
      </c>
      <c r="M687">
        <v>33</v>
      </c>
      <c r="N687">
        <v>3</v>
      </c>
      <c r="O687">
        <v>3</v>
      </c>
      <c r="P687" t="s">
        <v>54</v>
      </c>
      <c r="Q687">
        <v>2</v>
      </c>
      <c r="R687" t="str">
        <f t="shared" si="31"/>
        <v>Medium</v>
      </c>
      <c r="S687" t="s">
        <v>44</v>
      </c>
      <c r="T687">
        <v>9250</v>
      </c>
      <c r="U687" t="str">
        <f t="shared" si="32"/>
        <v>Medium (5K-10K)</v>
      </c>
      <c r="V687">
        <v>17799</v>
      </c>
      <c r="W687">
        <v>3</v>
      </c>
      <c r="X687" t="s">
        <v>32</v>
      </c>
      <c r="Y687">
        <v>12</v>
      </c>
      <c r="Z687">
        <v>3</v>
      </c>
      <c r="AA687">
        <v>2</v>
      </c>
      <c r="AB687">
        <v>1</v>
      </c>
      <c r="AC687">
        <v>9</v>
      </c>
      <c r="AD687">
        <v>3</v>
      </c>
      <c r="AE687">
        <v>3</v>
      </c>
      <c r="AF687">
        <v>4</v>
      </c>
      <c r="AG687">
        <v>2</v>
      </c>
      <c r="AH687">
        <v>1</v>
      </c>
      <c r="AI687">
        <v>3</v>
      </c>
    </row>
    <row r="688" spans="1:35" x14ac:dyDescent="0.3">
      <c r="A688">
        <v>1625</v>
      </c>
      <c r="B688">
        <v>47</v>
      </c>
      <c r="C688" t="str">
        <f t="shared" si="30"/>
        <v>46-55</v>
      </c>
      <c r="D688" t="s">
        <v>32</v>
      </c>
      <c r="E688" t="s">
        <v>40</v>
      </c>
      <c r="F688">
        <v>1176</v>
      </c>
      <c r="G688" t="s">
        <v>57</v>
      </c>
      <c r="H688">
        <v>26</v>
      </c>
      <c r="I688">
        <v>4</v>
      </c>
      <c r="J688" t="s">
        <v>46</v>
      </c>
      <c r="K688">
        <v>4</v>
      </c>
      <c r="L688" t="s">
        <v>47</v>
      </c>
      <c r="M688">
        <v>98</v>
      </c>
      <c r="N688">
        <v>3</v>
      </c>
      <c r="O688">
        <v>5</v>
      </c>
      <c r="P688" t="s">
        <v>52</v>
      </c>
      <c r="Q688">
        <v>3</v>
      </c>
      <c r="R688" t="str">
        <f t="shared" si="31"/>
        <v>High</v>
      </c>
      <c r="S688" t="s">
        <v>44</v>
      </c>
      <c r="T688">
        <v>19658</v>
      </c>
      <c r="U688" t="str">
        <f t="shared" si="32"/>
        <v>Very High (15K+)</v>
      </c>
      <c r="V688">
        <v>5220</v>
      </c>
      <c r="W688">
        <v>3</v>
      </c>
      <c r="X688" t="s">
        <v>32</v>
      </c>
      <c r="Y688">
        <v>11</v>
      </c>
      <c r="Z688">
        <v>3</v>
      </c>
      <c r="AA688">
        <v>3</v>
      </c>
      <c r="AB688">
        <v>1</v>
      </c>
      <c r="AC688">
        <v>27</v>
      </c>
      <c r="AD688">
        <v>2</v>
      </c>
      <c r="AE688">
        <v>3</v>
      </c>
      <c r="AF688">
        <v>5</v>
      </c>
      <c r="AG688">
        <v>2</v>
      </c>
      <c r="AH688">
        <v>1</v>
      </c>
      <c r="AI688">
        <v>0</v>
      </c>
    </row>
    <row r="689" spans="1:35" x14ac:dyDescent="0.3">
      <c r="A689">
        <v>1650</v>
      </c>
      <c r="B689">
        <v>29</v>
      </c>
      <c r="C689" t="str">
        <f t="shared" si="30"/>
        <v>26-35</v>
      </c>
      <c r="D689" t="s">
        <v>32</v>
      </c>
      <c r="E689" t="s">
        <v>40</v>
      </c>
      <c r="F689">
        <v>469</v>
      </c>
      <c r="G689" t="s">
        <v>41</v>
      </c>
      <c r="H689">
        <v>10</v>
      </c>
      <c r="I689">
        <v>3</v>
      </c>
      <c r="J689" t="s">
        <v>35</v>
      </c>
      <c r="K689">
        <v>3</v>
      </c>
      <c r="L689" t="s">
        <v>36</v>
      </c>
      <c r="M689">
        <v>42</v>
      </c>
      <c r="N689">
        <v>2</v>
      </c>
      <c r="O689">
        <v>2</v>
      </c>
      <c r="P689" t="s">
        <v>54</v>
      </c>
      <c r="Q689">
        <v>3</v>
      </c>
      <c r="R689" t="str">
        <f t="shared" si="31"/>
        <v>High</v>
      </c>
      <c r="S689" t="s">
        <v>48</v>
      </c>
      <c r="T689">
        <v>5869</v>
      </c>
      <c r="U689" t="str">
        <f t="shared" si="32"/>
        <v>Medium (5K-10K)</v>
      </c>
      <c r="V689">
        <v>23413</v>
      </c>
      <c r="W689">
        <v>9</v>
      </c>
      <c r="X689" t="s">
        <v>32</v>
      </c>
      <c r="Y689">
        <v>11</v>
      </c>
      <c r="Z689">
        <v>3</v>
      </c>
      <c r="AA689">
        <v>3</v>
      </c>
      <c r="AB689">
        <v>0</v>
      </c>
      <c r="AC689">
        <v>8</v>
      </c>
      <c r="AD689">
        <v>2</v>
      </c>
      <c r="AE689">
        <v>3</v>
      </c>
      <c r="AF689">
        <v>5</v>
      </c>
      <c r="AG689">
        <v>2</v>
      </c>
      <c r="AH689">
        <v>1</v>
      </c>
      <c r="AI689">
        <v>4</v>
      </c>
    </row>
    <row r="690" spans="1:35" x14ac:dyDescent="0.3">
      <c r="A690">
        <v>1754</v>
      </c>
      <c r="B690">
        <v>30</v>
      </c>
      <c r="C690" t="str">
        <f t="shared" si="30"/>
        <v>26-35</v>
      </c>
      <c r="D690" t="s">
        <v>32</v>
      </c>
      <c r="E690" t="s">
        <v>40</v>
      </c>
      <c r="F690">
        <v>979</v>
      </c>
      <c r="G690" t="s">
        <v>41</v>
      </c>
      <c r="H690">
        <v>15</v>
      </c>
      <c r="I690">
        <v>2</v>
      </c>
      <c r="J690" t="s">
        <v>56</v>
      </c>
      <c r="K690">
        <v>3</v>
      </c>
      <c r="L690" t="s">
        <v>36</v>
      </c>
      <c r="M690">
        <v>94</v>
      </c>
      <c r="N690">
        <v>2</v>
      </c>
      <c r="O690">
        <v>3</v>
      </c>
      <c r="P690" t="s">
        <v>54</v>
      </c>
      <c r="Q690">
        <v>1</v>
      </c>
      <c r="R690" t="str">
        <f t="shared" si="31"/>
        <v>Low</v>
      </c>
      <c r="S690" t="s">
        <v>38</v>
      </c>
      <c r="T690">
        <v>7140</v>
      </c>
      <c r="U690" t="str">
        <f t="shared" si="32"/>
        <v>Medium (5K-10K)</v>
      </c>
      <c r="V690">
        <v>3088</v>
      </c>
      <c r="W690">
        <v>2</v>
      </c>
      <c r="X690" t="s">
        <v>32</v>
      </c>
      <c r="Y690">
        <v>11</v>
      </c>
      <c r="Z690">
        <v>3</v>
      </c>
      <c r="AA690">
        <v>1</v>
      </c>
      <c r="AB690">
        <v>1</v>
      </c>
      <c r="AC690">
        <v>12</v>
      </c>
      <c r="AD690">
        <v>2</v>
      </c>
      <c r="AE690">
        <v>3</v>
      </c>
      <c r="AF690">
        <v>7</v>
      </c>
      <c r="AG690">
        <v>7</v>
      </c>
      <c r="AH690">
        <v>1</v>
      </c>
      <c r="AI690">
        <v>7</v>
      </c>
    </row>
    <row r="691" spans="1:35" x14ac:dyDescent="0.3">
      <c r="A691">
        <v>1778</v>
      </c>
      <c r="B691">
        <v>43</v>
      </c>
      <c r="C691" t="str">
        <f t="shared" si="30"/>
        <v>36-45</v>
      </c>
      <c r="D691" t="s">
        <v>32</v>
      </c>
      <c r="E691" t="s">
        <v>40</v>
      </c>
      <c r="F691">
        <v>244</v>
      </c>
      <c r="G691" t="s">
        <v>57</v>
      </c>
      <c r="H691">
        <v>2</v>
      </c>
      <c r="I691">
        <v>3</v>
      </c>
      <c r="J691" t="s">
        <v>46</v>
      </c>
      <c r="K691">
        <v>2</v>
      </c>
      <c r="L691" t="s">
        <v>36</v>
      </c>
      <c r="M691">
        <v>97</v>
      </c>
      <c r="N691">
        <v>3</v>
      </c>
      <c r="O691">
        <v>1</v>
      </c>
      <c r="P691" t="s">
        <v>57</v>
      </c>
      <c r="Q691">
        <v>4</v>
      </c>
      <c r="R691" t="str">
        <f t="shared" si="31"/>
        <v>Very High</v>
      </c>
      <c r="S691" t="s">
        <v>48</v>
      </c>
      <c r="T691">
        <v>3539</v>
      </c>
      <c r="U691" t="str">
        <f t="shared" si="32"/>
        <v>Low (0-5K)</v>
      </c>
      <c r="V691">
        <v>5033</v>
      </c>
      <c r="W691">
        <v>0</v>
      </c>
      <c r="X691" t="s">
        <v>32</v>
      </c>
      <c r="Y691">
        <v>13</v>
      </c>
      <c r="Z691">
        <v>3</v>
      </c>
      <c r="AA691">
        <v>2</v>
      </c>
      <c r="AB691">
        <v>0</v>
      </c>
      <c r="AC691">
        <v>10</v>
      </c>
      <c r="AD691">
        <v>5</v>
      </c>
      <c r="AE691">
        <v>3</v>
      </c>
      <c r="AF691">
        <v>9</v>
      </c>
      <c r="AG691">
        <v>7</v>
      </c>
      <c r="AH691">
        <v>1</v>
      </c>
      <c r="AI691">
        <v>8</v>
      </c>
    </row>
    <row r="692" spans="1:35" x14ac:dyDescent="0.3">
      <c r="A692">
        <v>1780</v>
      </c>
      <c r="B692">
        <v>21</v>
      </c>
      <c r="C692" t="str">
        <f t="shared" si="30"/>
        <v>18-25</v>
      </c>
      <c r="D692" t="s">
        <v>39</v>
      </c>
      <c r="E692" t="s">
        <v>40</v>
      </c>
      <c r="F692">
        <v>337</v>
      </c>
      <c r="G692" t="s">
        <v>41</v>
      </c>
      <c r="H692">
        <v>7</v>
      </c>
      <c r="I692">
        <v>1</v>
      </c>
      <c r="J692" t="s">
        <v>56</v>
      </c>
      <c r="K692">
        <v>2</v>
      </c>
      <c r="L692" t="s">
        <v>36</v>
      </c>
      <c r="M692">
        <v>31</v>
      </c>
      <c r="N692">
        <v>3</v>
      </c>
      <c r="O692">
        <v>1</v>
      </c>
      <c r="P692" t="s">
        <v>43</v>
      </c>
      <c r="Q692">
        <v>2</v>
      </c>
      <c r="R692" t="str">
        <f t="shared" si="31"/>
        <v>Medium</v>
      </c>
      <c r="S692" t="s">
        <v>48</v>
      </c>
      <c r="T692">
        <v>2679</v>
      </c>
      <c r="U692" t="str">
        <f t="shared" si="32"/>
        <v>Low (0-5K)</v>
      </c>
      <c r="V692">
        <v>4567</v>
      </c>
      <c r="W692">
        <v>1</v>
      </c>
      <c r="X692" t="s">
        <v>32</v>
      </c>
      <c r="Y692">
        <v>13</v>
      </c>
      <c r="Z692">
        <v>3</v>
      </c>
      <c r="AA692">
        <v>2</v>
      </c>
      <c r="AB692">
        <v>0</v>
      </c>
      <c r="AC692">
        <v>1</v>
      </c>
      <c r="AD692">
        <v>3</v>
      </c>
      <c r="AE692">
        <v>3</v>
      </c>
      <c r="AF692">
        <v>1</v>
      </c>
      <c r="AG692">
        <v>0</v>
      </c>
      <c r="AH692">
        <v>1</v>
      </c>
      <c r="AI692">
        <v>0</v>
      </c>
    </row>
    <row r="693" spans="1:35" x14ac:dyDescent="0.3">
      <c r="A693">
        <v>1818</v>
      </c>
      <c r="B693">
        <v>26</v>
      </c>
      <c r="C693" t="str">
        <f t="shared" si="30"/>
        <v>26-35</v>
      </c>
      <c r="D693" t="s">
        <v>39</v>
      </c>
      <c r="E693" t="s">
        <v>40</v>
      </c>
      <c r="F693">
        <v>920</v>
      </c>
      <c r="G693" t="s">
        <v>57</v>
      </c>
      <c r="H693">
        <v>20</v>
      </c>
      <c r="I693">
        <v>2</v>
      </c>
      <c r="J693" t="s">
        <v>35</v>
      </c>
      <c r="K693">
        <v>4</v>
      </c>
      <c r="L693" t="s">
        <v>47</v>
      </c>
      <c r="M693">
        <v>69</v>
      </c>
      <c r="N693">
        <v>3</v>
      </c>
      <c r="O693">
        <v>1</v>
      </c>
      <c r="P693" t="s">
        <v>57</v>
      </c>
      <c r="Q693">
        <v>2</v>
      </c>
      <c r="R693" t="str">
        <f t="shared" si="31"/>
        <v>Medium</v>
      </c>
      <c r="S693" t="s">
        <v>44</v>
      </c>
      <c r="T693">
        <v>2148</v>
      </c>
      <c r="U693" t="str">
        <f t="shared" si="32"/>
        <v>Low (0-5K)</v>
      </c>
      <c r="V693">
        <v>6889</v>
      </c>
      <c r="W693">
        <v>0</v>
      </c>
      <c r="X693" t="s">
        <v>39</v>
      </c>
      <c r="Y693">
        <v>11</v>
      </c>
      <c r="Z693">
        <v>3</v>
      </c>
      <c r="AA693">
        <v>3</v>
      </c>
      <c r="AB693">
        <v>0</v>
      </c>
      <c r="AC693">
        <v>6</v>
      </c>
      <c r="AD693">
        <v>3</v>
      </c>
      <c r="AE693">
        <v>3</v>
      </c>
      <c r="AF693">
        <v>5</v>
      </c>
      <c r="AG693">
        <v>1</v>
      </c>
      <c r="AH693">
        <v>1</v>
      </c>
      <c r="AI693">
        <v>4</v>
      </c>
    </row>
    <row r="694" spans="1:35" x14ac:dyDescent="0.3">
      <c r="A694">
        <v>1880</v>
      </c>
      <c r="B694">
        <v>36</v>
      </c>
      <c r="C694" t="str">
        <f t="shared" si="30"/>
        <v>36-45</v>
      </c>
      <c r="D694" t="s">
        <v>32</v>
      </c>
      <c r="E694" t="s">
        <v>40</v>
      </c>
      <c r="F694">
        <v>1266</v>
      </c>
      <c r="G694" t="s">
        <v>41</v>
      </c>
      <c r="H694">
        <v>10</v>
      </c>
      <c r="I694">
        <v>4</v>
      </c>
      <c r="J694" t="s">
        <v>42</v>
      </c>
      <c r="K694">
        <v>2</v>
      </c>
      <c r="L694" t="s">
        <v>47</v>
      </c>
      <c r="M694">
        <v>63</v>
      </c>
      <c r="N694">
        <v>2</v>
      </c>
      <c r="O694">
        <v>2</v>
      </c>
      <c r="P694" t="s">
        <v>54</v>
      </c>
      <c r="Q694">
        <v>3</v>
      </c>
      <c r="R694" t="str">
        <f t="shared" si="31"/>
        <v>High</v>
      </c>
      <c r="S694" t="s">
        <v>44</v>
      </c>
      <c r="T694">
        <v>5673</v>
      </c>
      <c r="U694" t="str">
        <f t="shared" si="32"/>
        <v>Medium (5K-10K)</v>
      </c>
      <c r="V694">
        <v>6060</v>
      </c>
      <c r="W694">
        <v>1</v>
      </c>
      <c r="X694" t="s">
        <v>39</v>
      </c>
      <c r="Y694">
        <v>13</v>
      </c>
      <c r="Z694">
        <v>3</v>
      </c>
      <c r="AA694">
        <v>1</v>
      </c>
      <c r="AB694">
        <v>1</v>
      </c>
      <c r="AC694">
        <v>10</v>
      </c>
      <c r="AD694">
        <v>4</v>
      </c>
      <c r="AE694">
        <v>3</v>
      </c>
      <c r="AF694">
        <v>10</v>
      </c>
      <c r="AG694">
        <v>9</v>
      </c>
      <c r="AH694">
        <v>1</v>
      </c>
      <c r="AI694">
        <v>7</v>
      </c>
    </row>
    <row r="695" spans="1:35" x14ac:dyDescent="0.3">
      <c r="A695">
        <v>1882</v>
      </c>
      <c r="B695">
        <v>34</v>
      </c>
      <c r="C695" t="str">
        <f t="shared" si="30"/>
        <v>26-35</v>
      </c>
      <c r="D695" t="s">
        <v>32</v>
      </c>
      <c r="E695" t="s">
        <v>40</v>
      </c>
      <c r="F695">
        <v>1480</v>
      </c>
      <c r="G695" t="s">
        <v>41</v>
      </c>
      <c r="H695">
        <v>4</v>
      </c>
      <c r="I695">
        <v>3</v>
      </c>
      <c r="J695" t="s">
        <v>46</v>
      </c>
      <c r="K695">
        <v>3</v>
      </c>
      <c r="L695" t="s">
        <v>36</v>
      </c>
      <c r="M695">
        <v>64</v>
      </c>
      <c r="N695">
        <v>3</v>
      </c>
      <c r="O695">
        <v>3</v>
      </c>
      <c r="P695" t="s">
        <v>54</v>
      </c>
      <c r="Q695">
        <v>4</v>
      </c>
      <c r="R695" t="str">
        <f t="shared" si="31"/>
        <v>Very High</v>
      </c>
      <c r="S695" t="s">
        <v>44</v>
      </c>
      <c r="T695">
        <v>9713</v>
      </c>
      <c r="U695" t="str">
        <f t="shared" si="32"/>
        <v>Medium (5K-10K)</v>
      </c>
      <c r="V695">
        <v>24444</v>
      </c>
      <c r="W695">
        <v>2</v>
      </c>
      <c r="X695" t="s">
        <v>39</v>
      </c>
      <c r="Y695">
        <v>13</v>
      </c>
      <c r="Z695">
        <v>3</v>
      </c>
      <c r="AA695">
        <v>4</v>
      </c>
      <c r="AB695">
        <v>3</v>
      </c>
      <c r="AC695">
        <v>9</v>
      </c>
      <c r="AD695">
        <v>3</v>
      </c>
      <c r="AE695">
        <v>3</v>
      </c>
      <c r="AF695">
        <v>5</v>
      </c>
      <c r="AG695">
        <v>3</v>
      </c>
      <c r="AH695">
        <v>1</v>
      </c>
      <c r="AI695">
        <v>0</v>
      </c>
    </row>
    <row r="696" spans="1:35" x14ac:dyDescent="0.3">
      <c r="A696">
        <v>1908</v>
      </c>
      <c r="B696">
        <v>36</v>
      </c>
      <c r="C696" t="str">
        <f t="shared" si="30"/>
        <v>36-45</v>
      </c>
      <c r="D696" t="s">
        <v>32</v>
      </c>
      <c r="E696" t="s">
        <v>40</v>
      </c>
      <c r="F696">
        <v>335</v>
      </c>
      <c r="G696" t="s">
        <v>41</v>
      </c>
      <c r="H696">
        <v>17</v>
      </c>
      <c r="I696">
        <v>2</v>
      </c>
      <c r="J696" t="s">
        <v>56</v>
      </c>
      <c r="K696">
        <v>3</v>
      </c>
      <c r="L696" t="s">
        <v>36</v>
      </c>
      <c r="M696">
        <v>33</v>
      </c>
      <c r="N696">
        <v>2</v>
      </c>
      <c r="O696">
        <v>2</v>
      </c>
      <c r="P696" t="s">
        <v>54</v>
      </c>
      <c r="Q696">
        <v>2</v>
      </c>
      <c r="R696" t="str">
        <f t="shared" si="31"/>
        <v>Medium</v>
      </c>
      <c r="S696" t="s">
        <v>44</v>
      </c>
      <c r="T696">
        <v>5507</v>
      </c>
      <c r="U696" t="str">
        <f t="shared" si="32"/>
        <v>Medium (5K-10K)</v>
      </c>
      <c r="V696">
        <v>16822</v>
      </c>
      <c r="W696">
        <v>2</v>
      </c>
      <c r="X696" t="s">
        <v>32</v>
      </c>
      <c r="Y696">
        <v>16</v>
      </c>
      <c r="Z696">
        <v>3</v>
      </c>
      <c r="AA696">
        <v>3</v>
      </c>
      <c r="AB696">
        <v>2</v>
      </c>
      <c r="AC696">
        <v>12</v>
      </c>
      <c r="AD696">
        <v>1</v>
      </c>
      <c r="AE696">
        <v>1</v>
      </c>
      <c r="AF696">
        <v>4</v>
      </c>
      <c r="AG696">
        <v>2</v>
      </c>
      <c r="AH696">
        <v>1</v>
      </c>
      <c r="AI696">
        <v>3</v>
      </c>
    </row>
    <row r="697" spans="1:35" x14ac:dyDescent="0.3">
      <c r="A697">
        <v>1909</v>
      </c>
      <c r="B697">
        <v>41</v>
      </c>
      <c r="C697" t="str">
        <f t="shared" si="30"/>
        <v>36-45</v>
      </c>
      <c r="D697" t="s">
        <v>32</v>
      </c>
      <c r="E697" t="s">
        <v>40</v>
      </c>
      <c r="F697">
        <v>337</v>
      </c>
      <c r="G697" t="s">
        <v>41</v>
      </c>
      <c r="H697">
        <v>8</v>
      </c>
      <c r="I697">
        <v>3</v>
      </c>
      <c r="J697" t="s">
        <v>56</v>
      </c>
      <c r="K697">
        <v>3</v>
      </c>
      <c r="L697" t="s">
        <v>47</v>
      </c>
      <c r="M697">
        <v>54</v>
      </c>
      <c r="N697">
        <v>3</v>
      </c>
      <c r="O697">
        <v>2</v>
      </c>
      <c r="P697" t="s">
        <v>54</v>
      </c>
      <c r="Q697">
        <v>2</v>
      </c>
      <c r="R697" t="str">
        <f t="shared" si="31"/>
        <v>Medium</v>
      </c>
      <c r="S697" t="s">
        <v>44</v>
      </c>
      <c r="T697">
        <v>4393</v>
      </c>
      <c r="U697" t="str">
        <f t="shared" si="32"/>
        <v>Low (0-5K)</v>
      </c>
      <c r="V697">
        <v>26841</v>
      </c>
      <c r="W697">
        <v>5</v>
      </c>
      <c r="X697" t="s">
        <v>32</v>
      </c>
      <c r="Y697">
        <v>21</v>
      </c>
      <c r="Z697">
        <v>4</v>
      </c>
      <c r="AA697">
        <v>3</v>
      </c>
      <c r="AB697">
        <v>1</v>
      </c>
      <c r="AC697">
        <v>14</v>
      </c>
      <c r="AD697">
        <v>3</v>
      </c>
      <c r="AE697">
        <v>3</v>
      </c>
      <c r="AF697">
        <v>5</v>
      </c>
      <c r="AG697">
        <v>4</v>
      </c>
      <c r="AH697">
        <v>1</v>
      </c>
      <c r="AI697">
        <v>4</v>
      </c>
    </row>
    <row r="698" spans="1:35" x14ac:dyDescent="0.3">
      <c r="A698">
        <v>1912</v>
      </c>
      <c r="B698">
        <v>31</v>
      </c>
      <c r="C698" t="str">
        <f t="shared" si="30"/>
        <v>26-35</v>
      </c>
      <c r="D698" t="s">
        <v>32</v>
      </c>
      <c r="E698" t="s">
        <v>40</v>
      </c>
      <c r="F698">
        <v>1079</v>
      </c>
      <c r="G698" t="s">
        <v>41</v>
      </c>
      <c r="H698">
        <v>10</v>
      </c>
      <c r="I698">
        <v>2</v>
      </c>
      <c r="J698" t="s">
        <v>35</v>
      </c>
      <c r="K698">
        <v>3</v>
      </c>
      <c r="L698" t="s">
        <v>47</v>
      </c>
      <c r="M698">
        <v>86</v>
      </c>
      <c r="N698">
        <v>3</v>
      </c>
      <c r="O698">
        <v>2</v>
      </c>
      <c r="P698" t="s">
        <v>54</v>
      </c>
      <c r="Q698">
        <v>4</v>
      </c>
      <c r="R698" t="str">
        <f t="shared" si="31"/>
        <v>Very High</v>
      </c>
      <c r="S698" t="s">
        <v>38</v>
      </c>
      <c r="T698">
        <v>6583</v>
      </c>
      <c r="U698" t="str">
        <f t="shared" si="32"/>
        <v>Medium (5K-10K)</v>
      </c>
      <c r="V698">
        <v>20115</v>
      </c>
      <c r="W698">
        <v>2</v>
      </c>
      <c r="X698" t="s">
        <v>39</v>
      </c>
      <c r="Y698">
        <v>11</v>
      </c>
      <c r="Z698">
        <v>3</v>
      </c>
      <c r="AA698">
        <v>4</v>
      </c>
      <c r="AB698">
        <v>1</v>
      </c>
      <c r="AC698">
        <v>8</v>
      </c>
      <c r="AD698">
        <v>2</v>
      </c>
      <c r="AE698">
        <v>3</v>
      </c>
      <c r="AF698">
        <v>5</v>
      </c>
      <c r="AG698">
        <v>2</v>
      </c>
      <c r="AH698">
        <v>1</v>
      </c>
      <c r="AI698">
        <v>4</v>
      </c>
    </row>
    <row r="699" spans="1:35" x14ac:dyDescent="0.3">
      <c r="A699">
        <v>1951</v>
      </c>
      <c r="B699">
        <v>34</v>
      </c>
      <c r="C699" t="str">
        <f t="shared" si="30"/>
        <v>26-35</v>
      </c>
      <c r="D699" t="s">
        <v>32</v>
      </c>
      <c r="E699" t="s">
        <v>40</v>
      </c>
      <c r="F699">
        <v>1239</v>
      </c>
      <c r="G699" t="s">
        <v>41</v>
      </c>
      <c r="H699">
        <v>13</v>
      </c>
      <c r="I699">
        <v>4</v>
      </c>
      <c r="J699" t="s">
        <v>35</v>
      </c>
      <c r="K699">
        <v>4</v>
      </c>
      <c r="L699" t="s">
        <v>36</v>
      </c>
      <c r="M699">
        <v>39</v>
      </c>
      <c r="N699">
        <v>3</v>
      </c>
      <c r="O699">
        <v>3</v>
      </c>
      <c r="P699" t="s">
        <v>54</v>
      </c>
      <c r="Q699">
        <v>3</v>
      </c>
      <c r="R699" t="str">
        <f t="shared" si="31"/>
        <v>High</v>
      </c>
      <c r="S699" t="s">
        <v>38</v>
      </c>
      <c r="T699">
        <v>8628</v>
      </c>
      <c r="U699" t="str">
        <f t="shared" si="32"/>
        <v>Medium (5K-10K)</v>
      </c>
      <c r="V699">
        <v>22914</v>
      </c>
      <c r="W699">
        <v>1</v>
      </c>
      <c r="X699" t="s">
        <v>32</v>
      </c>
      <c r="Y699">
        <v>18</v>
      </c>
      <c r="Z699">
        <v>3</v>
      </c>
      <c r="AA699">
        <v>3</v>
      </c>
      <c r="AB699">
        <v>1</v>
      </c>
      <c r="AC699">
        <v>9</v>
      </c>
      <c r="AD699">
        <v>2</v>
      </c>
      <c r="AE699">
        <v>2</v>
      </c>
      <c r="AF699">
        <v>8</v>
      </c>
      <c r="AG699">
        <v>7</v>
      </c>
      <c r="AH699">
        <v>1</v>
      </c>
      <c r="AI699">
        <v>1</v>
      </c>
    </row>
    <row r="700" spans="1:35" x14ac:dyDescent="0.3">
      <c r="A700">
        <v>1973</v>
      </c>
      <c r="B700">
        <v>55</v>
      </c>
      <c r="C700" t="str">
        <f t="shared" si="30"/>
        <v>46-55</v>
      </c>
      <c r="D700" t="s">
        <v>32</v>
      </c>
      <c r="E700" t="s">
        <v>40</v>
      </c>
      <c r="F700">
        <v>189</v>
      </c>
      <c r="G700" t="s">
        <v>57</v>
      </c>
      <c r="H700">
        <v>26</v>
      </c>
      <c r="I700">
        <v>4</v>
      </c>
      <c r="J700" t="s">
        <v>57</v>
      </c>
      <c r="K700">
        <v>3</v>
      </c>
      <c r="L700" t="s">
        <v>36</v>
      </c>
      <c r="M700">
        <v>71</v>
      </c>
      <c r="N700">
        <v>4</v>
      </c>
      <c r="O700">
        <v>5</v>
      </c>
      <c r="P700" t="s">
        <v>52</v>
      </c>
      <c r="Q700">
        <v>2</v>
      </c>
      <c r="R700" t="str">
        <f t="shared" si="31"/>
        <v>Medium</v>
      </c>
      <c r="S700" t="s">
        <v>44</v>
      </c>
      <c r="T700">
        <v>19636</v>
      </c>
      <c r="U700" t="str">
        <f t="shared" si="32"/>
        <v>Very High (15K+)</v>
      </c>
      <c r="V700">
        <v>25811</v>
      </c>
      <c r="W700">
        <v>4</v>
      </c>
      <c r="X700" t="s">
        <v>39</v>
      </c>
      <c r="Y700">
        <v>18</v>
      </c>
      <c r="Z700">
        <v>3</v>
      </c>
      <c r="AA700">
        <v>1</v>
      </c>
      <c r="AB700">
        <v>1</v>
      </c>
      <c r="AC700">
        <v>35</v>
      </c>
      <c r="AD700">
        <v>0</v>
      </c>
      <c r="AE700">
        <v>3</v>
      </c>
      <c r="AF700">
        <v>10</v>
      </c>
      <c r="AG700">
        <v>9</v>
      </c>
      <c r="AH700">
        <v>1</v>
      </c>
      <c r="AI700">
        <v>4</v>
      </c>
    </row>
    <row r="701" spans="1:35" x14ac:dyDescent="0.3">
      <c r="A701">
        <v>2035</v>
      </c>
      <c r="B701">
        <v>34</v>
      </c>
      <c r="C701" t="str">
        <f t="shared" si="30"/>
        <v>26-35</v>
      </c>
      <c r="D701" t="s">
        <v>32</v>
      </c>
      <c r="E701" t="s">
        <v>40</v>
      </c>
      <c r="F701">
        <v>704</v>
      </c>
      <c r="G701" t="s">
        <v>41</v>
      </c>
      <c r="H701">
        <v>28</v>
      </c>
      <c r="I701">
        <v>3</v>
      </c>
      <c r="J701" t="s">
        <v>56</v>
      </c>
      <c r="K701">
        <v>4</v>
      </c>
      <c r="L701" t="s">
        <v>47</v>
      </c>
      <c r="M701">
        <v>95</v>
      </c>
      <c r="N701">
        <v>2</v>
      </c>
      <c r="O701">
        <v>2</v>
      </c>
      <c r="P701" t="s">
        <v>54</v>
      </c>
      <c r="Q701">
        <v>3</v>
      </c>
      <c r="R701" t="str">
        <f t="shared" si="31"/>
        <v>High</v>
      </c>
      <c r="S701" t="s">
        <v>44</v>
      </c>
      <c r="T701">
        <v>6712</v>
      </c>
      <c r="U701" t="str">
        <f t="shared" si="32"/>
        <v>Medium (5K-10K)</v>
      </c>
      <c r="V701">
        <v>8978</v>
      </c>
      <c r="W701">
        <v>1</v>
      </c>
      <c r="X701" t="s">
        <v>32</v>
      </c>
      <c r="Y701">
        <v>21</v>
      </c>
      <c r="Z701">
        <v>4</v>
      </c>
      <c r="AA701">
        <v>4</v>
      </c>
      <c r="AB701">
        <v>2</v>
      </c>
      <c r="AC701">
        <v>8</v>
      </c>
      <c r="AD701">
        <v>2</v>
      </c>
      <c r="AE701">
        <v>3</v>
      </c>
      <c r="AF701">
        <v>8</v>
      </c>
      <c r="AG701">
        <v>7</v>
      </c>
      <c r="AH701">
        <v>1</v>
      </c>
      <c r="AI701">
        <v>7</v>
      </c>
    </row>
    <row r="702" spans="1:35" x14ac:dyDescent="0.3">
      <c r="A702">
        <v>2040</v>
      </c>
      <c r="B702">
        <v>35</v>
      </c>
      <c r="C702" t="str">
        <f t="shared" si="30"/>
        <v>26-35</v>
      </c>
      <c r="D702" t="s">
        <v>32</v>
      </c>
      <c r="E702" t="s">
        <v>40</v>
      </c>
      <c r="F702">
        <v>1146</v>
      </c>
      <c r="G702" t="s">
        <v>57</v>
      </c>
      <c r="H702">
        <v>26</v>
      </c>
      <c r="I702">
        <v>4</v>
      </c>
      <c r="J702" t="s">
        <v>46</v>
      </c>
      <c r="K702">
        <v>3</v>
      </c>
      <c r="L702" t="s">
        <v>47</v>
      </c>
      <c r="M702">
        <v>31</v>
      </c>
      <c r="N702">
        <v>3</v>
      </c>
      <c r="O702">
        <v>3</v>
      </c>
      <c r="P702" t="s">
        <v>57</v>
      </c>
      <c r="Q702">
        <v>4</v>
      </c>
      <c r="R702" t="str">
        <f t="shared" si="31"/>
        <v>Very High</v>
      </c>
      <c r="S702" t="s">
        <v>48</v>
      </c>
      <c r="T702">
        <v>8837</v>
      </c>
      <c r="U702" t="str">
        <f t="shared" si="32"/>
        <v>Medium (5K-10K)</v>
      </c>
      <c r="V702">
        <v>16642</v>
      </c>
      <c r="W702">
        <v>1</v>
      </c>
      <c r="X702" t="s">
        <v>39</v>
      </c>
      <c r="Y702">
        <v>16</v>
      </c>
      <c r="Z702">
        <v>3</v>
      </c>
      <c r="AA702">
        <v>3</v>
      </c>
      <c r="AB702">
        <v>0</v>
      </c>
      <c r="AC702">
        <v>9</v>
      </c>
      <c r="AD702">
        <v>2</v>
      </c>
      <c r="AE702">
        <v>3</v>
      </c>
      <c r="AF702">
        <v>9</v>
      </c>
      <c r="AG702">
        <v>0</v>
      </c>
      <c r="AH702">
        <v>1</v>
      </c>
      <c r="AI702">
        <v>7</v>
      </c>
    </row>
    <row r="703" spans="1:35" x14ac:dyDescent="0.3">
      <c r="A703">
        <v>2041</v>
      </c>
      <c r="B703">
        <v>38</v>
      </c>
      <c r="C703" t="str">
        <f t="shared" si="30"/>
        <v>36-45</v>
      </c>
      <c r="D703" t="s">
        <v>32</v>
      </c>
      <c r="E703" t="s">
        <v>40</v>
      </c>
      <c r="F703">
        <v>345</v>
      </c>
      <c r="G703" t="s">
        <v>41</v>
      </c>
      <c r="H703">
        <v>10</v>
      </c>
      <c r="I703">
        <v>2</v>
      </c>
      <c r="J703" t="s">
        <v>46</v>
      </c>
      <c r="K703">
        <v>1</v>
      </c>
      <c r="L703" t="s">
        <v>47</v>
      </c>
      <c r="M703">
        <v>100</v>
      </c>
      <c r="N703">
        <v>3</v>
      </c>
      <c r="O703">
        <v>2</v>
      </c>
      <c r="P703" t="s">
        <v>54</v>
      </c>
      <c r="Q703">
        <v>4</v>
      </c>
      <c r="R703" t="str">
        <f t="shared" si="31"/>
        <v>Very High</v>
      </c>
      <c r="S703" t="s">
        <v>44</v>
      </c>
      <c r="T703">
        <v>5343</v>
      </c>
      <c r="U703" t="str">
        <f t="shared" si="32"/>
        <v>Medium (5K-10K)</v>
      </c>
      <c r="V703">
        <v>5982</v>
      </c>
      <c r="W703">
        <v>1</v>
      </c>
      <c r="X703" t="s">
        <v>32</v>
      </c>
      <c r="Y703">
        <v>11</v>
      </c>
      <c r="Z703">
        <v>3</v>
      </c>
      <c r="AA703">
        <v>3</v>
      </c>
      <c r="AB703">
        <v>1</v>
      </c>
      <c r="AC703">
        <v>10</v>
      </c>
      <c r="AD703">
        <v>1</v>
      </c>
      <c r="AE703">
        <v>3</v>
      </c>
      <c r="AF703">
        <v>10</v>
      </c>
      <c r="AG703">
        <v>7</v>
      </c>
      <c r="AH703">
        <v>1</v>
      </c>
      <c r="AI703">
        <v>9</v>
      </c>
    </row>
    <row r="704" spans="1:35" x14ac:dyDescent="0.3">
      <c r="A704">
        <v>31</v>
      </c>
      <c r="B704">
        <v>34</v>
      </c>
      <c r="C704" t="str">
        <f t="shared" si="30"/>
        <v>26-35</v>
      </c>
      <c r="D704" t="s">
        <v>39</v>
      </c>
      <c r="E704" t="s">
        <v>40</v>
      </c>
      <c r="F704">
        <v>699</v>
      </c>
      <c r="G704" t="s">
        <v>34</v>
      </c>
      <c r="H704">
        <v>6</v>
      </c>
      <c r="I704">
        <v>1</v>
      </c>
      <c r="J704" t="s">
        <v>35</v>
      </c>
      <c r="K704">
        <v>2</v>
      </c>
      <c r="L704" t="s">
        <v>36</v>
      </c>
      <c r="M704">
        <v>83</v>
      </c>
      <c r="N704">
        <v>3</v>
      </c>
      <c r="O704">
        <v>1</v>
      </c>
      <c r="P704" t="s">
        <v>49</v>
      </c>
      <c r="Q704">
        <v>1</v>
      </c>
      <c r="R704" t="str">
        <f t="shared" si="31"/>
        <v>Low</v>
      </c>
      <c r="S704" t="s">
        <v>48</v>
      </c>
      <c r="T704">
        <v>2960</v>
      </c>
      <c r="U704" t="str">
        <f t="shared" si="32"/>
        <v>Low (0-5K)</v>
      </c>
      <c r="V704">
        <v>17102</v>
      </c>
      <c r="W704">
        <v>2</v>
      </c>
      <c r="X704" t="s">
        <v>32</v>
      </c>
      <c r="Y704">
        <v>11</v>
      </c>
      <c r="Z704">
        <v>3</v>
      </c>
      <c r="AA704">
        <v>3</v>
      </c>
      <c r="AB704">
        <v>0</v>
      </c>
      <c r="AC704">
        <v>8</v>
      </c>
      <c r="AD704">
        <v>2</v>
      </c>
      <c r="AE704">
        <v>3</v>
      </c>
      <c r="AF704">
        <v>4</v>
      </c>
      <c r="AG704">
        <v>2</v>
      </c>
      <c r="AH704">
        <v>1</v>
      </c>
      <c r="AI704">
        <v>3</v>
      </c>
    </row>
    <row r="705" spans="1:35" x14ac:dyDescent="0.3">
      <c r="A705">
        <v>243</v>
      </c>
      <c r="B705">
        <v>19</v>
      </c>
      <c r="C705" t="str">
        <f t="shared" si="30"/>
        <v>18-25</v>
      </c>
      <c r="D705" t="s">
        <v>39</v>
      </c>
      <c r="E705" t="s">
        <v>40</v>
      </c>
      <c r="F705">
        <v>303</v>
      </c>
      <c r="G705" t="s">
        <v>34</v>
      </c>
      <c r="H705">
        <v>2</v>
      </c>
      <c r="I705">
        <v>3</v>
      </c>
      <c r="J705" t="s">
        <v>46</v>
      </c>
      <c r="K705">
        <v>2</v>
      </c>
      <c r="L705" t="s">
        <v>36</v>
      </c>
      <c r="M705">
        <v>47</v>
      </c>
      <c r="N705">
        <v>2</v>
      </c>
      <c r="O705">
        <v>1</v>
      </c>
      <c r="P705" t="s">
        <v>37</v>
      </c>
      <c r="Q705">
        <v>4</v>
      </c>
      <c r="R705" t="str">
        <f t="shared" si="31"/>
        <v>Very High</v>
      </c>
      <c r="S705" t="s">
        <v>48</v>
      </c>
      <c r="T705">
        <v>1102</v>
      </c>
      <c r="U705" t="str">
        <f t="shared" si="32"/>
        <v>Low (0-5K)</v>
      </c>
      <c r="V705">
        <v>9241</v>
      </c>
      <c r="W705">
        <v>1</v>
      </c>
      <c r="X705" t="s">
        <v>32</v>
      </c>
      <c r="Y705">
        <v>22</v>
      </c>
      <c r="Z705">
        <v>4</v>
      </c>
      <c r="AA705">
        <v>3</v>
      </c>
      <c r="AB705">
        <v>0</v>
      </c>
      <c r="AC705">
        <v>1</v>
      </c>
      <c r="AD705">
        <v>3</v>
      </c>
      <c r="AE705">
        <v>2</v>
      </c>
      <c r="AF705">
        <v>1</v>
      </c>
      <c r="AG705">
        <v>0</v>
      </c>
      <c r="AH705">
        <v>1</v>
      </c>
      <c r="AI705">
        <v>0</v>
      </c>
    </row>
    <row r="706" spans="1:35" x14ac:dyDescent="0.3">
      <c r="A706">
        <v>300</v>
      </c>
      <c r="B706">
        <v>29</v>
      </c>
      <c r="C706" t="str">
        <f t="shared" ref="C706:C769" si="33">IF(B706&lt;=25,"18-25",IF(B706&lt;=35,"26-35",IF(B706&lt;=45,"36-45",IF(B706&lt;=55,"46-55","56+"))))</f>
        <v>26-35</v>
      </c>
      <c r="D706" t="s">
        <v>39</v>
      </c>
      <c r="E706" t="s">
        <v>40</v>
      </c>
      <c r="F706">
        <v>992</v>
      </c>
      <c r="G706" t="s">
        <v>34</v>
      </c>
      <c r="H706">
        <v>1</v>
      </c>
      <c r="I706">
        <v>3</v>
      </c>
      <c r="J706" t="s">
        <v>42</v>
      </c>
      <c r="K706">
        <v>3</v>
      </c>
      <c r="L706" t="s">
        <v>36</v>
      </c>
      <c r="M706">
        <v>85</v>
      </c>
      <c r="N706">
        <v>3</v>
      </c>
      <c r="O706">
        <v>1</v>
      </c>
      <c r="P706" t="s">
        <v>49</v>
      </c>
      <c r="Q706">
        <v>3</v>
      </c>
      <c r="R706" t="str">
        <f t="shared" ref="R706:R769" si="34">IF(Q706=1,"Low",IF(Q706=2,"Medium",IF(Q706=3,"High","Very High")))</f>
        <v>High</v>
      </c>
      <c r="S706" t="s">
        <v>48</v>
      </c>
      <c r="T706">
        <v>2058</v>
      </c>
      <c r="U706" t="str">
        <f t="shared" ref="U706:U769" si="35">IF(T706&lt;=5000,"Low (0-5K)",IF(T706&lt;=10000,"Medium (5K-10K)",IF(T706&lt;=15000,"High (10K-15K)","Very High (15K+)")))</f>
        <v>Low (0-5K)</v>
      </c>
      <c r="V706">
        <v>19757</v>
      </c>
      <c r="W706">
        <v>0</v>
      </c>
      <c r="X706" t="s">
        <v>32</v>
      </c>
      <c r="Y706">
        <v>14</v>
      </c>
      <c r="Z706">
        <v>3</v>
      </c>
      <c r="AA706">
        <v>4</v>
      </c>
      <c r="AB706">
        <v>0</v>
      </c>
      <c r="AC706">
        <v>7</v>
      </c>
      <c r="AD706">
        <v>1</v>
      </c>
      <c r="AE706">
        <v>2</v>
      </c>
      <c r="AF706">
        <v>6</v>
      </c>
      <c r="AG706">
        <v>2</v>
      </c>
      <c r="AH706">
        <v>1</v>
      </c>
      <c r="AI706">
        <v>5</v>
      </c>
    </row>
    <row r="707" spans="1:35" x14ac:dyDescent="0.3">
      <c r="A707">
        <v>328</v>
      </c>
      <c r="B707">
        <v>33</v>
      </c>
      <c r="C707" t="str">
        <f t="shared" si="33"/>
        <v>26-35</v>
      </c>
      <c r="D707" t="s">
        <v>39</v>
      </c>
      <c r="E707" t="s">
        <v>40</v>
      </c>
      <c r="F707">
        <v>465</v>
      </c>
      <c r="G707" t="s">
        <v>34</v>
      </c>
      <c r="H707">
        <v>2</v>
      </c>
      <c r="I707">
        <v>2</v>
      </c>
      <c r="J707" t="s">
        <v>46</v>
      </c>
      <c r="K707">
        <v>1</v>
      </c>
      <c r="L707" t="s">
        <v>47</v>
      </c>
      <c r="M707">
        <v>39</v>
      </c>
      <c r="N707">
        <v>3</v>
      </c>
      <c r="O707">
        <v>1</v>
      </c>
      <c r="P707" t="s">
        <v>37</v>
      </c>
      <c r="Q707">
        <v>1</v>
      </c>
      <c r="R707" t="str">
        <f t="shared" si="34"/>
        <v>Low</v>
      </c>
      <c r="S707" t="s">
        <v>44</v>
      </c>
      <c r="T707">
        <v>2707</v>
      </c>
      <c r="U707" t="str">
        <f t="shared" si="35"/>
        <v>Low (0-5K)</v>
      </c>
      <c r="V707">
        <v>21509</v>
      </c>
      <c r="W707">
        <v>7</v>
      </c>
      <c r="X707" t="s">
        <v>32</v>
      </c>
      <c r="Y707">
        <v>20</v>
      </c>
      <c r="Z707">
        <v>4</v>
      </c>
      <c r="AA707">
        <v>1</v>
      </c>
      <c r="AB707">
        <v>0</v>
      </c>
      <c r="AC707">
        <v>13</v>
      </c>
      <c r="AD707">
        <v>3</v>
      </c>
      <c r="AE707">
        <v>4</v>
      </c>
      <c r="AF707">
        <v>9</v>
      </c>
      <c r="AG707">
        <v>7</v>
      </c>
      <c r="AH707">
        <v>1</v>
      </c>
      <c r="AI707">
        <v>7</v>
      </c>
    </row>
    <row r="708" spans="1:35" x14ac:dyDescent="0.3">
      <c r="A708">
        <v>565</v>
      </c>
      <c r="B708">
        <v>29</v>
      </c>
      <c r="C708" t="str">
        <f t="shared" si="33"/>
        <v>26-35</v>
      </c>
      <c r="D708" t="s">
        <v>39</v>
      </c>
      <c r="E708" t="s">
        <v>40</v>
      </c>
      <c r="F708">
        <v>408</v>
      </c>
      <c r="G708" t="s">
        <v>34</v>
      </c>
      <c r="H708">
        <v>25</v>
      </c>
      <c r="I708">
        <v>5</v>
      </c>
      <c r="J708" t="s">
        <v>42</v>
      </c>
      <c r="K708">
        <v>3</v>
      </c>
      <c r="L708" t="s">
        <v>47</v>
      </c>
      <c r="M708">
        <v>71</v>
      </c>
      <c r="N708">
        <v>2</v>
      </c>
      <c r="O708">
        <v>1</v>
      </c>
      <c r="P708" t="s">
        <v>49</v>
      </c>
      <c r="Q708">
        <v>2</v>
      </c>
      <c r="R708" t="str">
        <f t="shared" si="34"/>
        <v>Medium</v>
      </c>
      <c r="S708" t="s">
        <v>44</v>
      </c>
      <c r="T708">
        <v>2546</v>
      </c>
      <c r="U708" t="str">
        <f t="shared" si="35"/>
        <v>Low (0-5K)</v>
      </c>
      <c r="V708">
        <v>18300</v>
      </c>
      <c r="W708">
        <v>5</v>
      </c>
      <c r="X708" t="s">
        <v>32</v>
      </c>
      <c r="Y708">
        <v>16</v>
      </c>
      <c r="Z708">
        <v>3</v>
      </c>
      <c r="AA708">
        <v>2</v>
      </c>
      <c r="AB708">
        <v>0</v>
      </c>
      <c r="AC708">
        <v>6</v>
      </c>
      <c r="AD708">
        <v>2</v>
      </c>
      <c r="AE708">
        <v>4</v>
      </c>
      <c r="AF708">
        <v>2</v>
      </c>
      <c r="AG708">
        <v>2</v>
      </c>
      <c r="AH708">
        <v>1</v>
      </c>
      <c r="AI708">
        <v>1</v>
      </c>
    </row>
    <row r="709" spans="1:35" x14ac:dyDescent="0.3">
      <c r="A709">
        <v>584</v>
      </c>
      <c r="B709">
        <v>33</v>
      </c>
      <c r="C709" t="str">
        <f t="shared" si="33"/>
        <v>26-35</v>
      </c>
      <c r="D709" t="s">
        <v>39</v>
      </c>
      <c r="E709" t="s">
        <v>40</v>
      </c>
      <c r="F709">
        <v>587</v>
      </c>
      <c r="G709" t="s">
        <v>34</v>
      </c>
      <c r="H709">
        <v>10</v>
      </c>
      <c r="I709">
        <v>1</v>
      </c>
      <c r="J709" t="s">
        <v>35</v>
      </c>
      <c r="K709">
        <v>1</v>
      </c>
      <c r="L709" t="s">
        <v>36</v>
      </c>
      <c r="M709">
        <v>38</v>
      </c>
      <c r="N709">
        <v>1</v>
      </c>
      <c r="O709">
        <v>1</v>
      </c>
      <c r="P709" t="s">
        <v>37</v>
      </c>
      <c r="Q709">
        <v>4</v>
      </c>
      <c r="R709" t="str">
        <f t="shared" si="34"/>
        <v>Very High</v>
      </c>
      <c r="S709" t="s">
        <v>38</v>
      </c>
      <c r="T709">
        <v>3408</v>
      </c>
      <c r="U709" t="str">
        <f t="shared" si="35"/>
        <v>Low (0-5K)</v>
      </c>
      <c r="V709">
        <v>6705</v>
      </c>
      <c r="W709">
        <v>7</v>
      </c>
      <c r="X709" t="s">
        <v>32</v>
      </c>
      <c r="Y709">
        <v>13</v>
      </c>
      <c r="Z709">
        <v>3</v>
      </c>
      <c r="AA709">
        <v>1</v>
      </c>
      <c r="AB709">
        <v>3</v>
      </c>
      <c r="AC709">
        <v>8</v>
      </c>
      <c r="AD709">
        <v>2</v>
      </c>
      <c r="AE709">
        <v>3</v>
      </c>
      <c r="AF709">
        <v>4</v>
      </c>
      <c r="AG709">
        <v>3</v>
      </c>
      <c r="AH709">
        <v>1</v>
      </c>
      <c r="AI709">
        <v>3</v>
      </c>
    </row>
    <row r="710" spans="1:35" x14ac:dyDescent="0.3">
      <c r="A710">
        <v>701</v>
      </c>
      <c r="B710">
        <v>20</v>
      </c>
      <c r="C710" t="str">
        <f t="shared" si="33"/>
        <v>18-25</v>
      </c>
      <c r="D710" t="s">
        <v>39</v>
      </c>
      <c r="E710" t="s">
        <v>40</v>
      </c>
      <c r="F710">
        <v>1362</v>
      </c>
      <c r="G710" t="s">
        <v>34</v>
      </c>
      <c r="H710">
        <v>10</v>
      </c>
      <c r="I710">
        <v>1</v>
      </c>
      <c r="J710" t="s">
        <v>35</v>
      </c>
      <c r="K710">
        <v>4</v>
      </c>
      <c r="L710" t="s">
        <v>36</v>
      </c>
      <c r="M710">
        <v>32</v>
      </c>
      <c r="N710">
        <v>3</v>
      </c>
      <c r="O710">
        <v>1</v>
      </c>
      <c r="P710" t="s">
        <v>49</v>
      </c>
      <c r="Q710">
        <v>3</v>
      </c>
      <c r="R710" t="str">
        <f t="shared" si="34"/>
        <v>High</v>
      </c>
      <c r="S710" t="s">
        <v>48</v>
      </c>
      <c r="T710">
        <v>1009</v>
      </c>
      <c r="U710" t="str">
        <f t="shared" si="35"/>
        <v>Low (0-5K)</v>
      </c>
      <c r="V710">
        <v>26999</v>
      </c>
      <c r="W710">
        <v>1</v>
      </c>
      <c r="X710" t="s">
        <v>39</v>
      </c>
      <c r="Y710">
        <v>11</v>
      </c>
      <c r="Z710">
        <v>3</v>
      </c>
      <c r="AA710">
        <v>4</v>
      </c>
      <c r="AB710">
        <v>0</v>
      </c>
      <c r="AC710">
        <v>1</v>
      </c>
      <c r="AD710">
        <v>5</v>
      </c>
      <c r="AE710">
        <v>3</v>
      </c>
      <c r="AF710">
        <v>1</v>
      </c>
      <c r="AG710">
        <v>0</v>
      </c>
      <c r="AH710">
        <v>1</v>
      </c>
      <c r="AI710">
        <v>1</v>
      </c>
    </row>
    <row r="711" spans="1:35" x14ac:dyDescent="0.3">
      <c r="A711">
        <v>787</v>
      </c>
      <c r="B711">
        <v>55</v>
      </c>
      <c r="C711" t="str">
        <f t="shared" si="33"/>
        <v>46-55</v>
      </c>
      <c r="D711" t="s">
        <v>39</v>
      </c>
      <c r="E711" t="s">
        <v>40</v>
      </c>
      <c r="F711">
        <v>725</v>
      </c>
      <c r="G711" t="s">
        <v>34</v>
      </c>
      <c r="H711">
        <v>2</v>
      </c>
      <c r="I711">
        <v>3</v>
      </c>
      <c r="J711" t="s">
        <v>35</v>
      </c>
      <c r="K711">
        <v>4</v>
      </c>
      <c r="L711" t="s">
        <v>36</v>
      </c>
      <c r="M711">
        <v>78</v>
      </c>
      <c r="N711">
        <v>3</v>
      </c>
      <c r="O711">
        <v>5</v>
      </c>
      <c r="P711" t="s">
        <v>52</v>
      </c>
      <c r="Q711">
        <v>1</v>
      </c>
      <c r="R711" t="str">
        <f t="shared" si="34"/>
        <v>Low</v>
      </c>
      <c r="S711" t="s">
        <v>44</v>
      </c>
      <c r="T711">
        <v>19859</v>
      </c>
      <c r="U711" t="str">
        <f t="shared" si="35"/>
        <v>Very High (15K+)</v>
      </c>
      <c r="V711">
        <v>21199</v>
      </c>
      <c r="W711">
        <v>5</v>
      </c>
      <c r="X711" t="s">
        <v>39</v>
      </c>
      <c r="Y711">
        <v>13</v>
      </c>
      <c r="Z711">
        <v>3</v>
      </c>
      <c r="AA711">
        <v>4</v>
      </c>
      <c r="AB711">
        <v>1</v>
      </c>
      <c r="AC711">
        <v>24</v>
      </c>
      <c r="AD711">
        <v>2</v>
      </c>
      <c r="AE711">
        <v>3</v>
      </c>
      <c r="AF711">
        <v>5</v>
      </c>
      <c r="AG711">
        <v>2</v>
      </c>
      <c r="AH711">
        <v>1</v>
      </c>
      <c r="AI711">
        <v>4</v>
      </c>
    </row>
    <row r="712" spans="1:35" x14ac:dyDescent="0.3">
      <c r="A712">
        <v>927</v>
      </c>
      <c r="B712">
        <v>41</v>
      </c>
      <c r="C712" t="str">
        <f t="shared" si="33"/>
        <v>36-45</v>
      </c>
      <c r="D712" t="s">
        <v>39</v>
      </c>
      <c r="E712" t="s">
        <v>40</v>
      </c>
      <c r="F712">
        <v>1085</v>
      </c>
      <c r="G712" t="s">
        <v>34</v>
      </c>
      <c r="H712">
        <v>2</v>
      </c>
      <c r="I712">
        <v>4</v>
      </c>
      <c r="J712" t="s">
        <v>46</v>
      </c>
      <c r="K712">
        <v>2</v>
      </c>
      <c r="L712" t="s">
        <v>47</v>
      </c>
      <c r="M712">
        <v>57</v>
      </c>
      <c r="N712">
        <v>1</v>
      </c>
      <c r="O712">
        <v>1</v>
      </c>
      <c r="P712" t="s">
        <v>37</v>
      </c>
      <c r="Q712">
        <v>4</v>
      </c>
      <c r="R712" t="str">
        <f t="shared" si="34"/>
        <v>Very High</v>
      </c>
      <c r="S712" t="s">
        <v>38</v>
      </c>
      <c r="T712">
        <v>2778</v>
      </c>
      <c r="U712" t="str">
        <f t="shared" si="35"/>
        <v>Low (0-5K)</v>
      </c>
      <c r="V712">
        <v>17725</v>
      </c>
      <c r="W712">
        <v>4</v>
      </c>
      <c r="X712" t="s">
        <v>39</v>
      </c>
      <c r="Y712">
        <v>13</v>
      </c>
      <c r="Z712">
        <v>3</v>
      </c>
      <c r="AA712">
        <v>3</v>
      </c>
      <c r="AB712">
        <v>1</v>
      </c>
      <c r="AC712">
        <v>10</v>
      </c>
      <c r="AD712">
        <v>1</v>
      </c>
      <c r="AE712">
        <v>2</v>
      </c>
      <c r="AF712">
        <v>7</v>
      </c>
      <c r="AG712">
        <v>7</v>
      </c>
      <c r="AH712">
        <v>1</v>
      </c>
      <c r="AI712">
        <v>0</v>
      </c>
    </row>
    <row r="713" spans="1:35" x14ac:dyDescent="0.3">
      <c r="A713">
        <v>1079</v>
      </c>
      <c r="B713">
        <v>21</v>
      </c>
      <c r="C713" t="str">
        <f t="shared" si="33"/>
        <v>18-25</v>
      </c>
      <c r="D713" t="s">
        <v>39</v>
      </c>
      <c r="E713" t="s">
        <v>40</v>
      </c>
      <c r="F713">
        <v>1334</v>
      </c>
      <c r="G713" t="s">
        <v>34</v>
      </c>
      <c r="H713">
        <v>10</v>
      </c>
      <c r="I713">
        <v>3</v>
      </c>
      <c r="J713" t="s">
        <v>46</v>
      </c>
      <c r="K713">
        <v>3</v>
      </c>
      <c r="L713" t="s">
        <v>47</v>
      </c>
      <c r="M713">
        <v>36</v>
      </c>
      <c r="N713">
        <v>2</v>
      </c>
      <c r="O713">
        <v>1</v>
      </c>
      <c r="P713" t="s">
        <v>37</v>
      </c>
      <c r="Q713">
        <v>1</v>
      </c>
      <c r="R713" t="str">
        <f t="shared" si="34"/>
        <v>Low</v>
      </c>
      <c r="S713" t="s">
        <v>48</v>
      </c>
      <c r="T713">
        <v>1416</v>
      </c>
      <c r="U713" t="str">
        <f t="shared" si="35"/>
        <v>Low (0-5K)</v>
      </c>
      <c r="V713">
        <v>17258</v>
      </c>
      <c r="W713">
        <v>1</v>
      </c>
      <c r="X713" t="s">
        <v>32</v>
      </c>
      <c r="Y713">
        <v>13</v>
      </c>
      <c r="Z713">
        <v>3</v>
      </c>
      <c r="AA713">
        <v>1</v>
      </c>
      <c r="AB713">
        <v>0</v>
      </c>
      <c r="AC713">
        <v>1</v>
      </c>
      <c r="AD713">
        <v>6</v>
      </c>
      <c r="AE713">
        <v>2</v>
      </c>
      <c r="AF713">
        <v>1</v>
      </c>
      <c r="AG713">
        <v>0</v>
      </c>
      <c r="AH713">
        <v>1</v>
      </c>
      <c r="AI713">
        <v>0</v>
      </c>
    </row>
    <row r="714" spans="1:35" x14ac:dyDescent="0.3">
      <c r="A714">
        <v>1309</v>
      </c>
      <c r="B714">
        <v>32</v>
      </c>
      <c r="C714" t="str">
        <f t="shared" si="33"/>
        <v>26-35</v>
      </c>
      <c r="D714" t="s">
        <v>39</v>
      </c>
      <c r="E714" t="s">
        <v>40</v>
      </c>
      <c r="F714">
        <v>1089</v>
      </c>
      <c r="G714" t="s">
        <v>34</v>
      </c>
      <c r="H714">
        <v>7</v>
      </c>
      <c r="I714">
        <v>2</v>
      </c>
      <c r="J714" t="s">
        <v>46</v>
      </c>
      <c r="K714">
        <v>4</v>
      </c>
      <c r="L714" t="s">
        <v>36</v>
      </c>
      <c r="M714">
        <v>79</v>
      </c>
      <c r="N714">
        <v>3</v>
      </c>
      <c r="O714">
        <v>2</v>
      </c>
      <c r="P714" t="s">
        <v>37</v>
      </c>
      <c r="Q714">
        <v>3</v>
      </c>
      <c r="R714" t="str">
        <f t="shared" si="34"/>
        <v>High</v>
      </c>
      <c r="S714" t="s">
        <v>44</v>
      </c>
      <c r="T714">
        <v>4883</v>
      </c>
      <c r="U714" t="str">
        <f t="shared" si="35"/>
        <v>Low (0-5K)</v>
      </c>
      <c r="V714">
        <v>22845</v>
      </c>
      <c r="W714">
        <v>1</v>
      </c>
      <c r="X714" t="s">
        <v>32</v>
      </c>
      <c r="Y714">
        <v>18</v>
      </c>
      <c r="Z714">
        <v>3</v>
      </c>
      <c r="AA714">
        <v>1</v>
      </c>
      <c r="AB714">
        <v>1</v>
      </c>
      <c r="AC714">
        <v>10</v>
      </c>
      <c r="AD714">
        <v>3</v>
      </c>
      <c r="AE714">
        <v>3</v>
      </c>
      <c r="AF714">
        <v>10</v>
      </c>
      <c r="AG714">
        <v>4</v>
      </c>
      <c r="AH714">
        <v>1</v>
      </c>
      <c r="AI714">
        <v>1</v>
      </c>
    </row>
    <row r="715" spans="1:35" x14ac:dyDescent="0.3">
      <c r="A715">
        <v>1534</v>
      </c>
      <c r="B715">
        <v>40</v>
      </c>
      <c r="C715" t="str">
        <f t="shared" si="33"/>
        <v>36-45</v>
      </c>
      <c r="D715" t="s">
        <v>39</v>
      </c>
      <c r="E715" t="s">
        <v>40</v>
      </c>
      <c r="F715">
        <v>676</v>
      </c>
      <c r="G715" t="s">
        <v>34</v>
      </c>
      <c r="H715">
        <v>9</v>
      </c>
      <c r="I715">
        <v>4</v>
      </c>
      <c r="J715" t="s">
        <v>46</v>
      </c>
      <c r="K715">
        <v>4</v>
      </c>
      <c r="L715" t="s">
        <v>36</v>
      </c>
      <c r="M715">
        <v>86</v>
      </c>
      <c r="N715">
        <v>3</v>
      </c>
      <c r="O715">
        <v>1</v>
      </c>
      <c r="P715" t="s">
        <v>37</v>
      </c>
      <c r="Q715">
        <v>1</v>
      </c>
      <c r="R715" t="str">
        <f t="shared" si="34"/>
        <v>Low</v>
      </c>
      <c r="S715" t="s">
        <v>48</v>
      </c>
      <c r="T715">
        <v>2018</v>
      </c>
      <c r="U715" t="str">
        <f t="shared" si="35"/>
        <v>Low (0-5K)</v>
      </c>
      <c r="V715">
        <v>21831</v>
      </c>
      <c r="W715">
        <v>3</v>
      </c>
      <c r="X715" t="s">
        <v>32</v>
      </c>
      <c r="Y715">
        <v>14</v>
      </c>
      <c r="Z715">
        <v>3</v>
      </c>
      <c r="AA715">
        <v>2</v>
      </c>
      <c r="AB715">
        <v>0</v>
      </c>
      <c r="AC715">
        <v>15</v>
      </c>
      <c r="AD715">
        <v>3</v>
      </c>
      <c r="AE715">
        <v>1</v>
      </c>
      <c r="AF715">
        <v>5</v>
      </c>
      <c r="AG715">
        <v>4</v>
      </c>
      <c r="AH715">
        <v>1</v>
      </c>
      <c r="AI715">
        <v>0</v>
      </c>
    </row>
    <row r="716" spans="1:35" x14ac:dyDescent="0.3">
      <c r="A716">
        <v>1572</v>
      </c>
      <c r="B716">
        <v>53</v>
      </c>
      <c r="C716" t="str">
        <f t="shared" si="33"/>
        <v>46-55</v>
      </c>
      <c r="D716" t="s">
        <v>39</v>
      </c>
      <c r="E716" t="s">
        <v>40</v>
      </c>
      <c r="F716">
        <v>607</v>
      </c>
      <c r="G716" t="s">
        <v>34</v>
      </c>
      <c r="H716">
        <v>2</v>
      </c>
      <c r="I716">
        <v>5</v>
      </c>
      <c r="J716" t="s">
        <v>42</v>
      </c>
      <c r="K716">
        <v>3</v>
      </c>
      <c r="L716" t="s">
        <v>47</v>
      </c>
      <c r="M716">
        <v>78</v>
      </c>
      <c r="N716">
        <v>2</v>
      </c>
      <c r="O716">
        <v>3</v>
      </c>
      <c r="P716" t="s">
        <v>51</v>
      </c>
      <c r="Q716">
        <v>4</v>
      </c>
      <c r="R716" t="str">
        <f t="shared" si="34"/>
        <v>Very High</v>
      </c>
      <c r="S716" t="s">
        <v>44</v>
      </c>
      <c r="T716">
        <v>10169</v>
      </c>
      <c r="U716" t="str">
        <f t="shared" si="35"/>
        <v>High (10K-15K)</v>
      </c>
      <c r="V716">
        <v>14618</v>
      </c>
      <c r="W716">
        <v>0</v>
      </c>
      <c r="X716" t="s">
        <v>32</v>
      </c>
      <c r="Y716">
        <v>16</v>
      </c>
      <c r="Z716">
        <v>3</v>
      </c>
      <c r="AA716">
        <v>2</v>
      </c>
      <c r="AB716">
        <v>1</v>
      </c>
      <c r="AC716">
        <v>34</v>
      </c>
      <c r="AD716">
        <v>4</v>
      </c>
      <c r="AE716">
        <v>3</v>
      </c>
      <c r="AF716">
        <v>33</v>
      </c>
      <c r="AG716">
        <v>7</v>
      </c>
      <c r="AH716">
        <v>1</v>
      </c>
      <c r="AI716">
        <v>9</v>
      </c>
    </row>
    <row r="717" spans="1:35" x14ac:dyDescent="0.3">
      <c r="A717">
        <v>1573</v>
      </c>
      <c r="B717">
        <v>38</v>
      </c>
      <c r="C717" t="str">
        <f t="shared" si="33"/>
        <v>36-45</v>
      </c>
      <c r="D717" t="s">
        <v>39</v>
      </c>
      <c r="E717" t="s">
        <v>40</v>
      </c>
      <c r="F717">
        <v>903</v>
      </c>
      <c r="G717" t="s">
        <v>34</v>
      </c>
      <c r="H717">
        <v>2</v>
      </c>
      <c r="I717">
        <v>3</v>
      </c>
      <c r="J717" t="s">
        <v>35</v>
      </c>
      <c r="K717">
        <v>3</v>
      </c>
      <c r="L717" t="s">
        <v>36</v>
      </c>
      <c r="M717">
        <v>81</v>
      </c>
      <c r="N717">
        <v>3</v>
      </c>
      <c r="O717">
        <v>2</v>
      </c>
      <c r="P717" t="s">
        <v>51</v>
      </c>
      <c r="Q717">
        <v>2</v>
      </c>
      <c r="R717" t="str">
        <f t="shared" si="34"/>
        <v>Medium</v>
      </c>
      <c r="S717" t="s">
        <v>44</v>
      </c>
      <c r="T717">
        <v>4855</v>
      </c>
      <c r="U717" t="str">
        <f t="shared" si="35"/>
        <v>Low (0-5K)</v>
      </c>
      <c r="V717">
        <v>7653</v>
      </c>
      <c r="W717">
        <v>4</v>
      </c>
      <c r="X717" t="s">
        <v>32</v>
      </c>
      <c r="Y717">
        <v>11</v>
      </c>
      <c r="Z717">
        <v>3</v>
      </c>
      <c r="AA717">
        <v>1</v>
      </c>
      <c r="AB717">
        <v>2</v>
      </c>
      <c r="AC717">
        <v>7</v>
      </c>
      <c r="AD717">
        <v>2</v>
      </c>
      <c r="AE717">
        <v>3</v>
      </c>
      <c r="AF717">
        <v>5</v>
      </c>
      <c r="AG717">
        <v>2</v>
      </c>
      <c r="AH717">
        <v>1</v>
      </c>
      <c r="AI717">
        <v>4</v>
      </c>
    </row>
    <row r="718" spans="1:35" x14ac:dyDescent="0.3">
      <c r="A718">
        <v>1907</v>
      </c>
      <c r="B718">
        <v>56</v>
      </c>
      <c r="C718" t="str">
        <f t="shared" si="33"/>
        <v>56+</v>
      </c>
      <c r="D718" t="s">
        <v>39</v>
      </c>
      <c r="E718" t="s">
        <v>40</v>
      </c>
      <c r="F718">
        <v>1162</v>
      </c>
      <c r="G718" t="s">
        <v>34</v>
      </c>
      <c r="H718">
        <v>24</v>
      </c>
      <c r="I718">
        <v>2</v>
      </c>
      <c r="J718" t="s">
        <v>46</v>
      </c>
      <c r="K718">
        <v>1</v>
      </c>
      <c r="L718" t="s">
        <v>36</v>
      </c>
      <c r="M718">
        <v>97</v>
      </c>
      <c r="N718">
        <v>3</v>
      </c>
      <c r="O718">
        <v>1</v>
      </c>
      <c r="P718" t="s">
        <v>37</v>
      </c>
      <c r="Q718">
        <v>4</v>
      </c>
      <c r="R718" t="str">
        <f t="shared" si="34"/>
        <v>Very High</v>
      </c>
      <c r="S718" t="s">
        <v>48</v>
      </c>
      <c r="T718">
        <v>2587</v>
      </c>
      <c r="U718" t="str">
        <f t="shared" si="35"/>
        <v>Low (0-5K)</v>
      </c>
      <c r="V718">
        <v>10261</v>
      </c>
      <c r="W718">
        <v>1</v>
      </c>
      <c r="X718" t="s">
        <v>32</v>
      </c>
      <c r="Y718">
        <v>16</v>
      </c>
      <c r="Z718">
        <v>3</v>
      </c>
      <c r="AA718">
        <v>4</v>
      </c>
      <c r="AB718">
        <v>0</v>
      </c>
      <c r="AC718">
        <v>5</v>
      </c>
      <c r="AD718">
        <v>3</v>
      </c>
      <c r="AE718">
        <v>3</v>
      </c>
      <c r="AF718">
        <v>4</v>
      </c>
      <c r="AG718">
        <v>2</v>
      </c>
      <c r="AH718">
        <v>1</v>
      </c>
      <c r="AI718">
        <v>0</v>
      </c>
    </row>
    <row r="719" spans="1:35" x14ac:dyDescent="0.3">
      <c r="A719">
        <v>40</v>
      </c>
      <c r="B719">
        <v>44</v>
      </c>
      <c r="C719" t="str">
        <f t="shared" si="33"/>
        <v>36-45</v>
      </c>
      <c r="D719" t="s">
        <v>32</v>
      </c>
      <c r="E719" t="s">
        <v>40</v>
      </c>
      <c r="F719">
        <v>1459</v>
      </c>
      <c r="G719" t="s">
        <v>34</v>
      </c>
      <c r="H719">
        <v>10</v>
      </c>
      <c r="I719">
        <v>4</v>
      </c>
      <c r="J719" t="s">
        <v>45</v>
      </c>
      <c r="K719">
        <v>4</v>
      </c>
      <c r="L719" t="s">
        <v>36</v>
      </c>
      <c r="M719">
        <v>41</v>
      </c>
      <c r="N719">
        <v>3</v>
      </c>
      <c r="O719">
        <v>2</v>
      </c>
      <c r="P719" t="s">
        <v>50</v>
      </c>
      <c r="Q719">
        <v>4</v>
      </c>
      <c r="R719" t="str">
        <f t="shared" si="34"/>
        <v>Very High</v>
      </c>
      <c r="S719" t="s">
        <v>44</v>
      </c>
      <c r="T719">
        <v>6465</v>
      </c>
      <c r="U719" t="str">
        <f t="shared" si="35"/>
        <v>Medium (5K-10K)</v>
      </c>
      <c r="V719">
        <v>19121</v>
      </c>
      <c r="W719">
        <v>2</v>
      </c>
      <c r="X719" t="s">
        <v>39</v>
      </c>
      <c r="Y719">
        <v>13</v>
      </c>
      <c r="Z719">
        <v>3</v>
      </c>
      <c r="AA719">
        <v>4</v>
      </c>
      <c r="AB719">
        <v>0</v>
      </c>
      <c r="AC719">
        <v>9</v>
      </c>
      <c r="AD719">
        <v>5</v>
      </c>
      <c r="AE719">
        <v>4</v>
      </c>
      <c r="AF719">
        <v>4</v>
      </c>
      <c r="AG719">
        <v>2</v>
      </c>
      <c r="AH719">
        <v>1</v>
      </c>
      <c r="AI719">
        <v>3</v>
      </c>
    </row>
    <row r="720" spans="1:35" x14ac:dyDescent="0.3">
      <c r="A720">
        <v>41</v>
      </c>
      <c r="B720">
        <v>30</v>
      </c>
      <c r="C720" t="str">
        <f t="shared" si="33"/>
        <v>26-35</v>
      </c>
      <c r="D720" t="s">
        <v>32</v>
      </c>
      <c r="E720" t="s">
        <v>40</v>
      </c>
      <c r="F720">
        <v>125</v>
      </c>
      <c r="G720" t="s">
        <v>34</v>
      </c>
      <c r="H720">
        <v>9</v>
      </c>
      <c r="I720">
        <v>2</v>
      </c>
      <c r="J720" t="s">
        <v>35</v>
      </c>
      <c r="K720">
        <v>4</v>
      </c>
      <c r="L720" t="s">
        <v>36</v>
      </c>
      <c r="M720">
        <v>83</v>
      </c>
      <c r="N720">
        <v>2</v>
      </c>
      <c r="O720">
        <v>1</v>
      </c>
      <c r="P720" t="s">
        <v>37</v>
      </c>
      <c r="Q720">
        <v>3</v>
      </c>
      <c r="R720" t="str">
        <f t="shared" si="34"/>
        <v>High</v>
      </c>
      <c r="S720" t="s">
        <v>48</v>
      </c>
      <c r="T720">
        <v>2206</v>
      </c>
      <c r="U720" t="str">
        <f t="shared" si="35"/>
        <v>Low (0-5K)</v>
      </c>
      <c r="V720">
        <v>16117</v>
      </c>
      <c r="W720">
        <v>1</v>
      </c>
      <c r="X720" t="s">
        <v>32</v>
      </c>
      <c r="Y720">
        <v>13</v>
      </c>
      <c r="Z720">
        <v>3</v>
      </c>
      <c r="AA720">
        <v>1</v>
      </c>
      <c r="AB720">
        <v>0</v>
      </c>
      <c r="AC720">
        <v>10</v>
      </c>
      <c r="AD720">
        <v>5</v>
      </c>
      <c r="AE720">
        <v>3</v>
      </c>
      <c r="AF720">
        <v>10</v>
      </c>
      <c r="AG720">
        <v>0</v>
      </c>
      <c r="AH720">
        <v>1</v>
      </c>
      <c r="AI720">
        <v>8</v>
      </c>
    </row>
    <row r="721" spans="1:35" x14ac:dyDescent="0.3">
      <c r="A721">
        <v>46</v>
      </c>
      <c r="B721">
        <v>43</v>
      </c>
      <c r="C721" t="str">
        <f t="shared" si="33"/>
        <v>36-45</v>
      </c>
      <c r="D721" t="s">
        <v>32</v>
      </c>
      <c r="E721" t="s">
        <v>40</v>
      </c>
      <c r="F721">
        <v>1273</v>
      </c>
      <c r="G721" t="s">
        <v>34</v>
      </c>
      <c r="H721">
        <v>2</v>
      </c>
      <c r="I721">
        <v>2</v>
      </c>
      <c r="J721" t="s">
        <v>35</v>
      </c>
      <c r="K721">
        <v>4</v>
      </c>
      <c r="L721" t="s">
        <v>47</v>
      </c>
      <c r="M721">
        <v>72</v>
      </c>
      <c r="N721">
        <v>4</v>
      </c>
      <c r="O721">
        <v>1</v>
      </c>
      <c r="P721" t="s">
        <v>49</v>
      </c>
      <c r="Q721">
        <v>3</v>
      </c>
      <c r="R721" t="str">
        <f t="shared" si="34"/>
        <v>High</v>
      </c>
      <c r="S721" t="s">
        <v>38</v>
      </c>
      <c r="T721">
        <v>2645</v>
      </c>
      <c r="U721" t="str">
        <f t="shared" si="35"/>
        <v>Low (0-5K)</v>
      </c>
      <c r="V721">
        <v>21923</v>
      </c>
      <c r="W721">
        <v>1</v>
      </c>
      <c r="X721" t="s">
        <v>32</v>
      </c>
      <c r="Y721">
        <v>12</v>
      </c>
      <c r="Z721">
        <v>3</v>
      </c>
      <c r="AA721">
        <v>4</v>
      </c>
      <c r="AB721">
        <v>2</v>
      </c>
      <c r="AC721">
        <v>6</v>
      </c>
      <c r="AD721">
        <v>3</v>
      </c>
      <c r="AE721">
        <v>2</v>
      </c>
      <c r="AF721">
        <v>5</v>
      </c>
      <c r="AG721">
        <v>3</v>
      </c>
      <c r="AH721">
        <v>1</v>
      </c>
      <c r="AI721">
        <v>4</v>
      </c>
    </row>
    <row r="722" spans="1:35" x14ac:dyDescent="0.3">
      <c r="A722">
        <v>76</v>
      </c>
      <c r="B722">
        <v>31</v>
      </c>
      <c r="C722" t="str">
        <f t="shared" si="33"/>
        <v>26-35</v>
      </c>
      <c r="D722" t="s">
        <v>32</v>
      </c>
      <c r="E722" t="s">
        <v>40</v>
      </c>
      <c r="F722">
        <v>655</v>
      </c>
      <c r="G722" t="s">
        <v>34</v>
      </c>
      <c r="H722">
        <v>7</v>
      </c>
      <c r="I722">
        <v>4</v>
      </c>
      <c r="J722" t="s">
        <v>46</v>
      </c>
      <c r="K722">
        <v>4</v>
      </c>
      <c r="L722" t="s">
        <v>36</v>
      </c>
      <c r="M722">
        <v>48</v>
      </c>
      <c r="N722">
        <v>3</v>
      </c>
      <c r="O722">
        <v>2</v>
      </c>
      <c r="P722" t="s">
        <v>37</v>
      </c>
      <c r="Q722">
        <v>4</v>
      </c>
      <c r="R722" t="str">
        <f t="shared" si="34"/>
        <v>Very High</v>
      </c>
      <c r="S722" t="s">
        <v>38</v>
      </c>
      <c r="T722">
        <v>5915</v>
      </c>
      <c r="U722" t="str">
        <f t="shared" si="35"/>
        <v>Medium (5K-10K)</v>
      </c>
      <c r="V722">
        <v>9528</v>
      </c>
      <c r="W722">
        <v>3</v>
      </c>
      <c r="X722" t="s">
        <v>32</v>
      </c>
      <c r="Y722">
        <v>22</v>
      </c>
      <c r="Z722">
        <v>4</v>
      </c>
      <c r="AA722">
        <v>4</v>
      </c>
      <c r="AB722">
        <v>1</v>
      </c>
      <c r="AC722">
        <v>10</v>
      </c>
      <c r="AD722">
        <v>3</v>
      </c>
      <c r="AE722">
        <v>2</v>
      </c>
      <c r="AF722">
        <v>7</v>
      </c>
      <c r="AG722">
        <v>7</v>
      </c>
      <c r="AH722">
        <v>1</v>
      </c>
      <c r="AI722">
        <v>7</v>
      </c>
    </row>
    <row r="723" spans="1:35" x14ac:dyDescent="0.3">
      <c r="A723">
        <v>95</v>
      </c>
      <c r="B723">
        <v>31</v>
      </c>
      <c r="C723" t="str">
        <f t="shared" si="33"/>
        <v>26-35</v>
      </c>
      <c r="D723" t="s">
        <v>32</v>
      </c>
      <c r="E723" t="s">
        <v>40</v>
      </c>
      <c r="F723">
        <v>1082</v>
      </c>
      <c r="G723" t="s">
        <v>34</v>
      </c>
      <c r="H723">
        <v>1</v>
      </c>
      <c r="I723">
        <v>4</v>
      </c>
      <c r="J723" t="s">
        <v>35</v>
      </c>
      <c r="K723">
        <v>3</v>
      </c>
      <c r="L723" t="s">
        <v>36</v>
      </c>
      <c r="M723">
        <v>87</v>
      </c>
      <c r="N723">
        <v>3</v>
      </c>
      <c r="O723">
        <v>1</v>
      </c>
      <c r="P723" t="s">
        <v>49</v>
      </c>
      <c r="Q723">
        <v>2</v>
      </c>
      <c r="R723" t="str">
        <f t="shared" si="34"/>
        <v>Medium</v>
      </c>
      <c r="S723" t="s">
        <v>48</v>
      </c>
      <c r="T723">
        <v>2501</v>
      </c>
      <c r="U723" t="str">
        <f t="shared" si="35"/>
        <v>Low (0-5K)</v>
      </c>
      <c r="V723">
        <v>18775</v>
      </c>
      <c r="W723">
        <v>1</v>
      </c>
      <c r="X723" t="s">
        <v>32</v>
      </c>
      <c r="Y723">
        <v>17</v>
      </c>
      <c r="Z723">
        <v>3</v>
      </c>
      <c r="AA723">
        <v>2</v>
      </c>
      <c r="AB723">
        <v>0</v>
      </c>
      <c r="AC723">
        <v>1</v>
      </c>
      <c r="AD723">
        <v>4</v>
      </c>
      <c r="AE723">
        <v>3</v>
      </c>
      <c r="AF723">
        <v>1</v>
      </c>
      <c r="AG723">
        <v>1</v>
      </c>
      <c r="AH723">
        <v>1</v>
      </c>
      <c r="AI723">
        <v>0</v>
      </c>
    </row>
    <row r="724" spans="1:35" x14ac:dyDescent="0.3">
      <c r="A724">
        <v>98</v>
      </c>
      <c r="B724">
        <v>31</v>
      </c>
      <c r="C724" t="str">
        <f t="shared" si="33"/>
        <v>26-35</v>
      </c>
      <c r="D724" t="s">
        <v>32</v>
      </c>
      <c r="E724" t="s">
        <v>40</v>
      </c>
      <c r="F724">
        <v>746</v>
      </c>
      <c r="G724" t="s">
        <v>34</v>
      </c>
      <c r="H724">
        <v>8</v>
      </c>
      <c r="I724">
        <v>4</v>
      </c>
      <c r="J724" t="s">
        <v>46</v>
      </c>
      <c r="K724">
        <v>3</v>
      </c>
      <c r="L724" t="s">
        <v>47</v>
      </c>
      <c r="M724">
        <v>61</v>
      </c>
      <c r="N724">
        <v>3</v>
      </c>
      <c r="O724">
        <v>2</v>
      </c>
      <c r="P724" t="s">
        <v>51</v>
      </c>
      <c r="Q724">
        <v>4</v>
      </c>
      <c r="R724" t="str">
        <f t="shared" si="34"/>
        <v>Very High</v>
      </c>
      <c r="S724" t="s">
        <v>48</v>
      </c>
      <c r="T724">
        <v>4424</v>
      </c>
      <c r="U724" t="str">
        <f t="shared" si="35"/>
        <v>Low (0-5K)</v>
      </c>
      <c r="V724">
        <v>20682</v>
      </c>
      <c r="W724">
        <v>1</v>
      </c>
      <c r="X724" t="s">
        <v>32</v>
      </c>
      <c r="Y724">
        <v>23</v>
      </c>
      <c r="Z724">
        <v>4</v>
      </c>
      <c r="AA724">
        <v>4</v>
      </c>
      <c r="AB724">
        <v>0</v>
      </c>
      <c r="AC724">
        <v>11</v>
      </c>
      <c r="AD724">
        <v>2</v>
      </c>
      <c r="AE724">
        <v>3</v>
      </c>
      <c r="AF724">
        <v>11</v>
      </c>
      <c r="AG724">
        <v>7</v>
      </c>
      <c r="AH724">
        <v>1</v>
      </c>
      <c r="AI724">
        <v>8</v>
      </c>
    </row>
    <row r="725" spans="1:35" x14ac:dyDescent="0.3">
      <c r="A725">
        <v>110</v>
      </c>
      <c r="B725">
        <v>34</v>
      </c>
      <c r="C725" t="str">
        <f t="shared" si="33"/>
        <v>26-35</v>
      </c>
      <c r="D725" t="s">
        <v>32</v>
      </c>
      <c r="E725" t="s">
        <v>40</v>
      </c>
      <c r="F725">
        <v>1153</v>
      </c>
      <c r="G725" t="s">
        <v>34</v>
      </c>
      <c r="H725">
        <v>1</v>
      </c>
      <c r="I725">
        <v>2</v>
      </c>
      <c r="J725" t="s">
        <v>35</v>
      </c>
      <c r="K725">
        <v>1</v>
      </c>
      <c r="L725" t="s">
        <v>36</v>
      </c>
      <c r="M725">
        <v>94</v>
      </c>
      <c r="N725">
        <v>3</v>
      </c>
      <c r="O725">
        <v>2</v>
      </c>
      <c r="P725" t="s">
        <v>51</v>
      </c>
      <c r="Q725">
        <v>2</v>
      </c>
      <c r="R725" t="str">
        <f t="shared" si="34"/>
        <v>Medium</v>
      </c>
      <c r="S725" t="s">
        <v>44</v>
      </c>
      <c r="T725">
        <v>4325</v>
      </c>
      <c r="U725" t="str">
        <f t="shared" si="35"/>
        <v>Low (0-5K)</v>
      </c>
      <c r="V725">
        <v>17736</v>
      </c>
      <c r="W725">
        <v>1</v>
      </c>
      <c r="X725" t="s">
        <v>32</v>
      </c>
      <c r="Y725">
        <v>15</v>
      </c>
      <c r="Z725">
        <v>3</v>
      </c>
      <c r="AA725">
        <v>3</v>
      </c>
      <c r="AB725">
        <v>0</v>
      </c>
      <c r="AC725">
        <v>5</v>
      </c>
      <c r="AD725">
        <v>2</v>
      </c>
      <c r="AE725">
        <v>3</v>
      </c>
      <c r="AF725">
        <v>5</v>
      </c>
      <c r="AG725">
        <v>2</v>
      </c>
      <c r="AH725">
        <v>1</v>
      </c>
      <c r="AI725">
        <v>3</v>
      </c>
    </row>
    <row r="726" spans="1:35" x14ac:dyDescent="0.3">
      <c r="A726">
        <v>200</v>
      </c>
      <c r="B726">
        <v>41</v>
      </c>
      <c r="C726" t="str">
        <f t="shared" si="33"/>
        <v>36-45</v>
      </c>
      <c r="D726" t="s">
        <v>32</v>
      </c>
      <c r="E726" t="s">
        <v>40</v>
      </c>
      <c r="F726">
        <v>933</v>
      </c>
      <c r="G726" t="s">
        <v>34</v>
      </c>
      <c r="H726">
        <v>9</v>
      </c>
      <c r="I726">
        <v>4</v>
      </c>
      <c r="J726" t="s">
        <v>46</v>
      </c>
      <c r="K726">
        <v>3</v>
      </c>
      <c r="L726" t="s">
        <v>36</v>
      </c>
      <c r="M726">
        <v>94</v>
      </c>
      <c r="N726">
        <v>3</v>
      </c>
      <c r="O726">
        <v>1</v>
      </c>
      <c r="P726" t="s">
        <v>37</v>
      </c>
      <c r="Q726">
        <v>1</v>
      </c>
      <c r="R726" t="str">
        <f t="shared" si="34"/>
        <v>Low</v>
      </c>
      <c r="S726" t="s">
        <v>44</v>
      </c>
      <c r="T726">
        <v>2238</v>
      </c>
      <c r="U726" t="str">
        <f t="shared" si="35"/>
        <v>Low (0-5K)</v>
      </c>
      <c r="V726">
        <v>6961</v>
      </c>
      <c r="W726">
        <v>2</v>
      </c>
      <c r="X726" t="s">
        <v>32</v>
      </c>
      <c r="Y726">
        <v>21</v>
      </c>
      <c r="Z726">
        <v>4</v>
      </c>
      <c r="AA726">
        <v>4</v>
      </c>
      <c r="AB726">
        <v>1</v>
      </c>
      <c r="AC726">
        <v>7</v>
      </c>
      <c r="AD726">
        <v>2</v>
      </c>
      <c r="AE726">
        <v>3</v>
      </c>
      <c r="AF726">
        <v>5</v>
      </c>
      <c r="AG726">
        <v>0</v>
      </c>
      <c r="AH726">
        <v>1</v>
      </c>
      <c r="AI726">
        <v>4</v>
      </c>
    </row>
    <row r="727" spans="1:35" x14ac:dyDescent="0.3">
      <c r="A727">
        <v>223</v>
      </c>
      <c r="B727">
        <v>57</v>
      </c>
      <c r="C727" t="str">
        <f t="shared" si="33"/>
        <v>56+</v>
      </c>
      <c r="D727" t="s">
        <v>32</v>
      </c>
      <c r="E727" t="s">
        <v>40</v>
      </c>
      <c r="F727">
        <v>334</v>
      </c>
      <c r="G727" t="s">
        <v>34</v>
      </c>
      <c r="H727">
        <v>24</v>
      </c>
      <c r="I727">
        <v>2</v>
      </c>
      <c r="J727" t="s">
        <v>46</v>
      </c>
      <c r="K727">
        <v>3</v>
      </c>
      <c r="L727" t="s">
        <v>36</v>
      </c>
      <c r="M727">
        <v>83</v>
      </c>
      <c r="N727">
        <v>4</v>
      </c>
      <c r="O727">
        <v>3</v>
      </c>
      <c r="P727" t="s">
        <v>50</v>
      </c>
      <c r="Q727">
        <v>4</v>
      </c>
      <c r="R727" t="str">
        <f t="shared" si="34"/>
        <v>Very High</v>
      </c>
      <c r="S727" t="s">
        <v>38</v>
      </c>
      <c r="T727">
        <v>9439</v>
      </c>
      <c r="U727" t="str">
        <f t="shared" si="35"/>
        <v>Medium (5K-10K)</v>
      </c>
      <c r="V727">
        <v>23402</v>
      </c>
      <c r="W727">
        <v>3</v>
      </c>
      <c r="X727" t="s">
        <v>39</v>
      </c>
      <c r="Y727">
        <v>16</v>
      </c>
      <c r="Z727">
        <v>3</v>
      </c>
      <c r="AA727">
        <v>2</v>
      </c>
      <c r="AB727">
        <v>1</v>
      </c>
      <c r="AC727">
        <v>12</v>
      </c>
      <c r="AD727">
        <v>2</v>
      </c>
      <c r="AE727">
        <v>1</v>
      </c>
      <c r="AF727">
        <v>5</v>
      </c>
      <c r="AG727">
        <v>3</v>
      </c>
      <c r="AH727">
        <v>1</v>
      </c>
      <c r="AI727">
        <v>4</v>
      </c>
    </row>
    <row r="728" spans="1:35" x14ac:dyDescent="0.3">
      <c r="A728">
        <v>227</v>
      </c>
      <c r="B728">
        <v>41</v>
      </c>
      <c r="C728" t="str">
        <f t="shared" si="33"/>
        <v>36-45</v>
      </c>
      <c r="D728" t="s">
        <v>32</v>
      </c>
      <c r="E728" t="s">
        <v>40</v>
      </c>
      <c r="F728">
        <v>465</v>
      </c>
      <c r="G728" t="s">
        <v>34</v>
      </c>
      <c r="H728">
        <v>14</v>
      </c>
      <c r="I728">
        <v>3</v>
      </c>
      <c r="J728" t="s">
        <v>46</v>
      </c>
      <c r="K728">
        <v>1</v>
      </c>
      <c r="L728" t="s">
        <v>36</v>
      </c>
      <c r="M728">
        <v>56</v>
      </c>
      <c r="N728">
        <v>3</v>
      </c>
      <c r="O728">
        <v>1</v>
      </c>
      <c r="P728" t="s">
        <v>49</v>
      </c>
      <c r="Q728">
        <v>3</v>
      </c>
      <c r="R728" t="str">
        <f t="shared" si="34"/>
        <v>High</v>
      </c>
      <c r="S728" t="s">
        <v>38</v>
      </c>
      <c r="T728">
        <v>2451</v>
      </c>
      <c r="U728" t="str">
        <f t="shared" si="35"/>
        <v>Low (0-5K)</v>
      </c>
      <c r="V728">
        <v>4609</v>
      </c>
      <c r="W728">
        <v>4</v>
      </c>
      <c r="X728" t="s">
        <v>32</v>
      </c>
      <c r="Y728">
        <v>12</v>
      </c>
      <c r="Z728">
        <v>3</v>
      </c>
      <c r="AA728">
        <v>1</v>
      </c>
      <c r="AB728">
        <v>1</v>
      </c>
      <c r="AC728">
        <v>13</v>
      </c>
      <c r="AD728">
        <v>2</v>
      </c>
      <c r="AE728">
        <v>3</v>
      </c>
      <c r="AF728">
        <v>9</v>
      </c>
      <c r="AG728">
        <v>8</v>
      </c>
      <c r="AH728">
        <v>1</v>
      </c>
      <c r="AI728">
        <v>8</v>
      </c>
    </row>
    <row r="729" spans="1:35" x14ac:dyDescent="0.3">
      <c r="A729">
        <v>231</v>
      </c>
      <c r="B729">
        <v>32</v>
      </c>
      <c r="C729" t="str">
        <f t="shared" si="33"/>
        <v>26-35</v>
      </c>
      <c r="D729" t="s">
        <v>32</v>
      </c>
      <c r="E729" t="s">
        <v>40</v>
      </c>
      <c r="F729">
        <v>120</v>
      </c>
      <c r="G729" t="s">
        <v>34</v>
      </c>
      <c r="H729">
        <v>6</v>
      </c>
      <c r="I729">
        <v>5</v>
      </c>
      <c r="J729" t="s">
        <v>46</v>
      </c>
      <c r="K729">
        <v>3</v>
      </c>
      <c r="L729" t="s">
        <v>36</v>
      </c>
      <c r="M729">
        <v>43</v>
      </c>
      <c r="N729">
        <v>3</v>
      </c>
      <c r="O729">
        <v>1</v>
      </c>
      <c r="P729" t="s">
        <v>49</v>
      </c>
      <c r="Q729">
        <v>3</v>
      </c>
      <c r="R729" t="str">
        <f t="shared" si="34"/>
        <v>High</v>
      </c>
      <c r="S729" t="s">
        <v>48</v>
      </c>
      <c r="T729">
        <v>3038</v>
      </c>
      <c r="U729" t="str">
        <f t="shared" si="35"/>
        <v>Low (0-5K)</v>
      </c>
      <c r="V729">
        <v>12430</v>
      </c>
      <c r="W729">
        <v>3</v>
      </c>
      <c r="X729" t="s">
        <v>32</v>
      </c>
      <c r="Y729">
        <v>20</v>
      </c>
      <c r="Z729">
        <v>4</v>
      </c>
      <c r="AA729">
        <v>1</v>
      </c>
      <c r="AB729">
        <v>0</v>
      </c>
      <c r="AC729">
        <v>8</v>
      </c>
      <c r="AD729">
        <v>2</v>
      </c>
      <c r="AE729">
        <v>3</v>
      </c>
      <c r="AF729">
        <v>5</v>
      </c>
      <c r="AG729">
        <v>4</v>
      </c>
      <c r="AH729">
        <v>1</v>
      </c>
      <c r="AI729">
        <v>4</v>
      </c>
    </row>
    <row r="730" spans="1:35" x14ac:dyDescent="0.3">
      <c r="A730">
        <v>233</v>
      </c>
      <c r="B730">
        <v>27</v>
      </c>
      <c r="C730" t="str">
        <f t="shared" si="33"/>
        <v>26-35</v>
      </c>
      <c r="D730" t="s">
        <v>32</v>
      </c>
      <c r="E730" t="s">
        <v>40</v>
      </c>
      <c r="F730">
        <v>1157</v>
      </c>
      <c r="G730" t="s">
        <v>34</v>
      </c>
      <c r="H730">
        <v>17</v>
      </c>
      <c r="I730">
        <v>3</v>
      </c>
      <c r="J730" t="s">
        <v>42</v>
      </c>
      <c r="K730">
        <v>3</v>
      </c>
      <c r="L730" t="s">
        <v>36</v>
      </c>
      <c r="M730">
        <v>51</v>
      </c>
      <c r="N730">
        <v>3</v>
      </c>
      <c r="O730">
        <v>1</v>
      </c>
      <c r="P730" t="s">
        <v>49</v>
      </c>
      <c r="Q730">
        <v>2</v>
      </c>
      <c r="R730" t="str">
        <f t="shared" si="34"/>
        <v>Medium</v>
      </c>
      <c r="S730" t="s">
        <v>44</v>
      </c>
      <c r="T730">
        <v>3058</v>
      </c>
      <c r="U730" t="str">
        <f t="shared" si="35"/>
        <v>Low (0-5K)</v>
      </c>
      <c r="V730">
        <v>13364</v>
      </c>
      <c r="W730">
        <v>0</v>
      </c>
      <c r="X730" t="s">
        <v>39</v>
      </c>
      <c r="Y730">
        <v>16</v>
      </c>
      <c r="Z730">
        <v>3</v>
      </c>
      <c r="AA730">
        <v>4</v>
      </c>
      <c r="AB730">
        <v>1</v>
      </c>
      <c r="AC730">
        <v>6</v>
      </c>
      <c r="AD730">
        <v>3</v>
      </c>
      <c r="AE730">
        <v>2</v>
      </c>
      <c r="AF730">
        <v>5</v>
      </c>
      <c r="AG730">
        <v>2</v>
      </c>
      <c r="AH730">
        <v>1</v>
      </c>
      <c r="AI730">
        <v>1</v>
      </c>
    </row>
    <row r="731" spans="1:35" x14ac:dyDescent="0.3">
      <c r="A731">
        <v>250</v>
      </c>
      <c r="B731">
        <v>53</v>
      </c>
      <c r="C731" t="str">
        <f t="shared" si="33"/>
        <v>46-55</v>
      </c>
      <c r="D731" t="s">
        <v>32</v>
      </c>
      <c r="E731" t="s">
        <v>40</v>
      </c>
      <c r="F731">
        <v>1084</v>
      </c>
      <c r="G731" t="s">
        <v>34</v>
      </c>
      <c r="H731">
        <v>13</v>
      </c>
      <c r="I731">
        <v>2</v>
      </c>
      <c r="J731" t="s">
        <v>35</v>
      </c>
      <c r="K731">
        <v>4</v>
      </c>
      <c r="L731" t="s">
        <v>47</v>
      </c>
      <c r="M731">
        <v>57</v>
      </c>
      <c r="N731">
        <v>4</v>
      </c>
      <c r="O731">
        <v>2</v>
      </c>
      <c r="P731" t="s">
        <v>51</v>
      </c>
      <c r="Q731">
        <v>1</v>
      </c>
      <c r="R731" t="str">
        <f t="shared" si="34"/>
        <v>Low</v>
      </c>
      <c r="S731" t="s">
        <v>38</v>
      </c>
      <c r="T731">
        <v>4450</v>
      </c>
      <c r="U731" t="str">
        <f t="shared" si="35"/>
        <v>Low (0-5K)</v>
      </c>
      <c r="V731">
        <v>26250</v>
      </c>
      <c r="W731">
        <v>1</v>
      </c>
      <c r="X731" t="s">
        <v>32</v>
      </c>
      <c r="Y731">
        <v>11</v>
      </c>
      <c r="Z731">
        <v>3</v>
      </c>
      <c r="AA731">
        <v>3</v>
      </c>
      <c r="AB731">
        <v>2</v>
      </c>
      <c r="AC731">
        <v>5</v>
      </c>
      <c r="AD731">
        <v>3</v>
      </c>
      <c r="AE731">
        <v>3</v>
      </c>
      <c r="AF731">
        <v>4</v>
      </c>
      <c r="AG731">
        <v>2</v>
      </c>
      <c r="AH731">
        <v>1</v>
      </c>
      <c r="AI731">
        <v>3</v>
      </c>
    </row>
    <row r="732" spans="1:35" x14ac:dyDescent="0.3">
      <c r="A732">
        <v>252</v>
      </c>
      <c r="B732">
        <v>33</v>
      </c>
      <c r="C732" t="str">
        <f t="shared" si="33"/>
        <v>26-35</v>
      </c>
      <c r="D732" t="s">
        <v>32</v>
      </c>
      <c r="E732" t="s">
        <v>40</v>
      </c>
      <c r="F732">
        <v>931</v>
      </c>
      <c r="G732" t="s">
        <v>34</v>
      </c>
      <c r="H732">
        <v>14</v>
      </c>
      <c r="I732">
        <v>3</v>
      </c>
      <c r="J732" t="s">
        <v>35</v>
      </c>
      <c r="K732">
        <v>4</v>
      </c>
      <c r="L732" t="s">
        <v>47</v>
      </c>
      <c r="M732">
        <v>72</v>
      </c>
      <c r="N732">
        <v>3</v>
      </c>
      <c r="O732">
        <v>1</v>
      </c>
      <c r="P732" t="s">
        <v>49</v>
      </c>
      <c r="Q732">
        <v>2</v>
      </c>
      <c r="R732" t="str">
        <f t="shared" si="34"/>
        <v>Medium</v>
      </c>
      <c r="S732" t="s">
        <v>44</v>
      </c>
      <c r="T732">
        <v>2756</v>
      </c>
      <c r="U732" t="str">
        <f t="shared" si="35"/>
        <v>Low (0-5K)</v>
      </c>
      <c r="V732">
        <v>4673</v>
      </c>
      <c r="W732">
        <v>1</v>
      </c>
      <c r="X732" t="s">
        <v>32</v>
      </c>
      <c r="Y732">
        <v>13</v>
      </c>
      <c r="Z732">
        <v>3</v>
      </c>
      <c r="AA732">
        <v>4</v>
      </c>
      <c r="AB732">
        <v>1</v>
      </c>
      <c r="AC732">
        <v>8</v>
      </c>
      <c r="AD732">
        <v>5</v>
      </c>
      <c r="AE732">
        <v>3</v>
      </c>
      <c r="AF732">
        <v>8</v>
      </c>
      <c r="AG732">
        <v>7</v>
      </c>
      <c r="AH732">
        <v>1</v>
      </c>
      <c r="AI732">
        <v>6</v>
      </c>
    </row>
    <row r="733" spans="1:35" x14ac:dyDescent="0.3">
      <c r="A733">
        <v>258</v>
      </c>
      <c r="B733">
        <v>51</v>
      </c>
      <c r="C733" t="str">
        <f t="shared" si="33"/>
        <v>46-55</v>
      </c>
      <c r="D733" t="s">
        <v>32</v>
      </c>
      <c r="E733" t="s">
        <v>40</v>
      </c>
      <c r="F733">
        <v>313</v>
      </c>
      <c r="G733" t="s">
        <v>34</v>
      </c>
      <c r="H733">
        <v>3</v>
      </c>
      <c r="I733">
        <v>3</v>
      </c>
      <c r="J733" t="s">
        <v>35</v>
      </c>
      <c r="K733">
        <v>4</v>
      </c>
      <c r="L733" t="s">
        <v>47</v>
      </c>
      <c r="M733">
        <v>98</v>
      </c>
      <c r="N733">
        <v>3</v>
      </c>
      <c r="O733">
        <v>4</v>
      </c>
      <c r="P733" t="s">
        <v>50</v>
      </c>
      <c r="Q733">
        <v>2</v>
      </c>
      <c r="R733" t="str">
        <f t="shared" si="34"/>
        <v>Medium</v>
      </c>
      <c r="S733" t="s">
        <v>48</v>
      </c>
      <c r="T733">
        <v>13734</v>
      </c>
      <c r="U733" t="str">
        <f t="shared" si="35"/>
        <v>High (10K-15K)</v>
      </c>
      <c r="V733">
        <v>7192</v>
      </c>
      <c r="W733">
        <v>3</v>
      </c>
      <c r="X733" t="s">
        <v>32</v>
      </c>
      <c r="Y733">
        <v>18</v>
      </c>
      <c r="Z733">
        <v>3</v>
      </c>
      <c r="AA733">
        <v>3</v>
      </c>
      <c r="AB733">
        <v>0</v>
      </c>
      <c r="AC733">
        <v>21</v>
      </c>
      <c r="AD733">
        <v>6</v>
      </c>
      <c r="AE733">
        <v>3</v>
      </c>
      <c r="AF733">
        <v>7</v>
      </c>
      <c r="AG733">
        <v>7</v>
      </c>
      <c r="AH733">
        <v>1</v>
      </c>
      <c r="AI733">
        <v>0</v>
      </c>
    </row>
    <row r="734" spans="1:35" x14ac:dyDescent="0.3">
      <c r="A734">
        <v>267</v>
      </c>
      <c r="B734">
        <v>37</v>
      </c>
      <c r="C734" t="str">
        <f t="shared" si="33"/>
        <v>36-45</v>
      </c>
      <c r="D734" t="s">
        <v>32</v>
      </c>
      <c r="E734" t="s">
        <v>40</v>
      </c>
      <c r="F734">
        <v>290</v>
      </c>
      <c r="G734" t="s">
        <v>34</v>
      </c>
      <c r="H734">
        <v>21</v>
      </c>
      <c r="I734">
        <v>3</v>
      </c>
      <c r="J734" t="s">
        <v>46</v>
      </c>
      <c r="K734">
        <v>2</v>
      </c>
      <c r="L734" t="s">
        <v>36</v>
      </c>
      <c r="M734">
        <v>65</v>
      </c>
      <c r="N734">
        <v>4</v>
      </c>
      <c r="O734">
        <v>1</v>
      </c>
      <c r="P734" t="s">
        <v>49</v>
      </c>
      <c r="Q734">
        <v>1</v>
      </c>
      <c r="R734" t="str">
        <f t="shared" si="34"/>
        <v>Low</v>
      </c>
      <c r="S734" t="s">
        <v>44</v>
      </c>
      <c r="T734">
        <v>3564</v>
      </c>
      <c r="U734" t="str">
        <f t="shared" si="35"/>
        <v>Low (0-5K)</v>
      </c>
      <c r="V734">
        <v>22977</v>
      </c>
      <c r="W734">
        <v>1</v>
      </c>
      <c r="X734" t="s">
        <v>39</v>
      </c>
      <c r="Y734">
        <v>12</v>
      </c>
      <c r="Z734">
        <v>3</v>
      </c>
      <c r="AA734">
        <v>1</v>
      </c>
      <c r="AB734">
        <v>1</v>
      </c>
      <c r="AC734">
        <v>8</v>
      </c>
      <c r="AD734">
        <v>3</v>
      </c>
      <c r="AE734">
        <v>2</v>
      </c>
      <c r="AF734">
        <v>8</v>
      </c>
      <c r="AG734">
        <v>7</v>
      </c>
      <c r="AH734">
        <v>1</v>
      </c>
      <c r="AI734">
        <v>7</v>
      </c>
    </row>
    <row r="735" spans="1:35" x14ac:dyDescent="0.3">
      <c r="A735">
        <v>273</v>
      </c>
      <c r="B735">
        <v>38</v>
      </c>
      <c r="C735" t="str">
        <f t="shared" si="33"/>
        <v>36-45</v>
      </c>
      <c r="D735" t="s">
        <v>32</v>
      </c>
      <c r="E735" t="s">
        <v>40</v>
      </c>
      <c r="F735">
        <v>1084</v>
      </c>
      <c r="G735" t="s">
        <v>34</v>
      </c>
      <c r="H735">
        <v>29</v>
      </c>
      <c r="I735">
        <v>3</v>
      </c>
      <c r="J735" t="s">
        <v>42</v>
      </c>
      <c r="K735">
        <v>4</v>
      </c>
      <c r="L735" t="s">
        <v>36</v>
      </c>
      <c r="M735">
        <v>54</v>
      </c>
      <c r="N735">
        <v>3</v>
      </c>
      <c r="O735">
        <v>2</v>
      </c>
      <c r="P735" t="s">
        <v>51</v>
      </c>
      <c r="Q735">
        <v>4</v>
      </c>
      <c r="R735" t="str">
        <f t="shared" si="34"/>
        <v>Very High</v>
      </c>
      <c r="S735" t="s">
        <v>44</v>
      </c>
      <c r="T735">
        <v>6261</v>
      </c>
      <c r="U735" t="str">
        <f t="shared" si="35"/>
        <v>Medium (5K-10K)</v>
      </c>
      <c r="V735">
        <v>4185</v>
      </c>
      <c r="W735">
        <v>3</v>
      </c>
      <c r="X735" t="s">
        <v>32</v>
      </c>
      <c r="Y735">
        <v>18</v>
      </c>
      <c r="Z735">
        <v>3</v>
      </c>
      <c r="AA735">
        <v>1</v>
      </c>
      <c r="AB735">
        <v>1</v>
      </c>
      <c r="AC735">
        <v>9</v>
      </c>
      <c r="AD735">
        <v>3</v>
      </c>
      <c r="AE735">
        <v>1</v>
      </c>
      <c r="AF735">
        <v>7</v>
      </c>
      <c r="AG735">
        <v>7</v>
      </c>
      <c r="AH735">
        <v>1</v>
      </c>
      <c r="AI735">
        <v>7</v>
      </c>
    </row>
    <row r="736" spans="1:35" x14ac:dyDescent="0.3">
      <c r="A736">
        <v>305</v>
      </c>
      <c r="B736">
        <v>33</v>
      </c>
      <c r="C736" t="str">
        <f t="shared" si="33"/>
        <v>26-35</v>
      </c>
      <c r="D736" t="s">
        <v>32</v>
      </c>
      <c r="E736" t="s">
        <v>40</v>
      </c>
      <c r="F736">
        <v>147</v>
      </c>
      <c r="G736" t="s">
        <v>34</v>
      </c>
      <c r="H736">
        <v>4</v>
      </c>
      <c r="I736">
        <v>4</v>
      </c>
      <c r="J736" t="s">
        <v>35</v>
      </c>
      <c r="K736">
        <v>3</v>
      </c>
      <c r="L736" t="s">
        <v>47</v>
      </c>
      <c r="M736">
        <v>47</v>
      </c>
      <c r="N736">
        <v>2</v>
      </c>
      <c r="O736">
        <v>1</v>
      </c>
      <c r="P736" t="s">
        <v>49</v>
      </c>
      <c r="Q736">
        <v>2</v>
      </c>
      <c r="R736" t="str">
        <f t="shared" si="34"/>
        <v>Medium</v>
      </c>
      <c r="S736" t="s">
        <v>44</v>
      </c>
      <c r="T736">
        <v>2622</v>
      </c>
      <c r="U736" t="str">
        <f t="shared" si="35"/>
        <v>Low (0-5K)</v>
      </c>
      <c r="V736">
        <v>13248</v>
      </c>
      <c r="W736">
        <v>6</v>
      </c>
      <c r="X736" t="s">
        <v>32</v>
      </c>
      <c r="Y736">
        <v>21</v>
      </c>
      <c r="Z736">
        <v>4</v>
      </c>
      <c r="AA736">
        <v>4</v>
      </c>
      <c r="AB736">
        <v>0</v>
      </c>
      <c r="AC736">
        <v>7</v>
      </c>
      <c r="AD736">
        <v>3</v>
      </c>
      <c r="AE736">
        <v>3</v>
      </c>
      <c r="AF736">
        <v>3</v>
      </c>
      <c r="AG736">
        <v>2</v>
      </c>
      <c r="AH736">
        <v>1</v>
      </c>
      <c r="AI736">
        <v>1</v>
      </c>
    </row>
    <row r="737" spans="1:35" x14ac:dyDescent="0.3">
      <c r="A737">
        <v>336</v>
      </c>
      <c r="B737">
        <v>45</v>
      </c>
      <c r="C737" t="str">
        <f t="shared" si="33"/>
        <v>36-45</v>
      </c>
      <c r="D737" t="s">
        <v>32</v>
      </c>
      <c r="E737" t="s">
        <v>40</v>
      </c>
      <c r="F737">
        <v>252</v>
      </c>
      <c r="G737" t="s">
        <v>34</v>
      </c>
      <c r="H737">
        <v>1</v>
      </c>
      <c r="I737">
        <v>3</v>
      </c>
      <c r="J737" t="s">
        <v>45</v>
      </c>
      <c r="K737">
        <v>3</v>
      </c>
      <c r="L737" t="s">
        <v>36</v>
      </c>
      <c r="M737">
        <v>70</v>
      </c>
      <c r="N737">
        <v>4</v>
      </c>
      <c r="O737">
        <v>5</v>
      </c>
      <c r="P737" t="s">
        <v>52</v>
      </c>
      <c r="Q737">
        <v>4</v>
      </c>
      <c r="R737" t="str">
        <f t="shared" si="34"/>
        <v>Very High</v>
      </c>
      <c r="S737" t="s">
        <v>44</v>
      </c>
      <c r="T737">
        <v>19202</v>
      </c>
      <c r="U737" t="str">
        <f t="shared" si="35"/>
        <v>Very High (15K+)</v>
      </c>
      <c r="V737">
        <v>15970</v>
      </c>
      <c r="W737">
        <v>0</v>
      </c>
      <c r="X737" t="s">
        <v>32</v>
      </c>
      <c r="Y737">
        <v>11</v>
      </c>
      <c r="Z737">
        <v>3</v>
      </c>
      <c r="AA737">
        <v>3</v>
      </c>
      <c r="AB737">
        <v>1</v>
      </c>
      <c r="AC737">
        <v>25</v>
      </c>
      <c r="AD737">
        <v>2</v>
      </c>
      <c r="AE737">
        <v>3</v>
      </c>
      <c r="AF737">
        <v>24</v>
      </c>
      <c r="AG737">
        <v>0</v>
      </c>
      <c r="AH737">
        <v>1</v>
      </c>
      <c r="AI737">
        <v>7</v>
      </c>
    </row>
    <row r="738" spans="1:35" x14ac:dyDescent="0.3">
      <c r="A738">
        <v>346</v>
      </c>
      <c r="B738">
        <v>29</v>
      </c>
      <c r="C738" t="str">
        <f t="shared" si="33"/>
        <v>26-35</v>
      </c>
      <c r="D738" t="s">
        <v>32</v>
      </c>
      <c r="E738" t="s">
        <v>40</v>
      </c>
      <c r="F738">
        <v>665</v>
      </c>
      <c r="G738" t="s">
        <v>34</v>
      </c>
      <c r="H738">
        <v>15</v>
      </c>
      <c r="I738">
        <v>3</v>
      </c>
      <c r="J738" t="s">
        <v>46</v>
      </c>
      <c r="K738">
        <v>3</v>
      </c>
      <c r="L738" t="s">
        <v>36</v>
      </c>
      <c r="M738">
        <v>60</v>
      </c>
      <c r="N738">
        <v>3</v>
      </c>
      <c r="O738">
        <v>1</v>
      </c>
      <c r="P738" t="s">
        <v>49</v>
      </c>
      <c r="Q738">
        <v>4</v>
      </c>
      <c r="R738" t="str">
        <f t="shared" si="34"/>
        <v>Very High</v>
      </c>
      <c r="S738" t="s">
        <v>48</v>
      </c>
      <c r="T738">
        <v>2340</v>
      </c>
      <c r="U738" t="str">
        <f t="shared" si="35"/>
        <v>Low (0-5K)</v>
      </c>
      <c r="V738">
        <v>22673</v>
      </c>
      <c r="W738">
        <v>1</v>
      </c>
      <c r="X738" t="s">
        <v>32</v>
      </c>
      <c r="Y738">
        <v>19</v>
      </c>
      <c r="Z738">
        <v>3</v>
      </c>
      <c r="AA738">
        <v>1</v>
      </c>
      <c r="AB738">
        <v>0</v>
      </c>
      <c r="AC738">
        <v>6</v>
      </c>
      <c r="AD738">
        <v>1</v>
      </c>
      <c r="AE738">
        <v>3</v>
      </c>
      <c r="AF738">
        <v>6</v>
      </c>
      <c r="AG738">
        <v>5</v>
      </c>
      <c r="AH738">
        <v>1</v>
      </c>
      <c r="AI738">
        <v>5</v>
      </c>
    </row>
    <row r="739" spans="1:35" x14ac:dyDescent="0.3">
      <c r="A739">
        <v>379</v>
      </c>
      <c r="B739">
        <v>21</v>
      </c>
      <c r="C739" t="str">
        <f t="shared" si="33"/>
        <v>18-25</v>
      </c>
      <c r="D739" t="s">
        <v>32</v>
      </c>
      <c r="E739" t="s">
        <v>40</v>
      </c>
      <c r="F739">
        <v>996</v>
      </c>
      <c r="G739" t="s">
        <v>34</v>
      </c>
      <c r="H739">
        <v>3</v>
      </c>
      <c r="I739">
        <v>2</v>
      </c>
      <c r="J739" t="s">
        <v>35</v>
      </c>
      <c r="K739">
        <v>4</v>
      </c>
      <c r="L739" t="s">
        <v>36</v>
      </c>
      <c r="M739">
        <v>100</v>
      </c>
      <c r="N739">
        <v>2</v>
      </c>
      <c r="O739">
        <v>1</v>
      </c>
      <c r="P739" t="s">
        <v>49</v>
      </c>
      <c r="Q739">
        <v>3</v>
      </c>
      <c r="R739" t="str">
        <f t="shared" si="34"/>
        <v>High</v>
      </c>
      <c r="S739" t="s">
        <v>48</v>
      </c>
      <c r="T739">
        <v>3230</v>
      </c>
      <c r="U739" t="str">
        <f t="shared" si="35"/>
        <v>Low (0-5K)</v>
      </c>
      <c r="V739">
        <v>10531</v>
      </c>
      <c r="W739">
        <v>1</v>
      </c>
      <c r="X739" t="s">
        <v>32</v>
      </c>
      <c r="Y739">
        <v>17</v>
      </c>
      <c r="Z739">
        <v>3</v>
      </c>
      <c r="AA739">
        <v>1</v>
      </c>
      <c r="AB739">
        <v>0</v>
      </c>
      <c r="AC739">
        <v>3</v>
      </c>
      <c r="AD739">
        <v>4</v>
      </c>
      <c r="AE739">
        <v>4</v>
      </c>
      <c r="AF739">
        <v>3</v>
      </c>
      <c r="AG739">
        <v>2</v>
      </c>
      <c r="AH739">
        <v>1</v>
      </c>
      <c r="AI739">
        <v>0</v>
      </c>
    </row>
    <row r="740" spans="1:35" x14ac:dyDescent="0.3">
      <c r="A740">
        <v>385</v>
      </c>
      <c r="B740">
        <v>50</v>
      </c>
      <c r="C740" t="str">
        <f t="shared" si="33"/>
        <v>46-55</v>
      </c>
      <c r="D740" t="s">
        <v>32</v>
      </c>
      <c r="E740" t="s">
        <v>40</v>
      </c>
      <c r="F740">
        <v>797</v>
      </c>
      <c r="G740" t="s">
        <v>34</v>
      </c>
      <c r="H740">
        <v>4</v>
      </c>
      <c r="I740">
        <v>1</v>
      </c>
      <c r="J740" t="s">
        <v>46</v>
      </c>
      <c r="K740">
        <v>1</v>
      </c>
      <c r="L740" t="s">
        <v>36</v>
      </c>
      <c r="M740">
        <v>96</v>
      </c>
      <c r="N740">
        <v>3</v>
      </c>
      <c r="O740">
        <v>5</v>
      </c>
      <c r="P740" t="s">
        <v>55</v>
      </c>
      <c r="Q740">
        <v>2</v>
      </c>
      <c r="R740" t="str">
        <f t="shared" si="34"/>
        <v>Medium</v>
      </c>
      <c r="S740" t="s">
        <v>38</v>
      </c>
      <c r="T740">
        <v>19144</v>
      </c>
      <c r="U740" t="str">
        <f t="shared" si="35"/>
        <v>Very High (15K+)</v>
      </c>
      <c r="V740">
        <v>15815</v>
      </c>
      <c r="W740">
        <v>3</v>
      </c>
      <c r="X740" t="s">
        <v>32</v>
      </c>
      <c r="Y740">
        <v>14</v>
      </c>
      <c r="Z740">
        <v>3</v>
      </c>
      <c r="AA740">
        <v>1</v>
      </c>
      <c r="AB740">
        <v>2</v>
      </c>
      <c r="AC740">
        <v>28</v>
      </c>
      <c r="AD740">
        <v>4</v>
      </c>
      <c r="AE740">
        <v>2</v>
      </c>
      <c r="AF740">
        <v>10</v>
      </c>
      <c r="AG740">
        <v>4</v>
      </c>
      <c r="AH740">
        <v>1</v>
      </c>
      <c r="AI740">
        <v>6</v>
      </c>
    </row>
    <row r="741" spans="1:35" x14ac:dyDescent="0.3">
      <c r="A741">
        <v>386</v>
      </c>
      <c r="B741">
        <v>53</v>
      </c>
      <c r="C741" t="str">
        <f t="shared" si="33"/>
        <v>46-55</v>
      </c>
      <c r="D741" t="s">
        <v>32</v>
      </c>
      <c r="E741" t="s">
        <v>40</v>
      </c>
      <c r="F741">
        <v>1070</v>
      </c>
      <c r="G741" t="s">
        <v>34</v>
      </c>
      <c r="H741">
        <v>3</v>
      </c>
      <c r="I741">
        <v>4</v>
      </c>
      <c r="J741" t="s">
        <v>35</v>
      </c>
      <c r="K741">
        <v>3</v>
      </c>
      <c r="L741" t="s">
        <v>36</v>
      </c>
      <c r="M741">
        <v>45</v>
      </c>
      <c r="N741">
        <v>3</v>
      </c>
      <c r="O741">
        <v>4</v>
      </c>
      <c r="P741" t="s">
        <v>55</v>
      </c>
      <c r="Q741">
        <v>3</v>
      </c>
      <c r="R741" t="str">
        <f t="shared" si="34"/>
        <v>High</v>
      </c>
      <c r="S741" t="s">
        <v>44</v>
      </c>
      <c r="T741">
        <v>17584</v>
      </c>
      <c r="U741" t="str">
        <f t="shared" si="35"/>
        <v>Very High (15K+)</v>
      </c>
      <c r="V741">
        <v>21016</v>
      </c>
      <c r="W741">
        <v>3</v>
      </c>
      <c r="X741" t="s">
        <v>39</v>
      </c>
      <c r="Y741">
        <v>16</v>
      </c>
      <c r="Z741">
        <v>3</v>
      </c>
      <c r="AA741">
        <v>4</v>
      </c>
      <c r="AB741">
        <v>3</v>
      </c>
      <c r="AC741">
        <v>21</v>
      </c>
      <c r="AD741">
        <v>5</v>
      </c>
      <c r="AE741">
        <v>2</v>
      </c>
      <c r="AF741">
        <v>5</v>
      </c>
      <c r="AG741">
        <v>3</v>
      </c>
      <c r="AH741">
        <v>1</v>
      </c>
      <c r="AI741">
        <v>3</v>
      </c>
    </row>
    <row r="742" spans="1:35" x14ac:dyDescent="0.3">
      <c r="A742">
        <v>441</v>
      </c>
      <c r="B742">
        <v>30</v>
      </c>
      <c r="C742" t="str">
        <f t="shared" si="33"/>
        <v>26-35</v>
      </c>
      <c r="D742" t="s">
        <v>32</v>
      </c>
      <c r="E742" t="s">
        <v>40</v>
      </c>
      <c r="F742">
        <v>1275</v>
      </c>
      <c r="G742" t="s">
        <v>34</v>
      </c>
      <c r="H742">
        <v>28</v>
      </c>
      <c r="I742">
        <v>2</v>
      </c>
      <c r="J742" t="s">
        <v>35</v>
      </c>
      <c r="K742">
        <v>4</v>
      </c>
      <c r="L742" t="s">
        <v>47</v>
      </c>
      <c r="M742">
        <v>64</v>
      </c>
      <c r="N742">
        <v>3</v>
      </c>
      <c r="O742">
        <v>2</v>
      </c>
      <c r="P742" t="s">
        <v>49</v>
      </c>
      <c r="Q742">
        <v>4</v>
      </c>
      <c r="R742" t="str">
        <f t="shared" si="34"/>
        <v>Very High</v>
      </c>
      <c r="S742" t="s">
        <v>44</v>
      </c>
      <c r="T742">
        <v>5775</v>
      </c>
      <c r="U742" t="str">
        <f t="shared" si="35"/>
        <v>Medium (5K-10K)</v>
      </c>
      <c r="V742">
        <v>11934</v>
      </c>
      <c r="W742">
        <v>1</v>
      </c>
      <c r="X742" t="s">
        <v>32</v>
      </c>
      <c r="Y742">
        <v>13</v>
      </c>
      <c r="Z742">
        <v>3</v>
      </c>
      <c r="AA742">
        <v>4</v>
      </c>
      <c r="AB742">
        <v>2</v>
      </c>
      <c r="AC742">
        <v>11</v>
      </c>
      <c r="AD742">
        <v>2</v>
      </c>
      <c r="AE742">
        <v>3</v>
      </c>
      <c r="AF742">
        <v>10</v>
      </c>
      <c r="AG742">
        <v>8</v>
      </c>
      <c r="AH742">
        <v>1</v>
      </c>
      <c r="AI742">
        <v>9</v>
      </c>
    </row>
    <row r="743" spans="1:35" x14ac:dyDescent="0.3">
      <c r="A743">
        <v>447</v>
      </c>
      <c r="B743">
        <v>47</v>
      </c>
      <c r="C743" t="str">
        <f t="shared" si="33"/>
        <v>46-55</v>
      </c>
      <c r="D743" t="s">
        <v>32</v>
      </c>
      <c r="E743" t="s">
        <v>40</v>
      </c>
      <c r="F743">
        <v>1482</v>
      </c>
      <c r="G743" t="s">
        <v>34</v>
      </c>
      <c r="H743">
        <v>5</v>
      </c>
      <c r="I743">
        <v>5</v>
      </c>
      <c r="J743" t="s">
        <v>46</v>
      </c>
      <c r="K743">
        <v>4</v>
      </c>
      <c r="L743" t="s">
        <v>36</v>
      </c>
      <c r="M743">
        <v>42</v>
      </c>
      <c r="N743">
        <v>3</v>
      </c>
      <c r="O743">
        <v>5</v>
      </c>
      <c r="P743" t="s">
        <v>55</v>
      </c>
      <c r="Q743">
        <v>3</v>
      </c>
      <c r="R743" t="str">
        <f t="shared" si="34"/>
        <v>High</v>
      </c>
      <c r="S743" t="s">
        <v>44</v>
      </c>
      <c r="T743">
        <v>18300</v>
      </c>
      <c r="U743" t="str">
        <f t="shared" si="35"/>
        <v>Very High (15K+)</v>
      </c>
      <c r="V743">
        <v>16375</v>
      </c>
      <c r="W743">
        <v>4</v>
      </c>
      <c r="X743" t="s">
        <v>32</v>
      </c>
      <c r="Y743">
        <v>11</v>
      </c>
      <c r="Z743">
        <v>3</v>
      </c>
      <c r="AA743">
        <v>2</v>
      </c>
      <c r="AB743">
        <v>1</v>
      </c>
      <c r="AC743">
        <v>21</v>
      </c>
      <c r="AD743">
        <v>2</v>
      </c>
      <c r="AE743">
        <v>3</v>
      </c>
      <c r="AF743">
        <v>3</v>
      </c>
      <c r="AG743">
        <v>2</v>
      </c>
      <c r="AH743">
        <v>1</v>
      </c>
      <c r="AI743">
        <v>1</v>
      </c>
    </row>
    <row r="744" spans="1:35" x14ac:dyDescent="0.3">
      <c r="A744">
        <v>483</v>
      </c>
      <c r="B744">
        <v>40</v>
      </c>
      <c r="C744" t="str">
        <f t="shared" si="33"/>
        <v>36-45</v>
      </c>
      <c r="D744" t="s">
        <v>32</v>
      </c>
      <c r="E744" t="s">
        <v>40</v>
      </c>
      <c r="F744">
        <v>1171</v>
      </c>
      <c r="G744" t="s">
        <v>34</v>
      </c>
      <c r="H744">
        <v>10</v>
      </c>
      <c r="I744">
        <v>4</v>
      </c>
      <c r="J744" t="s">
        <v>46</v>
      </c>
      <c r="K744">
        <v>4</v>
      </c>
      <c r="L744" t="s">
        <v>47</v>
      </c>
      <c r="M744">
        <v>46</v>
      </c>
      <c r="N744">
        <v>4</v>
      </c>
      <c r="O744">
        <v>1</v>
      </c>
      <c r="P744" t="s">
        <v>37</v>
      </c>
      <c r="Q744">
        <v>3</v>
      </c>
      <c r="R744" t="str">
        <f t="shared" si="34"/>
        <v>High</v>
      </c>
      <c r="S744" t="s">
        <v>44</v>
      </c>
      <c r="T744">
        <v>2213</v>
      </c>
      <c r="U744" t="str">
        <f t="shared" si="35"/>
        <v>Low (0-5K)</v>
      </c>
      <c r="V744">
        <v>22495</v>
      </c>
      <c r="W744">
        <v>3</v>
      </c>
      <c r="X744" t="s">
        <v>39</v>
      </c>
      <c r="Y744">
        <v>13</v>
      </c>
      <c r="Z744">
        <v>3</v>
      </c>
      <c r="AA744">
        <v>3</v>
      </c>
      <c r="AB744">
        <v>1</v>
      </c>
      <c r="AC744">
        <v>10</v>
      </c>
      <c r="AD744">
        <v>3</v>
      </c>
      <c r="AE744">
        <v>3</v>
      </c>
      <c r="AF744">
        <v>7</v>
      </c>
      <c r="AG744">
        <v>7</v>
      </c>
      <c r="AH744">
        <v>1</v>
      </c>
      <c r="AI744">
        <v>7</v>
      </c>
    </row>
    <row r="745" spans="1:35" x14ac:dyDescent="0.3">
      <c r="A745">
        <v>491</v>
      </c>
      <c r="B745">
        <v>50</v>
      </c>
      <c r="C745" t="str">
        <f t="shared" si="33"/>
        <v>46-55</v>
      </c>
      <c r="D745" t="s">
        <v>32</v>
      </c>
      <c r="E745" t="s">
        <v>40</v>
      </c>
      <c r="F745">
        <v>1046</v>
      </c>
      <c r="G745" t="s">
        <v>34</v>
      </c>
      <c r="H745">
        <v>10</v>
      </c>
      <c r="I745">
        <v>3</v>
      </c>
      <c r="J745" t="s">
        <v>42</v>
      </c>
      <c r="K745">
        <v>4</v>
      </c>
      <c r="L745" t="s">
        <v>36</v>
      </c>
      <c r="M745">
        <v>100</v>
      </c>
      <c r="N745">
        <v>2</v>
      </c>
      <c r="O745">
        <v>3</v>
      </c>
      <c r="P745" t="s">
        <v>50</v>
      </c>
      <c r="Q745">
        <v>4</v>
      </c>
      <c r="R745" t="str">
        <f t="shared" si="34"/>
        <v>Very High</v>
      </c>
      <c r="S745" t="s">
        <v>48</v>
      </c>
      <c r="T745">
        <v>10496</v>
      </c>
      <c r="U745" t="str">
        <f t="shared" si="35"/>
        <v>High (10K-15K)</v>
      </c>
      <c r="V745">
        <v>2755</v>
      </c>
      <c r="W745">
        <v>6</v>
      </c>
      <c r="X745" t="s">
        <v>32</v>
      </c>
      <c r="Y745">
        <v>15</v>
      </c>
      <c r="Z745">
        <v>3</v>
      </c>
      <c r="AA745">
        <v>4</v>
      </c>
      <c r="AB745">
        <v>0</v>
      </c>
      <c r="AC745">
        <v>20</v>
      </c>
      <c r="AD745">
        <v>2</v>
      </c>
      <c r="AE745">
        <v>3</v>
      </c>
      <c r="AF745">
        <v>4</v>
      </c>
      <c r="AG745">
        <v>3</v>
      </c>
      <c r="AH745">
        <v>1</v>
      </c>
      <c r="AI745">
        <v>3</v>
      </c>
    </row>
    <row r="746" spans="1:35" x14ac:dyDescent="0.3">
      <c r="A746">
        <v>536</v>
      </c>
      <c r="B746">
        <v>28</v>
      </c>
      <c r="C746" t="str">
        <f t="shared" si="33"/>
        <v>26-35</v>
      </c>
      <c r="D746" t="s">
        <v>32</v>
      </c>
      <c r="E746" t="s">
        <v>40</v>
      </c>
      <c r="F746">
        <v>1300</v>
      </c>
      <c r="G746" t="s">
        <v>34</v>
      </c>
      <c r="H746">
        <v>17</v>
      </c>
      <c r="I746">
        <v>2</v>
      </c>
      <c r="J746" t="s">
        <v>35</v>
      </c>
      <c r="K746">
        <v>3</v>
      </c>
      <c r="L746" t="s">
        <v>36</v>
      </c>
      <c r="M746">
        <v>79</v>
      </c>
      <c r="N746">
        <v>3</v>
      </c>
      <c r="O746">
        <v>2</v>
      </c>
      <c r="P746" t="s">
        <v>37</v>
      </c>
      <c r="Q746">
        <v>1</v>
      </c>
      <c r="R746" t="str">
        <f t="shared" si="34"/>
        <v>Low</v>
      </c>
      <c r="S746" t="s">
        <v>38</v>
      </c>
      <c r="T746">
        <v>4558</v>
      </c>
      <c r="U746" t="str">
        <f t="shared" si="35"/>
        <v>Low (0-5K)</v>
      </c>
      <c r="V746">
        <v>13535</v>
      </c>
      <c r="W746">
        <v>1</v>
      </c>
      <c r="X746" t="s">
        <v>32</v>
      </c>
      <c r="Y746">
        <v>12</v>
      </c>
      <c r="Z746">
        <v>3</v>
      </c>
      <c r="AA746">
        <v>4</v>
      </c>
      <c r="AB746">
        <v>1</v>
      </c>
      <c r="AC746">
        <v>10</v>
      </c>
      <c r="AD746">
        <v>2</v>
      </c>
      <c r="AE746">
        <v>3</v>
      </c>
      <c r="AF746">
        <v>10</v>
      </c>
      <c r="AG746">
        <v>0</v>
      </c>
      <c r="AH746">
        <v>1</v>
      </c>
      <c r="AI746">
        <v>8</v>
      </c>
    </row>
    <row r="747" spans="1:35" x14ac:dyDescent="0.3">
      <c r="A747">
        <v>546</v>
      </c>
      <c r="B747">
        <v>52</v>
      </c>
      <c r="C747" t="str">
        <f t="shared" si="33"/>
        <v>46-55</v>
      </c>
      <c r="D747" t="s">
        <v>32</v>
      </c>
      <c r="E747" t="s">
        <v>40</v>
      </c>
      <c r="F747">
        <v>1490</v>
      </c>
      <c r="G747" t="s">
        <v>34</v>
      </c>
      <c r="H747">
        <v>4</v>
      </c>
      <c r="I747">
        <v>2</v>
      </c>
      <c r="J747" t="s">
        <v>46</v>
      </c>
      <c r="K747">
        <v>4</v>
      </c>
      <c r="L747" t="s">
        <v>47</v>
      </c>
      <c r="M747">
        <v>30</v>
      </c>
      <c r="N747">
        <v>3</v>
      </c>
      <c r="O747">
        <v>4</v>
      </c>
      <c r="P747" t="s">
        <v>52</v>
      </c>
      <c r="Q747">
        <v>4</v>
      </c>
      <c r="R747" t="str">
        <f t="shared" si="34"/>
        <v>Very High</v>
      </c>
      <c r="S747" t="s">
        <v>44</v>
      </c>
      <c r="T747">
        <v>16555</v>
      </c>
      <c r="U747" t="str">
        <f t="shared" si="35"/>
        <v>Very High (15K+)</v>
      </c>
      <c r="V747">
        <v>10310</v>
      </c>
      <c r="W747">
        <v>2</v>
      </c>
      <c r="X747" t="s">
        <v>32</v>
      </c>
      <c r="Y747">
        <v>13</v>
      </c>
      <c r="Z747">
        <v>3</v>
      </c>
      <c r="AA747">
        <v>4</v>
      </c>
      <c r="AB747">
        <v>0</v>
      </c>
      <c r="AC747">
        <v>31</v>
      </c>
      <c r="AD747">
        <v>2</v>
      </c>
      <c r="AE747">
        <v>1</v>
      </c>
      <c r="AF747">
        <v>5</v>
      </c>
      <c r="AG747">
        <v>2</v>
      </c>
      <c r="AH747">
        <v>1</v>
      </c>
      <c r="AI747">
        <v>4</v>
      </c>
    </row>
    <row r="748" spans="1:35" x14ac:dyDescent="0.3">
      <c r="A748">
        <v>639</v>
      </c>
      <c r="B748">
        <v>24</v>
      </c>
      <c r="C748" t="str">
        <f t="shared" si="33"/>
        <v>18-25</v>
      </c>
      <c r="D748" t="s">
        <v>32</v>
      </c>
      <c r="E748" t="s">
        <v>40</v>
      </c>
      <c r="F748">
        <v>691</v>
      </c>
      <c r="G748" t="s">
        <v>34</v>
      </c>
      <c r="H748">
        <v>23</v>
      </c>
      <c r="I748">
        <v>3</v>
      </c>
      <c r="J748" t="s">
        <v>35</v>
      </c>
      <c r="K748">
        <v>2</v>
      </c>
      <c r="L748" t="s">
        <v>36</v>
      </c>
      <c r="M748">
        <v>89</v>
      </c>
      <c r="N748">
        <v>4</v>
      </c>
      <c r="O748">
        <v>1</v>
      </c>
      <c r="P748" t="s">
        <v>49</v>
      </c>
      <c r="Q748">
        <v>4</v>
      </c>
      <c r="R748" t="str">
        <f t="shared" si="34"/>
        <v>Very High</v>
      </c>
      <c r="S748" t="s">
        <v>44</v>
      </c>
      <c r="T748">
        <v>2725</v>
      </c>
      <c r="U748" t="str">
        <f t="shared" si="35"/>
        <v>Low (0-5K)</v>
      </c>
      <c r="V748">
        <v>21630</v>
      </c>
      <c r="W748">
        <v>1</v>
      </c>
      <c r="X748" t="s">
        <v>39</v>
      </c>
      <c r="Y748">
        <v>11</v>
      </c>
      <c r="Z748">
        <v>3</v>
      </c>
      <c r="AA748">
        <v>2</v>
      </c>
      <c r="AB748">
        <v>2</v>
      </c>
      <c r="AC748">
        <v>6</v>
      </c>
      <c r="AD748">
        <v>3</v>
      </c>
      <c r="AE748">
        <v>3</v>
      </c>
      <c r="AF748">
        <v>6</v>
      </c>
      <c r="AG748">
        <v>5</v>
      </c>
      <c r="AH748">
        <v>1</v>
      </c>
      <c r="AI748">
        <v>4</v>
      </c>
    </row>
    <row r="749" spans="1:35" x14ac:dyDescent="0.3">
      <c r="A749">
        <v>649</v>
      </c>
      <c r="B749">
        <v>34</v>
      </c>
      <c r="C749" t="str">
        <f t="shared" si="33"/>
        <v>26-35</v>
      </c>
      <c r="D749" t="s">
        <v>32</v>
      </c>
      <c r="E749" t="s">
        <v>40</v>
      </c>
      <c r="F749">
        <v>254</v>
      </c>
      <c r="G749" t="s">
        <v>34</v>
      </c>
      <c r="H749">
        <v>1</v>
      </c>
      <c r="I749">
        <v>2</v>
      </c>
      <c r="J749" t="s">
        <v>46</v>
      </c>
      <c r="K749">
        <v>2</v>
      </c>
      <c r="L749" t="s">
        <v>36</v>
      </c>
      <c r="M749">
        <v>83</v>
      </c>
      <c r="N749">
        <v>2</v>
      </c>
      <c r="O749">
        <v>1</v>
      </c>
      <c r="P749" t="s">
        <v>49</v>
      </c>
      <c r="Q749">
        <v>4</v>
      </c>
      <c r="R749" t="str">
        <f t="shared" si="34"/>
        <v>Very High</v>
      </c>
      <c r="S749" t="s">
        <v>44</v>
      </c>
      <c r="T749">
        <v>3622</v>
      </c>
      <c r="U749" t="str">
        <f t="shared" si="35"/>
        <v>Low (0-5K)</v>
      </c>
      <c r="V749">
        <v>22794</v>
      </c>
      <c r="W749">
        <v>1</v>
      </c>
      <c r="X749" t="s">
        <v>39</v>
      </c>
      <c r="Y749">
        <v>13</v>
      </c>
      <c r="Z749">
        <v>3</v>
      </c>
      <c r="AA749">
        <v>4</v>
      </c>
      <c r="AB749">
        <v>1</v>
      </c>
      <c r="AC749">
        <v>6</v>
      </c>
      <c r="AD749">
        <v>3</v>
      </c>
      <c r="AE749">
        <v>3</v>
      </c>
      <c r="AF749">
        <v>6</v>
      </c>
      <c r="AG749">
        <v>5</v>
      </c>
      <c r="AH749">
        <v>1</v>
      </c>
      <c r="AI749">
        <v>3</v>
      </c>
    </row>
    <row r="750" spans="1:35" x14ac:dyDescent="0.3">
      <c r="A750">
        <v>700</v>
      </c>
      <c r="B750">
        <v>27</v>
      </c>
      <c r="C750" t="str">
        <f t="shared" si="33"/>
        <v>26-35</v>
      </c>
      <c r="D750" t="s">
        <v>32</v>
      </c>
      <c r="E750" t="s">
        <v>40</v>
      </c>
      <c r="F750">
        <v>1115</v>
      </c>
      <c r="G750" t="s">
        <v>34</v>
      </c>
      <c r="H750">
        <v>3</v>
      </c>
      <c r="I750">
        <v>4</v>
      </c>
      <c r="J750" t="s">
        <v>35</v>
      </c>
      <c r="K750">
        <v>1</v>
      </c>
      <c r="L750" t="s">
        <v>36</v>
      </c>
      <c r="M750">
        <v>54</v>
      </c>
      <c r="N750">
        <v>2</v>
      </c>
      <c r="O750">
        <v>1</v>
      </c>
      <c r="P750" t="s">
        <v>49</v>
      </c>
      <c r="Q750">
        <v>4</v>
      </c>
      <c r="R750" t="str">
        <f t="shared" si="34"/>
        <v>Very High</v>
      </c>
      <c r="S750" t="s">
        <v>48</v>
      </c>
      <c r="T750">
        <v>2045</v>
      </c>
      <c r="U750" t="str">
        <f t="shared" si="35"/>
        <v>Low (0-5K)</v>
      </c>
      <c r="V750">
        <v>15174</v>
      </c>
      <c r="W750">
        <v>0</v>
      </c>
      <c r="X750" t="s">
        <v>32</v>
      </c>
      <c r="Y750">
        <v>13</v>
      </c>
      <c r="Z750">
        <v>3</v>
      </c>
      <c r="AA750">
        <v>4</v>
      </c>
      <c r="AB750">
        <v>0</v>
      </c>
      <c r="AC750">
        <v>5</v>
      </c>
      <c r="AD750">
        <v>0</v>
      </c>
      <c r="AE750">
        <v>3</v>
      </c>
      <c r="AF750">
        <v>4</v>
      </c>
      <c r="AG750">
        <v>2</v>
      </c>
      <c r="AH750">
        <v>1</v>
      </c>
      <c r="AI750">
        <v>1</v>
      </c>
    </row>
    <row r="751" spans="1:35" x14ac:dyDescent="0.3">
      <c r="A751">
        <v>724</v>
      </c>
      <c r="B751">
        <v>38</v>
      </c>
      <c r="C751" t="str">
        <f t="shared" si="33"/>
        <v>36-45</v>
      </c>
      <c r="D751" t="s">
        <v>32</v>
      </c>
      <c r="E751" t="s">
        <v>40</v>
      </c>
      <c r="F751">
        <v>827</v>
      </c>
      <c r="G751" t="s">
        <v>34</v>
      </c>
      <c r="H751">
        <v>1</v>
      </c>
      <c r="I751">
        <v>4</v>
      </c>
      <c r="J751" t="s">
        <v>46</v>
      </c>
      <c r="K751">
        <v>2</v>
      </c>
      <c r="L751" t="s">
        <v>47</v>
      </c>
      <c r="M751">
        <v>33</v>
      </c>
      <c r="N751">
        <v>4</v>
      </c>
      <c r="O751">
        <v>2</v>
      </c>
      <c r="P751" t="s">
        <v>50</v>
      </c>
      <c r="Q751">
        <v>4</v>
      </c>
      <c r="R751" t="str">
        <f t="shared" si="34"/>
        <v>Very High</v>
      </c>
      <c r="S751" t="s">
        <v>48</v>
      </c>
      <c r="T751">
        <v>7625</v>
      </c>
      <c r="U751" t="str">
        <f t="shared" si="35"/>
        <v>Medium (5K-10K)</v>
      </c>
      <c r="V751">
        <v>19383</v>
      </c>
      <c r="W751">
        <v>0</v>
      </c>
      <c r="X751" t="s">
        <v>32</v>
      </c>
      <c r="Y751">
        <v>13</v>
      </c>
      <c r="Z751">
        <v>3</v>
      </c>
      <c r="AA751">
        <v>3</v>
      </c>
      <c r="AB751">
        <v>0</v>
      </c>
      <c r="AC751">
        <v>10</v>
      </c>
      <c r="AD751">
        <v>4</v>
      </c>
      <c r="AE751">
        <v>2</v>
      </c>
      <c r="AF751">
        <v>9</v>
      </c>
      <c r="AG751">
        <v>7</v>
      </c>
      <c r="AH751">
        <v>1</v>
      </c>
      <c r="AI751">
        <v>8</v>
      </c>
    </row>
    <row r="752" spans="1:35" x14ac:dyDescent="0.3">
      <c r="A752">
        <v>730</v>
      </c>
      <c r="B752">
        <v>53</v>
      </c>
      <c r="C752" t="str">
        <f t="shared" si="33"/>
        <v>46-55</v>
      </c>
      <c r="D752" t="s">
        <v>32</v>
      </c>
      <c r="E752" t="s">
        <v>40</v>
      </c>
      <c r="F752">
        <v>970</v>
      </c>
      <c r="G752" t="s">
        <v>34</v>
      </c>
      <c r="H752">
        <v>7</v>
      </c>
      <c r="I752">
        <v>3</v>
      </c>
      <c r="J752" t="s">
        <v>46</v>
      </c>
      <c r="K752">
        <v>3</v>
      </c>
      <c r="L752" t="s">
        <v>36</v>
      </c>
      <c r="M752">
        <v>59</v>
      </c>
      <c r="N752">
        <v>4</v>
      </c>
      <c r="O752">
        <v>4</v>
      </c>
      <c r="P752" t="s">
        <v>55</v>
      </c>
      <c r="Q752">
        <v>3</v>
      </c>
      <c r="R752" t="str">
        <f t="shared" si="34"/>
        <v>High</v>
      </c>
      <c r="S752" t="s">
        <v>44</v>
      </c>
      <c r="T752">
        <v>14814</v>
      </c>
      <c r="U752" t="str">
        <f t="shared" si="35"/>
        <v>High (10K-15K)</v>
      </c>
      <c r="V752">
        <v>13514</v>
      </c>
      <c r="W752">
        <v>3</v>
      </c>
      <c r="X752" t="s">
        <v>32</v>
      </c>
      <c r="Y752">
        <v>19</v>
      </c>
      <c r="Z752">
        <v>3</v>
      </c>
      <c r="AA752">
        <v>3</v>
      </c>
      <c r="AB752">
        <v>0</v>
      </c>
      <c r="AC752">
        <v>32</v>
      </c>
      <c r="AD752">
        <v>3</v>
      </c>
      <c r="AE752">
        <v>3</v>
      </c>
      <c r="AF752">
        <v>5</v>
      </c>
      <c r="AG752">
        <v>1</v>
      </c>
      <c r="AH752">
        <v>1</v>
      </c>
      <c r="AI752">
        <v>3</v>
      </c>
    </row>
    <row r="753" spans="1:35" x14ac:dyDescent="0.3">
      <c r="A753">
        <v>762</v>
      </c>
      <c r="B753">
        <v>56</v>
      </c>
      <c r="C753" t="str">
        <f t="shared" si="33"/>
        <v>56+</v>
      </c>
      <c r="D753" t="s">
        <v>32</v>
      </c>
      <c r="E753" t="s">
        <v>40</v>
      </c>
      <c r="F753">
        <v>832</v>
      </c>
      <c r="G753" t="s">
        <v>34</v>
      </c>
      <c r="H753">
        <v>9</v>
      </c>
      <c r="I753">
        <v>3</v>
      </c>
      <c r="J753" t="s">
        <v>35</v>
      </c>
      <c r="K753">
        <v>3</v>
      </c>
      <c r="L753" t="s">
        <v>36</v>
      </c>
      <c r="M753">
        <v>81</v>
      </c>
      <c r="N753">
        <v>3</v>
      </c>
      <c r="O753">
        <v>4</v>
      </c>
      <c r="P753" t="s">
        <v>50</v>
      </c>
      <c r="Q753">
        <v>4</v>
      </c>
      <c r="R753" t="str">
        <f t="shared" si="34"/>
        <v>Very High</v>
      </c>
      <c r="S753" t="s">
        <v>44</v>
      </c>
      <c r="T753">
        <v>11103</v>
      </c>
      <c r="U753" t="str">
        <f t="shared" si="35"/>
        <v>High (10K-15K)</v>
      </c>
      <c r="V753">
        <v>20420</v>
      </c>
      <c r="W753">
        <v>7</v>
      </c>
      <c r="X753" t="s">
        <v>32</v>
      </c>
      <c r="Y753">
        <v>11</v>
      </c>
      <c r="Z753">
        <v>3</v>
      </c>
      <c r="AA753">
        <v>3</v>
      </c>
      <c r="AB753">
        <v>0</v>
      </c>
      <c r="AC753">
        <v>30</v>
      </c>
      <c r="AD753">
        <v>1</v>
      </c>
      <c r="AE753">
        <v>2</v>
      </c>
      <c r="AF753">
        <v>10</v>
      </c>
      <c r="AG753">
        <v>7</v>
      </c>
      <c r="AH753">
        <v>1</v>
      </c>
      <c r="AI753">
        <v>1</v>
      </c>
    </row>
    <row r="754" spans="1:35" x14ac:dyDescent="0.3">
      <c r="A754">
        <v>793</v>
      </c>
      <c r="B754">
        <v>29</v>
      </c>
      <c r="C754" t="str">
        <f t="shared" si="33"/>
        <v>26-35</v>
      </c>
      <c r="D754" t="s">
        <v>32</v>
      </c>
      <c r="E754" t="s">
        <v>40</v>
      </c>
      <c r="F754">
        <v>657</v>
      </c>
      <c r="G754" t="s">
        <v>34</v>
      </c>
      <c r="H754">
        <v>27</v>
      </c>
      <c r="I754">
        <v>3</v>
      </c>
      <c r="J754" t="s">
        <v>35</v>
      </c>
      <c r="K754">
        <v>2</v>
      </c>
      <c r="L754" t="s">
        <v>47</v>
      </c>
      <c r="M754">
        <v>66</v>
      </c>
      <c r="N754">
        <v>3</v>
      </c>
      <c r="O754">
        <v>2</v>
      </c>
      <c r="P754" t="s">
        <v>50</v>
      </c>
      <c r="Q754">
        <v>3</v>
      </c>
      <c r="R754" t="str">
        <f t="shared" si="34"/>
        <v>High</v>
      </c>
      <c r="S754" t="s">
        <v>44</v>
      </c>
      <c r="T754">
        <v>4335</v>
      </c>
      <c r="U754" t="str">
        <f t="shared" si="35"/>
        <v>Low (0-5K)</v>
      </c>
      <c r="V754">
        <v>25549</v>
      </c>
      <c r="W754">
        <v>4</v>
      </c>
      <c r="X754" t="s">
        <v>32</v>
      </c>
      <c r="Y754">
        <v>12</v>
      </c>
      <c r="Z754">
        <v>3</v>
      </c>
      <c r="AA754">
        <v>1</v>
      </c>
      <c r="AB754">
        <v>1</v>
      </c>
      <c r="AC754">
        <v>11</v>
      </c>
      <c r="AD754">
        <v>3</v>
      </c>
      <c r="AE754">
        <v>2</v>
      </c>
      <c r="AF754">
        <v>8</v>
      </c>
      <c r="AG754">
        <v>7</v>
      </c>
      <c r="AH754">
        <v>1</v>
      </c>
      <c r="AI754">
        <v>1</v>
      </c>
    </row>
    <row r="755" spans="1:35" x14ac:dyDescent="0.3">
      <c r="A755">
        <v>797</v>
      </c>
      <c r="B755">
        <v>34</v>
      </c>
      <c r="C755" t="str">
        <f t="shared" si="33"/>
        <v>26-35</v>
      </c>
      <c r="D755" t="s">
        <v>32</v>
      </c>
      <c r="E755" t="s">
        <v>40</v>
      </c>
      <c r="F755">
        <v>182</v>
      </c>
      <c r="G755" t="s">
        <v>34</v>
      </c>
      <c r="H755">
        <v>1</v>
      </c>
      <c r="I755">
        <v>4</v>
      </c>
      <c r="J755" t="s">
        <v>46</v>
      </c>
      <c r="K755">
        <v>2</v>
      </c>
      <c r="L755" t="s">
        <v>47</v>
      </c>
      <c r="M755">
        <v>72</v>
      </c>
      <c r="N755">
        <v>4</v>
      </c>
      <c r="O755">
        <v>1</v>
      </c>
      <c r="P755" t="s">
        <v>49</v>
      </c>
      <c r="Q755">
        <v>4</v>
      </c>
      <c r="R755" t="str">
        <f t="shared" si="34"/>
        <v>Very High</v>
      </c>
      <c r="S755" t="s">
        <v>48</v>
      </c>
      <c r="T755">
        <v>3280</v>
      </c>
      <c r="U755" t="str">
        <f t="shared" si="35"/>
        <v>Low (0-5K)</v>
      </c>
      <c r="V755">
        <v>13551</v>
      </c>
      <c r="W755">
        <v>2</v>
      </c>
      <c r="X755" t="s">
        <v>32</v>
      </c>
      <c r="Y755">
        <v>16</v>
      </c>
      <c r="Z755">
        <v>3</v>
      </c>
      <c r="AA755">
        <v>3</v>
      </c>
      <c r="AB755">
        <v>0</v>
      </c>
      <c r="AC755">
        <v>10</v>
      </c>
      <c r="AD755">
        <v>2</v>
      </c>
      <c r="AE755">
        <v>3</v>
      </c>
      <c r="AF755">
        <v>4</v>
      </c>
      <c r="AG755">
        <v>2</v>
      </c>
      <c r="AH755">
        <v>1</v>
      </c>
      <c r="AI755">
        <v>3</v>
      </c>
    </row>
    <row r="756" spans="1:35" x14ac:dyDescent="0.3">
      <c r="A756">
        <v>799</v>
      </c>
      <c r="B756">
        <v>54</v>
      </c>
      <c r="C756" t="str">
        <f t="shared" si="33"/>
        <v>46-55</v>
      </c>
      <c r="D756" t="s">
        <v>32</v>
      </c>
      <c r="E756" t="s">
        <v>40</v>
      </c>
      <c r="F756">
        <v>376</v>
      </c>
      <c r="G756" t="s">
        <v>34</v>
      </c>
      <c r="H756">
        <v>19</v>
      </c>
      <c r="I756">
        <v>4</v>
      </c>
      <c r="J756" t="s">
        <v>35</v>
      </c>
      <c r="K756">
        <v>4</v>
      </c>
      <c r="L756" t="s">
        <v>47</v>
      </c>
      <c r="M756">
        <v>95</v>
      </c>
      <c r="N756">
        <v>3</v>
      </c>
      <c r="O756">
        <v>2</v>
      </c>
      <c r="P756" t="s">
        <v>51</v>
      </c>
      <c r="Q756">
        <v>1</v>
      </c>
      <c r="R756" t="str">
        <f t="shared" si="34"/>
        <v>Low</v>
      </c>
      <c r="S756" t="s">
        <v>38</v>
      </c>
      <c r="T756">
        <v>5485</v>
      </c>
      <c r="U756" t="str">
        <f t="shared" si="35"/>
        <v>Medium (5K-10K)</v>
      </c>
      <c r="V756">
        <v>22670</v>
      </c>
      <c r="W756">
        <v>9</v>
      </c>
      <c r="X756" t="s">
        <v>39</v>
      </c>
      <c r="Y756">
        <v>11</v>
      </c>
      <c r="Z756">
        <v>3</v>
      </c>
      <c r="AA756">
        <v>2</v>
      </c>
      <c r="AB756">
        <v>2</v>
      </c>
      <c r="AC756">
        <v>9</v>
      </c>
      <c r="AD756">
        <v>4</v>
      </c>
      <c r="AE756">
        <v>3</v>
      </c>
      <c r="AF756">
        <v>5</v>
      </c>
      <c r="AG756">
        <v>3</v>
      </c>
      <c r="AH756">
        <v>1</v>
      </c>
      <c r="AI756">
        <v>4</v>
      </c>
    </row>
    <row r="757" spans="1:35" x14ac:dyDescent="0.3">
      <c r="A757">
        <v>804</v>
      </c>
      <c r="B757">
        <v>34</v>
      </c>
      <c r="C757" t="str">
        <f t="shared" si="33"/>
        <v>26-35</v>
      </c>
      <c r="D757" t="s">
        <v>32</v>
      </c>
      <c r="E757" t="s">
        <v>40</v>
      </c>
      <c r="F757">
        <v>121</v>
      </c>
      <c r="G757" t="s">
        <v>34</v>
      </c>
      <c r="H757">
        <v>2</v>
      </c>
      <c r="I757">
        <v>4</v>
      </c>
      <c r="J757" t="s">
        <v>35</v>
      </c>
      <c r="K757">
        <v>3</v>
      </c>
      <c r="L757" t="s">
        <v>47</v>
      </c>
      <c r="M757">
        <v>86</v>
      </c>
      <c r="N757">
        <v>2</v>
      </c>
      <c r="O757">
        <v>1</v>
      </c>
      <c r="P757" t="s">
        <v>49</v>
      </c>
      <c r="Q757">
        <v>1</v>
      </c>
      <c r="R757" t="str">
        <f t="shared" si="34"/>
        <v>Low</v>
      </c>
      <c r="S757" t="s">
        <v>48</v>
      </c>
      <c r="T757">
        <v>4381</v>
      </c>
      <c r="U757" t="str">
        <f t="shared" si="35"/>
        <v>Low (0-5K)</v>
      </c>
      <c r="V757">
        <v>7530</v>
      </c>
      <c r="W757">
        <v>1</v>
      </c>
      <c r="X757" t="s">
        <v>32</v>
      </c>
      <c r="Y757">
        <v>11</v>
      </c>
      <c r="Z757">
        <v>3</v>
      </c>
      <c r="AA757">
        <v>3</v>
      </c>
      <c r="AB757">
        <v>0</v>
      </c>
      <c r="AC757">
        <v>6</v>
      </c>
      <c r="AD757">
        <v>3</v>
      </c>
      <c r="AE757">
        <v>3</v>
      </c>
      <c r="AF757">
        <v>6</v>
      </c>
      <c r="AG757">
        <v>5</v>
      </c>
      <c r="AH757">
        <v>1</v>
      </c>
      <c r="AI757">
        <v>3</v>
      </c>
    </row>
    <row r="758" spans="1:35" x14ac:dyDescent="0.3">
      <c r="A758">
        <v>813</v>
      </c>
      <c r="B758">
        <v>52</v>
      </c>
      <c r="C758" t="str">
        <f t="shared" si="33"/>
        <v>46-55</v>
      </c>
      <c r="D758" t="s">
        <v>32</v>
      </c>
      <c r="E758" t="s">
        <v>40</v>
      </c>
      <c r="F758">
        <v>1325</v>
      </c>
      <c r="G758" t="s">
        <v>34</v>
      </c>
      <c r="H758">
        <v>11</v>
      </c>
      <c r="I758">
        <v>4</v>
      </c>
      <c r="J758" t="s">
        <v>46</v>
      </c>
      <c r="K758">
        <v>4</v>
      </c>
      <c r="L758" t="s">
        <v>47</v>
      </c>
      <c r="M758">
        <v>82</v>
      </c>
      <c r="N758">
        <v>3</v>
      </c>
      <c r="O758">
        <v>2</v>
      </c>
      <c r="P758" t="s">
        <v>37</v>
      </c>
      <c r="Q758">
        <v>3</v>
      </c>
      <c r="R758" t="str">
        <f t="shared" si="34"/>
        <v>High</v>
      </c>
      <c r="S758" t="s">
        <v>44</v>
      </c>
      <c r="T758">
        <v>3149</v>
      </c>
      <c r="U758" t="str">
        <f t="shared" si="35"/>
        <v>Low (0-5K)</v>
      </c>
      <c r="V758">
        <v>21821</v>
      </c>
      <c r="W758">
        <v>8</v>
      </c>
      <c r="X758" t="s">
        <v>32</v>
      </c>
      <c r="Y758">
        <v>20</v>
      </c>
      <c r="Z758">
        <v>4</v>
      </c>
      <c r="AA758">
        <v>2</v>
      </c>
      <c r="AB758">
        <v>1</v>
      </c>
      <c r="AC758">
        <v>9</v>
      </c>
      <c r="AD758">
        <v>3</v>
      </c>
      <c r="AE758">
        <v>3</v>
      </c>
      <c r="AF758">
        <v>5</v>
      </c>
      <c r="AG758">
        <v>2</v>
      </c>
      <c r="AH758">
        <v>1</v>
      </c>
      <c r="AI758">
        <v>4</v>
      </c>
    </row>
    <row r="759" spans="1:35" x14ac:dyDescent="0.3">
      <c r="A759">
        <v>843</v>
      </c>
      <c r="B759">
        <v>43</v>
      </c>
      <c r="C759" t="str">
        <f t="shared" si="33"/>
        <v>36-45</v>
      </c>
      <c r="D759" t="s">
        <v>32</v>
      </c>
      <c r="E759" t="s">
        <v>40</v>
      </c>
      <c r="F759">
        <v>589</v>
      </c>
      <c r="G759" t="s">
        <v>34</v>
      </c>
      <c r="H759">
        <v>14</v>
      </c>
      <c r="I759">
        <v>2</v>
      </c>
      <c r="J759" t="s">
        <v>46</v>
      </c>
      <c r="K759">
        <v>2</v>
      </c>
      <c r="L759" t="s">
        <v>36</v>
      </c>
      <c r="M759">
        <v>94</v>
      </c>
      <c r="N759">
        <v>3</v>
      </c>
      <c r="O759">
        <v>4</v>
      </c>
      <c r="P759" t="s">
        <v>55</v>
      </c>
      <c r="Q759">
        <v>1</v>
      </c>
      <c r="R759" t="str">
        <f t="shared" si="34"/>
        <v>Low</v>
      </c>
      <c r="S759" t="s">
        <v>44</v>
      </c>
      <c r="T759">
        <v>17159</v>
      </c>
      <c r="U759" t="str">
        <f t="shared" si="35"/>
        <v>Very High (15K+)</v>
      </c>
      <c r="V759">
        <v>5200</v>
      </c>
      <c r="W759">
        <v>6</v>
      </c>
      <c r="X759" t="s">
        <v>32</v>
      </c>
      <c r="Y759">
        <v>24</v>
      </c>
      <c r="Z759">
        <v>4</v>
      </c>
      <c r="AA759">
        <v>3</v>
      </c>
      <c r="AB759">
        <v>1</v>
      </c>
      <c r="AC759">
        <v>22</v>
      </c>
      <c r="AD759">
        <v>3</v>
      </c>
      <c r="AE759">
        <v>3</v>
      </c>
      <c r="AF759">
        <v>4</v>
      </c>
      <c r="AG759">
        <v>1</v>
      </c>
      <c r="AH759">
        <v>1</v>
      </c>
      <c r="AI759">
        <v>0</v>
      </c>
    </row>
    <row r="760" spans="1:35" x14ac:dyDescent="0.3">
      <c r="A760">
        <v>845</v>
      </c>
      <c r="B760">
        <v>35</v>
      </c>
      <c r="C760" t="str">
        <f t="shared" si="33"/>
        <v>26-35</v>
      </c>
      <c r="D760" t="s">
        <v>32</v>
      </c>
      <c r="E760" t="s">
        <v>40</v>
      </c>
      <c r="F760">
        <v>950</v>
      </c>
      <c r="G760" t="s">
        <v>34</v>
      </c>
      <c r="H760">
        <v>7</v>
      </c>
      <c r="I760">
        <v>3</v>
      </c>
      <c r="J760" t="s">
        <v>45</v>
      </c>
      <c r="K760">
        <v>3</v>
      </c>
      <c r="L760" t="s">
        <v>36</v>
      </c>
      <c r="M760">
        <v>59</v>
      </c>
      <c r="N760">
        <v>3</v>
      </c>
      <c r="O760">
        <v>3</v>
      </c>
      <c r="P760" t="s">
        <v>51</v>
      </c>
      <c r="Q760">
        <v>3</v>
      </c>
      <c r="R760" t="str">
        <f t="shared" si="34"/>
        <v>High</v>
      </c>
      <c r="S760" t="s">
        <v>48</v>
      </c>
      <c r="T760">
        <v>10221</v>
      </c>
      <c r="U760" t="str">
        <f t="shared" si="35"/>
        <v>High (10K-15K)</v>
      </c>
      <c r="V760">
        <v>18869</v>
      </c>
      <c r="W760">
        <v>3</v>
      </c>
      <c r="X760" t="s">
        <v>32</v>
      </c>
      <c r="Y760">
        <v>21</v>
      </c>
      <c r="Z760">
        <v>4</v>
      </c>
      <c r="AA760">
        <v>2</v>
      </c>
      <c r="AB760">
        <v>0</v>
      </c>
      <c r="AC760">
        <v>17</v>
      </c>
      <c r="AD760">
        <v>3</v>
      </c>
      <c r="AE760">
        <v>4</v>
      </c>
      <c r="AF760">
        <v>8</v>
      </c>
      <c r="AG760">
        <v>5</v>
      </c>
      <c r="AH760">
        <v>1</v>
      </c>
      <c r="AI760">
        <v>6</v>
      </c>
    </row>
    <row r="761" spans="1:35" x14ac:dyDescent="0.3">
      <c r="A761">
        <v>856</v>
      </c>
      <c r="B761">
        <v>35</v>
      </c>
      <c r="C761" t="str">
        <f t="shared" si="33"/>
        <v>26-35</v>
      </c>
      <c r="D761" t="s">
        <v>32</v>
      </c>
      <c r="E761" t="s">
        <v>40</v>
      </c>
      <c r="F761">
        <v>1343</v>
      </c>
      <c r="G761" t="s">
        <v>34</v>
      </c>
      <c r="H761">
        <v>27</v>
      </c>
      <c r="I761">
        <v>1</v>
      </c>
      <c r="J761" t="s">
        <v>35</v>
      </c>
      <c r="K761">
        <v>3</v>
      </c>
      <c r="L761" t="s">
        <v>47</v>
      </c>
      <c r="M761">
        <v>53</v>
      </c>
      <c r="N761">
        <v>2</v>
      </c>
      <c r="O761">
        <v>1</v>
      </c>
      <c r="P761" t="s">
        <v>49</v>
      </c>
      <c r="Q761">
        <v>1</v>
      </c>
      <c r="R761" t="str">
        <f t="shared" si="34"/>
        <v>Low</v>
      </c>
      <c r="S761" t="s">
        <v>48</v>
      </c>
      <c r="T761">
        <v>2559</v>
      </c>
      <c r="U761" t="str">
        <f t="shared" si="35"/>
        <v>Low (0-5K)</v>
      </c>
      <c r="V761">
        <v>17852</v>
      </c>
      <c r="W761">
        <v>1</v>
      </c>
      <c r="X761" t="s">
        <v>32</v>
      </c>
      <c r="Y761">
        <v>11</v>
      </c>
      <c r="Z761">
        <v>3</v>
      </c>
      <c r="AA761">
        <v>4</v>
      </c>
      <c r="AB761">
        <v>0</v>
      </c>
      <c r="AC761">
        <v>6</v>
      </c>
      <c r="AD761">
        <v>3</v>
      </c>
      <c r="AE761">
        <v>2</v>
      </c>
      <c r="AF761">
        <v>6</v>
      </c>
      <c r="AG761">
        <v>5</v>
      </c>
      <c r="AH761">
        <v>1</v>
      </c>
      <c r="AI761">
        <v>1</v>
      </c>
    </row>
    <row r="762" spans="1:35" x14ac:dyDescent="0.3">
      <c r="A762">
        <v>865</v>
      </c>
      <c r="B762">
        <v>32</v>
      </c>
      <c r="C762" t="str">
        <f t="shared" si="33"/>
        <v>26-35</v>
      </c>
      <c r="D762" t="s">
        <v>32</v>
      </c>
      <c r="E762" t="s">
        <v>40</v>
      </c>
      <c r="F762">
        <v>638</v>
      </c>
      <c r="G762" t="s">
        <v>34</v>
      </c>
      <c r="H762">
        <v>8</v>
      </c>
      <c r="I762">
        <v>2</v>
      </c>
      <c r="J762" t="s">
        <v>35</v>
      </c>
      <c r="K762">
        <v>3</v>
      </c>
      <c r="L762" t="s">
        <v>47</v>
      </c>
      <c r="M762">
        <v>91</v>
      </c>
      <c r="N762">
        <v>4</v>
      </c>
      <c r="O762">
        <v>2</v>
      </c>
      <c r="P762" t="s">
        <v>49</v>
      </c>
      <c r="Q762">
        <v>3</v>
      </c>
      <c r="R762" t="str">
        <f t="shared" si="34"/>
        <v>High</v>
      </c>
      <c r="S762" t="s">
        <v>44</v>
      </c>
      <c r="T762">
        <v>5175</v>
      </c>
      <c r="U762" t="str">
        <f t="shared" si="35"/>
        <v>Medium (5K-10K)</v>
      </c>
      <c r="V762">
        <v>22162</v>
      </c>
      <c r="W762">
        <v>5</v>
      </c>
      <c r="X762" t="s">
        <v>32</v>
      </c>
      <c r="Y762">
        <v>12</v>
      </c>
      <c r="Z762">
        <v>3</v>
      </c>
      <c r="AA762">
        <v>3</v>
      </c>
      <c r="AB762">
        <v>1</v>
      </c>
      <c r="AC762">
        <v>9</v>
      </c>
      <c r="AD762">
        <v>3</v>
      </c>
      <c r="AE762">
        <v>2</v>
      </c>
      <c r="AF762">
        <v>5</v>
      </c>
      <c r="AG762">
        <v>3</v>
      </c>
      <c r="AH762">
        <v>1</v>
      </c>
      <c r="AI762">
        <v>3</v>
      </c>
    </row>
    <row r="763" spans="1:35" x14ac:dyDescent="0.3">
      <c r="A763">
        <v>894</v>
      </c>
      <c r="B763">
        <v>42</v>
      </c>
      <c r="C763" t="str">
        <f t="shared" si="33"/>
        <v>36-45</v>
      </c>
      <c r="D763" t="s">
        <v>32</v>
      </c>
      <c r="E763" t="s">
        <v>40</v>
      </c>
      <c r="F763">
        <v>1265</v>
      </c>
      <c r="G763" t="s">
        <v>34</v>
      </c>
      <c r="H763">
        <v>3</v>
      </c>
      <c r="I763">
        <v>3</v>
      </c>
      <c r="J763" t="s">
        <v>46</v>
      </c>
      <c r="K763">
        <v>3</v>
      </c>
      <c r="L763" t="s">
        <v>47</v>
      </c>
      <c r="M763">
        <v>95</v>
      </c>
      <c r="N763">
        <v>4</v>
      </c>
      <c r="O763">
        <v>2</v>
      </c>
      <c r="P763" t="s">
        <v>37</v>
      </c>
      <c r="Q763">
        <v>4</v>
      </c>
      <c r="R763" t="str">
        <f t="shared" si="34"/>
        <v>Very High</v>
      </c>
      <c r="S763" t="s">
        <v>44</v>
      </c>
      <c r="T763">
        <v>5231</v>
      </c>
      <c r="U763" t="str">
        <f t="shared" si="35"/>
        <v>Medium (5K-10K)</v>
      </c>
      <c r="V763">
        <v>23726</v>
      </c>
      <c r="W763">
        <v>2</v>
      </c>
      <c r="X763" t="s">
        <v>39</v>
      </c>
      <c r="Y763">
        <v>13</v>
      </c>
      <c r="Z763">
        <v>3</v>
      </c>
      <c r="AA763">
        <v>2</v>
      </c>
      <c r="AB763">
        <v>1</v>
      </c>
      <c r="AC763">
        <v>17</v>
      </c>
      <c r="AD763">
        <v>1</v>
      </c>
      <c r="AE763">
        <v>2</v>
      </c>
      <c r="AF763">
        <v>5</v>
      </c>
      <c r="AG763">
        <v>3</v>
      </c>
      <c r="AH763">
        <v>1</v>
      </c>
      <c r="AI763">
        <v>3</v>
      </c>
    </row>
    <row r="764" spans="1:35" x14ac:dyDescent="0.3">
      <c r="A764">
        <v>934</v>
      </c>
      <c r="B764">
        <v>34</v>
      </c>
      <c r="C764" t="str">
        <f t="shared" si="33"/>
        <v>26-35</v>
      </c>
      <c r="D764" t="s">
        <v>32</v>
      </c>
      <c r="E764" t="s">
        <v>40</v>
      </c>
      <c r="F764">
        <v>546</v>
      </c>
      <c r="G764" t="s">
        <v>34</v>
      </c>
      <c r="H764">
        <v>10</v>
      </c>
      <c r="I764">
        <v>3</v>
      </c>
      <c r="J764" t="s">
        <v>46</v>
      </c>
      <c r="K764">
        <v>2</v>
      </c>
      <c r="L764" t="s">
        <v>36</v>
      </c>
      <c r="M764">
        <v>83</v>
      </c>
      <c r="N764">
        <v>3</v>
      </c>
      <c r="O764">
        <v>1</v>
      </c>
      <c r="P764" t="s">
        <v>37</v>
      </c>
      <c r="Q764">
        <v>2</v>
      </c>
      <c r="R764" t="str">
        <f t="shared" si="34"/>
        <v>Medium</v>
      </c>
      <c r="S764" t="s">
        <v>38</v>
      </c>
      <c r="T764">
        <v>2008</v>
      </c>
      <c r="U764" t="str">
        <f t="shared" si="35"/>
        <v>Low (0-5K)</v>
      </c>
      <c r="V764">
        <v>6896</v>
      </c>
      <c r="W764">
        <v>1</v>
      </c>
      <c r="X764" t="s">
        <v>32</v>
      </c>
      <c r="Y764">
        <v>14</v>
      </c>
      <c r="Z764">
        <v>3</v>
      </c>
      <c r="AA764">
        <v>2</v>
      </c>
      <c r="AB764">
        <v>2</v>
      </c>
      <c r="AC764">
        <v>1</v>
      </c>
      <c r="AD764">
        <v>3</v>
      </c>
      <c r="AE764">
        <v>3</v>
      </c>
      <c r="AF764">
        <v>1</v>
      </c>
      <c r="AG764">
        <v>0</v>
      </c>
      <c r="AH764">
        <v>1</v>
      </c>
      <c r="AI764">
        <v>0</v>
      </c>
    </row>
    <row r="765" spans="1:35" x14ac:dyDescent="0.3">
      <c r="A765">
        <v>944</v>
      </c>
      <c r="B765">
        <v>49</v>
      </c>
      <c r="C765" t="str">
        <f t="shared" si="33"/>
        <v>46-55</v>
      </c>
      <c r="D765" t="s">
        <v>32</v>
      </c>
      <c r="E765" t="s">
        <v>40</v>
      </c>
      <c r="F765">
        <v>527</v>
      </c>
      <c r="G765" t="s">
        <v>34</v>
      </c>
      <c r="H765">
        <v>8</v>
      </c>
      <c r="I765">
        <v>2</v>
      </c>
      <c r="J765" t="s">
        <v>45</v>
      </c>
      <c r="K765">
        <v>1</v>
      </c>
      <c r="L765" t="s">
        <v>47</v>
      </c>
      <c r="M765">
        <v>51</v>
      </c>
      <c r="N765">
        <v>3</v>
      </c>
      <c r="O765">
        <v>3</v>
      </c>
      <c r="P765" t="s">
        <v>37</v>
      </c>
      <c r="Q765">
        <v>2</v>
      </c>
      <c r="R765" t="str">
        <f t="shared" si="34"/>
        <v>Medium</v>
      </c>
      <c r="S765" t="s">
        <v>44</v>
      </c>
      <c r="T765">
        <v>7403</v>
      </c>
      <c r="U765" t="str">
        <f t="shared" si="35"/>
        <v>Medium (5K-10K)</v>
      </c>
      <c r="V765">
        <v>22477</v>
      </c>
      <c r="W765">
        <v>4</v>
      </c>
      <c r="X765" t="s">
        <v>32</v>
      </c>
      <c r="Y765">
        <v>11</v>
      </c>
      <c r="Z765">
        <v>3</v>
      </c>
      <c r="AA765">
        <v>3</v>
      </c>
      <c r="AB765">
        <v>1</v>
      </c>
      <c r="AC765">
        <v>29</v>
      </c>
      <c r="AD765">
        <v>3</v>
      </c>
      <c r="AE765">
        <v>2</v>
      </c>
      <c r="AF765">
        <v>26</v>
      </c>
      <c r="AG765">
        <v>9</v>
      </c>
      <c r="AH765">
        <v>1</v>
      </c>
      <c r="AI765">
        <v>7</v>
      </c>
    </row>
    <row r="766" spans="1:35" x14ac:dyDescent="0.3">
      <c r="A766">
        <v>969</v>
      </c>
      <c r="B766">
        <v>33</v>
      </c>
      <c r="C766" t="str">
        <f t="shared" si="33"/>
        <v>26-35</v>
      </c>
      <c r="D766" t="s">
        <v>32</v>
      </c>
      <c r="E766" t="s">
        <v>40</v>
      </c>
      <c r="F766">
        <v>1069</v>
      </c>
      <c r="G766" t="s">
        <v>34</v>
      </c>
      <c r="H766">
        <v>1</v>
      </c>
      <c r="I766">
        <v>3</v>
      </c>
      <c r="J766" t="s">
        <v>46</v>
      </c>
      <c r="K766">
        <v>2</v>
      </c>
      <c r="L766" t="s">
        <v>47</v>
      </c>
      <c r="M766">
        <v>42</v>
      </c>
      <c r="N766">
        <v>2</v>
      </c>
      <c r="O766">
        <v>2</v>
      </c>
      <c r="P766" t="s">
        <v>50</v>
      </c>
      <c r="Q766">
        <v>4</v>
      </c>
      <c r="R766" t="str">
        <f t="shared" si="34"/>
        <v>Very High</v>
      </c>
      <c r="S766" t="s">
        <v>48</v>
      </c>
      <c r="T766">
        <v>6949</v>
      </c>
      <c r="U766" t="str">
        <f t="shared" si="35"/>
        <v>Medium (5K-10K)</v>
      </c>
      <c r="V766">
        <v>12291</v>
      </c>
      <c r="W766">
        <v>0</v>
      </c>
      <c r="X766" t="s">
        <v>32</v>
      </c>
      <c r="Y766">
        <v>14</v>
      </c>
      <c r="Z766">
        <v>3</v>
      </c>
      <c r="AA766">
        <v>1</v>
      </c>
      <c r="AB766">
        <v>0</v>
      </c>
      <c r="AC766">
        <v>6</v>
      </c>
      <c r="AD766">
        <v>3</v>
      </c>
      <c r="AE766">
        <v>3</v>
      </c>
      <c r="AF766">
        <v>5</v>
      </c>
      <c r="AG766">
        <v>0</v>
      </c>
      <c r="AH766">
        <v>1</v>
      </c>
      <c r="AI766">
        <v>4</v>
      </c>
    </row>
    <row r="767" spans="1:35" x14ac:dyDescent="0.3">
      <c r="A767">
        <v>997</v>
      </c>
      <c r="B767">
        <v>50</v>
      </c>
      <c r="C767" t="str">
        <f t="shared" si="33"/>
        <v>46-55</v>
      </c>
      <c r="D767" t="s">
        <v>32</v>
      </c>
      <c r="E767" t="s">
        <v>40</v>
      </c>
      <c r="F767">
        <v>1126</v>
      </c>
      <c r="G767" t="s">
        <v>34</v>
      </c>
      <c r="H767">
        <v>1</v>
      </c>
      <c r="I767">
        <v>2</v>
      </c>
      <c r="J767" t="s">
        <v>35</v>
      </c>
      <c r="K767">
        <v>4</v>
      </c>
      <c r="L767" t="s">
        <v>36</v>
      </c>
      <c r="M767">
        <v>66</v>
      </c>
      <c r="N767">
        <v>3</v>
      </c>
      <c r="O767">
        <v>4</v>
      </c>
      <c r="P767" t="s">
        <v>55</v>
      </c>
      <c r="Q767">
        <v>4</v>
      </c>
      <c r="R767" t="str">
        <f t="shared" si="34"/>
        <v>Very High</v>
      </c>
      <c r="S767" t="s">
        <v>38</v>
      </c>
      <c r="T767">
        <v>17399</v>
      </c>
      <c r="U767" t="str">
        <f t="shared" si="35"/>
        <v>Very High (15K+)</v>
      </c>
      <c r="V767">
        <v>6615</v>
      </c>
      <c r="W767">
        <v>9</v>
      </c>
      <c r="X767" t="s">
        <v>32</v>
      </c>
      <c r="Y767">
        <v>22</v>
      </c>
      <c r="Z767">
        <v>4</v>
      </c>
      <c r="AA767">
        <v>3</v>
      </c>
      <c r="AB767">
        <v>1</v>
      </c>
      <c r="AC767">
        <v>32</v>
      </c>
      <c r="AD767">
        <v>1</v>
      </c>
      <c r="AE767">
        <v>2</v>
      </c>
      <c r="AF767">
        <v>5</v>
      </c>
      <c r="AG767">
        <v>4</v>
      </c>
      <c r="AH767">
        <v>1</v>
      </c>
      <c r="AI767">
        <v>3</v>
      </c>
    </row>
    <row r="768" spans="1:35" x14ac:dyDescent="0.3">
      <c r="A768">
        <v>1005</v>
      </c>
      <c r="B768">
        <v>50</v>
      </c>
      <c r="C768" t="str">
        <f t="shared" si="33"/>
        <v>46-55</v>
      </c>
      <c r="D768" t="s">
        <v>32</v>
      </c>
      <c r="E768" t="s">
        <v>40</v>
      </c>
      <c r="F768">
        <v>939</v>
      </c>
      <c r="G768" t="s">
        <v>34</v>
      </c>
      <c r="H768">
        <v>24</v>
      </c>
      <c r="I768">
        <v>3</v>
      </c>
      <c r="J768" t="s">
        <v>46</v>
      </c>
      <c r="K768">
        <v>4</v>
      </c>
      <c r="L768" t="s">
        <v>36</v>
      </c>
      <c r="M768">
        <v>95</v>
      </c>
      <c r="N768">
        <v>3</v>
      </c>
      <c r="O768">
        <v>4</v>
      </c>
      <c r="P768" t="s">
        <v>51</v>
      </c>
      <c r="Q768">
        <v>3</v>
      </c>
      <c r="R768" t="str">
        <f t="shared" si="34"/>
        <v>High</v>
      </c>
      <c r="S768" t="s">
        <v>44</v>
      </c>
      <c r="T768">
        <v>13973</v>
      </c>
      <c r="U768" t="str">
        <f t="shared" si="35"/>
        <v>High (10K-15K)</v>
      </c>
      <c r="V768">
        <v>4161</v>
      </c>
      <c r="W768">
        <v>3</v>
      </c>
      <c r="X768" t="s">
        <v>39</v>
      </c>
      <c r="Y768">
        <v>18</v>
      </c>
      <c r="Z768">
        <v>3</v>
      </c>
      <c r="AA768">
        <v>4</v>
      </c>
      <c r="AB768">
        <v>1</v>
      </c>
      <c r="AC768">
        <v>22</v>
      </c>
      <c r="AD768">
        <v>2</v>
      </c>
      <c r="AE768">
        <v>3</v>
      </c>
      <c r="AF768">
        <v>12</v>
      </c>
      <c r="AG768">
        <v>11</v>
      </c>
      <c r="AH768">
        <v>1</v>
      </c>
      <c r="AI768">
        <v>5</v>
      </c>
    </row>
    <row r="769" spans="1:35" x14ac:dyDescent="0.3">
      <c r="A769">
        <v>1015</v>
      </c>
      <c r="B769">
        <v>30</v>
      </c>
      <c r="C769" t="str">
        <f t="shared" si="33"/>
        <v>26-35</v>
      </c>
      <c r="D769" t="s">
        <v>32</v>
      </c>
      <c r="E769" t="s">
        <v>40</v>
      </c>
      <c r="F769">
        <v>153</v>
      </c>
      <c r="G769" t="s">
        <v>34</v>
      </c>
      <c r="H769">
        <v>8</v>
      </c>
      <c r="I769">
        <v>2</v>
      </c>
      <c r="J769" t="s">
        <v>46</v>
      </c>
      <c r="K769">
        <v>2</v>
      </c>
      <c r="L769" t="s">
        <v>47</v>
      </c>
      <c r="M769">
        <v>73</v>
      </c>
      <c r="N769">
        <v>4</v>
      </c>
      <c r="O769">
        <v>3</v>
      </c>
      <c r="P769" t="s">
        <v>55</v>
      </c>
      <c r="Q769">
        <v>1</v>
      </c>
      <c r="R769" t="str">
        <f t="shared" si="34"/>
        <v>Low</v>
      </c>
      <c r="S769" t="s">
        <v>44</v>
      </c>
      <c r="T769">
        <v>11416</v>
      </c>
      <c r="U769" t="str">
        <f t="shared" si="35"/>
        <v>High (10K-15K)</v>
      </c>
      <c r="V769">
        <v>17802</v>
      </c>
      <c r="W769">
        <v>0</v>
      </c>
      <c r="X769" t="s">
        <v>39</v>
      </c>
      <c r="Y769">
        <v>12</v>
      </c>
      <c r="Z769">
        <v>3</v>
      </c>
      <c r="AA769">
        <v>3</v>
      </c>
      <c r="AB769">
        <v>3</v>
      </c>
      <c r="AC769">
        <v>9</v>
      </c>
      <c r="AD769">
        <v>4</v>
      </c>
      <c r="AE769">
        <v>2</v>
      </c>
      <c r="AF769">
        <v>8</v>
      </c>
      <c r="AG769">
        <v>7</v>
      </c>
      <c r="AH769">
        <v>1</v>
      </c>
      <c r="AI769">
        <v>7</v>
      </c>
    </row>
    <row r="770" spans="1:35" x14ac:dyDescent="0.3">
      <c r="A770">
        <v>1018</v>
      </c>
      <c r="B770">
        <v>26</v>
      </c>
      <c r="C770" t="str">
        <f t="shared" ref="C770:C833" si="36">IF(B770&lt;=25,"18-25",IF(B770&lt;=35,"26-35",IF(B770&lt;=45,"36-45",IF(B770&lt;=55,"46-55","56+"))))</f>
        <v>26-35</v>
      </c>
      <c r="D770" t="s">
        <v>32</v>
      </c>
      <c r="E770" t="s">
        <v>40</v>
      </c>
      <c r="F770">
        <v>1066</v>
      </c>
      <c r="G770" t="s">
        <v>34</v>
      </c>
      <c r="H770">
        <v>2</v>
      </c>
      <c r="I770">
        <v>2</v>
      </c>
      <c r="J770" t="s">
        <v>35</v>
      </c>
      <c r="K770">
        <v>4</v>
      </c>
      <c r="L770" t="s">
        <v>36</v>
      </c>
      <c r="M770">
        <v>32</v>
      </c>
      <c r="N770">
        <v>4</v>
      </c>
      <c r="O770">
        <v>2</v>
      </c>
      <c r="P770" t="s">
        <v>51</v>
      </c>
      <c r="Q770">
        <v>4</v>
      </c>
      <c r="R770" t="str">
        <f t="shared" ref="R770:R833" si="37">IF(Q770=1,"Low",IF(Q770=2,"Medium",IF(Q770=3,"High","Very High")))</f>
        <v>Very High</v>
      </c>
      <c r="S770" t="s">
        <v>44</v>
      </c>
      <c r="T770">
        <v>5472</v>
      </c>
      <c r="U770" t="str">
        <f t="shared" ref="U770:U833" si="38">IF(T770&lt;=5000,"Low (0-5K)",IF(T770&lt;=10000,"Medium (5K-10K)",IF(T770&lt;=15000,"High (10K-15K)","Very High (15K+)")))</f>
        <v>Medium (5K-10K)</v>
      </c>
      <c r="V770">
        <v>3334</v>
      </c>
      <c r="W770">
        <v>1</v>
      </c>
      <c r="X770" t="s">
        <v>32</v>
      </c>
      <c r="Y770">
        <v>12</v>
      </c>
      <c r="Z770">
        <v>3</v>
      </c>
      <c r="AA770">
        <v>2</v>
      </c>
      <c r="AB770">
        <v>0</v>
      </c>
      <c r="AC770">
        <v>8</v>
      </c>
      <c r="AD770">
        <v>2</v>
      </c>
      <c r="AE770">
        <v>3</v>
      </c>
      <c r="AF770">
        <v>8</v>
      </c>
      <c r="AG770">
        <v>7</v>
      </c>
      <c r="AH770">
        <v>1</v>
      </c>
      <c r="AI770">
        <v>3</v>
      </c>
    </row>
    <row r="771" spans="1:35" x14ac:dyDescent="0.3">
      <c r="A771">
        <v>1019</v>
      </c>
      <c r="B771">
        <v>22</v>
      </c>
      <c r="C771" t="str">
        <f t="shared" si="36"/>
        <v>18-25</v>
      </c>
      <c r="D771" t="s">
        <v>32</v>
      </c>
      <c r="E771" t="s">
        <v>40</v>
      </c>
      <c r="F771">
        <v>217</v>
      </c>
      <c r="G771" t="s">
        <v>34</v>
      </c>
      <c r="H771">
        <v>8</v>
      </c>
      <c r="I771">
        <v>1</v>
      </c>
      <c r="J771" t="s">
        <v>46</v>
      </c>
      <c r="K771">
        <v>2</v>
      </c>
      <c r="L771" t="s">
        <v>36</v>
      </c>
      <c r="M771">
        <v>94</v>
      </c>
      <c r="N771">
        <v>1</v>
      </c>
      <c r="O771">
        <v>1</v>
      </c>
      <c r="P771" t="s">
        <v>37</v>
      </c>
      <c r="Q771">
        <v>1</v>
      </c>
      <c r="R771" t="str">
        <f t="shared" si="37"/>
        <v>Low</v>
      </c>
      <c r="S771" t="s">
        <v>44</v>
      </c>
      <c r="T771">
        <v>2451</v>
      </c>
      <c r="U771" t="str">
        <f t="shared" si="38"/>
        <v>Low (0-5K)</v>
      </c>
      <c r="V771">
        <v>6881</v>
      </c>
      <c r="W771">
        <v>1</v>
      </c>
      <c r="X771" t="s">
        <v>32</v>
      </c>
      <c r="Y771">
        <v>15</v>
      </c>
      <c r="Z771">
        <v>3</v>
      </c>
      <c r="AA771">
        <v>1</v>
      </c>
      <c r="AB771">
        <v>1</v>
      </c>
      <c r="AC771">
        <v>4</v>
      </c>
      <c r="AD771">
        <v>3</v>
      </c>
      <c r="AE771">
        <v>2</v>
      </c>
      <c r="AF771">
        <v>4</v>
      </c>
      <c r="AG771">
        <v>3</v>
      </c>
      <c r="AH771">
        <v>1</v>
      </c>
      <c r="AI771">
        <v>1</v>
      </c>
    </row>
    <row r="772" spans="1:35" x14ac:dyDescent="0.3">
      <c r="A772">
        <v>1080</v>
      </c>
      <c r="B772">
        <v>46</v>
      </c>
      <c r="C772" t="str">
        <f t="shared" si="36"/>
        <v>46-55</v>
      </c>
      <c r="D772" t="s">
        <v>32</v>
      </c>
      <c r="E772" t="s">
        <v>40</v>
      </c>
      <c r="F772">
        <v>1003</v>
      </c>
      <c r="G772" t="s">
        <v>34</v>
      </c>
      <c r="H772">
        <v>8</v>
      </c>
      <c r="I772">
        <v>4</v>
      </c>
      <c r="J772" t="s">
        <v>46</v>
      </c>
      <c r="K772">
        <v>4</v>
      </c>
      <c r="L772" t="s">
        <v>47</v>
      </c>
      <c r="M772">
        <v>74</v>
      </c>
      <c r="N772">
        <v>2</v>
      </c>
      <c r="O772">
        <v>2</v>
      </c>
      <c r="P772" t="s">
        <v>49</v>
      </c>
      <c r="Q772">
        <v>1</v>
      </c>
      <c r="R772" t="str">
        <f t="shared" si="37"/>
        <v>Low</v>
      </c>
      <c r="S772" t="s">
        <v>38</v>
      </c>
      <c r="T772">
        <v>4615</v>
      </c>
      <c r="U772" t="str">
        <f t="shared" si="38"/>
        <v>Low (0-5K)</v>
      </c>
      <c r="V772">
        <v>21029</v>
      </c>
      <c r="W772">
        <v>8</v>
      </c>
      <c r="X772" t="s">
        <v>39</v>
      </c>
      <c r="Y772">
        <v>23</v>
      </c>
      <c r="Z772">
        <v>4</v>
      </c>
      <c r="AA772">
        <v>1</v>
      </c>
      <c r="AB772">
        <v>3</v>
      </c>
      <c r="AC772">
        <v>19</v>
      </c>
      <c r="AD772">
        <v>2</v>
      </c>
      <c r="AE772">
        <v>3</v>
      </c>
      <c r="AF772">
        <v>16</v>
      </c>
      <c r="AG772">
        <v>13</v>
      </c>
      <c r="AH772">
        <v>1</v>
      </c>
      <c r="AI772">
        <v>7</v>
      </c>
    </row>
    <row r="773" spans="1:35" x14ac:dyDescent="0.3">
      <c r="A773">
        <v>1083</v>
      </c>
      <c r="B773">
        <v>26</v>
      </c>
      <c r="C773" t="str">
        <f t="shared" si="36"/>
        <v>26-35</v>
      </c>
      <c r="D773" t="s">
        <v>32</v>
      </c>
      <c r="E773" t="s">
        <v>40</v>
      </c>
      <c r="F773">
        <v>192</v>
      </c>
      <c r="G773" t="s">
        <v>34</v>
      </c>
      <c r="H773">
        <v>1</v>
      </c>
      <c r="I773">
        <v>2</v>
      </c>
      <c r="J773" t="s">
        <v>35</v>
      </c>
      <c r="K773">
        <v>1</v>
      </c>
      <c r="L773" t="s">
        <v>36</v>
      </c>
      <c r="M773">
        <v>59</v>
      </c>
      <c r="N773">
        <v>2</v>
      </c>
      <c r="O773">
        <v>1</v>
      </c>
      <c r="P773" t="s">
        <v>37</v>
      </c>
      <c r="Q773">
        <v>1</v>
      </c>
      <c r="R773" t="str">
        <f t="shared" si="37"/>
        <v>Low</v>
      </c>
      <c r="S773" t="s">
        <v>44</v>
      </c>
      <c r="T773">
        <v>3955</v>
      </c>
      <c r="U773" t="str">
        <f t="shared" si="38"/>
        <v>Low (0-5K)</v>
      </c>
      <c r="V773">
        <v>11141</v>
      </c>
      <c r="W773">
        <v>1</v>
      </c>
      <c r="X773" t="s">
        <v>32</v>
      </c>
      <c r="Y773">
        <v>16</v>
      </c>
      <c r="Z773">
        <v>3</v>
      </c>
      <c r="AA773">
        <v>1</v>
      </c>
      <c r="AB773">
        <v>2</v>
      </c>
      <c r="AC773">
        <v>6</v>
      </c>
      <c r="AD773">
        <v>2</v>
      </c>
      <c r="AE773">
        <v>3</v>
      </c>
      <c r="AF773">
        <v>5</v>
      </c>
      <c r="AG773">
        <v>3</v>
      </c>
      <c r="AH773">
        <v>1</v>
      </c>
      <c r="AI773">
        <v>3</v>
      </c>
    </row>
    <row r="774" spans="1:35" x14ac:dyDescent="0.3">
      <c r="A774">
        <v>1088</v>
      </c>
      <c r="B774">
        <v>38</v>
      </c>
      <c r="C774" t="str">
        <f t="shared" si="36"/>
        <v>36-45</v>
      </c>
      <c r="D774" t="s">
        <v>32</v>
      </c>
      <c r="E774" t="s">
        <v>40</v>
      </c>
      <c r="F774">
        <v>330</v>
      </c>
      <c r="G774" t="s">
        <v>34</v>
      </c>
      <c r="H774">
        <v>17</v>
      </c>
      <c r="I774">
        <v>1</v>
      </c>
      <c r="J774" t="s">
        <v>46</v>
      </c>
      <c r="K774">
        <v>3</v>
      </c>
      <c r="L774" t="s">
        <v>47</v>
      </c>
      <c r="M774">
        <v>65</v>
      </c>
      <c r="N774">
        <v>2</v>
      </c>
      <c r="O774">
        <v>3</v>
      </c>
      <c r="P774" t="s">
        <v>50</v>
      </c>
      <c r="Q774">
        <v>3</v>
      </c>
      <c r="R774" t="str">
        <f t="shared" si="37"/>
        <v>High</v>
      </c>
      <c r="S774" t="s">
        <v>44</v>
      </c>
      <c r="T774">
        <v>8823</v>
      </c>
      <c r="U774" t="str">
        <f t="shared" si="38"/>
        <v>Medium (5K-10K)</v>
      </c>
      <c r="V774">
        <v>24608</v>
      </c>
      <c r="W774">
        <v>0</v>
      </c>
      <c r="X774" t="s">
        <v>32</v>
      </c>
      <c r="Y774">
        <v>18</v>
      </c>
      <c r="Z774">
        <v>3</v>
      </c>
      <c r="AA774">
        <v>1</v>
      </c>
      <c r="AB774">
        <v>1</v>
      </c>
      <c r="AC774">
        <v>20</v>
      </c>
      <c r="AD774">
        <v>4</v>
      </c>
      <c r="AE774">
        <v>2</v>
      </c>
      <c r="AF774">
        <v>19</v>
      </c>
      <c r="AG774">
        <v>9</v>
      </c>
      <c r="AH774">
        <v>1</v>
      </c>
      <c r="AI774">
        <v>9</v>
      </c>
    </row>
    <row r="775" spans="1:35" x14ac:dyDescent="0.3">
      <c r="A775">
        <v>1097</v>
      </c>
      <c r="B775">
        <v>28</v>
      </c>
      <c r="C775" t="str">
        <f t="shared" si="36"/>
        <v>26-35</v>
      </c>
      <c r="D775" t="s">
        <v>32</v>
      </c>
      <c r="E775" t="s">
        <v>40</v>
      </c>
      <c r="F775">
        <v>857</v>
      </c>
      <c r="G775" t="s">
        <v>34</v>
      </c>
      <c r="H775">
        <v>10</v>
      </c>
      <c r="I775">
        <v>3</v>
      </c>
      <c r="J775" t="s">
        <v>45</v>
      </c>
      <c r="K775">
        <v>3</v>
      </c>
      <c r="L775" t="s">
        <v>47</v>
      </c>
      <c r="M775">
        <v>59</v>
      </c>
      <c r="N775">
        <v>3</v>
      </c>
      <c r="O775">
        <v>2</v>
      </c>
      <c r="P775" t="s">
        <v>49</v>
      </c>
      <c r="Q775">
        <v>3</v>
      </c>
      <c r="R775" t="str">
        <f t="shared" si="37"/>
        <v>High</v>
      </c>
      <c r="S775" t="s">
        <v>48</v>
      </c>
      <c r="T775">
        <v>3660</v>
      </c>
      <c r="U775" t="str">
        <f t="shared" si="38"/>
        <v>Low (0-5K)</v>
      </c>
      <c r="V775">
        <v>7909</v>
      </c>
      <c r="W775">
        <v>3</v>
      </c>
      <c r="X775" t="s">
        <v>32</v>
      </c>
      <c r="Y775">
        <v>13</v>
      </c>
      <c r="Z775">
        <v>3</v>
      </c>
      <c r="AA775">
        <v>4</v>
      </c>
      <c r="AB775">
        <v>0</v>
      </c>
      <c r="AC775">
        <v>10</v>
      </c>
      <c r="AD775">
        <v>4</v>
      </c>
      <c r="AE775">
        <v>4</v>
      </c>
      <c r="AF775">
        <v>8</v>
      </c>
      <c r="AG775">
        <v>7</v>
      </c>
      <c r="AH775">
        <v>1</v>
      </c>
      <c r="AI775">
        <v>7</v>
      </c>
    </row>
    <row r="776" spans="1:35" x14ac:dyDescent="0.3">
      <c r="A776">
        <v>1120</v>
      </c>
      <c r="B776">
        <v>29</v>
      </c>
      <c r="C776" t="str">
        <f t="shared" si="36"/>
        <v>26-35</v>
      </c>
      <c r="D776" t="s">
        <v>32</v>
      </c>
      <c r="E776" t="s">
        <v>40</v>
      </c>
      <c r="F776">
        <v>1107</v>
      </c>
      <c r="G776" t="s">
        <v>34</v>
      </c>
      <c r="H776">
        <v>28</v>
      </c>
      <c r="I776">
        <v>4</v>
      </c>
      <c r="J776" t="s">
        <v>46</v>
      </c>
      <c r="K776">
        <v>3</v>
      </c>
      <c r="L776" t="s">
        <v>47</v>
      </c>
      <c r="M776">
        <v>93</v>
      </c>
      <c r="N776">
        <v>3</v>
      </c>
      <c r="O776">
        <v>1</v>
      </c>
      <c r="P776" t="s">
        <v>49</v>
      </c>
      <c r="Q776">
        <v>4</v>
      </c>
      <c r="R776" t="str">
        <f t="shared" si="37"/>
        <v>Very High</v>
      </c>
      <c r="S776" t="s">
        <v>38</v>
      </c>
      <c r="T776">
        <v>2514</v>
      </c>
      <c r="U776" t="str">
        <f t="shared" si="38"/>
        <v>Low (0-5K)</v>
      </c>
      <c r="V776">
        <v>26968</v>
      </c>
      <c r="W776">
        <v>4</v>
      </c>
      <c r="X776" t="s">
        <v>32</v>
      </c>
      <c r="Y776">
        <v>22</v>
      </c>
      <c r="Z776">
        <v>4</v>
      </c>
      <c r="AA776">
        <v>1</v>
      </c>
      <c r="AB776">
        <v>1</v>
      </c>
      <c r="AC776">
        <v>11</v>
      </c>
      <c r="AD776">
        <v>1</v>
      </c>
      <c r="AE776">
        <v>3</v>
      </c>
      <c r="AF776">
        <v>7</v>
      </c>
      <c r="AG776">
        <v>5</v>
      </c>
      <c r="AH776">
        <v>1</v>
      </c>
      <c r="AI776">
        <v>7</v>
      </c>
    </row>
    <row r="777" spans="1:35" x14ac:dyDescent="0.3">
      <c r="A777">
        <v>1121</v>
      </c>
      <c r="B777">
        <v>28</v>
      </c>
      <c r="C777" t="str">
        <f t="shared" si="36"/>
        <v>26-35</v>
      </c>
      <c r="D777" t="s">
        <v>32</v>
      </c>
      <c r="E777" t="s">
        <v>40</v>
      </c>
      <c r="F777">
        <v>950</v>
      </c>
      <c r="G777" t="s">
        <v>34</v>
      </c>
      <c r="H777">
        <v>3</v>
      </c>
      <c r="I777">
        <v>3</v>
      </c>
      <c r="J777" t="s">
        <v>35</v>
      </c>
      <c r="K777">
        <v>4</v>
      </c>
      <c r="L777" t="s">
        <v>47</v>
      </c>
      <c r="M777">
        <v>93</v>
      </c>
      <c r="N777">
        <v>3</v>
      </c>
      <c r="O777">
        <v>3</v>
      </c>
      <c r="P777" t="s">
        <v>51</v>
      </c>
      <c r="Q777">
        <v>2</v>
      </c>
      <c r="R777" t="str">
        <f t="shared" si="37"/>
        <v>Medium</v>
      </c>
      <c r="S777" t="s">
        <v>38</v>
      </c>
      <c r="T777">
        <v>7655</v>
      </c>
      <c r="U777" t="str">
        <f t="shared" si="38"/>
        <v>Medium (5K-10K)</v>
      </c>
      <c r="V777">
        <v>8039</v>
      </c>
      <c r="W777">
        <v>0</v>
      </c>
      <c r="X777" t="s">
        <v>32</v>
      </c>
      <c r="Y777">
        <v>17</v>
      </c>
      <c r="Z777">
        <v>3</v>
      </c>
      <c r="AA777">
        <v>2</v>
      </c>
      <c r="AB777">
        <v>3</v>
      </c>
      <c r="AC777">
        <v>10</v>
      </c>
      <c r="AD777">
        <v>3</v>
      </c>
      <c r="AE777">
        <v>2</v>
      </c>
      <c r="AF777">
        <v>9</v>
      </c>
      <c r="AG777">
        <v>7</v>
      </c>
      <c r="AH777">
        <v>1</v>
      </c>
      <c r="AI777">
        <v>7</v>
      </c>
    </row>
    <row r="778" spans="1:35" x14ac:dyDescent="0.3">
      <c r="A778">
        <v>1161</v>
      </c>
      <c r="B778">
        <v>37</v>
      </c>
      <c r="C778" t="str">
        <f t="shared" si="36"/>
        <v>36-45</v>
      </c>
      <c r="D778" t="s">
        <v>32</v>
      </c>
      <c r="E778" t="s">
        <v>40</v>
      </c>
      <c r="F778">
        <v>367</v>
      </c>
      <c r="G778" t="s">
        <v>34</v>
      </c>
      <c r="H778">
        <v>25</v>
      </c>
      <c r="I778">
        <v>2</v>
      </c>
      <c r="J778" t="s">
        <v>35</v>
      </c>
      <c r="K778">
        <v>3</v>
      </c>
      <c r="L778" t="s">
        <v>47</v>
      </c>
      <c r="M778">
        <v>52</v>
      </c>
      <c r="N778">
        <v>2</v>
      </c>
      <c r="O778">
        <v>2</v>
      </c>
      <c r="P778" t="s">
        <v>50</v>
      </c>
      <c r="Q778">
        <v>4</v>
      </c>
      <c r="R778" t="str">
        <f t="shared" si="37"/>
        <v>Very High</v>
      </c>
      <c r="S778" t="s">
        <v>38</v>
      </c>
      <c r="T778">
        <v>5731</v>
      </c>
      <c r="U778" t="str">
        <f t="shared" si="38"/>
        <v>Medium (5K-10K)</v>
      </c>
      <c r="V778">
        <v>17171</v>
      </c>
      <c r="W778">
        <v>7</v>
      </c>
      <c r="X778" t="s">
        <v>32</v>
      </c>
      <c r="Y778">
        <v>13</v>
      </c>
      <c r="Z778">
        <v>3</v>
      </c>
      <c r="AA778">
        <v>3</v>
      </c>
      <c r="AB778">
        <v>2</v>
      </c>
      <c r="AC778">
        <v>9</v>
      </c>
      <c r="AD778">
        <v>2</v>
      </c>
      <c r="AE778">
        <v>3</v>
      </c>
      <c r="AF778">
        <v>6</v>
      </c>
      <c r="AG778">
        <v>2</v>
      </c>
      <c r="AH778">
        <v>1</v>
      </c>
      <c r="AI778">
        <v>3</v>
      </c>
    </row>
    <row r="779" spans="1:35" x14ac:dyDescent="0.3">
      <c r="A779">
        <v>1172</v>
      </c>
      <c r="B779">
        <v>35</v>
      </c>
      <c r="C779" t="str">
        <f t="shared" si="36"/>
        <v>26-35</v>
      </c>
      <c r="D779" t="s">
        <v>32</v>
      </c>
      <c r="E779" t="s">
        <v>40</v>
      </c>
      <c r="F779">
        <v>982</v>
      </c>
      <c r="G779" t="s">
        <v>34</v>
      </c>
      <c r="H779">
        <v>1</v>
      </c>
      <c r="I779">
        <v>4</v>
      </c>
      <c r="J779" t="s">
        <v>35</v>
      </c>
      <c r="K779">
        <v>4</v>
      </c>
      <c r="L779" t="s">
        <v>36</v>
      </c>
      <c r="M779">
        <v>58</v>
      </c>
      <c r="N779">
        <v>2</v>
      </c>
      <c r="O779">
        <v>1</v>
      </c>
      <c r="P779" t="s">
        <v>37</v>
      </c>
      <c r="Q779">
        <v>3</v>
      </c>
      <c r="R779" t="str">
        <f t="shared" si="37"/>
        <v>High</v>
      </c>
      <c r="S779" t="s">
        <v>44</v>
      </c>
      <c r="T779">
        <v>2258</v>
      </c>
      <c r="U779" t="str">
        <f t="shared" si="38"/>
        <v>Low (0-5K)</v>
      </c>
      <c r="V779">
        <v>16340</v>
      </c>
      <c r="W779">
        <v>6</v>
      </c>
      <c r="X779" t="s">
        <v>32</v>
      </c>
      <c r="Y779">
        <v>12</v>
      </c>
      <c r="Z779">
        <v>3</v>
      </c>
      <c r="AA779">
        <v>2</v>
      </c>
      <c r="AB779">
        <v>1</v>
      </c>
      <c r="AC779">
        <v>10</v>
      </c>
      <c r="AD779">
        <v>2</v>
      </c>
      <c r="AE779">
        <v>3</v>
      </c>
      <c r="AF779">
        <v>8</v>
      </c>
      <c r="AG779">
        <v>0</v>
      </c>
      <c r="AH779">
        <v>1</v>
      </c>
      <c r="AI779">
        <v>7</v>
      </c>
    </row>
    <row r="780" spans="1:35" x14ac:dyDescent="0.3">
      <c r="A780">
        <v>1202</v>
      </c>
      <c r="B780">
        <v>29</v>
      </c>
      <c r="C780" t="str">
        <f t="shared" si="36"/>
        <v>26-35</v>
      </c>
      <c r="D780" t="s">
        <v>32</v>
      </c>
      <c r="E780" t="s">
        <v>40</v>
      </c>
      <c r="F780">
        <v>942</v>
      </c>
      <c r="G780" t="s">
        <v>34</v>
      </c>
      <c r="H780">
        <v>15</v>
      </c>
      <c r="I780">
        <v>1</v>
      </c>
      <c r="J780" t="s">
        <v>46</v>
      </c>
      <c r="K780">
        <v>2</v>
      </c>
      <c r="L780" t="s">
        <v>47</v>
      </c>
      <c r="M780">
        <v>69</v>
      </c>
      <c r="N780">
        <v>1</v>
      </c>
      <c r="O780">
        <v>1</v>
      </c>
      <c r="P780" t="s">
        <v>49</v>
      </c>
      <c r="Q780">
        <v>4</v>
      </c>
      <c r="R780" t="str">
        <f t="shared" si="37"/>
        <v>Very High</v>
      </c>
      <c r="S780" t="s">
        <v>44</v>
      </c>
      <c r="T780">
        <v>2168</v>
      </c>
      <c r="U780" t="str">
        <f t="shared" si="38"/>
        <v>Low (0-5K)</v>
      </c>
      <c r="V780">
        <v>26933</v>
      </c>
      <c r="W780">
        <v>0</v>
      </c>
      <c r="X780" t="s">
        <v>39</v>
      </c>
      <c r="Y780">
        <v>18</v>
      </c>
      <c r="Z780">
        <v>3</v>
      </c>
      <c r="AA780">
        <v>1</v>
      </c>
      <c r="AB780">
        <v>1</v>
      </c>
      <c r="AC780">
        <v>6</v>
      </c>
      <c r="AD780">
        <v>2</v>
      </c>
      <c r="AE780">
        <v>2</v>
      </c>
      <c r="AF780">
        <v>5</v>
      </c>
      <c r="AG780">
        <v>4</v>
      </c>
      <c r="AH780">
        <v>1</v>
      </c>
      <c r="AI780">
        <v>3</v>
      </c>
    </row>
    <row r="781" spans="1:35" x14ac:dyDescent="0.3">
      <c r="A781">
        <v>1221</v>
      </c>
      <c r="B781">
        <v>36</v>
      </c>
      <c r="C781" t="str">
        <f t="shared" si="36"/>
        <v>36-45</v>
      </c>
      <c r="D781" t="s">
        <v>32</v>
      </c>
      <c r="E781" t="s">
        <v>40</v>
      </c>
      <c r="F781">
        <v>917</v>
      </c>
      <c r="G781" t="s">
        <v>34</v>
      </c>
      <c r="H781">
        <v>6</v>
      </c>
      <c r="I781">
        <v>4</v>
      </c>
      <c r="J781" t="s">
        <v>46</v>
      </c>
      <c r="K781">
        <v>3</v>
      </c>
      <c r="L781" t="s">
        <v>36</v>
      </c>
      <c r="M781">
        <v>60</v>
      </c>
      <c r="N781">
        <v>1</v>
      </c>
      <c r="O781">
        <v>1</v>
      </c>
      <c r="P781" t="s">
        <v>37</v>
      </c>
      <c r="Q781">
        <v>3</v>
      </c>
      <c r="R781" t="str">
        <f t="shared" si="37"/>
        <v>High</v>
      </c>
      <c r="S781" t="s">
        <v>38</v>
      </c>
      <c r="T781">
        <v>2741</v>
      </c>
      <c r="U781" t="str">
        <f t="shared" si="38"/>
        <v>Low (0-5K)</v>
      </c>
      <c r="V781">
        <v>6865</v>
      </c>
      <c r="W781">
        <v>1</v>
      </c>
      <c r="X781" t="s">
        <v>32</v>
      </c>
      <c r="Y781">
        <v>14</v>
      </c>
      <c r="Z781">
        <v>3</v>
      </c>
      <c r="AA781">
        <v>3</v>
      </c>
      <c r="AB781">
        <v>1</v>
      </c>
      <c r="AC781">
        <v>7</v>
      </c>
      <c r="AD781">
        <v>4</v>
      </c>
      <c r="AE781">
        <v>3</v>
      </c>
      <c r="AF781">
        <v>7</v>
      </c>
      <c r="AG781">
        <v>7</v>
      </c>
      <c r="AH781">
        <v>1</v>
      </c>
      <c r="AI781">
        <v>7</v>
      </c>
    </row>
    <row r="782" spans="1:35" x14ac:dyDescent="0.3">
      <c r="A782">
        <v>1228</v>
      </c>
      <c r="B782">
        <v>46</v>
      </c>
      <c r="C782" t="str">
        <f t="shared" si="36"/>
        <v>46-55</v>
      </c>
      <c r="D782" t="s">
        <v>32</v>
      </c>
      <c r="E782" t="s">
        <v>40</v>
      </c>
      <c r="F782">
        <v>150</v>
      </c>
      <c r="G782" t="s">
        <v>34</v>
      </c>
      <c r="H782">
        <v>2</v>
      </c>
      <c r="I782">
        <v>4</v>
      </c>
      <c r="J782" t="s">
        <v>42</v>
      </c>
      <c r="K782">
        <v>4</v>
      </c>
      <c r="L782" t="s">
        <v>36</v>
      </c>
      <c r="M782">
        <v>60</v>
      </c>
      <c r="N782">
        <v>3</v>
      </c>
      <c r="O782">
        <v>2</v>
      </c>
      <c r="P782" t="s">
        <v>51</v>
      </c>
      <c r="Q782">
        <v>4</v>
      </c>
      <c r="R782" t="str">
        <f t="shared" si="37"/>
        <v>Very High</v>
      </c>
      <c r="S782" t="s">
        <v>38</v>
      </c>
      <c r="T782">
        <v>7379</v>
      </c>
      <c r="U782" t="str">
        <f t="shared" si="38"/>
        <v>Medium (5K-10K)</v>
      </c>
      <c r="V782">
        <v>17433</v>
      </c>
      <c r="W782">
        <v>2</v>
      </c>
      <c r="X782" t="s">
        <v>32</v>
      </c>
      <c r="Y782">
        <v>11</v>
      </c>
      <c r="Z782">
        <v>3</v>
      </c>
      <c r="AA782">
        <v>3</v>
      </c>
      <c r="AB782">
        <v>1</v>
      </c>
      <c r="AC782">
        <v>12</v>
      </c>
      <c r="AD782">
        <v>3</v>
      </c>
      <c r="AE782">
        <v>2</v>
      </c>
      <c r="AF782">
        <v>6</v>
      </c>
      <c r="AG782">
        <v>3</v>
      </c>
      <c r="AH782">
        <v>1</v>
      </c>
      <c r="AI782">
        <v>4</v>
      </c>
    </row>
    <row r="783" spans="1:35" x14ac:dyDescent="0.3">
      <c r="A783">
        <v>1252</v>
      </c>
      <c r="B783">
        <v>31</v>
      </c>
      <c r="C783" t="str">
        <f t="shared" si="36"/>
        <v>26-35</v>
      </c>
      <c r="D783" t="s">
        <v>32</v>
      </c>
      <c r="E783" t="s">
        <v>40</v>
      </c>
      <c r="F783">
        <v>1062</v>
      </c>
      <c r="G783" t="s">
        <v>34</v>
      </c>
      <c r="H783">
        <v>24</v>
      </c>
      <c r="I783">
        <v>3</v>
      </c>
      <c r="J783" t="s">
        <v>35</v>
      </c>
      <c r="K783">
        <v>3</v>
      </c>
      <c r="L783" t="s">
        <v>47</v>
      </c>
      <c r="M783">
        <v>96</v>
      </c>
      <c r="N783">
        <v>2</v>
      </c>
      <c r="O783">
        <v>2</v>
      </c>
      <c r="P783" t="s">
        <v>50</v>
      </c>
      <c r="Q783">
        <v>1</v>
      </c>
      <c r="R783" t="str">
        <f t="shared" si="37"/>
        <v>Low</v>
      </c>
      <c r="S783" t="s">
        <v>48</v>
      </c>
      <c r="T783">
        <v>6812</v>
      </c>
      <c r="U783" t="str">
        <f t="shared" si="38"/>
        <v>Medium (5K-10K)</v>
      </c>
      <c r="V783">
        <v>17198</v>
      </c>
      <c r="W783">
        <v>1</v>
      </c>
      <c r="X783" t="s">
        <v>32</v>
      </c>
      <c r="Y783">
        <v>19</v>
      </c>
      <c r="Z783">
        <v>3</v>
      </c>
      <c r="AA783">
        <v>2</v>
      </c>
      <c r="AB783">
        <v>0</v>
      </c>
      <c r="AC783">
        <v>10</v>
      </c>
      <c r="AD783">
        <v>2</v>
      </c>
      <c r="AE783">
        <v>3</v>
      </c>
      <c r="AF783">
        <v>10</v>
      </c>
      <c r="AG783">
        <v>9</v>
      </c>
      <c r="AH783">
        <v>1</v>
      </c>
      <c r="AI783">
        <v>8</v>
      </c>
    </row>
    <row r="784" spans="1:35" x14ac:dyDescent="0.3">
      <c r="A784">
        <v>1260</v>
      </c>
      <c r="B784">
        <v>29</v>
      </c>
      <c r="C784" t="str">
        <f t="shared" si="36"/>
        <v>26-35</v>
      </c>
      <c r="D784" t="s">
        <v>32</v>
      </c>
      <c r="E784" t="s">
        <v>40</v>
      </c>
      <c r="F784">
        <v>1329</v>
      </c>
      <c r="G784" t="s">
        <v>34</v>
      </c>
      <c r="H784">
        <v>7</v>
      </c>
      <c r="I784">
        <v>3</v>
      </c>
      <c r="J784" t="s">
        <v>46</v>
      </c>
      <c r="K784">
        <v>3</v>
      </c>
      <c r="L784" t="s">
        <v>36</v>
      </c>
      <c r="M784">
        <v>82</v>
      </c>
      <c r="N784">
        <v>3</v>
      </c>
      <c r="O784">
        <v>2</v>
      </c>
      <c r="P784" t="s">
        <v>50</v>
      </c>
      <c r="Q784">
        <v>4</v>
      </c>
      <c r="R784" t="str">
        <f t="shared" si="37"/>
        <v>Very High</v>
      </c>
      <c r="S784" t="s">
        <v>38</v>
      </c>
      <c r="T784">
        <v>6623</v>
      </c>
      <c r="U784" t="str">
        <f t="shared" si="38"/>
        <v>Medium (5K-10K)</v>
      </c>
      <c r="V784">
        <v>4204</v>
      </c>
      <c r="W784">
        <v>1</v>
      </c>
      <c r="X784" t="s">
        <v>39</v>
      </c>
      <c r="Y784">
        <v>11</v>
      </c>
      <c r="Z784">
        <v>3</v>
      </c>
      <c r="AA784">
        <v>2</v>
      </c>
      <c r="AB784">
        <v>2</v>
      </c>
      <c r="AC784">
        <v>6</v>
      </c>
      <c r="AD784">
        <v>2</v>
      </c>
      <c r="AE784">
        <v>3</v>
      </c>
      <c r="AF784">
        <v>6</v>
      </c>
      <c r="AG784">
        <v>0</v>
      </c>
      <c r="AH784">
        <v>1</v>
      </c>
      <c r="AI784">
        <v>0</v>
      </c>
    </row>
    <row r="785" spans="1:35" x14ac:dyDescent="0.3">
      <c r="A785">
        <v>1264</v>
      </c>
      <c r="B785">
        <v>29</v>
      </c>
      <c r="C785" t="str">
        <f t="shared" si="36"/>
        <v>26-35</v>
      </c>
      <c r="D785" t="s">
        <v>32</v>
      </c>
      <c r="E785" t="s">
        <v>40</v>
      </c>
      <c r="F785">
        <v>694</v>
      </c>
      <c r="G785" t="s">
        <v>34</v>
      </c>
      <c r="H785">
        <v>1</v>
      </c>
      <c r="I785">
        <v>3</v>
      </c>
      <c r="J785" t="s">
        <v>46</v>
      </c>
      <c r="K785">
        <v>4</v>
      </c>
      <c r="L785" t="s">
        <v>47</v>
      </c>
      <c r="M785">
        <v>87</v>
      </c>
      <c r="N785">
        <v>2</v>
      </c>
      <c r="O785">
        <v>4</v>
      </c>
      <c r="P785" t="s">
        <v>55</v>
      </c>
      <c r="Q785">
        <v>4</v>
      </c>
      <c r="R785" t="str">
        <f t="shared" si="37"/>
        <v>Very High</v>
      </c>
      <c r="S785" t="s">
        <v>38</v>
      </c>
      <c r="T785">
        <v>16124</v>
      </c>
      <c r="U785" t="str">
        <f t="shared" si="38"/>
        <v>Very High (15K+)</v>
      </c>
      <c r="V785">
        <v>3423</v>
      </c>
      <c r="W785">
        <v>3</v>
      </c>
      <c r="X785" t="s">
        <v>32</v>
      </c>
      <c r="Y785">
        <v>14</v>
      </c>
      <c r="Z785">
        <v>3</v>
      </c>
      <c r="AA785">
        <v>2</v>
      </c>
      <c r="AB785">
        <v>2</v>
      </c>
      <c r="AC785">
        <v>9</v>
      </c>
      <c r="AD785">
        <v>2</v>
      </c>
      <c r="AE785">
        <v>2</v>
      </c>
      <c r="AF785">
        <v>7</v>
      </c>
      <c r="AG785">
        <v>7</v>
      </c>
      <c r="AH785">
        <v>1</v>
      </c>
      <c r="AI785">
        <v>7</v>
      </c>
    </row>
    <row r="786" spans="1:35" x14ac:dyDescent="0.3">
      <c r="A786">
        <v>1312</v>
      </c>
      <c r="B786">
        <v>36</v>
      </c>
      <c r="C786" t="str">
        <f t="shared" si="36"/>
        <v>36-45</v>
      </c>
      <c r="D786" t="s">
        <v>32</v>
      </c>
      <c r="E786" t="s">
        <v>40</v>
      </c>
      <c r="F786">
        <v>325</v>
      </c>
      <c r="G786" t="s">
        <v>34</v>
      </c>
      <c r="H786">
        <v>10</v>
      </c>
      <c r="I786">
        <v>4</v>
      </c>
      <c r="J786" t="s">
        <v>42</v>
      </c>
      <c r="K786">
        <v>4</v>
      </c>
      <c r="L786" t="s">
        <v>47</v>
      </c>
      <c r="M786">
        <v>63</v>
      </c>
      <c r="N786">
        <v>3</v>
      </c>
      <c r="O786">
        <v>3</v>
      </c>
      <c r="P786" t="s">
        <v>50</v>
      </c>
      <c r="Q786">
        <v>3</v>
      </c>
      <c r="R786" t="str">
        <f t="shared" si="37"/>
        <v>High</v>
      </c>
      <c r="S786" t="s">
        <v>44</v>
      </c>
      <c r="T786">
        <v>7094</v>
      </c>
      <c r="U786" t="str">
        <f t="shared" si="38"/>
        <v>Medium (5K-10K)</v>
      </c>
      <c r="V786">
        <v>5747</v>
      </c>
      <c r="W786">
        <v>3</v>
      </c>
      <c r="X786" t="s">
        <v>32</v>
      </c>
      <c r="Y786">
        <v>12</v>
      </c>
      <c r="Z786">
        <v>3</v>
      </c>
      <c r="AA786">
        <v>1</v>
      </c>
      <c r="AB786">
        <v>0</v>
      </c>
      <c r="AC786">
        <v>10</v>
      </c>
      <c r="AD786">
        <v>0</v>
      </c>
      <c r="AE786">
        <v>3</v>
      </c>
      <c r="AF786">
        <v>7</v>
      </c>
      <c r="AG786">
        <v>7</v>
      </c>
      <c r="AH786">
        <v>1</v>
      </c>
      <c r="AI786">
        <v>7</v>
      </c>
    </row>
    <row r="787" spans="1:35" x14ac:dyDescent="0.3">
      <c r="A787">
        <v>1322</v>
      </c>
      <c r="B787">
        <v>39</v>
      </c>
      <c r="C787" t="str">
        <f t="shared" si="36"/>
        <v>36-45</v>
      </c>
      <c r="D787" t="s">
        <v>32</v>
      </c>
      <c r="E787" t="s">
        <v>40</v>
      </c>
      <c r="F787">
        <v>524</v>
      </c>
      <c r="G787" t="s">
        <v>34</v>
      </c>
      <c r="H787">
        <v>18</v>
      </c>
      <c r="I787">
        <v>2</v>
      </c>
      <c r="J787" t="s">
        <v>46</v>
      </c>
      <c r="K787">
        <v>1</v>
      </c>
      <c r="L787" t="s">
        <v>36</v>
      </c>
      <c r="M787">
        <v>32</v>
      </c>
      <c r="N787">
        <v>3</v>
      </c>
      <c r="O787">
        <v>2</v>
      </c>
      <c r="P787" t="s">
        <v>51</v>
      </c>
      <c r="Q787">
        <v>3</v>
      </c>
      <c r="R787" t="str">
        <f t="shared" si="37"/>
        <v>High</v>
      </c>
      <c r="S787" t="s">
        <v>48</v>
      </c>
      <c r="T787">
        <v>4534</v>
      </c>
      <c r="U787" t="str">
        <f t="shared" si="38"/>
        <v>Low (0-5K)</v>
      </c>
      <c r="V787">
        <v>13352</v>
      </c>
      <c r="W787">
        <v>0</v>
      </c>
      <c r="X787" t="s">
        <v>32</v>
      </c>
      <c r="Y787">
        <v>11</v>
      </c>
      <c r="Z787">
        <v>3</v>
      </c>
      <c r="AA787">
        <v>1</v>
      </c>
      <c r="AB787">
        <v>0</v>
      </c>
      <c r="AC787">
        <v>9</v>
      </c>
      <c r="AD787">
        <v>6</v>
      </c>
      <c r="AE787">
        <v>3</v>
      </c>
      <c r="AF787">
        <v>8</v>
      </c>
      <c r="AG787">
        <v>7</v>
      </c>
      <c r="AH787">
        <v>1</v>
      </c>
      <c r="AI787">
        <v>7</v>
      </c>
    </row>
    <row r="788" spans="1:35" x14ac:dyDescent="0.3">
      <c r="A788">
        <v>1344</v>
      </c>
      <c r="B788">
        <v>34</v>
      </c>
      <c r="C788" t="str">
        <f t="shared" si="36"/>
        <v>26-35</v>
      </c>
      <c r="D788" t="s">
        <v>32</v>
      </c>
      <c r="E788" t="s">
        <v>40</v>
      </c>
      <c r="F788">
        <v>943</v>
      </c>
      <c r="G788" t="s">
        <v>34</v>
      </c>
      <c r="H788">
        <v>9</v>
      </c>
      <c r="I788">
        <v>3</v>
      </c>
      <c r="J788" t="s">
        <v>46</v>
      </c>
      <c r="K788">
        <v>4</v>
      </c>
      <c r="L788" t="s">
        <v>36</v>
      </c>
      <c r="M788">
        <v>86</v>
      </c>
      <c r="N788">
        <v>3</v>
      </c>
      <c r="O788">
        <v>3</v>
      </c>
      <c r="P788" t="s">
        <v>50</v>
      </c>
      <c r="Q788">
        <v>4</v>
      </c>
      <c r="R788" t="str">
        <f t="shared" si="37"/>
        <v>Very High</v>
      </c>
      <c r="S788" t="s">
        <v>38</v>
      </c>
      <c r="T788">
        <v>8500</v>
      </c>
      <c r="U788" t="str">
        <f t="shared" si="38"/>
        <v>Medium (5K-10K)</v>
      </c>
      <c r="V788">
        <v>5494</v>
      </c>
      <c r="W788">
        <v>0</v>
      </c>
      <c r="X788" t="s">
        <v>32</v>
      </c>
      <c r="Y788">
        <v>11</v>
      </c>
      <c r="Z788">
        <v>3</v>
      </c>
      <c r="AA788">
        <v>4</v>
      </c>
      <c r="AB788">
        <v>1</v>
      </c>
      <c r="AC788">
        <v>10</v>
      </c>
      <c r="AD788">
        <v>0</v>
      </c>
      <c r="AE788">
        <v>2</v>
      </c>
      <c r="AF788">
        <v>9</v>
      </c>
      <c r="AG788">
        <v>7</v>
      </c>
      <c r="AH788">
        <v>1</v>
      </c>
      <c r="AI788">
        <v>6</v>
      </c>
    </row>
    <row r="789" spans="1:35" x14ac:dyDescent="0.3">
      <c r="A789">
        <v>1394</v>
      </c>
      <c r="B789">
        <v>37</v>
      </c>
      <c r="C789" t="str">
        <f t="shared" si="36"/>
        <v>36-45</v>
      </c>
      <c r="D789" t="s">
        <v>32</v>
      </c>
      <c r="E789" t="s">
        <v>40</v>
      </c>
      <c r="F789">
        <v>1439</v>
      </c>
      <c r="G789" t="s">
        <v>34</v>
      </c>
      <c r="H789">
        <v>4</v>
      </c>
      <c r="I789">
        <v>1</v>
      </c>
      <c r="J789" t="s">
        <v>46</v>
      </c>
      <c r="K789">
        <v>3</v>
      </c>
      <c r="L789" t="s">
        <v>36</v>
      </c>
      <c r="M789">
        <v>54</v>
      </c>
      <c r="N789">
        <v>3</v>
      </c>
      <c r="O789">
        <v>1</v>
      </c>
      <c r="P789" t="s">
        <v>49</v>
      </c>
      <c r="Q789">
        <v>3</v>
      </c>
      <c r="R789" t="str">
        <f t="shared" si="37"/>
        <v>High</v>
      </c>
      <c r="S789" t="s">
        <v>44</v>
      </c>
      <c r="T789">
        <v>2996</v>
      </c>
      <c r="U789" t="str">
        <f t="shared" si="38"/>
        <v>Low (0-5K)</v>
      </c>
      <c r="V789">
        <v>5182</v>
      </c>
      <c r="W789">
        <v>7</v>
      </c>
      <c r="X789" t="s">
        <v>39</v>
      </c>
      <c r="Y789">
        <v>15</v>
      </c>
      <c r="Z789">
        <v>3</v>
      </c>
      <c r="AA789">
        <v>4</v>
      </c>
      <c r="AB789">
        <v>0</v>
      </c>
      <c r="AC789">
        <v>8</v>
      </c>
      <c r="AD789">
        <v>2</v>
      </c>
      <c r="AE789">
        <v>3</v>
      </c>
      <c r="AF789">
        <v>6</v>
      </c>
      <c r="AG789">
        <v>4</v>
      </c>
      <c r="AH789">
        <v>1</v>
      </c>
      <c r="AI789">
        <v>3</v>
      </c>
    </row>
    <row r="790" spans="1:35" x14ac:dyDescent="0.3">
      <c r="A790">
        <v>1402</v>
      </c>
      <c r="B790">
        <v>43</v>
      </c>
      <c r="C790" t="str">
        <f t="shared" si="36"/>
        <v>36-45</v>
      </c>
      <c r="D790" t="s">
        <v>32</v>
      </c>
      <c r="E790" t="s">
        <v>40</v>
      </c>
      <c r="F790">
        <v>930</v>
      </c>
      <c r="G790" t="s">
        <v>34</v>
      </c>
      <c r="H790">
        <v>6</v>
      </c>
      <c r="I790">
        <v>3</v>
      </c>
      <c r="J790" t="s">
        <v>35</v>
      </c>
      <c r="K790">
        <v>1</v>
      </c>
      <c r="L790" t="s">
        <v>47</v>
      </c>
      <c r="M790">
        <v>73</v>
      </c>
      <c r="N790">
        <v>2</v>
      </c>
      <c r="O790">
        <v>2</v>
      </c>
      <c r="P790" t="s">
        <v>49</v>
      </c>
      <c r="Q790">
        <v>3</v>
      </c>
      <c r="R790" t="str">
        <f t="shared" si="37"/>
        <v>High</v>
      </c>
      <c r="S790" t="s">
        <v>48</v>
      </c>
      <c r="T790">
        <v>4081</v>
      </c>
      <c r="U790" t="str">
        <f t="shared" si="38"/>
        <v>Low (0-5K)</v>
      </c>
      <c r="V790">
        <v>20003</v>
      </c>
      <c r="W790">
        <v>1</v>
      </c>
      <c r="X790" t="s">
        <v>39</v>
      </c>
      <c r="Y790">
        <v>14</v>
      </c>
      <c r="Z790">
        <v>3</v>
      </c>
      <c r="AA790">
        <v>1</v>
      </c>
      <c r="AB790">
        <v>0</v>
      </c>
      <c r="AC790">
        <v>20</v>
      </c>
      <c r="AD790">
        <v>3</v>
      </c>
      <c r="AE790">
        <v>1</v>
      </c>
      <c r="AF790">
        <v>20</v>
      </c>
      <c r="AG790">
        <v>7</v>
      </c>
      <c r="AH790">
        <v>1</v>
      </c>
      <c r="AI790">
        <v>8</v>
      </c>
    </row>
    <row r="791" spans="1:35" x14ac:dyDescent="0.3">
      <c r="A791">
        <v>1407</v>
      </c>
      <c r="B791">
        <v>26</v>
      </c>
      <c r="C791" t="str">
        <f t="shared" si="36"/>
        <v>26-35</v>
      </c>
      <c r="D791" t="s">
        <v>32</v>
      </c>
      <c r="E791" t="s">
        <v>40</v>
      </c>
      <c r="F791">
        <v>683</v>
      </c>
      <c r="G791" t="s">
        <v>34</v>
      </c>
      <c r="H791">
        <v>2</v>
      </c>
      <c r="I791">
        <v>1</v>
      </c>
      <c r="J791" t="s">
        <v>35</v>
      </c>
      <c r="K791">
        <v>1</v>
      </c>
      <c r="L791" t="s">
        <v>36</v>
      </c>
      <c r="M791">
        <v>36</v>
      </c>
      <c r="N791">
        <v>2</v>
      </c>
      <c r="O791">
        <v>1</v>
      </c>
      <c r="P791" t="s">
        <v>49</v>
      </c>
      <c r="Q791">
        <v>4</v>
      </c>
      <c r="R791" t="str">
        <f t="shared" si="37"/>
        <v>Very High</v>
      </c>
      <c r="S791" t="s">
        <v>48</v>
      </c>
      <c r="T791">
        <v>3904</v>
      </c>
      <c r="U791" t="str">
        <f t="shared" si="38"/>
        <v>Low (0-5K)</v>
      </c>
      <c r="V791">
        <v>4050</v>
      </c>
      <c r="W791">
        <v>0</v>
      </c>
      <c r="X791" t="s">
        <v>32</v>
      </c>
      <c r="Y791">
        <v>12</v>
      </c>
      <c r="Z791">
        <v>3</v>
      </c>
      <c r="AA791">
        <v>4</v>
      </c>
      <c r="AB791">
        <v>0</v>
      </c>
      <c r="AC791">
        <v>5</v>
      </c>
      <c r="AD791">
        <v>2</v>
      </c>
      <c r="AE791">
        <v>3</v>
      </c>
      <c r="AF791">
        <v>4</v>
      </c>
      <c r="AG791">
        <v>3</v>
      </c>
      <c r="AH791">
        <v>1</v>
      </c>
      <c r="AI791">
        <v>1</v>
      </c>
    </row>
    <row r="792" spans="1:35" x14ac:dyDescent="0.3">
      <c r="A792">
        <v>1423</v>
      </c>
      <c r="B792">
        <v>58</v>
      </c>
      <c r="C792" t="str">
        <f t="shared" si="36"/>
        <v>56+</v>
      </c>
      <c r="D792" t="s">
        <v>32</v>
      </c>
      <c r="E792" t="s">
        <v>40</v>
      </c>
      <c r="F792">
        <v>1055</v>
      </c>
      <c r="G792" t="s">
        <v>34</v>
      </c>
      <c r="H792">
        <v>1</v>
      </c>
      <c r="I792">
        <v>3</v>
      </c>
      <c r="J792" t="s">
        <v>35</v>
      </c>
      <c r="K792">
        <v>4</v>
      </c>
      <c r="L792" t="s">
        <v>47</v>
      </c>
      <c r="M792">
        <v>76</v>
      </c>
      <c r="N792">
        <v>3</v>
      </c>
      <c r="O792">
        <v>5</v>
      </c>
      <c r="P792" t="s">
        <v>55</v>
      </c>
      <c r="Q792">
        <v>1</v>
      </c>
      <c r="R792" t="str">
        <f t="shared" si="37"/>
        <v>Low</v>
      </c>
      <c r="S792" t="s">
        <v>44</v>
      </c>
      <c r="T792">
        <v>19701</v>
      </c>
      <c r="U792" t="str">
        <f t="shared" si="38"/>
        <v>Very High (15K+)</v>
      </c>
      <c r="V792">
        <v>22456</v>
      </c>
      <c r="W792">
        <v>3</v>
      </c>
      <c r="X792" t="s">
        <v>39</v>
      </c>
      <c r="Y792">
        <v>21</v>
      </c>
      <c r="Z792">
        <v>4</v>
      </c>
      <c r="AA792">
        <v>3</v>
      </c>
      <c r="AB792">
        <v>1</v>
      </c>
      <c r="AC792">
        <v>32</v>
      </c>
      <c r="AD792">
        <v>3</v>
      </c>
      <c r="AE792">
        <v>3</v>
      </c>
      <c r="AF792">
        <v>9</v>
      </c>
      <c r="AG792">
        <v>8</v>
      </c>
      <c r="AH792">
        <v>1</v>
      </c>
      <c r="AI792">
        <v>5</v>
      </c>
    </row>
    <row r="793" spans="1:35" x14ac:dyDescent="0.3">
      <c r="A793">
        <v>1430</v>
      </c>
      <c r="B793">
        <v>31</v>
      </c>
      <c r="C793" t="str">
        <f t="shared" si="36"/>
        <v>26-35</v>
      </c>
      <c r="D793" t="s">
        <v>32</v>
      </c>
      <c r="E793" t="s">
        <v>40</v>
      </c>
      <c r="F793">
        <v>182</v>
      </c>
      <c r="G793" t="s">
        <v>34</v>
      </c>
      <c r="H793">
        <v>8</v>
      </c>
      <c r="I793">
        <v>5</v>
      </c>
      <c r="J793" t="s">
        <v>46</v>
      </c>
      <c r="K793">
        <v>1</v>
      </c>
      <c r="L793" t="s">
        <v>47</v>
      </c>
      <c r="M793">
        <v>93</v>
      </c>
      <c r="N793">
        <v>3</v>
      </c>
      <c r="O793">
        <v>4</v>
      </c>
      <c r="P793" t="s">
        <v>55</v>
      </c>
      <c r="Q793">
        <v>2</v>
      </c>
      <c r="R793" t="str">
        <f t="shared" si="37"/>
        <v>Medium</v>
      </c>
      <c r="S793" t="s">
        <v>48</v>
      </c>
      <c r="T793">
        <v>16422</v>
      </c>
      <c r="U793" t="str">
        <f t="shared" si="38"/>
        <v>Very High (15K+)</v>
      </c>
      <c r="V793">
        <v>8847</v>
      </c>
      <c r="W793">
        <v>3</v>
      </c>
      <c r="X793" t="s">
        <v>32</v>
      </c>
      <c r="Y793">
        <v>11</v>
      </c>
      <c r="Z793">
        <v>3</v>
      </c>
      <c r="AA793">
        <v>3</v>
      </c>
      <c r="AB793">
        <v>0</v>
      </c>
      <c r="AC793">
        <v>9</v>
      </c>
      <c r="AD793">
        <v>3</v>
      </c>
      <c r="AE793">
        <v>4</v>
      </c>
      <c r="AF793">
        <v>3</v>
      </c>
      <c r="AG793">
        <v>2</v>
      </c>
      <c r="AH793">
        <v>1</v>
      </c>
      <c r="AI793">
        <v>0</v>
      </c>
    </row>
    <row r="794" spans="1:35" x14ac:dyDescent="0.3">
      <c r="A794">
        <v>1434</v>
      </c>
      <c r="B794">
        <v>27</v>
      </c>
      <c r="C794" t="str">
        <f t="shared" si="36"/>
        <v>26-35</v>
      </c>
      <c r="D794" t="s">
        <v>32</v>
      </c>
      <c r="E794" t="s">
        <v>40</v>
      </c>
      <c r="F794">
        <v>1377</v>
      </c>
      <c r="G794" t="s">
        <v>34</v>
      </c>
      <c r="H794">
        <v>11</v>
      </c>
      <c r="I794">
        <v>1</v>
      </c>
      <c r="J794" t="s">
        <v>46</v>
      </c>
      <c r="K794">
        <v>2</v>
      </c>
      <c r="L794" t="s">
        <v>36</v>
      </c>
      <c r="M794">
        <v>91</v>
      </c>
      <c r="N794">
        <v>3</v>
      </c>
      <c r="O794">
        <v>1</v>
      </c>
      <c r="P794" t="s">
        <v>37</v>
      </c>
      <c r="Q794">
        <v>1</v>
      </c>
      <c r="R794" t="str">
        <f t="shared" si="37"/>
        <v>Low</v>
      </c>
      <c r="S794" t="s">
        <v>44</v>
      </c>
      <c r="T794">
        <v>2099</v>
      </c>
      <c r="U794" t="str">
        <f t="shared" si="38"/>
        <v>Low (0-5K)</v>
      </c>
      <c r="V794">
        <v>7679</v>
      </c>
      <c r="W794">
        <v>0</v>
      </c>
      <c r="X794" t="s">
        <v>32</v>
      </c>
      <c r="Y794">
        <v>14</v>
      </c>
      <c r="Z794">
        <v>3</v>
      </c>
      <c r="AA794">
        <v>2</v>
      </c>
      <c r="AB794">
        <v>0</v>
      </c>
      <c r="AC794">
        <v>6</v>
      </c>
      <c r="AD794">
        <v>3</v>
      </c>
      <c r="AE794">
        <v>4</v>
      </c>
      <c r="AF794">
        <v>5</v>
      </c>
      <c r="AG794">
        <v>0</v>
      </c>
      <c r="AH794">
        <v>1</v>
      </c>
      <c r="AI794">
        <v>4</v>
      </c>
    </row>
    <row r="795" spans="1:35" x14ac:dyDescent="0.3">
      <c r="A795">
        <v>1435</v>
      </c>
      <c r="B795">
        <v>36</v>
      </c>
      <c r="C795" t="str">
        <f t="shared" si="36"/>
        <v>36-45</v>
      </c>
      <c r="D795" t="s">
        <v>32</v>
      </c>
      <c r="E795" t="s">
        <v>40</v>
      </c>
      <c r="F795">
        <v>172</v>
      </c>
      <c r="G795" t="s">
        <v>34</v>
      </c>
      <c r="H795">
        <v>4</v>
      </c>
      <c r="I795">
        <v>4</v>
      </c>
      <c r="J795" t="s">
        <v>46</v>
      </c>
      <c r="K795">
        <v>1</v>
      </c>
      <c r="L795" t="s">
        <v>36</v>
      </c>
      <c r="M795">
        <v>37</v>
      </c>
      <c r="N795">
        <v>2</v>
      </c>
      <c r="O795">
        <v>2</v>
      </c>
      <c r="P795" t="s">
        <v>37</v>
      </c>
      <c r="Q795">
        <v>4</v>
      </c>
      <c r="R795" t="str">
        <f t="shared" si="37"/>
        <v>Very High</v>
      </c>
      <c r="S795" t="s">
        <v>48</v>
      </c>
      <c r="T795">
        <v>5810</v>
      </c>
      <c r="U795" t="str">
        <f t="shared" si="38"/>
        <v>Medium (5K-10K)</v>
      </c>
      <c r="V795">
        <v>22604</v>
      </c>
      <c r="W795">
        <v>1</v>
      </c>
      <c r="X795" t="s">
        <v>32</v>
      </c>
      <c r="Y795">
        <v>16</v>
      </c>
      <c r="Z795">
        <v>3</v>
      </c>
      <c r="AA795">
        <v>3</v>
      </c>
      <c r="AB795">
        <v>0</v>
      </c>
      <c r="AC795">
        <v>10</v>
      </c>
      <c r="AD795">
        <v>2</v>
      </c>
      <c r="AE795">
        <v>2</v>
      </c>
      <c r="AF795">
        <v>10</v>
      </c>
      <c r="AG795">
        <v>4</v>
      </c>
      <c r="AH795">
        <v>1</v>
      </c>
      <c r="AI795">
        <v>8</v>
      </c>
    </row>
    <row r="796" spans="1:35" x14ac:dyDescent="0.3">
      <c r="A796">
        <v>1441</v>
      </c>
      <c r="B796">
        <v>56</v>
      </c>
      <c r="C796" t="str">
        <f t="shared" si="36"/>
        <v>56+</v>
      </c>
      <c r="D796" t="s">
        <v>32</v>
      </c>
      <c r="E796" t="s">
        <v>40</v>
      </c>
      <c r="F796">
        <v>1255</v>
      </c>
      <c r="G796" t="s">
        <v>34</v>
      </c>
      <c r="H796">
        <v>1</v>
      </c>
      <c r="I796">
        <v>2</v>
      </c>
      <c r="J796" t="s">
        <v>46</v>
      </c>
      <c r="K796">
        <v>1</v>
      </c>
      <c r="L796" t="s">
        <v>47</v>
      </c>
      <c r="M796">
        <v>90</v>
      </c>
      <c r="N796">
        <v>3</v>
      </c>
      <c r="O796">
        <v>1</v>
      </c>
      <c r="P796" t="s">
        <v>49</v>
      </c>
      <c r="Q796">
        <v>1</v>
      </c>
      <c r="R796" t="str">
        <f t="shared" si="37"/>
        <v>Low</v>
      </c>
      <c r="S796" t="s">
        <v>44</v>
      </c>
      <c r="T796">
        <v>2066</v>
      </c>
      <c r="U796" t="str">
        <f t="shared" si="38"/>
        <v>Low (0-5K)</v>
      </c>
      <c r="V796">
        <v>10494</v>
      </c>
      <c r="W796">
        <v>2</v>
      </c>
      <c r="X796" t="s">
        <v>32</v>
      </c>
      <c r="Y796">
        <v>22</v>
      </c>
      <c r="Z796">
        <v>4</v>
      </c>
      <c r="AA796">
        <v>4</v>
      </c>
      <c r="AB796">
        <v>1</v>
      </c>
      <c r="AC796">
        <v>5</v>
      </c>
      <c r="AD796">
        <v>3</v>
      </c>
      <c r="AE796">
        <v>4</v>
      </c>
      <c r="AF796">
        <v>3</v>
      </c>
      <c r="AG796">
        <v>2</v>
      </c>
      <c r="AH796">
        <v>1</v>
      </c>
      <c r="AI796">
        <v>0</v>
      </c>
    </row>
    <row r="797" spans="1:35" x14ac:dyDescent="0.3">
      <c r="A797">
        <v>1475</v>
      </c>
      <c r="B797">
        <v>44</v>
      </c>
      <c r="C797" t="str">
        <f t="shared" si="36"/>
        <v>36-45</v>
      </c>
      <c r="D797" t="s">
        <v>32</v>
      </c>
      <c r="E797" t="s">
        <v>40</v>
      </c>
      <c r="F797">
        <v>1467</v>
      </c>
      <c r="G797" t="s">
        <v>34</v>
      </c>
      <c r="H797">
        <v>20</v>
      </c>
      <c r="I797">
        <v>3</v>
      </c>
      <c r="J797" t="s">
        <v>46</v>
      </c>
      <c r="K797">
        <v>4</v>
      </c>
      <c r="L797" t="s">
        <v>36</v>
      </c>
      <c r="M797">
        <v>49</v>
      </c>
      <c r="N797">
        <v>3</v>
      </c>
      <c r="O797">
        <v>1</v>
      </c>
      <c r="P797" t="s">
        <v>49</v>
      </c>
      <c r="Q797">
        <v>2</v>
      </c>
      <c r="R797" t="str">
        <f t="shared" si="37"/>
        <v>Medium</v>
      </c>
      <c r="S797" t="s">
        <v>48</v>
      </c>
      <c r="T797">
        <v>3420</v>
      </c>
      <c r="U797" t="str">
        <f t="shared" si="38"/>
        <v>Low (0-5K)</v>
      </c>
      <c r="V797">
        <v>21158</v>
      </c>
      <c r="W797">
        <v>1</v>
      </c>
      <c r="X797" t="s">
        <v>32</v>
      </c>
      <c r="Y797">
        <v>13</v>
      </c>
      <c r="Z797">
        <v>3</v>
      </c>
      <c r="AA797">
        <v>3</v>
      </c>
      <c r="AB797">
        <v>0</v>
      </c>
      <c r="AC797">
        <v>6</v>
      </c>
      <c r="AD797">
        <v>3</v>
      </c>
      <c r="AE797">
        <v>2</v>
      </c>
      <c r="AF797">
        <v>5</v>
      </c>
      <c r="AG797">
        <v>2</v>
      </c>
      <c r="AH797">
        <v>1</v>
      </c>
      <c r="AI797">
        <v>3</v>
      </c>
    </row>
    <row r="798" spans="1:35" x14ac:dyDescent="0.3">
      <c r="A798">
        <v>1514</v>
      </c>
      <c r="B798">
        <v>28</v>
      </c>
      <c r="C798" t="str">
        <f t="shared" si="36"/>
        <v>26-35</v>
      </c>
      <c r="D798" t="s">
        <v>32</v>
      </c>
      <c r="E798" t="s">
        <v>40</v>
      </c>
      <c r="F798">
        <v>1083</v>
      </c>
      <c r="G798" t="s">
        <v>34</v>
      </c>
      <c r="H798">
        <v>29</v>
      </c>
      <c r="I798">
        <v>1</v>
      </c>
      <c r="J798" t="s">
        <v>46</v>
      </c>
      <c r="K798">
        <v>3</v>
      </c>
      <c r="L798" t="s">
        <v>36</v>
      </c>
      <c r="M798">
        <v>96</v>
      </c>
      <c r="N798">
        <v>1</v>
      </c>
      <c r="O798">
        <v>2</v>
      </c>
      <c r="P798" t="s">
        <v>51</v>
      </c>
      <c r="Q798">
        <v>2</v>
      </c>
      <c r="R798" t="str">
        <f t="shared" si="37"/>
        <v>Medium</v>
      </c>
      <c r="S798" t="s">
        <v>44</v>
      </c>
      <c r="T798">
        <v>6549</v>
      </c>
      <c r="U798" t="str">
        <f t="shared" si="38"/>
        <v>Medium (5K-10K)</v>
      </c>
      <c r="V798">
        <v>3173</v>
      </c>
      <c r="W798">
        <v>1</v>
      </c>
      <c r="X798" t="s">
        <v>32</v>
      </c>
      <c r="Y798">
        <v>14</v>
      </c>
      <c r="Z798">
        <v>3</v>
      </c>
      <c r="AA798">
        <v>2</v>
      </c>
      <c r="AB798">
        <v>2</v>
      </c>
      <c r="AC798">
        <v>8</v>
      </c>
      <c r="AD798">
        <v>2</v>
      </c>
      <c r="AE798">
        <v>2</v>
      </c>
      <c r="AF798">
        <v>8</v>
      </c>
      <c r="AG798">
        <v>6</v>
      </c>
      <c r="AH798">
        <v>1</v>
      </c>
      <c r="AI798">
        <v>7</v>
      </c>
    </row>
    <row r="799" spans="1:35" x14ac:dyDescent="0.3">
      <c r="A799">
        <v>1586</v>
      </c>
      <c r="B799">
        <v>29</v>
      </c>
      <c r="C799" t="str">
        <f t="shared" si="36"/>
        <v>26-35</v>
      </c>
      <c r="D799" t="s">
        <v>32</v>
      </c>
      <c r="E799" t="s">
        <v>40</v>
      </c>
      <c r="F799">
        <v>1370</v>
      </c>
      <c r="G799" t="s">
        <v>34</v>
      </c>
      <c r="H799">
        <v>3</v>
      </c>
      <c r="I799">
        <v>1</v>
      </c>
      <c r="J799" t="s">
        <v>35</v>
      </c>
      <c r="K799">
        <v>2</v>
      </c>
      <c r="L799" t="s">
        <v>36</v>
      </c>
      <c r="M799">
        <v>87</v>
      </c>
      <c r="N799">
        <v>3</v>
      </c>
      <c r="O799">
        <v>1</v>
      </c>
      <c r="P799" t="s">
        <v>37</v>
      </c>
      <c r="Q799">
        <v>1</v>
      </c>
      <c r="R799" t="str">
        <f t="shared" si="37"/>
        <v>Low</v>
      </c>
      <c r="S799" t="s">
        <v>48</v>
      </c>
      <c r="T799">
        <v>4723</v>
      </c>
      <c r="U799" t="str">
        <f t="shared" si="38"/>
        <v>Low (0-5K)</v>
      </c>
      <c r="V799">
        <v>16213</v>
      </c>
      <c r="W799">
        <v>1</v>
      </c>
      <c r="X799" t="s">
        <v>39</v>
      </c>
      <c r="Y799">
        <v>18</v>
      </c>
      <c r="Z799">
        <v>3</v>
      </c>
      <c r="AA799">
        <v>4</v>
      </c>
      <c r="AB799">
        <v>0</v>
      </c>
      <c r="AC799">
        <v>10</v>
      </c>
      <c r="AD799">
        <v>3</v>
      </c>
      <c r="AE799">
        <v>3</v>
      </c>
      <c r="AF799">
        <v>10</v>
      </c>
      <c r="AG799">
        <v>9</v>
      </c>
      <c r="AH799">
        <v>1</v>
      </c>
      <c r="AI799">
        <v>5</v>
      </c>
    </row>
    <row r="800" spans="1:35" x14ac:dyDescent="0.3">
      <c r="A800">
        <v>1608</v>
      </c>
      <c r="B800">
        <v>44</v>
      </c>
      <c r="C800" t="str">
        <f t="shared" si="36"/>
        <v>36-45</v>
      </c>
      <c r="D800" t="s">
        <v>32</v>
      </c>
      <c r="E800" t="s">
        <v>40</v>
      </c>
      <c r="F800">
        <v>1313</v>
      </c>
      <c r="G800" t="s">
        <v>34</v>
      </c>
      <c r="H800">
        <v>7</v>
      </c>
      <c r="I800">
        <v>3</v>
      </c>
      <c r="J800" t="s">
        <v>35</v>
      </c>
      <c r="K800">
        <v>2</v>
      </c>
      <c r="L800" t="s">
        <v>47</v>
      </c>
      <c r="M800">
        <v>31</v>
      </c>
      <c r="N800">
        <v>3</v>
      </c>
      <c r="O800">
        <v>5</v>
      </c>
      <c r="P800" t="s">
        <v>55</v>
      </c>
      <c r="Q800">
        <v>4</v>
      </c>
      <c r="R800" t="str">
        <f t="shared" si="37"/>
        <v>Very High</v>
      </c>
      <c r="S800" t="s">
        <v>38</v>
      </c>
      <c r="T800">
        <v>19049</v>
      </c>
      <c r="U800" t="str">
        <f t="shared" si="38"/>
        <v>Very High (15K+)</v>
      </c>
      <c r="V800">
        <v>3549</v>
      </c>
      <c r="W800">
        <v>0</v>
      </c>
      <c r="X800" t="s">
        <v>39</v>
      </c>
      <c r="Y800">
        <v>14</v>
      </c>
      <c r="Z800">
        <v>3</v>
      </c>
      <c r="AA800">
        <v>4</v>
      </c>
      <c r="AB800">
        <v>1</v>
      </c>
      <c r="AC800">
        <v>23</v>
      </c>
      <c r="AD800">
        <v>4</v>
      </c>
      <c r="AE800">
        <v>2</v>
      </c>
      <c r="AF800">
        <v>22</v>
      </c>
      <c r="AG800">
        <v>7</v>
      </c>
      <c r="AH800">
        <v>1</v>
      </c>
      <c r="AI800">
        <v>10</v>
      </c>
    </row>
    <row r="801" spans="1:35" x14ac:dyDescent="0.3">
      <c r="A801">
        <v>1609</v>
      </c>
      <c r="B801">
        <v>30</v>
      </c>
      <c r="C801" t="str">
        <f t="shared" si="36"/>
        <v>26-35</v>
      </c>
      <c r="D801" t="s">
        <v>32</v>
      </c>
      <c r="E801" t="s">
        <v>40</v>
      </c>
      <c r="F801">
        <v>241</v>
      </c>
      <c r="G801" t="s">
        <v>34</v>
      </c>
      <c r="H801">
        <v>7</v>
      </c>
      <c r="I801">
        <v>3</v>
      </c>
      <c r="J801" t="s">
        <v>35</v>
      </c>
      <c r="K801">
        <v>2</v>
      </c>
      <c r="L801" t="s">
        <v>36</v>
      </c>
      <c r="M801">
        <v>48</v>
      </c>
      <c r="N801">
        <v>2</v>
      </c>
      <c r="O801">
        <v>1</v>
      </c>
      <c r="P801" t="s">
        <v>49</v>
      </c>
      <c r="Q801">
        <v>2</v>
      </c>
      <c r="R801" t="str">
        <f t="shared" si="37"/>
        <v>Medium</v>
      </c>
      <c r="S801" t="s">
        <v>44</v>
      </c>
      <c r="T801">
        <v>2141</v>
      </c>
      <c r="U801" t="str">
        <f t="shared" si="38"/>
        <v>Low (0-5K)</v>
      </c>
      <c r="V801">
        <v>5348</v>
      </c>
      <c r="W801">
        <v>1</v>
      </c>
      <c r="X801" t="s">
        <v>32</v>
      </c>
      <c r="Y801">
        <v>12</v>
      </c>
      <c r="Z801">
        <v>3</v>
      </c>
      <c r="AA801">
        <v>2</v>
      </c>
      <c r="AB801">
        <v>1</v>
      </c>
      <c r="AC801">
        <v>6</v>
      </c>
      <c r="AD801">
        <v>3</v>
      </c>
      <c r="AE801">
        <v>2</v>
      </c>
      <c r="AF801">
        <v>6</v>
      </c>
      <c r="AG801">
        <v>4</v>
      </c>
      <c r="AH801">
        <v>1</v>
      </c>
      <c r="AI801">
        <v>1</v>
      </c>
    </row>
    <row r="802" spans="1:35" x14ac:dyDescent="0.3">
      <c r="A802">
        <v>1611</v>
      </c>
      <c r="B802">
        <v>45</v>
      </c>
      <c r="C802" t="str">
        <f t="shared" si="36"/>
        <v>36-45</v>
      </c>
      <c r="D802" t="s">
        <v>32</v>
      </c>
      <c r="E802" t="s">
        <v>40</v>
      </c>
      <c r="F802">
        <v>1015</v>
      </c>
      <c r="G802" t="s">
        <v>34</v>
      </c>
      <c r="H802">
        <v>5</v>
      </c>
      <c r="I802">
        <v>5</v>
      </c>
      <c r="J802" t="s">
        <v>35</v>
      </c>
      <c r="K802">
        <v>3</v>
      </c>
      <c r="L802" t="s">
        <v>47</v>
      </c>
      <c r="M802">
        <v>50</v>
      </c>
      <c r="N802">
        <v>1</v>
      </c>
      <c r="O802">
        <v>2</v>
      </c>
      <c r="P802" t="s">
        <v>37</v>
      </c>
      <c r="Q802">
        <v>1</v>
      </c>
      <c r="R802" t="str">
        <f t="shared" si="37"/>
        <v>Low</v>
      </c>
      <c r="S802" t="s">
        <v>48</v>
      </c>
      <c r="T802">
        <v>5769</v>
      </c>
      <c r="U802" t="str">
        <f t="shared" si="38"/>
        <v>Medium (5K-10K)</v>
      </c>
      <c r="V802">
        <v>23447</v>
      </c>
      <c r="W802">
        <v>1</v>
      </c>
      <c r="X802" t="s">
        <v>39</v>
      </c>
      <c r="Y802">
        <v>14</v>
      </c>
      <c r="Z802">
        <v>3</v>
      </c>
      <c r="AA802">
        <v>1</v>
      </c>
      <c r="AB802">
        <v>0</v>
      </c>
      <c r="AC802">
        <v>10</v>
      </c>
      <c r="AD802">
        <v>3</v>
      </c>
      <c r="AE802">
        <v>3</v>
      </c>
      <c r="AF802">
        <v>10</v>
      </c>
      <c r="AG802">
        <v>7</v>
      </c>
      <c r="AH802">
        <v>1</v>
      </c>
      <c r="AI802">
        <v>4</v>
      </c>
    </row>
    <row r="803" spans="1:35" x14ac:dyDescent="0.3">
      <c r="A803">
        <v>1614</v>
      </c>
      <c r="B803">
        <v>36</v>
      </c>
      <c r="C803" t="str">
        <f t="shared" si="36"/>
        <v>36-45</v>
      </c>
      <c r="D803" t="s">
        <v>32</v>
      </c>
      <c r="E803" t="s">
        <v>40</v>
      </c>
      <c r="F803">
        <v>559</v>
      </c>
      <c r="G803" t="s">
        <v>34</v>
      </c>
      <c r="H803">
        <v>12</v>
      </c>
      <c r="I803">
        <v>4</v>
      </c>
      <c r="J803" t="s">
        <v>46</v>
      </c>
      <c r="K803">
        <v>3</v>
      </c>
      <c r="L803" t="s">
        <v>47</v>
      </c>
      <c r="M803">
        <v>76</v>
      </c>
      <c r="N803">
        <v>3</v>
      </c>
      <c r="O803">
        <v>2</v>
      </c>
      <c r="P803" t="s">
        <v>51</v>
      </c>
      <c r="Q803">
        <v>3</v>
      </c>
      <c r="R803" t="str">
        <f t="shared" si="37"/>
        <v>High</v>
      </c>
      <c r="S803" t="s">
        <v>44</v>
      </c>
      <c r="T803">
        <v>4663</v>
      </c>
      <c r="U803" t="str">
        <f t="shared" si="38"/>
        <v>Low (0-5K)</v>
      </c>
      <c r="V803">
        <v>12421</v>
      </c>
      <c r="W803">
        <v>9</v>
      </c>
      <c r="X803" t="s">
        <v>39</v>
      </c>
      <c r="Y803">
        <v>12</v>
      </c>
      <c r="Z803">
        <v>3</v>
      </c>
      <c r="AA803">
        <v>2</v>
      </c>
      <c r="AB803">
        <v>2</v>
      </c>
      <c r="AC803">
        <v>7</v>
      </c>
      <c r="AD803">
        <v>2</v>
      </c>
      <c r="AE803">
        <v>3</v>
      </c>
      <c r="AF803">
        <v>3</v>
      </c>
      <c r="AG803">
        <v>2</v>
      </c>
      <c r="AH803">
        <v>1</v>
      </c>
      <c r="AI803">
        <v>1</v>
      </c>
    </row>
    <row r="804" spans="1:35" x14ac:dyDescent="0.3">
      <c r="A804">
        <v>1617</v>
      </c>
      <c r="B804">
        <v>49</v>
      </c>
      <c r="C804" t="str">
        <f t="shared" si="36"/>
        <v>46-55</v>
      </c>
      <c r="D804" t="s">
        <v>32</v>
      </c>
      <c r="E804" t="s">
        <v>40</v>
      </c>
      <c r="F804">
        <v>722</v>
      </c>
      <c r="G804" t="s">
        <v>34</v>
      </c>
      <c r="H804">
        <v>25</v>
      </c>
      <c r="I804">
        <v>4</v>
      </c>
      <c r="J804" t="s">
        <v>46</v>
      </c>
      <c r="K804">
        <v>3</v>
      </c>
      <c r="L804" t="s">
        <v>47</v>
      </c>
      <c r="M804">
        <v>84</v>
      </c>
      <c r="N804">
        <v>3</v>
      </c>
      <c r="O804">
        <v>1</v>
      </c>
      <c r="P804" t="s">
        <v>37</v>
      </c>
      <c r="Q804">
        <v>1</v>
      </c>
      <c r="R804" t="str">
        <f t="shared" si="37"/>
        <v>Low</v>
      </c>
      <c r="S804" t="s">
        <v>44</v>
      </c>
      <c r="T804">
        <v>3211</v>
      </c>
      <c r="U804" t="str">
        <f t="shared" si="38"/>
        <v>Low (0-5K)</v>
      </c>
      <c r="V804">
        <v>22102</v>
      </c>
      <c r="W804">
        <v>1</v>
      </c>
      <c r="X804" t="s">
        <v>32</v>
      </c>
      <c r="Y804">
        <v>14</v>
      </c>
      <c r="Z804">
        <v>3</v>
      </c>
      <c r="AA804">
        <v>4</v>
      </c>
      <c r="AB804">
        <v>1</v>
      </c>
      <c r="AC804">
        <v>10</v>
      </c>
      <c r="AD804">
        <v>3</v>
      </c>
      <c r="AE804">
        <v>2</v>
      </c>
      <c r="AF804">
        <v>9</v>
      </c>
      <c r="AG804">
        <v>6</v>
      </c>
      <c r="AH804">
        <v>1</v>
      </c>
      <c r="AI804">
        <v>4</v>
      </c>
    </row>
    <row r="805" spans="1:35" x14ac:dyDescent="0.3">
      <c r="A805">
        <v>1621</v>
      </c>
      <c r="B805">
        <v>35</v>
      </c>
      <c r="C805" t="str">
        <f t="shared" si="36"/>
        <v>26-35</v>
      </c>
      <c r="D805" t="s">
        <v>32</v>
      </c>
      <c r="E805" t="s">
        <v>40</v>
      </c>
      <c r="F805">
        <v>819</v>
      </c>
      <c r="G805" t="s">
        <v>34</v>
      </c>
      <c r="H805">
        <v>18</v>
      </c>
      <c r="I805">
        <v>5</v>
      </c>
      <c r="J805" t="s">
        <v>46</v>
      </c>
      <c r="K805">
        <v>2</v>
      </c>
      <c r="L805" t="s">
        <v>36</v>
      </c>
      <c r="M805">
        <v>48</v>
      </c>
      <c r="N805">
        <v>4</v>
      </c>
      <c r="O805">
        <v>2</v>
      </c>
      <c r="P805" t="s">
        <v>49</v>
      </c>
      <c r="Q805">
        <v>1</v>
      </c>
      <c r="R805" t="str">
        <f t="shared" si="37"/>
        <v>Low</v>
      </c>
      <c r="S805" t="s">
        <v>44</v>
      </c>
      <c r="T805">
        <v>5208</v>
      </c>
      <c r="U805" t="str">
        <f t="shared" si="38"/>
        <v>Medium (5K-10K)</v>
      </c>
      <c r="V805">
        <v>26312</v>
      </c>
      <c r="W805">
        <v>1</v>
      </c>
      <c r="X805" t="s">
        <v>32</v>
      </c>
      <c r="Y805">
        <v>11</v>
      </c>
      <c r="Z805">
        <v>3</v>
      </c>
      <c r="AA805">
        <v>4</v>
      </c>
      <c r="AB805">
        <v>0</v>
      </c>
      <c r="AC805">
        <v>16</v>
      </c>
      <c r="AD805">
        <v>2</v>
      </c>
      <c r="AE805">
        <v>3</v>
      </c>
      <c r="AF805">
        <v>16</v>
      </c>
      <c r="AG805">
        <v>15</v>
      </c>
      <c r="AH805">
        <v>1</v>
      </c>
      <c r="AI805">
        <v>10</v>
      </c>
    </row>
    <row r="806" spans="1:35" x14ac:dyDescent="0.3">
      <c r="A806">
        <v>1654</v>
      </c>
      <c r="B806">
        <v>39</v>
      </c>
      <c r="C806" t="str">
        <f t="shared" si="36"/>
        <v>36-45</v>
      </c>
      <c r="D806" t="s">
        <v>32</v>
      </c>
      <c r="E806" t="s">
        <v>40</v>
      </c>
      <c r="F806">
        <v>492</v>
      </c>
      <c r="G806" t="s">
        <v>34</v>
      </c>
      <c r="H806">
        <v>12</v>
      </c>
      <c r="I806">
        <v>3</v>
      </c>
      <c r="J806" t="s">
        <v>35</v>
      </c>
      <c r="K806">
        <v>4</v>
      </c>
      <c r="L806" t="s">
        <v>36</v>
      </c>
      <c r="M806">
        <v>66</v>
      </c>
      <c r="N806">
        <v>3</v>
      </c>
      <c r="O806">
        <v>2</v>
      </c>
      <c r="P806" t="s">
        <v>51</v>
      </c>
      <c r="Q806">
        <v>2</v>
      </c>
      <c r="R806" t="str">
        <f t="shared" si="37"/>
        <v>Medium</v>
      </c>
      <c r="S806" t="s">
        <v>44</v>
      </c>
      <c r="T806">
        <v>5295</v>
      </c>
      <c r="U806" t="str">
        <f t="shared" si="38"/>
        <v>Medium (5K-10K)</v>
      </c>
      <c r="V806">
        <v>7693</v>
      </c>
      <c r="W806">
        <v>4</v>
      </c>
      <c r="X806" t="s">
        <v>32</v>
      </c>
      <c r="Y806">
        <v>21</v>
      </c>
      <c r="Z806">
        <v>4</v>
      </c>
      <c r="AA806">
        <v>3</v>
      </c>
      <c r="AB806">
        <v>0</v>
      </c>
      <c r="AC806">
        <v>7</v>
      </c>
      <c r="AD806">
        <v>3</v>
      </c>
      <c r="AE806">
        <v>3</v>
      </c>
      <c r="AF806">
        <v>5</v>
      </c>
      <c r="AG806">
        <v>4</v>
      </c>
      <c r="AH806">
        <v>1</v>
      </c>
      <c r="AI806">
        <v>0</v>
      </c>
    </row>
    <row r="807" spans="1:35" x14ac:dyDescent="0.3">
      <c r="A807">
        <v>1656</v>
      </c>
      <c r="B807">
        <v>50</v>
      </c>
      <c r="C807" t="str">
        <f t="shared" si="36"/>
        <v>46-55</v>
      </c>
      <c r="D807" t="s">
        <v>32</v>
      </c>
      <c r="E807" t="s">
        <v>40</v>
      </c>
      <c r="F807">
        <v>813</v>
      </c>
      <c r="G807" t="s">
        <v>34</v>
      </c>
      <c r="H807">
        <v>17</v>
      </c>
      <c r="I807">
        <v>5</v>
      </c>
      <c r="J807" t="s">
        <v>46</v>
      </c>
      <c r="K807">
        <v>4</v>
      </c>
      <c r="L807" t="s">
        <v>47</v>
      </c>
      <c r="M807">
        <v>50</v>
      </c>
      <c r="N807">
        <v>2</v>
      </c>
      <c r="O807">
        <v>3</v>
      </c>
      <c r="P807" t="s">
        <v>55</v>
      </c>
      <c r="Q807">
        <v>1</v>
      </c>
      <c r="R807" t="str">
        <f t="shared" si="37"/>
        <v>Low</v>
      </c>
      <c r="S807" t="s">
        <v>38</v>
      </c>
      <c r="T807">
        <v>13269</v>
      </c>
      <c r="U807" t="str">
        <f t="shared" si="38"/>
        <v>High (10K-15K)</v>
      </c>
      <c r="V807">
        <v>21981</v>
      </c>
      <c r="W807">
        <v>5</v>
      </c>
      <c r="X807" t="s">
        <v>32</v>
      </c>
      <c r="Y807">
        <v>15</v>
      </c>
      <c r="Z807">
        <v>3</v>
      </c>
      <c r="AA807">
        <v>3</v>
      </c>
      <c r="AB807">
        <v>3</v>
      </c>
      <c r="AC807">
        <v>19</v>
      </c>
      <c r="AD807">
        <v>3</v>
      </c>
      <c r="AE807">
        <v>3</v>
      </c>
      <c r="AF807">
        <v>14</v>
      </c>
      <c r="AG807">
        <v>11</v>
      </c>
      <c r="AH807">
        <v>1</v>
      </c>
      <c r="AI807">
        <v>11</v>
      </c>
    </row>
    <row r="808" spans="1:35" x14ac:dyDescent="0.3">
      <c r="A808">
        <v>1659</v>
      </c>
      <c r="B808">
        <v>36</v>
      </c>
      <c r="C808" t="str">
        <f t="shared" si="36"/>
        <v>36-45</v>
      </c>
      <c r="D808" t="s">
        <v>32</v>
      </c>
      <c r="E808" t="s">
        <v>40</v>
      </c>
      <c r="F808">
        <v>311</v>
      </c>
      <c r="G808" t="s">
        <v>34</v>
      </c>
      <c r="H808">
        <v>7</v>
      </c>
      <c r="I808">
        <v>3</v>
      </c>
      <c r="J808" t="s">
        <v>46</v>
      </c>
      <c r="K808">
        <v>1</v>
      </c>
      <c r="L808" t="s">
        <v>36</v>
      </c>
      <c r="M808">
        <v>77</v>
      </c>
      <c r="N808">
        <v>3</v>
      </c>
      <c r="O808">
        <v>1</v>
      </c>
      <c r="P808" t="s">
        <v>37</v>
      </c>
      <c r="Q808">
        <v>2</v>
      </c>
      <c r="R808" t="str">
        <f t="shared" si="37"/>
        <v>Medium</v>
      </c>
      <c r="S808" t="s">
        <v>48</v>
      </c>
      <c r="T808">
        <v>2013</v>
      </c>
      <c r="U808" t="str">
        <f t="shared" si="38"/>
        <v>Low (0-5K)</v>
      </c>
      <c r="V808">
        <v>10950</v>
      </c>
      <c r="W808">
        <v>2</v>
      </c>
      <c r="X808" t="s">
        <v>32</v>
      </c>
      <c r="Y808">
        <v>11</v>
      </c>
      <c r="Z808">
        <v>3</v>
      </c>
      <c r="AA808">
        <v>3</v>
      </c>
      <c r="AB808">
        <v>0</v>
      </c>
      <c r="AC808">
        <v>15</v>
      </c>
      <c r="AD808">
        <v>4</v>
      </c>
      <c r="AE808">
        <v>3</v>
      </c>
      <c r="AF808">
        <v>4</v>
      </c>
      <c r="AG808">
        <v>3</v>
      </c>
      <c r="AH808">
        <v>1</v>
      </c>
      <c r="AI808">
        <v>3</v>
      </c>
    </row>
    <row r="809" spans="1:35" x14ac:dyDescent="0.3">
      <c r="A809">
        <v>1671</v>
      </c>
      <c r="B809">
        <v>32</v>
      </c>
      <c r="C809" t="str">
        <f t="shared" si="36"/>
        <v>26-35</v>
      </c>
      <c r="D809" t="s">
        <v>32</v>
      </c>
      <c r="E809" t="s">
        <v>40</v>
      </c>
      <c r="F809">
        <v>977</v>
      </c>
      <c r="G809" t="s">
        <v>34</v>
      </c>
      <c r="H809">
        <v>2</v>
      </c>
      <c r="I809">
        <v>3</v>
      </c>
      <c r="J809" t="s">
        <v>35</v>
      </c>
      <c r="K809">
        <v>4</v>
      </c>
      <c r="L809" t="s">
        <v>36</v>
      </c>
      <c r="M809">
        <v>45</v>
      </c>
      <c r="N809">
        <v>3</v>
      </c>
      <c r="O809">
        <v>2</v>
      </c>
      <c r="P809" t="s">
        <v>49</v>
      </c>
      <c r="Q809">
        <v>2</v>
      </c>
      <c r="R809" t="str">
        <f t="shared" si="37"/>
        <v>Medium</v>
      </c>
      <c r="S809" t="s">
        <v>38</v>
      </c>
      <c r="T809">
        <v>5470</v>
      </c>
      <c r="U809" t="str">
        <f t="shared" si="38"/>
        <v>Medium (5K-10K)</v>
      </c>
      <c r="V809">
        <v>25518</v>
      </c>
      <c r="W809">
        <v>0</v>
      </c>
      <c r="X809" t="s">
        <v>32</v>
      </c>
      <c r="Y809">
        <v>13</v>
      </c>
      <c r="Z809">
        <v>3</v>
      </c>
      <c r="AA809">
        <v>3</v>
      </c>
      <c r="AB809">
        <v>2</v>
      </c>
      <c r="AC809">
        <v>10</v>
      </c>
      <c r="AD809">
        <v>4</v>
      </c>
      <c r="AE809">
        <v>2</v>
      </c>
      <c r="AF809">
        <v>9</v>
      </c>
      <c r="AG809">
        <v>5</v>
      </c>
      <c r="AH809">
        <v>1</v>
      </c>
      <c r="AI809">
        <v>6</v>
      </c>
    </row>
    <row r="810" spans="1:35" x14ac:dyDescent="0.3">
      <c r="A810">
        <v>1751</v>
      </c>
      <c r="B810">
        <v>27</v>
      </c>
      <c r="C810" t="str">
        <f t="shared" si="36"/>
        <v>26-35</v>
      </c>
      <c r="D810" t="s">
        <v>32</v>
      </c>
      <c r="E810" t="s">
        <v>40</v>
      </c>
      <c r="F810">
        <v>1054</v>
      </c>
      <c r="G810" t="s">
        <v>34</v>
      </c>
      <c r="H810">
        <v>8</v>
      </c>
      <c r="I810">
        <v>3</v>
      </c>
      <c r="J810" t="s">
        <v>35</v>
      </c>
      <c r="K810">
        <v>3</v>
      </c>
      <c r="L810" t="s">
        <v>47</v>
      </c>
      <c r="M810">
        <v>67</v>
      </c>
      <c r="N810">
        <v>3</v>
      </c>
      <c r="O810">
        <v>1</v>
      </c>
      <c r="P810" t="s">
        <v>49</v>
      </c>
      <c r="Q810">
        <v>4</v>
      </c>
      <c r="R810" t="str">
        <f t="shared" si="37"/>
        <v>Very High</v>
      </c>
      <c r="S810" t="s">
        <v>48</v>
      </c>
      <c r="T810">
        <v>3445</v>
      </c>
      <c r="U810" t="str">
        <f t="shared" si="38"/>
        <v>Low (0-5K)</v>
      </c>
      <c r="V810">
        <v>6152</v>
      </c>
      <c r="W810">
        <v>1</v>
      </c>
      <c r="X810" t="s">
        <v>32</v>
      </c>
      <c r="Y810">
        <v>11</v>
      </c>
      <c r="Z810">
        <v>3</v>
      </c>
      <c r="AA810">
        <v>3</v>
      </c>
      <c r="AB810">
        <v>0</v>
      </c>
      <c r="AC810">
        <v>6</v>
      </c>
      <c r="AD810">
        <v>5</v>
      </c>
      <c r="AE810">
        <v>2</v>
      </c>
      <c r="AF810">
        <v>6</v>
      </c>
      <c r="AG810">
        <v>2</v>
      </c>
      <c r="AH810">
        <v>1</v>
      </c>
      <c r="AI810">
        <v>4</v>
      </c>
    </row>
    <row r="811" spans="1:35" x14ac:dyDescent="0.3">
      <c r="A811">
        <v>1763</v>
      </c>
      <c r="B811">
        <v>30</v>
      </c>
      <c r="C811" t="str">
        <f t="shared" si="36"/>
        <v>26-35</v>
      </c>
      <c r="D811" t="s">
        <v>32</v>
      </c>
      <c r="E811" t="s">
        <v>40</v>
      </c>
      <c r="F811">
        <v>305</v>
      </c>
      <c r="G811" t="s">
        <v>34</v>
      </c>
      <c r="H811">
        <v>16</v>
      </c>
      <c r="I811">
        <v>3</v>
      </c>
      <c r="J811" t="s">
        <v>46</v>
      </c>
      <c r="K811">
        <v>3</v>
      </c>
      <c r="L811" t="s">
        <v>36</v>
      </c>
      <c r="M811">
        <v>58</v>
      </c>
      <c r="N811">
        <v>4</v>
      </c>
      <c r="O811">
        <v>2</v>
      </c>
      <c r="P811" t="s">
        <v>50</v>
      </c>
      <c r="Q811">
        <v>3</v>
      </c>
      <c r="R811" t="str">
        <f t="shared" si="37"/>
        <v>High</v>
      </c>
      <c r="S811" t="s">
        <v>44</v>
      </c>
      <c r="T811">
        <v>5294</v>
      </c>
      <c r="U811" t="str">
        <f t="shared" si="38"/>
        <v>Medium (5K-10K)</v>
      </c>
      <c r="V811">
        <v>9128</v>
      </c>
      <c r="W811">
        <v>3</v>
      </c>
      <c r="X811" t="s">
        <v>32</v>
      </c>
      <c r="Y811">
        <v>16</v>
      </c>
      <c r="Z811">
        <v>3</v>
      </c>
      <c r="AA811">
        <v>3</v>
      </c>
      <c r="AB811">
        <v>1</v>
      </c>
      <c r="AC811">
        <v>10</v>
      </c>
      <c r="AD811">
        <v>3</v>
      </c>
      <c r="AE811">
        <v>3</v>
      </c>
      <c r="AF811">
        <v>7</v>
      </c>
      <c r="AG811">
        <v>0</v>
      </c>
      <c r="AH811">
        <v>1</v>
      </c>
      <c r="AI811">
        <v>7</v>
      </c>
    </row>
    <row r="812" spans="1:35" x14ac:dyDescent="0.3">
      <c r="A812">
        <v>1766</v>
      </c>
      <c r="B812">
        <v>38</v>
      </c>
      <c r="C812" t="str">
        <f t="shared" si="36"/>
        <v>36-45</v>
      </c>
      <c r="D812" t="s">
        <v>32</v>
      </c>
      <c r="E812" t="s">
        <v>40</v>
      </c>
      <c r="F812">
        <v>833</v>
      </c>
      <c r="G812" t="s">
        <v>34</v>
      </c>
      <c r="H812">
        <v>18</v>
      </c>
      <c r="I812">
        <v>3</v>
      </c>
      <c r="J812" t="s">
        <v>35</v>
      </c>
      <c r="K812">
        <v>2</v>
      </c>
      <c r="L812" t="s">
        <v>36</v>
      </c>
      <c r="M812">
        <v>60</v>
      </c>
      <c r="N812">
        <v>1</v>
      </c>
      <c r="O812">
        <v>2</v>
      </c>
      <c r="P812" t="s">
        <v>50</v>
      </c>
      <c r="Q812">
        <v>4</v>
      </c>
      <c r="R812" t="str">
        <f t="shared" si="37"/>
        <v>Very High</v>
      </c>
      <c r="S812" t="s">
        <v>44</v>
      </c>
      <c r="T812">
        <v>5811</v>
      </c>
      <c r="U812" t="str">
        <f t="shared" si="38"/>
        <v>Medium (5K-10K)</v>
      </c>
      <c r="V812">
        <v>24539</v>
      </c>
      <c r="W812">
        <v>3</v>
      </c>
      <c r="X812" t="s">
        <v>39</v>
      </c>
      <c r="Y812">
        <v>16</v>
      </c>
      <c r="Z812">
        <v>3</v>
      </c>
      <c r="AA812">
        <v>3</v>
      </c>
      <c r="AB812">
        <v>1</v>
      </c>
      <c r="AC812">
        <v>15</v>
      </c>
      <c r="AD812">
        <v>2</v>
      </c>
      <c r="AE812">
        <v>3</v>
      </c>
      <c r="AF812">
        <v>1</v>
      </c>
      <c r="AG812">
        <v>0</v>
      </c>
      <c r="AH812">
        <v>1</v>
      </c>
      <c r="AI812">
        <v>0</v>
      </c>
    </row>
    <row r="813" spans="1:35" x14ac:dyDescent="0.3">
      <c r="A813">
        <v>1830</v>
      </c>
      <c r="B813">
        <v>54</v>
      </c>
      <c r="C813" t="str">
        <f t="shared" si="36"/>
        <v>46-55</v>
      </c>
      <c r="D813" t="s">
        <v>32</v>
      </c>
      <c r="E813" t="s">
        <v>40</v>
      </c>
      <c r="F813">
        <v>431</v>
      </c>
      <c r="G813" t="s">
        <v>34</v>
      </c>
      <c r="H813">
        <v>7</v>
      </c>
      <c r="I813">
        <v>4</v>
      </c>
      <c r="J813" t="s">
        <v>35</v>
      </c>
      <c r="K813">
        <v>4</v>
      </c>
      <c r="L813" t="s">
        <v>47</v>
      </c>
      <c r="M813">
        <v>68</v>
      </c>
      <c r="N813">
        <v>3</v>
      </c>
      <c r="O813">
        <v>2</v>
      </c>
      <c r="P813" t="s">
        <v>49</v>
      </c>
      <c r="Q813">
        <v>4</v>
      </c>
      <c r="R813" t="str">
        <f t="shared" si="37"/>
        <v>Very High</v>
      </c>
      <c r="S813" t="s">
        <v>44</v>
      </c>
      <c r="T813">
        <v>6854</v>
      </c>
      <c r="U813" t="str">
        <f t="shared" si="38"/>
        <v>Medium (5K-10K)</v>
      </c>
      <c r="V813">
        <v>15696</v>
      </c>
      <c r="W813">
        <v>4</v>
      </c>
      <c r="X813" t="s">
        <v>32</v>
      </c>
      <c r="Y813">
        <v>15</v>
      </c>
      <c r="Z813">
        <v>3</v>
      </c>
      <c r="AA813">
        <v>2</v>
      </c>
      <c r="AB813">
        <v>1</v>
      </c>
      <c r="AC813">
        <v>14</v>
      </c>
      <c r="AD813">
        <v>2</v>
      </c>
      <c r="AE813">
        <v>2</v>
      </c>
      <c r="AF813">
        <v>7</v>
      </c>
      <c r="AG813">
        <v>1</v>
      </c>
      <c r="AH813">
        <v>1</v>
      </c>
      <c r="AI813">
        <v>7</v>
      </c>
    </row>
    <row r="814" spans="1:35" x14ac:dyDescent="0.3">
      <c r="A814">
        <v>1859</v>
      </c>
      <c r="B814">
        <v>29</v>
      </c>
      <c r="C814" t="str">
        <f t="shared" si="36"/>
        <v>26-35</v>
      </c>
      <c r="D814" t="s">
        <v>32</v>
      </c>
      <c r="E814" t="s">
        <v>40</v>
      </c>
      <c r="F814">
        <v>726</v>
      </c>
      <c r="G814" t="s">
        <v>34</v>
      </c>
      <c r="H814">
        <v>29</v>
      </c>
      <c r="I814">
        <v>1</v>
      </c>
      <c r="J814" t="s">
        <v>46</v>
      </c>
      <c r="K814">
        <v>4</v>
      </c>
      <c r="L814" t="s">
        <v>36</v>
      </c>
      <c r="M814">
        <v>93</v>
      </c>
      <c r="N814">
        <v>1</v>
      </c>
      <c r="O814">
        <v>2</v>
      </c>
      <c r="P814" t="s">
        <v>50</v>
      </c>
      <c r="Q814">
        <v>3</v>
      </c>
      <c r="R814" t="str">
        <f t="shared" si="37"/>
        <v>High</v>
      </c>
      <c r="S814" t="s">
        <v>38</v>
      </c>
      <c r="T814">
        <v>6384</v>
      </c>
      <c r="U814" t="str">
        <f t="shared" si="38"/>
        <v>Medium (5K-10K)</v>
      </c>
      <c r="V814">
        <v>21143</v>
      </c>
      <c r="W814">
        <v>8</v>
      </c>
      <c r="X814" t="s">
        <v>32</v>
      </c>
      <c r="Y814">
        <v>17</v>
      </c>
      <c r="Z814">
        <v>3</v>
      </c>
      <c r="AA814">
        <v>4</v>
      </c>
      <c r="AB814">
        <v>2</v>
      </c>
      <c r="AC814">
        <v>11</v>
      </c>
      <c r="AD814">
        <v>3</v>
      </c>
      <c r="AE814">
        <v>3</v>
      </c>
      <c r="AF814">
        <v>7</v>
      </c>
      <c r="AG814">
        <v>0</v>
      </c>
      <c r="AH814">
        <v>1</v>
      </c>
      <c r="AI814">
        <v>6</v>
      </c>
    </row>
    <row r="815" spans="1:35" x14ac:dyDescent="0.3">
      <c r="A815">
        <v>1893</v>
      </c>
      <c r="B815">
        <v>26</v>
      </c>
      <c r="C815" t="str">
        <f t="shared" si="36"/>
        <v>26-35</v>
      </c>
      <c r="D815" t="s">
        <v>32</v>
      </c>
      <c r="E815" t="s">
        <v>40</v>
      </c>
      <c r="F815">
        <v>482</v>
      </c>
      <c r="G815" t="s">
        <v>34</v>
      </c>
      <c r="H815">
        <v>1</v>
      </c>
      <c r="I815">
        <v>2</v>
      </c>
      <c r="J815" t="s">
        <v>46</v>
      </c>
      <c r="K815">
        <v>2</v>
      </c>
      <c r="L815" t="s">
        <v>47</v>
      </c>
      <c r="M815">
        <v>90</v>
      </c>
      <c r="N815">
        <v>2</v>
      </c>
      <c r="O815">
        <v>1</v>
      </c>
      <c r="P815" t="s">
        <v>49</v>
      </c>
      <c r="Q815">
        <v>3</v>
      </c>
      <c r="R815" t="str">
        <f t="shared" si="37"/>
        <v>High</v>
      </c>
      <c r="S815" t="s">
        <v>44</v>
      </c>
      <c r="T815">
        <v>2933</v>
      </c>
      <c r="U815" t="str">
        <f t="shared" si="38"/>
        <v>Low (0-5K)</v>
      </c>
      <c r="V815">
        <v>14908</v>
      </c>
      <c r="W815">
        <v>1</v>
      </c>
      <c r="X815" t="s">
        <v>39</v>
      </c>
      <c r="Y815">
        <v>13</v>
      </c>
      <c r="Z815">
        <v>3</v>
      </c>
      <c r="AA815">
        <v>3</v>
      </c>
      <c r="AB815">
        <v>1</v>
      </c>
      <c r="AC815">
        <v>1</v>
      </c>
      <c r="AD815">
        <v>3</v>
      </c>
      <c r="AE815">
        <v>2</v>
      </c>
      <c r="AF815">
        <v>1</v>
      </c>
      <c r="AG815">
        <v>0</v>
      </c>
      <c r="AH815">
        <v>1</v>
      </c>
      <c r="AI815">
        <v>0</v>
      </c>
    </row>
    <row r="816" spans="1:35" x14ac:dyDescent="0.3">
      <c r="A816">
        <v>1980</v>
      </c>
      <c r="B816">
        <v>54</v>
      </c>
      <c r="C816" t="str">
        <f t="shared" si="36"/>
        <v>46-55</v>
      </c>
      <c r="D816" t="s">
        <v>32</v>
      </c>
      <c r="E816" t="s">
        <v>40</v>
      </c>
      <c r="F816">
        <v>157</v>
      </c>
      <c r="G816" t="s">
        <v>34</v>
      </c>
      <c r="H816">
        <v>10</v>
      </c>
      <c r="I816">
        <v>3</v>
      </c>
      <c r="J816" t="s">
        <v>35</v>
      </c>
      <c r="K816">
        <v>3</v>
      </c>
      <c r="L816" t="s">
        <v>47</v>
      </c>
      <c r="M816">
        <v>77</v>
      </c>
      <c r="N816">
        <v>3</v>
      </c>
      <c r="O816">
        <v>2</v>
      </c>
      <c r="P816" t="s">
        <v>51</v>
      </c>
      <c r="Q816">
        <v>1</v>
      </c>
      <c r="R816" t="str">
        <f t="shared" si="37"/>
        <v>Low</v>
      </c>
      <c r="S816" t="s">
        <v>48</v>
      </c>
      <c r="T816">
        <v>4440</v>
      </c>
      <c r="U816" t="str">
        <f t="shared" si="38"/>
        <v>Low (0-5K)</v>
      </c>
      <c r="V816">
        <v>25198</v>
      </c>
      <c r="W816">
        <v>6</v>
      </c>
      <c r="X816" t="s">
        <v>39</v>
      </c>
      <c r="Y816">
        <v>19</v>
      </c>
      <c r="Z816">
        <v>3</v>
      </c>
      <c r="AA816">
        <v>4</v>
      </c>
      <c r="AB816">
        <v>0</v>
      </c>
      <c r="AC816">
        <v>9</v>
      </c>
      <c r="AD816">
        <v>3</v>
      </c>
      <c r="AE816">
        <v>3</v>
      </c>
      <c r="AF816">
        <v>5</v>
      </c>
      <c r="AG816">
        <v>2</v>
      </c>
      <c r="AH816">
        <v>1</v>
      </c>
      <c r="AI816">
        <v>4</v>
      </c>
    </row>
    <row r="817" spans="1:35" x14ac:dyDescent="0.3">
      <c r="A817">
        <v>1982</v>
      </c>
      <c r="B817">
        <v>23</v>
      </c>
      <c r="C817" t="str">
        <f t="shared" si="36"/>
        <v>18-25</v>
      </c>
      <c r="D817" t="s">
        <v>32</v>
      </c>
      <c r="E817" t="s">
        <v>40</v>
      </c>
      <c r="F817">
        <v>571</v>
      </c>
      <c r="G817" t="s">
        <v>34</v>
      </c>
      <c r="H817">
        <v>12</v>
      </c>
      <c r="I817">
        <v>2</v>
      </c>
      <c r="J817" t="s">
        <v>45</v>
      </c>
      <c r="K817">
        <v>4</v>
      </c>
      <c r="L817" t="s">
        <v>36</v>
      </c>
      <c r="M817">
        <v>78</v>
      </c>
      <c r="N817">
        <v>3</v>
      </c>
      <c r="O817">
        <v>1</v>
      </c>
      <c r="P817" t="s">
        <v>37</v>
      </c>
      <c r="Q817">
        <v>4</v>
      </c>
      <c r="R817" t="str">
        <f t="shared" si="37"/>
        <v>Very High</v>
      </c>
      <c r="S817" t="s">
        <v>48</v>
      </c>
      <c r="T817">
        <v>2647</v>
      </c>
      <c r="U817" t="str">
        <f t="shared" si="38"/>
        <v>Low (0-5K)</v>
      </c>
      <c r="V817">
        <v>13672</v>
      </c>
      <c r="W817">
        <v>1</v>
      </c>
      <c r="X817" t="s">
        <v>32</v>
      </c>
      <c r="Y817">
        <v>13</v>
      </c>
      <c r="Z817">
        <v>3</v>
      </c>
      <c r="AA817">
        <v>3</v>
      </c>
      <c r="AB817">
        <v>0</v>
      </c>
      <c r="AC817">
        <v>5</v>
      </c>
      <c r="AD817">
        <v>6</v>
      </c>
      <c r="AE817">
        <v>4</v>
      </c>
      <c r="AF817">
        <v>5</v>
      </c>
      <c r="AG817">
        <v>2</v>
      </c>
      <c r="AH817">
        <v>1</v>
      </c>
      <c r="AI817">
        <v>4</v>
      </c>
    </row>
    <row r="818" spans="1:35" x14ac:dyDescent="0.3">
      <c r="A818">
        <v>1989</v>
      </c>
      <c r="B818">
        <v>30</v>
      </c>
      <c r="C818" t="str">
        <f t="shared" si="36"/>
        <v>26-35</v>
      </c>
      <c r="D818" t="s">
        <v>32</v>
      </c>
      <c r="E818" t="s">
        <v>40</v>
      </c>
      <c r="F818">
        <v>911</v>
      </c>
      <c r="G818" t="s">
        <v>34</v>
      </c>
      <c r="H818">
        <v>1</v>
      </c>
      <c r="I818">
        <v>2</v>
      </c>
      <c r="J818" t="s">
        <v>35</v>
      </c>
      <c r="K818">
        <v>4</v>
      </c>
      <c r="L818" t="s">
        <v>36</v>
      </c>
      <c r="M818">
        <v>76</v>
      </c>
      <c r="N818">
        <v>3</v>
      </c>
      <c r="O818">
        <v>1</v>
      </c>
      <c r="P818" t="s">
        <v>37</v>
      </c>
      <c r="Q818">
        <v>2</v>
      </c>
      <c r="R818" t="str">
        <f t="shared" si="37"/>
        <v>Medium</v>
      </c>
      <c r="S818" t="s">
        <v>44</v>
      </c>
      <c r="T818">
        <v>3748</v>
      </c>
      <c r="U818" t="str">
        <f t="shared" si="38"/>
        <v>Low (0-5K)</v>
      </c>
      <c r="V818">
        <v>4077</v>
      </c>
      <c r="W818">
        <v>1</v>
      </c>
      <c r="X818" t="s">
        <v>32</v>
      </c>
      <c r="Y818">
        <v>13</v>
      </c>
      <c r="Z818">
        <v>3</v>
      </c>
      <c r="AA818">
        <v>3</v>
      </c>
      <c r="AB818">
        <v>0</v>
      </c>
      <c r="AC818">
        <v>12</v>
      </c>
      <c r="AD818">
        <v>6</v>
      </c>
      <c r="AE818">
        <v>2</v>
      </c>
      <c r="AF818">
        <v>12</v>
      </c>
      <c r="AG818">
        <v>8</v>
      </c>
      <c r="AH818">
        <v>1</v>
      </c>
      <c r="AI818">
        <v>7</v>
      </c>
    </row>
    <row r="819" spans="1:35" x14ac:dyDescent="0.3">
      <c r="A819">
        <v>1999</v>
      </c>
      <c r="B819">
        <v>41</v>
      </c>
      <c r="C819" t="str">
        <f t="shared" si="36"/>
        <v>36-45</v>
      </c>
      <c r="D819" t="s">
        <v>32</v>
      </c>
      <c r="E819" t="s">
        <v>40</v>
      </c>
      <c r="F819">
        <v>642</v>
      </c>
      <c r="G819" t="s">
        <v>34</v>
      </c>
      <c r="H819">
        <v>1</v>
      </c>
      <c r="I819">
        <v>3</v>
      </c>
      <c r="J819" t="s">
        <v>46</v>
      </c>
      <c r="K819">
        <v>4</v>
      </c>
      <c r="L819" t="s">
        <v>36</v>
      </c>
      <c r="M819">
        <v>76</v>
      </c>
      <c r="N819">
        <v>3</v>
      </c>
      <c r="O819">
        <v>1</v>
      </c>
      <c r="P819" t="s">
        <v>49</v>
      </c>
      <c r="Q819">
        <v>4</v>
      </c>
      <c r="R819" t="str">
        <f t="shared" si="37"/>
        <v>Very High</v>
      </c>
      <c r="S819" t="s">
        <v>44</v>
      </c>
      <c r="T819">
        <v>2782</v>
      </c>
      <c r="U819" t="str">
        <f t="shared" si="38"/>
        <v>Low (0-5K)</v>
      </c>
      <c r="V819">
        <v>21412</v>
      </c>
      <c r="W819">
        <v>3</v>
      </c>
      <c r="X819" t="s">
        <v>32</v>
      </c>
      <c r="Y819">
        <v>22</v>
      </c>
      <c r="Z819">
        <v>4</v>
      </c>
      <c r="AA819">
        <v>1</v>
      </c>
      <c r="AB819">
        <v>1</v>
      </c>
      <c r="AC819">
        <v>12</v>
      </c>
      <c r="AD819">
        <v>3</v>
      </c>
      <c r="AE819">
        <v>3</v>
      </c>
      <c r="AF819">
        <v>5</v>
      </c>
      <c r="AG819">
        <v>3</v>
      </c>
      <c r="AH819">
        <v>1</v>
      </c>
      <c r="AI819">
        <v>0</v>
      </c>
    </row>
    <row r="820" spans="1:35" x14ac:dyDescent="0.3">
      <c r="A820">
        <v>2014</v>
      </c>
      <c r="B820">
        <v>39</v>
      </c>
      <c r="C820" t="str">
        <f t="shared" si="36"/>
        <v>36-45</v>
      </c>
      <c r="D820" t="s">
        <v>32</v>
      </c>
      <c r="E820" t="s">
        <v>40</v>
      </c>
      <c r="F820">
        <v>116</v>
      </c>
      <c r="G820" t="s">
        <v>34</v>
      </c>
      <c r="H820">
        <v>24</v>
      </c>
      <c r="I820">
        <v>1</v>
      </c>
      <c r="J820" t="s">
        <v>46</v>
      </c>
      <c r="K820">
        <v>1</v>
      </c>
      <c r="L820" t="s">
        <v>36</v>
      </c>
      <c r="M820">
        <v>52</v>
      </c>
      <c r="N820">
        <v>3</v>
      </c>
      <c r="O820">
        <v>2</v>
      </c>
      <c r="P820" t="s">
        <v>49</v>
      </c>
      <c r="Q820">
        <v>4</v>
      </c>
      <c r="R820" t="str">
        <f t="shared" si="37"/>
        <v>Very High</v>
      </c>
      <c r="S820" t="s">
        <v>48</v>
      </c>
      <c r="T820">
        <v>4108</v>
      </c>
      <c r="U820" t="str">
        <f t="shared" si="38"/>
        <v>Low (0-5K)</v>
      </c>
      <c r="V820">
        <v>5340</v>
      </c>
      <c r="W820">
        <v>7</v>
      </c>
      <c r="X820" t="s">
        <v>32</v>
      </c>
      <c r="Y820">
        <v>13</v>
      </c>
      <c r="Z820">
        <v>3</v>
      </c>
      <c r="AA820">
        <v>1</v>
      </c>
      <c r="AB820">
        <v>0</v>
      </c>
      <c r="AC820">
        <v>18</v>
      </c>
      <c r="AD820">
        <v>2</v>
      </c>
      <c r="AE820">
        <v>3</v>
      </c>
      <c r="AF820">
        <v>7</v>
      </c>
      <c r="AG820">
        <v>7</v>
      </c>
      <c r="AH820">
        <v>1</v>
      </c>
      <c r="AI820">
        <v>7</v>
      </c>
    </row>
    <row r="821" spans="1:35" x14ac:dyDescent="0.3">
      <c r="A821">
        <v>2015</v>
      </c>
      <c r="B821">
        <v>38</v>
      </c>
      <c r="C821" t="str">
        <f t="shared" si="36"/>
        <v>36-45</v>
      </c>
      <c r="D821" t="s">
        <v>32</v>
      </c>
      <c r="E821" t="s">
        <v>40</v>
      </c>
      <c r="F821">
        <v>201</v>
      </c>
      <c r="G821" t="s">
        <v>34</v>
      </c>
      <c r="H821">
        <v>10</v>
      </c>
      <c r="I821">
        <v>3</v>
      </c>
      <c r="J821" t="s">
        <v>35</v>
      </c>
      <c r="K821">
        <v>2</v>
      </c>
      <c r="L821" t="s">
        <v>47</v>
      </c>
      <c r="M821">
        <v>99</v>
      </c>
      <c r="N821">
        <v>1</v>
      </c>
      <c r="O821">
        <v>3</v>
      </c>
      <c r="P821" t="s">
        <v>55</v>
      </c>
      <c r="Q821">
        <v>3</v>
      </c>
      <c r="R821" t="str">
        <f t="shared" si="37"/>
        <v>High</v>
      </c>
      <c r="S821" t="s">
        <v>44</v>
      </c>
      <c r="T821">
        <v>13206</v>
      </c>
      <c r="U821" t="str">
        <f t="shared" si="38"/>
        <v>High (10K-15K)</v>
      </c>
      <c r="V821">
        <v>3376</v>
      </c>
      <c r="W821">
        <v>3</v>
      </c>
      <c r="X821" t="s">
        <v>32</v>
      </c>
      <c r="Y821">
        <v>12</v>
      </c>
      <c r="Z821">
        <v>3</v>
      </c>
      <c r="AA821">
        <v>1</v>
      </c>
      <c r="AB821">
        <v>1</v>
      </c>
      <c r="AC821">
        <v>20</v>
      </c>
      <c r="AD821">
        <v>3</v>
      </c>
      <c r="AE821">
        <v>3</v>
      </c>
      <c r="AF821">
        <v>18</v>
      </c>
      <c r="AG821">
        <v>16</v>
      </c>
      <c r="AH821">
        <v>1</v>
      </c>
      <c r="AI821">
        <v>11</v>
      </c>
    </row>
    <row r="822" spans="1:35" x14ac:dyDescent="0.3">
      <c r="A822">
        <v>2052</v>
      </c>
      <c r="B822">
        <v>35</v>
      </c>
      <c r="C822" t="str">
        <f t="shared" si="36"/>
        <v>26-35</v>
      </c>
      <c r="D822" t="s">
        <v>32</v>
      </c>
      <c r="E822" t="s">
        <v>40</v>
      </c>
      <c r="F822">
        <v>287</v>
      </c>
      <c r="G822" t="s">
        <v>34</v>
      </c>
      <c r="H822">
        <v>1</v>
      </c>
      <c r="I822">
        <v>4</v>
      </c>
      <c r="J822" t="s">
        <v>46</v>
      </c>
      <c r="K822">
        <v>3</v>
      </c>
      <c r="L822" t="s">
        <v>47</v>
      </c>
      <c r="M822">
        <v>62</v>
      </c>
      <c r="N822">
        <v>1</v>
      </c>
      <c r="O822">
        <v>1</v>
      </c>
      <c r="P822" t="s">
        <v>49</v>
      </c>
      <c r="Q822">
        <v>4</v>
      </c>
      <c r="R822" t="str">
        <f t="shared" si="37"/>
        <v>Very High</v>
      </c>
      <c r="S822" t="s">
        <v>44</v>
      </c>
      <c r="T822">
        <v>2977</v>
      </c>
      <c r="U822" t="str">
        <f t="shared" si="38"/>
        <v>Low (0-5K)</v>
      </c>
      <c r="V822">
        <v>8952</v>
      </c>
      <c r="W822">
        <v>1</v>
      </c>
      <c r="X822" t="s">
        <v>32</v>
      </c>
      <c r="Y822">
        <v>12</v>
      </c>
      <c r="Z822">
        <v>3</v>
      </c>
      <c r="AA822">
        <v>4</v>
      </c>
      <c r="AB822">
        <v>1</v>
      </c>
      <c r="AC822">
        <v>4</v>
      </c>
      <c r="AD822">
        <v>5</v>
      </c>
      <c r="AE822">
        <v>3</v>
      </c>
      <c r="AF822">
        <v>4</v>
      </c>
      <c r="AG822">
        <v>3</v>
      </c>
      <c r="AH822">
        <v>1</v>
      </c>
      <c r="AI822">
        <v>1</v>
      </c>
    </row>
    <row r="823" spans="1:35" x14ac:dyDescent="0.3">
      <c r="A823">
        <v>2062</v>
      </c>
      <c r="B823">
        <v>39</v>
      </c>
      <c r="C823" t="str">
        <f t="shared" si="36"/>
        <v>36-45</v>
      </c>
      <c r="D823" t="s">
        <v>32</v>
      </c>
      <c r="E823" t="s">
        <v>40</v>
      </c>
      <c r="F823">
        <v>613</v>
      </c>
      <c r="G823" t="s">
        <v>34</v>
      </c>
      <c r="H823">
        <v>6</v>
      </c>
      <c r="I823">
        <v>1</v>
      </c>
      <c r="J823" t="s">
        <v>35</v>
      </c>
      <c r="K823">
        <v>4</v>
      </c>
      <c r="L823" t="s">
        <v>36</v>
      </c>
      <c r="M823">
        <v>42</v>
      </c>
      <c r="N823">
        <v>2</v>
      </c>
      <c r="O823">
        <v>3</v>
      </c>
      <c r="P823" t="s">
        <v>50</v>
      </c>
      <c r="Q823">
        <v>1</v>
      </c>
      <c r="R823" t="str">
        <f t="shared" si="37"/>
        <v>Low</v>
      </c>
      <c r="S823" t="s">
        <v>44</v>
      </c>
      <c r="T823">
        <v>9991</v>
      </c>
      <c r="U823" t="str">
        <f t="shared" si="38"/>
        <v>Medium (5K-10K)</v>
      </c>
      <c r="V823">
        <v>21457</v>
      </c>
      <c r="W823">
        <v>4</v>
      </c>
      <c r="X823" t="s">
        <v>32</v>
      </c>
      <c r="Y823">
        <v>15</v>
      </c>
      <c r="Z823">
        <v>3</v>
      </c>
      <c r="AA823">
        <v>1</v>
      </c>
      <c r="AB823">
        <v>1</v>
      </c>
      <c r="AC823">
        <v>9</v>
      </c>
      <c r="AD823">
        <v>5</v>
      </c>
      <c r="AE823">
        <v>3</v>
      </c>
      <c r="AF823">
        <v>7</v>
      </c>
      <c r="AG823">
        <v>7</v>
      </c>
      <c r="AH823">
        <v>1</v>
      </c>
      <c r="AI823">
        <v>7</v>
      </c>
    </row>
    <row r="824" spans="1:35" x14ac:dyDescent="0.3">
      <c r="A824">
        <v>150</v>
      </c>
      <c r="B824">
        <v>24</v>
      </c>
      <c r="C824" t="str">
        <f t="shared" si="36"/>
        <v>18-25</v>
      </c>
      <c r="D824" t="s">
        <v>32</v>
      </c>
      <c r="E824" t="s">
        <v>40</v>
      </c>
      <c r="F824">
        <v>1127</v>
      </c>
      <c r="G824" t="s">
        <v>34</v>
      </c>
      <c r="H824">
        <v>18</v>
      </c>
      <c r="I824">
        <v>1</v>
      </c>
      <c r="J824" t="s">
        <v>46</v>
      </c>
      <c r="K824">
        <v>2</v>
      </c>
      <c r="L824" t="s">
        <v>36</v>
      </c>
      <c r="M824">
        <v>52</v>
      </c>
      <c r="N824">
        <v>3</v>
      </c>
      <c r="O824">
        <v>1</v>
      </c>
      <c r="P824" t="s">
        <v>37</v>
      </c>
      <c r="Q824">
        <v>3</v>
      </c>
      <c r="R824" t="str">
        <f t="shared" si="37"/>
        <v>High</v>
      </c>
      <c r="S824" t="s">
        <v>44</v>
      </c>
      <c r="T824">
        <v>2774</v>
      </c>
      <c r="U824" t="str">
        <f t="shared" si="38"/>
        <v>Low (0-5K)</v>
      </c>
      <c r="V824">
        <v>13257</v>
      </c>
      <c r="W824">
        <v>0</v>
      </c>
      <c r="X824" t="s">
        <v>32</v>
      </c>
      <c r="Y824">
        <v>12</v>
      </c>
      <c r="Z824">
        <v>3</v>
      </c>
      <c r="AA824">
        <v>3</v>
      </c>
      <c r="AB824">
        <v>1</v>
      </c>
      <c r="AC824">
        <v>6</v>
      </c>
      <c r="AD824">
        <v>2</v>
      </c>
      <c r="AE824">
        <v>3</v>
      </c>
      <c r="AF824">
        <v>5</v>
      </c>
      <c r="AG824">
        <v>3</v>
      </c>
      <c r="AH824">
        <v>1</v>
      </c>
      <c r="AI824">
        <v>2</v>
      </c>
    </row>
    <row r="825" spans="1:35" x14ac:dyDescent="0.3">
      <c r="A825">
        <v>198</v>
      </c>
      <c r="B825">
        <v>30</v>
      </c>
      <c r="C825" t="str">
        <f t="shared" si="36"/>
        <v>26-35</v>
      </c>
      <c r="D825" t="s">
        <v>32</v>
      </c>
      <c r="E825" t="s">
        <v>40</v>
      </c>
      <c r="F825">
        <v>1427</v>
      </c>
      <c r="G825" t="s">
        <v>34</v>
      </c>
      <c r="H825">
        <v>2</v>
      </c>
      <c r="I825">
        <v>1</v>
      </c>
      <c r="J825" t="s">
        <v>35</v>
      </c>
      <c r="K825">
        <v>2</v>
      </c>
      <c r="L825" t="s">
        <v>36</v>
      </c>
      <c r="M825">
        <v>35</v>
      </c>
      <c r="N825">
        <v>2</v>
      </c>
      <c r="O825">
        <v>1</v>
      </c>
      <c r="P825" t="s">
        <v>37</v>
      </c>
      <c r="Q825">
        <v>4</v>
      </c>
      <c r="R825" t="str">
        <f t="shared" si="37"/>
        <v>Very High</v>
      </c>
      <c r="S825" t="s">
        <v>48</v>
      </c>
      <c r="T825">
        <v>2720</v>
      </c>
      <c r="U825" t="str">
        <f t="shared" si="38"/>
        <v>Low (0-5K)</v>
      </c>
      <c r="V825">
        <v>11162</v>
      </c>
      <c r="W825">
        <v>0</v>
      </c>
      <c r="X825" t="s">
        <v>32</v>
      </c>
      <c r="Y825">
        <v>13</v>
      </c>
      <c r="Z825">
        <v>3</v>
      </c>
      <c r="AA825">
        <v>4</v>
      </c>
      <c r="AB825">
        <v>0</v>
      </c>
      <c r="AC825">
        <v>6</v>
      </c>
      <c r="AD825">
        <v>3</v>
      </c>
      <c r="AE825">
        <v>3</v>
      </c>
      <c r="AF825">
        <v>5</v>
      </c>
      <c r="AG825">
        <v>3</v>
      </c>
      <c r="AH825">
        <v>1</v>
      </c>
      <c r="AI825">
        <v>2</v>
      </c>
    </row>
    <row r="826" spans="1:35" x14ac:dyDescent="0.3">
      <c r="A826">
        <v>216</v>
      </c>
      <c r="B826">
        <v>34</v>
      </c>
      <c r="C826" t="str">
        <f t="shared" si="36"/>
        <v>26-35</v>
      </c>
      <c r="D826" t="s">
        <v>32</v>
      </c>
      <c r="E826" t="s">
        <v>53</v>
      </c>
      <c r="F826">
        <v>303</v>
      </c>
      <c r="G826" t="s">
        <v>41</v>
      </c>
      <c r="H826">
        <v>2</v>
      </c>
      <c r="I826">
        <v>4</v>
      </c>
      <c r="J826" t="s">
        <v>56</v>
      </c>
      <c r="K826">
        <v>3</v>
      </c>
      <c r="L826" t="s">
        <v>47</v>
      </c>
      <c r="M826">
        <v>75</v>
      </c>
      <c r="N826">
        <v>3</v>
      </c>
      <c r="O826">
        <v>1</v>
      </c>
      <c r="P826" t="s">
        <v>43</v>
      </c>
      <c r="Q826">
        <v>3</v>
      </c>
      <c r="R826" t="str">
        <f t="shared" si="37"/>
        <v>High</v>
      </c>
      <c r="S826" t="s">
        <v>44</v>
      </c>
      <c r="T826">
        <v>2231</v>
      </c>
      <c r="U826" t="str">
        <f t="shared" si="38"/>
        <v>Low (0-5K)</v>
      </c>
      <c r="V826">
        <v>11314</v>
      </c>
      <c r="W826">
        <v>6</v>
      </c>
      <c r="X826" t="s">
        <v>32</v>
      </c>
      <c r="Y826">
        <v>18</v>
      </c>
      <c r="Z826">
        <v>3</v>
      </c>
      <c r="AA826">
        <v>4</v>
      </c>
      <c r="AB826">
        <v>1</v>
      </c>
      <c r="AC826">
        <v>6</v>
      </c>
      <c r="AD826">
        <v>3</v>
      </c>
      <c r="AE826">
        <v>3</v>
      </c>
      <c r="AF826">
        <v>4</v>
      </c>
      <c r="AG826">
        <v>3</v>
      </c>
      <c r="AH826">
        <v>1</v>
      </c>
      <c r="AI826">
        <v>2</v>
      </c>
    </row>
    <row r="827" spans="1:35" x14ac:dyDescent="0.3">
      <c r="A827">
        <v>330</v>
      </c>
      <c r="B827">
        <v>32</v>
      </c>
      <c r="C827" t="str">
        <f t="shared" si="36"/>
        <v>26-35</v>
      </c>
      <c r="D827" t="s">
        <v>32</v>
      </c>
      <c r="E827" t="s">
        <v>40</v>
      </c>
      <c r="F827">
        <v>1401</v>
      </c>
      <c r="G827" t="s">
        <v>41</v>
      </c>
      <c r="H827">
        <v>4</v>
      </c>
      <c r="I827">
        <v>2</v>
      </c>
      <c r="J827" t="s">
        <v>46</v>
      </c>
      <c r="K827">
        <v>3</v>
      </c>
      <c r="L827" t="s">
        <v>47</v>
      </c>
      <c r="M827">
        <v>56</v>
      </c>
      <c r="N827">
        <v>3</v>
      </c>
      <c r="O827">
        <v>1</v>
      </c>
      <c r="P827" t="s">
        <v>43</v>
      </c>
      <c r="Q827">
        <v>2</v>
      </c>
      <c r="R827" t="str">
        <f t="shared" si="37"/>
        <v>Medium</v>
      </c>
      <c r="S827" t="s">
        <v>44</v>
      </c>
      <c r="T827">
        <v>3931</v>
      </c>
      <c r="U827" t="str">
        <f t="shared" si="38"/>
        <v>Low (0-5K)</v>
      </c>
      <c r="V827">
        <v>20990</v>
      </c>
      <c r="W827">
        <v>2</v>
      </c>
      <c r="X827" t="s">
        <v>32</v>
      </c>
      <c r="Y827">
        <v>11</v>
      </c>
      <c r="Z827">
        <v>3</v>
      </c>
      <c r="AA827">
        <v>1</v>
      </c>
      <c r="AB827">
        <v>1</v>
      </c>
      <c r="AC827">
        <v>6</v>
      </c>
      <c r="AD827">
        <v>5</v>
      </c>
      <c r="AE827">
        <v>3</v>
      </c>
      <c r="AF827">
        <v>4</v>
      </c>
      <c r="AG827">
        <v>3</v>
      </c>
      <c r="AH827">
        <v>1</v>
      </c>
      <c r="AI827">
        <v>2</v>
      </c>
    </row>
    <row r="828" spans="1:35" x14ac:dyDescent="0.3">
      <c r="A828">
        <v>408</v>
      </c>
      <c r="B828">
        <v>51</v>
      </c>
      <c r="C828" t="str">
        <f t="shared" si="36"/>
        <v>46-55</v>
      </c>
      <c r="D828" t="s">
        <v>32</v>
      </c>
      <c r="E828" t="s">
        <v>40</v>
      </c>
      <c r="F828">
        <v>1302</v>
      </c>
      <c r="G828" t="s">
        <v>34</v>
      </c>
      <c r="H828">
        <v>2</v>
      </c>
      <c r="I828">
        <v>3</v>
      </c>
      <c r="J828" t="s">
        <v>35</v>
      </c>
      <c r="K828">
        <v>4</v>
      </c>
      <c r="L828" t="s">
        <v>36</v>
      </c>
      <c r="M828">
        <v>84</v>
      </c>
      <c r="N828">
        <v>1</v>
      </c>
      <c r="O828">
        <v>2</v>
      </c>
      <c r="P828" t="s">
        <v>51</v>
      </c>
      <c r="Q828">
        <v>2</v>
      </c>
      <c r="R828" t="str">
        <f t="shared" si="37"/>
        <v>Medium</v>
      </c>
      <c r="S828" t="s">
        <v>38</v>
      </c>
      <c r="T828">
        <v>5482</v>
      </c>
      <c r="U828" t="str">
        <f t="shared" si="38"/>
        <v>Medium (5K-10K)</v>
      </c>
      <c r="V828">
        <v>16321</v>
      </c>
      <c r="W828">
        <v>5</v>
      </c>
      <c r="X828" t="s">
        <v>32</v>
      </c>
      <c r="Y828">
        <v>18</v>
      </c>
      <c r="Z828">
        <v>3</v>
      </c>
      <c r="AA828">
        <v>4</v>
      </c>
      <c r="AB828">
        <v>1</v>
      </c>
      <c r="AC828">
        <v>13</v>
      </c>
      <c r="AD828">
        <v>3</v>
      </c>
      <c r="AE828">
        <v>3</v>
      </c>
      <c r="AF828">
        <v>4</v>
      </c>
      <c r="AG828">
        <v>1</v>
      </c>
      <c r="AH828">
        <v>1</v>
      </c>
      <c r="AI828">
        <v>2</v>
      </c>
    </row>
    <row r="829" spans="1:35" x14ac:dyDescent="0.3">
      <c r="A829">
        <v>422</v>
      </c>
      <c r="B829">
        <v>58</v>
      </c>
      <c r="C829" t="str">
        <f t="shared" si="36"/>
        <v>56+</v>
      </c>
      <c r="D829" t="s">
        <v>32</v>
      </c>
      <c r="E829" t="s">
        <v>33</v>
      </c>
      <c r="F829">
        <v>390</v>
      </c>
      <c r="G829" t="s">
        <v>34</v>
      </c>
      <c r="H829">
        <v>1</v>
      </c>
      <c r="I829">
        <v>4</v>
      </c>
      <c r="J829" t="s">
        <v>46</v>
      </c>
      <c r="K829">
        <v>4</v>
      </c>
      <c r="L829" t="s">
        <v>36</v>
      </c>
      <c r="M829">
        <v>32</v>
      </c>
      <c r="N829">
        <v>1</v>
      </c>
      <c r="O829">
        <v>2</v>
      </c>
      <c r="P829" t="s">
        <v>50</v>
      </c>
      <c r="Q829">
        <v>3</v>
      </c>
      <c r="R829" t="str">
        <f t="shared" si="37"/>
        <v>High</v>
      </c>
      <c r="S829" t="s">
        <v>38</v>
      </c>
      <c r="T829">
        <v>5660</v>
      </c>
      <c r="U829" t="str">
        <f t="shared" si="38"/>
        <v>Medium (5K-10K)</v>
      </c>
      <c r="V829">
        <v>17056</v>
      </c>
      <c r="W829">
        <v>2</v>
      </c>
      <c r="X829" t="s">
        <v>39</v>
      </c>
      <c r="Y829">
        <v>13</v>
      </c>
      <c r="Z829">
        <v>3</v>
      </c>
      <c r="AA829">
        <v>4</v>
      </c>
      <c r="AB829">
        <v>1</v>
      </c>
      <c r="AC829">
        <v>12</v>
      </c>
      <c r="AD829">
        <v>2</v>
      </c>
      <c r="AE829">
        <v>3</v>
      </c>
      <c r="AF829">
        <v>5</v>
      </c>
      <c r="AG829">
        <v>3</v>
      </c>
      <c r="AH829">
        <v>1</v>
      </c>
      <c r="AI829">
        <v>2</v>
      </c>
    </row>
    <row r="830" spans="1:35" x14ac:dyDescent="0.3">
      <c r="A830">
        <v>434</v>
      </c>
      <c r="B830">
        <v>27</v>
      </c>
      <c r="C830" t="str">
        <f t="shared" si="36"/>
        <v>26-35</v>
      </c>
      <c r="D830" t="s">
        <v>32</v>
      </c>
      <c r="E830" t="s">
        <v>40</v>
      </c>
      <c r="F830">
        <v>1220</v>
      </c>
      <c r="G830" t="s">
        <v>34</v>
      </c>
      <c r="H830">
        <v>5</v>
      </c>
      <c r="I830">
        <v>3</v>
      </c>
      <c r="J830" t="s">
        <v>46</v>
      </c>
      <c r="K830">
        <v>3</v>
      </c>
      <c r="L830" t="s">
        <v>47</v>
      </c>
      <c r="M830">
        <v>85</v>
      </c>
      <c r="N830">
        <v>3</v>
      </c>
      <c r="O830">
        <v>1</v>
      </c>
      <c r="P830" t="s">
        <v>49</v>
      </c>
      <c r="Q830">
        <v>2</v>
      </c>
      <c r="R830" t="str">
        <f t="shared" si="37"/>
        <v>Medium</v>
      </c>
      <c r="S830" t="s">
        <v>48</v>
      </c>
      <c r="T830">
        <v>2478</v>
      </c>
      <c r="U830" t="str">
        <f t="shared" si="38"/>
        <v>Low (0-5K)</v>
      </c>
      <c r="V830">
        <v>20938</v>
      </c>
      <c r="W830">
        <v>1</v>
      </c>
      <c r="X830" t="s">
        <v>39</v>
      </c>
      <c r="Y830">
        <v>12</v>
      </c>
      <c r="Z830">
        <v>3</v>
      </c>
      <c r="AA830">
        <v>2</v>
      </c>
      <c r="AB830">
        <v>0</v>
      </c>
      <c r="AC830">
        <v>4</v>
      </c>
      <c r="AD830">
        <v>2</v>
      </c>
      <c r="AE830">
        <v>2</v>
      </c>
      <c r="AF830">
        <v>4</v>
      </c>
      <c r="AG830">
        <v>3</v>
      </c>
      <c r="AH830">
        <v>1</v>
      </c>
      <c r="AI830">
        <v>2</v>
      </c>
    </row>
    <row r="831" spans="1:35" x14ac:dyDescent="0.3">
      <c r="A831">
        <v>456</v>
      </c>
      <c r="B831">
        <v>30</v>
      </c>
      <c r="C831" t="str">
        <f t="shared" si="36"/>
        <v>26-35</v>
      </c>
      <c r="D831" t="s">
        <v>32</v>
      </c>
      <c r="E831" t="s">
        <v>40</v>
      </c>
      <c r="F831">
        <v>570</v>
      </c>
      <c r="G831" t="s">
        <v>41</v>
      </c>
      <c r="H831">
        <v>5</v>
      </c>
      <c r="I831">
        <v>3</v>
      </c>
      <c r="J831" t="s">
        <v>56</v>
      </c>
      <c r="K831">
        <v>4</v>
      </c>
      <c r="L831" t="s">
        <v>47</v>
      </c>
      <c r="M831">
        <v>30</v>
      </c>
      <c r="N831">
        <v>2</v>
      </c>
      <c r="O831">
        <v>2</v>
      </c>
      <c r="P831" t="s">
        <v>54</v>
      </c>
      <c r="Q831">
        <v>3</v>
      </c>
      <c r="R831" t="str">
        <f t="shared" si="37"/>
        <v>High</v>
      </c>
      <c r="S831" t="s">
        <v>38</v>
      </c>
      <c r="T831">
        <v>6118</v>
      </c>
      <c r="U831" t="str">
        <f t="shared" si="38"/>
        <v>Medium (5K-10K)</v>
      </c>
      <c r="V831">
        <v>5431</v>
      </c>
      <c r="W831">
        <v>1</v>
      </c>
      <c r="X831" t="s">
        <v>32</v>
      </c>
      <c r="Y831">
        <v>13</v>
      </c>
      <c r="Z831">
        <v>3</v>
      </c>
      <c r="AA831">
        <v>3</v>
      </c>
      <c r="AB831">
        <v>3</v>
      </c>
      <c r="AC831">
        <v>10</v>
      </c>
      <c r="AD831">
        <v>2</v>
      </c>
      <c r="AE831">
        <v>3</v>
      </c>
      <c r="AF831">
        <v>10</v>
      </c>
      <c r="AG831">
        <v>9</v>
      </c>
      <c r="AH831">
        <v>1</v>
      </c>
      <c r="AI831">
        <v>2</v>
      </c>
    </row>
    <row r="832" spans="1:35" x14ac:dyDescent="0.3">
      <c r="A832">
        <v>466</v>
      </c>
      <c r="B832">
        <v>41</v>
      </c>
      <c r="C832" t="str">
        <f t="shared" si="36"/>
        <v>36-45</v>
      </c>
      <c r="D832" t="s">
        <v>32</v>
      </c>
      <c r="E832" t="s">
        <v>40</v>
      </c>
      <c r="F832">
        <v>483</v>
      </c>
      <c r="G832" t="s">
        <v>34</v>
      </c>
      <c r="H832">
        <v>6</v>
      </c>
      <c r="I832">
        <v>3</v>
      </c>
      <c r="J832" t="s">
        <v>35</v>
      </c>
      <c r="K832">
        <v>4</v>
      </c>
      <c r="L832" t="s">
        <v>36</v>
      </c>
      <c r="M832">
        <v>95</v>
      </c>
      <c r="N832">
        <v>2</v>
      </c>
      <c r="O832">
        <v>2</v>
      </c>
      <c r="P832" t="s">
        <v>51</v>
      </c>
      <c r="Q832">
        <v>2</v>
      </c>
      <c r="R832" t="str">
        <f t="shared" si="37"/>
        <v>Medium</v>
      </c>
      <c r="S832" t="s">
        <v>48</v>
      </c>
      <c r="T832">
        <v>6032</v>
      </c>
      <c r="U832" t="str">
        <f t="shared" si="38"/>
        <v>Medium (5K-10K)</v>
      </c>
      <c r="V832">
        <v>10110</v>
      </c>
      <c r="W832">
        <v>6</v>
      </c>
      <c r="X832" t="s">
        <v>39</v>
      </c>
      <c r="Y832">
        <v>15</v>
      </c>
      <c r="Z832">
        <v>3</v>
      </c>
      <c r="AA832">
        <v>4</v>
      </c>
      <c r="AB832">
        <v>0</v>
      </c>
      <c r="AC832">
        <v>8</v>
      </c>
      <c r="AD832">
        <v>3</v>
      </c>
      <c r="AE832">
        <v>3</v>
      </c>
      <c r="AF832">
        <v>5</v>
      </c>
      <c r="AG832">
        <v>4</v>
      </c>
      <c r="AH832">
        <v>1</v>
      </c>
      <c r="AI832">
        <v>2</v>
      </c>
    </row>
    <row r="833" spans="1:35" x14ac:dyDescent="0.3">
      <c r="A833">
        <v>505</v>
      </c>
      <c r="B833">
        <v>55</v>
      </c>
      <c r="C833" t="str">
        <f t="shared" si="36"/>
        <v>46-55</v>
      </c>
      <c r="D833" t="s">
        <v>32</v>
      </c>
      <c r="E833" t="s">
        <v>40</v>
      </c>
      <c r="F833">
        <v>1311</v>
      </c>
      <c r="G833" t="s">
        <v>34</v>
      </c>
      <c r="H833">
        <v>2</v>
      </c>
      <c r="I833">
        <v>3</v>
      </c>
      <c r="J833" t="s">
        <v>46</v>
      </c>
      <c r="K833">
        <v>3</v>
      </c>
      <c r="L833" t="s">
        <v>47</v>
      </c>
      <c r="M833">
        <v>97</v>
      </c>
      <c r="N833">
        <v>3</v>
      </c>
      <c r="O833">
        <v>4</v>
      </c>
      <c r="P833" t="s">
        <v>52</v>
      </c>
      <c r="Q833">
        <v>4</v>
      </c>
      <c r="R833" t="str">
        <f t="shared" si="37"/>
        <v>Very High</v>
      </c>
      <c r="S833" t="s">
        <v>48</v>
      </c>
      <c r="T833">
        <v>16659</v>
      </c>
      <c r="U833" t="str">
        <f t="shared" si="38"/>
        <v>Very High (15K+)</v>
      </c>
      <c r="V833">
        <v>23258</v>
      </c>
      <c r="W833">
        <v>2</v>
      </c>
      <c r="X833" t="s">
        <v>39</v>
      </c>
      <c r="Y833">
        <v>13</v>
      </c>
      <c r="Z833">
        <v>3</v>
      </c>
      <c r="AA833">
        <v>3</v>
      </c>
      <c r="AB833">
        <v>0</v>
      </c>
      <c r="AC833">
        <v>30</v>
      </c>
      <c r="AD833">
        <v>2</v>
      </c>
      <c r="AE833">
        <v>3</v>
      </c>
      <c r="AF833">
        <v>5</v>
      </c>
      <c r="AG833">
        <v>4</v>
      </c>
      <c r="AH833">
        <v>1</v>
      </c>
      <c r="AI833">
        <v>2</v>
      </c>
    </row>
    <row r="834" spans="1:35" x14ac:dyDescent="0.3">
      <c r="A834">
        <v>511</v>
      </c>
      <c r="B834">
        <v>22</v>
      </c>
      <c r="C834" t="str">
        <f t="shared" ref="C834:C897" si="39">IF(B834&lt;=25,"18-25",IF(B834&lt;=35,"26-35",IF(B834&lt;=45,"36-45",IF(B834&lt;=55,"46-55","56+"))))</f>
        <v>18-25</v>
      </c>
      <c r="D834" t="s">
        <v>32</v>
      </c>
      <c r="E834" t="s">
        <v>40</v>
      </c>
      <c r="F834">
        <v>253</v>
      </c>
      <c r="G834" t="s">
        <v>34</v>
      </c>
      <c r="H834">
        <v>11</v>
      </c>
      <c r="I834">
        <v>3</v>
      </c>
      <c r="J834" t="s">
        <v>35</v>
      </c>
      <c r="K834">
        <v>1</v>
      </c>
      <c r="L834" t="s">
        <v>47</v>
      </c>
      <c r="M834">
        <v>43</v>
      </c>
      <c r="N834">
        <v>3</v>
      </c>
      <c r="O834">
        <v>1</v>
      </c>
      <c r="P834" t="s">
        <v>49</v>
      </c>
      <c r="Q834">
        <v>2</v>
      </c>
      <c r="R834" t="str">
        <f t="shared" ref="R834:R897" si="40">IF(Q834=1,"Low",IF(Q834=2,"Medium",IF(Q834=3,"High","Very High")))</f>
        <v>Medium</v>
      </c>
      <c r="S834" t="s">
        <v>44</v>
      </c>
      <c r="T834">
        <v>2244</v>
      </c>
      <c r="U834" t="str">
        <f t="shared" ref="U834:U897" si="41">IF(T834&lt;=5000,"Low (0-5K)",IF(T834&lt;=10000,"Medium (5K-10K)",IF(T834&lt;=15000,"High (10K-15K)","Very High (15K+)")))</f>
        <v>Low (0-5K)</v>
      </c>
      <c r="V834">
        <v>24440</v>
      </c>
      <c r="W834">
        <v>1</v>
      </c>
      <c r="X834" t="s">
        <v>32</v>
      </c>
      <c r="Y834">
        <v>13</v>
      </c>
      <c r="Z834">
        <v>3</v>
      </c>
      <c r="AA834">
        <v>4</v>
      </c>
      <c r="AB834">
        <v>1</v>
      </c>
      <c r="AC834">
        <v>2</v>
      </c>
      <c r="AD834">
        <v>1</v>
      </c>
      <c r="AE834">
        <v>3</v>
      </c>
      <c r="AF834">
        <v>2</v>
      </c>
      <c r="AG834">
        <v>1</v>
      </c>
      <c r="AH834">
        <v>1</v>
      </c>
      <c r="AI834">
        <v>2</v>
      </c>
    </row>
    <row r="835" spans="1:35" x14ac:dyDescent="0.3">
      <c r="A835">
        <v>623</v>
      </c>
      <c r="B835">
        <v>37</v>
      </c>
      <c r="C835" t="str">
        <f t="shared" si="39"/>
        <v>36-45</v>
      </c>
      <c r="D835" t="s">
        <v>32</v>
      </c>
      <c r="E835" t="s">
        <v>40</v>
      </c>
      <c r="F835">
        <v>799</v>
      </c>
      <c r="G835" t="s">
        <v>34</v>
      </c>
      <c r="H835">
        <v>1</v>
      </c>
      <c r="I835">
        <v>3</v>
      </c>
      <c r="J835" t="s">
        <v>42</v>
      </c>
      <c r="K835">
        <v>2</v>
      </c>
      <c r="L835" t="s">
        <v>47</v>
      </c>
      <c r="M835">
        <v>59</v>
      </c>
      <c r="N835">
        <v>3</v>
      </c>
      <c r="O835">
        <v>3</v>
      </c>
      <c r="P835" t="s">
        <v>51</v>
      </c>
      <c r="Q835">
        <v>4</v>
      </c>
      <c r="R835" t="str">
        <f t="shared" si="40"/>
        <v>Very High</v>
      </c>
      <c r="S835" t="s">
        <v>48</v>
      </c>
      <c r="T835">
        <v>7491</v>
      </c>
      <c r="U835" t="str">
        <f t="shared" si="41"/>
        <v>Medium (5K-10K)</v>
      </c>
      <c r="V835">
        <v>23848</v>
      </c>
      <c r="W835">
        <v>4</v>
      </c>
      <c r="X835" t="s">
        <v>32</v>
      </c>
      <c r="Y835">
        <v>17</v>
      </c>
      <c r="Z835">
        <v>3</v>
      </c>
      <c r="AA835">
        <v>4</v>
      </c>
      <c r="AB835">
        <v>0</v>
      </c>
      <c r="AC835">
        <v>12</v>
      </c>
      <c r="AD835">
        <v>3</v>
      </c>
      <c r="AE835">
        <v>4</v>
      </c>
      <c r="AF835">
        <v>6</v>
      </c>
      <c r="AG835">
        <v>5</v>
      </c>
      <c r="AH835">
        <v>1</v>
      </c>
      <c r="AI835">
        <v>2</v>
      </c>
    </row>
    <row r="836" spans="1:35" x14ac:dyDescent="0.3">
      <c r="A836">
        <v>647</v>
      </c>
      <c r="B836">
        <v>24</v>
      </c>
      <c r="C836" t="str">
        <f t="shared" si="39"/>
        <v>18-25</v>
      </c>
      <c r="D836" t="s">
        <v>39</v>
      </c>
      <c r="E836" t="s">
        <v>53</v>
      </c>
      <c r="F836">
        <v>1287</v>
      </c>
      <c r="G836" t="s">
        <v>34</v>
      </c>
      <c r="H836">
        <v>7</v>
      </c>
      <c r="I836">
        <v>3</v>
      </c>
      <c r="J836" t="s">
        <v>46</v>
      </c>
      <c r="K836">
        <v>1</v>
      </c>
      <c r="L836" t="s">
        <v>47</v>
      </c>
      <c r="M836">
        <v>55</v>
      </c>
      <c r="N836">
        <v>3</v>
      </c>
      <c r="O836">
        <v>1</v>
      </c>
      <c r="P836" t="s">
        <v>37</v>
      </c>
      <c r="Q836">
        <v>3</v>
      </c>
      <c r="R836" t="str">
        <f t="shared" si="40"/>
        <v>High</v>
      </c>
      <c r="S836" t="s">
        <v>44</v>
      </c>
      <c r="T836">
        <v>2886</v>
      </c>
      <c r="U836" t="str">
        <f t="shared" si="41"/>
        <v>Low (0-5K)</v>
      </c>
      <c r="V836">
        <v>14168</v>
      </c>
      <c r="W836">
        <v>1</v>
      </c>
      <c r="X836" t="s">
        <v>39</v>
      </c>
      <c r="Y836">
        <v>16</v>
      </c>
      <c r="Z836">
        <v>3</v>
      </c>
      <c r="AA836">
        <v>4</v>
      </c>
      <c r="AB836">
        <v>1</v>
      </c>
      <c r="AC836">
        <v>6</v>
      </c>
      <c r="AD836">
        <v>4</v>
      </c>
      <c r="AE836">
        <v>3</v>
      </c>
      <c r="AF836">
        <v>6</v>
      </c>
      <c r="AG836">
        <v>3</v>
      </c>
      <c r="AH836">
        <v>1</v>
      </c>
      <c r="AI836">
        <v>2</v>
      </c>
    </row>
    <row r="837" spans="1:35" x14ac:dyDescent="0.3">
      <c r="A837">
        <v>650</v>
      </c>
      <c r="B837">
        <v>31</v>
      </c>
      <c r="C837" t="str">
        <f t="shared" si="39"/>
        <v>26-35</v>
      </c>
      <c r="D837" t="s">
        <v>39</v>
      </c>
      <c r="E837" t="s">
        <v>40</v>
      </c>
      <c r="F837">
        <v>1365</v>
      </c>
      <c r="G837" t="s">
        <v>41</v>
      </c>
      <c r="H837">
        <v>13</v>
      </c>
      <c r="I837">
        <v>4</v>
      </c>
      <c r="J837" t="s">
        <v>35</v>
      </c>
      <c r="K837">
        <v>2</v>
      </c>
      <c r="L837" t="s">
        <v>36</v>
      </c>
      <c r="M837">
        <v>46</v>
      </c>
      <c r="N837">
        <v>3</v>
      </c>
      <c r="O837">
        <v>2</v>
      </c>
      <c r="P837" t="s">
        <v>54</v>
      </c>
      <c r="Q837">
        <v>1</v>
      </c>
      <c r="R837" t="str">
        <f t="shared" si="40"/>
        <v>Low</v>
      </c>
      <c r="S837" t="s">
        <v>38</v>
      </c>
      <c r="T837">
        <v>4233</v>
      </c>
      <c r="U837" t="str">
        <f t="shared" si="41"/>
        <v>Low (0-5K)</v>
      </c>
      <c r="V837">
        <v>11512</v>
      </c>
      <c r="W837">
        <v>2</v>
      </c>
      <c r="X837" t="s">
        <v>32</v>
      </c>
      <c r="Y837">
        <v>17</v>
      </c>
      <c r="Z837">
        <v>3</v>
      </c>
      <c r="AA837">
        <v>3</v>
      </c>
      <c r="AB837">
        <v>0</v>
      </c>
      <c r="AC837">
        <v>9</v>
      </c>
      <c r="AD837">
        <v>2</v>
      </c>
      <c r="AE837">
        <v>1</v>
      </c>
      <c r="AF837">
        <v>3</v>
      </c>
      <c r="AG837">
        <v>1</v>
      </c>
      <c r="AH837">
        <v>1</v>
      </c>
      <c r="AI837">
        <v>2</v>
      </c>
    </row>
    <row r="838" spans="1:35" x14ac:dyDescent="0.3">
      <c r="A838">
        <v>677</v>
      </c>
      <c r="B838">
        <v>33</v>
      </c>
      <c r="C838" t="str">
        <f t="shared" si="39"/>
        <v>26-35</v>
      </c>
      <c r="D838" t="s">
        <v>32</v>
      </c>
      <c r="E838" t="s">
        <v>40</v>
      </c>
      <c r="F838">
        <v>1216</v>
      </c>
      <c r="G838" t="s">
        <v>41</v>
      </c>
      <c r="H838">
        <v>8</v>
      </c>
      <c r="I838">
        <v>4</v>
      </c>
      <c r="J838" t="s">
        <v>56</v>
      </c>
      <c r="K838">
        <v>3</v>
      </c>
      <c r="L838" t="s">
        <v>36</v>
      </c>
      <c r="M838">
        <v>39</v>
      </c>
      <c r="N838">
        <v>3</v>
      </c>
      <c r="O838">
        <v>2</v>
      </c>
      <c r="P838" t="s">
        <v>54</v>
      </c>
      <c r="Q838">
        <v>3</v>
      </c>
      <c r="R838" t="str">
        <f t="shared" si="40"/>
        <v>High</v>
      </c>
      <c r="S838" t="s">
        <v>38</v>
      </c>
      <c r="T838">
        <v>7104</v>
      </c>
      <c r="U838" t="str">
        <f t="shared" si="41"/>
        <v>Medium (5K-10K)</v>
      </c>
      <c r="V838">
        <v>20431</v>
      </c>
      <c r="W838">
        <v>0</v>
      </c>
      <c r="X838" t="s">
        <v>32</v>
      </c>
      <c r="Y838">
        <v>12</v>
      </c>
      <c r="Z838">
        <v>3</v>
      </c>
      <c r="AA838">
        <v>4</v>
      </c>
      <c r="AB838">
        <v>0</v>
      </c>
      <c r="AC838">
        <v>6</v>
      </c>
      <c r="AD838">
        <v>3</v>
      </c>
      <c r="AE838">
        <v>3</v>
      </c>
      <c r="AF838">
        <v>5</v>
      </c>
      <c r="AG838">
        <v>0</v>
      </c>
      <c r="AH838">
        <v>1</v>
      </c>
      <c r="AI838">
        <v>2</v>
      </c>
    </row>
    <row r="839" spans="1:35" x14ac:dyDescent="0.3">
      <c r="A839">
        <v>690</v>
      </c>
      <c r="B839">
        <v>29</v>
      </c>
      <c r="C839" t="str">
        <f t="shared" si="39"/>
        <v>26-35</v>
      </c>
      <c r="D839" t="s">
        <v>32</v>
      </c>
      <c r="E839" t="s">
        <v>40</v>
      </c>
      <c r="F839">
        <v>1176</v>
      </c>
      <c r="G839" t="s">
        <v>41</v>
      </c>
      <c r="H839">
        <v>3</v>
      </c>
      <c r="I839">
        <v>2</v>
      </c>
      <c r="J839" t="s">
        <v>35</v>
      </c>
      <c r="K839">
        <v>2</v>
      </c>
      <c r="L839" t="s">
        <v>47</v>
      </c>
      <c r="M839">
        <v>62</v>
      </c>
      <c r="N839">
        <v>3</v>
      </c>
      <c r="O839">
        <v>2</v>
      </c>
      <c r="P839" t="s">
        <v>54</v>
      </c>
      <c r="Q839">
        <v>3</v>
      </c>
      <c r="R839" t="str">
        <f t="shared" si="40"/>
        <v>High</v>
      </c>
      <c r="S839" t="s">
        <v>44</v>
      </c>
      <c r="T839">
        <v>5561</v>
      </c>
      <c r="U839" t="str">
        <f t="shared" si="41"/>
        <v>Medium (5K-10K)</v>
      </c>
      <c r="V839">
        <v>3487</v>
      </c>
      <c r="W839">
        <v>1</v>
      </c>
      <c r="X839" t="s">
        <v>32</v>
      </c>
      <c r="Y839">
        <v>14</v>
      </c>
      <c r="Z839">
        <v>3</v>
      </c>
      <c r="AA839">
        <v>1</v>
      </c>
      <c r="AB839">
        <v>1</v>
      </c>
      <c r="AC839">
        <v>6</v>
      </c>
      <c r="AD839">
        <v>5</v>
      </c>
      <c r="AE839">
        <v>2</v>
      </c>
      <c r="AF839">
        <v>6</v>
      </c>
      <c r="AG839">
        <v>0</v>
      </c>
      <c r="AH839">
        <v>1</v>
      </c>
      <c r="AI839">
        <v>2</v>
      </c>
    </row>
    <row r="840" spans="1:35" x14ac:dyDescent="0.3">
      <c r="A840">
        <v>791</v>
      </c>
      <c r="B840">
        <v>52</v>
      </c>
      <c r="C840" t="str">
        <f t="shared" si="39"/>
        <v>46-55</v>
      </c>
      <c r="D840" t="s">
        <v>32</v>
      </c>
      <c r="E840" t="s">
        <v>33</v>
      </c>
      <c r="F840">
        <v>715</v>
      </c>
      <c r="G840" t="s">
        <v>34</v>
      </c>
      <c r="H840">
        <v>19</v>
      </c>
      <c r="I840">
        <v>4</v>
      </c>
      <c r="J840" t="s">
        <v>35</v>
      </c>
      <c r="K840">
        <v>4</v>
      </c>
      <c r="L840" t="s">
        <v>36</v>
      </c>
      <c r="M840">
        <v>41</v>
      </c>
      <c r="N840">
        <v>3</v>
      </c>
      <c r="O840">
        <v>1</v>
      </c>
      <c r="P840" t="s">
        <v>49</v>
      </c>
      <c r="Q840">
        <v>4</v>
      </c>
      <c r="R840" t="str">
        <f t="shared" si="40"/>
        <v>Very High</v>
      </c>
      <c r="S840" t="s">
        <v>44</v>
      </c>
      <c r="T840">
        <v>4258</v>
      </c>
      <c r="U840" t="str">
        <f t="shared" si="41"/>
        <v>Low (0-5K)</v>
      </c>
      <c r="V840">
        <v>26589</v>
      </c>
      <c r="W840">
        <v>0</v>
      </c>
      <c r="X840" t="s">
        <v>32</v>
      </c>
      <c r="Y840">
        <v>18</v>
      </c>
      <c r="Z840">
        <v>3</v>
      </c>
      <c r="AA840">
        <v>1</v>
      </c>
      <c r="AB840">
        <v>1</v>
      </c>
      <c r="AC840">
        <v>5</v>
      </c>
      <c r="AD840">
        <v>3</v>
      </c>
      <c r="AE840">
        <v>3</v>
      </c>
      <c r="AF840">
        <v>4</v>
      </c>
      <c r="AG840">
        <v>3</v>
      </c>
      <c r="AH840">
        <v>1</v>
      </c>
      <c r="AI840">
        <v>2</v>
      </c>
    </row>
    <row r="841" spans="1:35" x14ac:dyDescent="0.3">
      <c r="A841">
        <v>796</v>
      </c>
      <c r="B841">
        <v>26</v>
      </c>
      <c r="C841" t="str">
        <f t="shared" si="39"/>
        <v>26-35</v>
      </c>
      <c r="D841" t="s">
        <v>39</v>
      </c>
      <c r="E841" t="s">
        <v>40</v>
      </c>
      <c r="F841">
        <v>1146</v>
      </c>
      <c r="G841" t="s">
        <v>41</v>
      </c>
      <c r="H841">
        <v>8</v>
      </c>
      <c r="I841">
        <v>3</v>
      </c>
      <c r="J841" t="s">
        <v>42</v>
      </c>
      <c r="K841">
        <v>4</v>
      </c>
      <c r="L841" t="s">
        <v>36</v>
      </c>
      <c r="M841">
        <v>38</v>
      </c>
      <c r="N841">
        <v>2</v>
      </c>
      <c r="O841">
        <v>2</v>
      </c>
      <c r="P841" t="s">
        <v>54</v>
      </c>
      <c r="Q841">
        <v>1</v>
      </c>
      <c r="R841" t="str">
        <f t="shared" si="40"/>
        <v>Low</v>
      </c>
      <c r="S841" t="s">
        <v>48</v>
      </c>
      <c r="T841">
        <v>5326</v>
      </c>
      <c r="U841" t="str">
        <f t="shared" si="41"/>
        <v>Medium (5K-10K)</v>
      </c>
      <c r="V841">
        <v>3064</v>
      </c>
      <c r="W841">
        <v>6</v>
      </c>
      <c r="X841" t="s">
        <v>32</v>
      </c>
      <c r="Y841">
        <v>17</v>
      </c>
      <c r="Z841">
        <v>3</v>
      </c>
      <c r="AA841">
        <v>3</v>
      </c>
      <c r="AB841">
        <v>0</v>
      </c>
      <c r="AC841">
        <v>6</v>
      </c>
      <c r="AD841">
        <v>2</v>
      </c>
      <c r="AE841">
        <v>2</v>
      </c>
      <c r="AF841">
        <v>4</v>
      </c>
      <c r="AG841">
        <v>3</v>
      </c>
      <c r="AH841">
        <v>1</v>
      </c>
      <c r="AI841">
        <v>2</v>
      </c>
    </row>
    <row r="842" spans="1:35" x14ac:dyDescent="0.3">
      <c r="A842">
        <v>837</v>
      </c>
      <c r="B842">
        <v>38</v>
      </c>
      <c r="C842" t="str">
        <f t="shared" si="39"/>
        <v>36-45</v>
      </c>
      <c r="D842" t="s">
        <v>32</v>
      </c>
      <c r="E842" t="s">
        <v>53</v>
      </c>
      <c r="F842">
        <v>471</v>
      </c>
      <c r="G842" t="s">
        <v>34</v>
      </c>
      <c r="H842">
        <v>12</v>
      </c>
      <c r="I842">
        <v>3</v>
      </c>
      <c r="J842" t="s">
        <v>46</v>
      </c>
      <c r="K842">
        <v>1</v>
      </c>
      <c r="L842" t="s">
        <v>36</v>
      </c>
      <c r="M842">
        <v>45</v>
      </c>
      <c r="N842">
        <v>2</v>
      </c>
      <c r="O842">
        <v>2</v>
      </c>
      <c r="P842" t="s">
        <v>50</v>
      </c>
      <c r="Q842">
        <v>1</v>
      </c>
      <c r="R842" t="str">
        <f t="shared" si="40"/>
        <v>Low</v>
      </c>
      <c r="S842" t="s">
        <v>38</v>
      </c>
      <c r="T842">
        <v>6288</v>
      </c>
      <c r="U842" t="str">
        <f t="shared" si="41"/>
        <v>Medium (5K-10K)</v>
      </c>
      <c r="V842">
        <v>4284</v>
      </c>
      <c r="W842">
        <v>2</v>
      </c>
      <c r="X842" t="s">
        <v>32</v>
      </c>
      <c r="Y842">
        <v>15</v>
      </c>
      <c r="Z842">
        <v>3</v>
      </c>
      <c r="AA842">
        <v>3</v>
      </c>
      <c r="AB842">
        <v>1</v>
      </c>
      <c r="AC842">
        <v>13</v>
      </c>
      <c r="AD842">
        <v>3</v>
      </c>
      <c r="AE842">
        <v>2</v>
      </c>
      <c r="AF842">
        <v>4</v>
      </c>
      <c r="AG842">
        <v>3</v>
      </c>
      <c r="AH842">
        <v>1</v>
      </c>
      <c r="AI842">
        <v>2</v>
      </c>
    </row>
    <row r="843" spans="1:35" x14ac:dyDescent="0.3">
      <c r="A843">
        <v>998</v>
      </c>
      <c r="B843">
        <v>33</v>
      </c>
      <c r="C843" t="str">
        <f t="shared" si="39"/>
        <v>26-35</v>
      </c>
      <c r="D843" t="s">
        <v>32</v>
      </c>
      <c r="E843" t="s">
        <v>53</v>
      </c>
      <c r="F843">
        <v>827</v>
      </c>
      <c r="G843" t="s">
        <v>34</v>
      </c>
      <c r="H843">
        <v>1</v>
      </c>
      <c r="I843">
        <v>4</v>
      </c>
      <c r="J843" t="s">
        <v>45</v>
      </c>
      <c r="K843">
        <v>3</v>
      </c>
      <c r="L843" t="s">
        <v>47</v>
      </c>
      <c r="M843">
        <v>84</v>
      </c>
      <c r="N843">
        <v>4</v>
      </c>
      <c r="O843">
        <v>2</v>
      </c>
      <c r="P843" t="s">
        <v>50</v>
      </c>
      <c r="Q843">
        <v>2</v>
      </c>
      <c r="R843" t="str">
        <f t="shared" si="40"/>
        <v>Medium</v>
      </c>
      <c r="S843" t="s">
        <v>44</v>
      </c>
      <c r="T843">
        <v>5488</v>
      </c>
      <c r="U843" t="str">
        <f t="shared" si="41"/>
        <v>Medium (5K-10K)</v>
      </c>
      <c r="V843">
        <v>20161</v>
      </c>
      <c r="W843">
        <v>1</v>
      </c>
      <c r="X843" t="s">
        <v>39</v>
      </c>
      <c r="Y843">
        <v>13</v>
      </c>
      <c r="Z843">
        <v>3</v>
      </c>
      <c r="AA843">
        <v>1</v>
      </c>
      <c r="AB843">
        <v>1</v>
      </c>
      <c r="AC843">
        <v>6</v>
      </c>
      <c r="AD843">
        <v>2</v>
      </c>
      <c r="AE843">
        <v>3</v>
      </c>
      <c r="AF843">
        <v>6</v>
      </c>
      <c r="AG843">
        <v>5</v>
      </c>
      <c r="AH843">
        <v>1</v>
      </c>
      <c r="AI843">
        <v>2</v>
      </c>
    </row>
    <row r="844" spans="1:35" x14ac:dyDescent="0.3">
      <c r="A844">
        <v>1150</v>
      </c>
      <c r="B844">
        <v>29</v>
      </c>
      <c r="C844" t="str">
        <f t="shared" si="39"/>
        <v>26-35</v>
      </c>
      <c r="D844" t="s">
        <v>32</v>
      </c>
      <c r="E844" t="s">
        <v>40</v>
      </c>
      <c r="F844">
        <v>718</v>
      </c>
      <c r="G844" t="s">
        <v>34</v>
      </c>
      <c r="H844">
        <v>8</v>
      </c>
      <c r="I844">
        <v>1</v>
      </c>
      <c r="J844" t="s">
        <v>35</v>
      </c>
      <c r="K844">
        <v>2</v>
      </c>
      <c r="L844" t="s">
        <v>36</v>
      </c>
      <c r="M844">
        <v>79</v>
      </c>
      <c r="N844">
        <v>2</v>
      </c>
      <c r="O844">
        <v>2</v>
      </c>
      <c r="P844" t="s">
        <v>51</v>
      </c>
      <c r="Q844">
        <v>4</v>
      </c>
      <c r="R844" t="str">
        <f t="shared" si="40"/>
        <v>Very High</v>
      </c>
      <c r="S844" t="s">
        <v>44</v>
      </c>
      <c r="T844">
        <v>5056</v>
      </c>
      <c r="U844" t="str">
        <f t="shared" si="41"/>
        <v>Medium (5K-10K)</v>
      </c>
      <c r="V844">
        <v>17689</v>
      </c>
      <c r="W844">
        <v>1</v>
      </c>
      <c r="X844" t="s">
        <v>39</v>
      </c>
      <c r="Y844">
        <v>15</v>
      </c>
      <c r="Z844">
        <v>3</v>
      </c>
      <c r="AA844">
        <v>3</v>
      </c>
      <c r="AB844">
        <v>1</v>
      </c>
      <c r="AC844">
        <v>10</v>
      </c>
      <c r="AD844">
        <v>2</v>
      </c>
      <c r="AE844">
        <v>2</v>
      </c>
      <c r="AF844">
        <v>10</v>
      </c>
      <c r="AG844">
        <v>7</v>
      </c>
      <c r="AH844">
        <v>1</v>
      </c>
      <c r="AI844">
        <v>2</v>
      </c>
    </row>
    <row r="845" spans="1:35" x14ac:dyDescent="0.3">
      <c r="A845">
        <v>1173</v>
      </c>
      <c r="B845">
        <v>24</v>
      </c>
      <c r="C845" t="str">
        <f t="shared" si="39"/>
        <v>18-25</v>
      </c>
      <c r="D845" t="s">
        <v>32</v>
      </c>
      <c r="E845" t="s">
        <v>40</v>
      </c>
      <c r="F845">
        <v>477</v>
      </c>
      <c r="G845" t="s">
        <v>34</v>
      </c>
      <c r="H845">
        <v>24</v>
      </c>
      <c r="I845">
        <v>3</v>
      </c>
      <c r="J845" t="s">
        <v>35</v>
      </c>
      <c r="K845">
        <v>4</v>
      </c>
      <c r="L845" t="s">
        <v>36</v>
      </c>
      <c r="M845">
        <v>49</v>
      </c>
      <c r="N845">
        <v>3</v>
      </c>
      <c r="O845">
        <v>1</v>
      </c>
      <c r="P845" t="s">
        <v>37</v>
      </c>
      <c r="Q845">
        <v>2</v>
      </c>
      <c r="R845" t="str">
        <f t="shared" si="40"/>
        <v>Medium</v>
      </c>
      <c r="S845" t="s">
        <v>48</v>
      </c>
      <c r="T845">
        <v>3597</v>
      </c>
      <c r="U845" t="str">
        <f t="shared" si="41"/>
        <v>Low (0-5K)</v>
      </c>
      <c r="V845">
        <v>6409</v>
      </c>
      <c r="W845">
        <v>8</v>
      </c>
      <c r="X845" t="s">
        <v>32</v>
      </c>
      <c r="Y845">
        <v>22</v>
      </c>
      <c r="Z845">
        <v>4</v>
      </c>
      <c r="AA845">
        <v>4</v>
      </c>
      <c r="AB845">
        <v>0</v>
      </c>
      <c r="AC845">
        <v>6</v>
      </c>
      <c r="AD845">
        <v>2</v>
      </c>
      <c r="AE845">
        <v>3</v>
      </c>
      <c r="AF845">
        <v>4</v>
      </c>
      <c r="AG845">
        <v>3</v>
      </c>
      <c r="AH845">
        <v>1</v>
      </c>
      <c r="AI845">
        <v>2</v>
      </c>
    </row>
    <row r="846" spans="1:35" x14ac:dyDescent="0.3">
      <c r="A846">
        <v>1395</v>
      </c>
      <c r="B846">
        <v>33</v>
      </c>
      <c r="C846" t="str">
        <f t="shared" si="39"/>
        <v>26-35</v>
      </c>
      <c r="D846" t="s">
        <v>32</v>
      </c>
      <c r="E846" t="s">
        <v>53</v>
      </c>
      <c r="F846">
        <v>1111</v>
      </c>
      <c r="G846" t="s">
        <v>41</v>
      </c>
      <c r="H846">
        <v>5</v>
      </c>
      <c r="I846">
        <v>1</v>
      </c>
      <c r="J846" t="s">
        <v>46</v>
      </c>
      <c r="K846">
        <v>2</v>
      </c>
      <c r="L846" t="s">
        <v>36</v>
      </c>
      <c r="M846">
        <v>61</v>
      </c>
      <c r="N846">
        <v>3</v>
      </c>
      <c r="O846">
        <v>2</v>
      </c>
      <c r="P846" t="s">
        <v>54</v>
      </c>
      <c r="Q846">
        <v>4</v>
      </c>
      <c r="R846" t="str">
        <f t="shared" si="40"/>
        <v>Very High</v>
      </c>
      <c r="S846" t="s">
        <v>44</v>
      </c>
      <c r="T846">
        <v>9998</v>
      </c>
      <c r="U846" t="str">
        <f t="shared" si="41"/>
        <v>Medium (5K-10K)</v>
      </c>
      <c r="V846">
        <v>19293</v>
      </c>
      <c r="W846">
        <v>6</v>
      </c>
      <c r="X846" t="s">
        <v>32</v>
      </c>
      <c r="Y846">
        <v>13</v>
      </c>
      <c r="Z846">
        <v>3</v>
      </c>
      <c r="AA846">
        <v>1</v>
      </c>
      <c r="AB846">
        <v>0</v>
      </c>
      <c r="AC846">
        <v>8</v>
      </c>
      <c r="AD846">
        <v>2</v>
      </c>
      <c r="AE846">
        <v>4</v>
      </c>
      <c r="AF846">
        <v>5</v>
      </c>
      <c r="AG846">
        <v>4</v>
      </c>
      <c r="AH846">
        <v>1</v>
      </c>
      <c r="AI846">
        <v>2</v>
      </c>
    </row>
    <row r="847" spans="1:35" x14ac:dyDescent="0.3">
      <c r="A847">
        <v>1438</v>
      </c>
      <c r="B847">
        <v>47</v>
      </c>
      <c r="C847" t="str">
        <f t="shared" si="39"/>
        <v>46-55</v>
      </c>
      <c r="D847" t="s">
        <v>32</v>
      </c>
      <c r="E847" t="s">
        <v>40</v>
      </c>
      <c r="F847">
        <v>465</v>
      </c>
      <c r="G847" t="s">
        <v>34</v>
      </c>
      <c r="H847">
        <v>1</v>
      </c>
      <c r="I847">
        <v>3</v>
      </c>
      <c r="J847" t="s">
        <v>42</v>
      </c>
      <c r="K847">
        <v>1</v>
      </c>
      <c r="L847" t="s">
        <v>36</v>
      </c>
      <c r="M847">
        <v>74</v>
      </c>
      <c r="N847">
        <v>3</v>
      </c>
      <c r="O847">
        <v>1</v>
      </c>
      <c r="P847" t="s">
        <v>49</v>
      </c>
      <c r="Q847">
        <v>4</v>
      </c>
      <c r="R847" t="str">
        <f t="shared" si="40"/>
        <v>Very High</v>
      </c>
      <c r="S847" t="s">
        <v>44</v>
      </c>
      <c r="T847">
        <v>3420</v>
      </c>
      <c r="U847" t="str">
        <f t="shared" si="41"/>
        <v>Low (0-5K)</v>
      </c>
      <c r="V847">
        <v>10205</v>
      </c>
      <c r="W847">
        <v>7</v>
      </c>
      <c r="X847" t="s">
        <v>32</v>
      </c>
      <c r="Y847">
        <v>12</v>
      </c>
      <c r="Z847">
        <v>3</v>
      </c>
      <c r="AA847">
        <v>3</v>
      </c>
      <c r="AB847">
        <v>1</v>
      </c>
      <c r="AC847">
        <v>17</v>
      </c>
      <c r="AD847">
        <v>2</v>
      </c>
      <c r="AE847">
        <v>2</v>
      </c>
      <c r="AF847">
        <v>6</v>
      </c>
      <c r="AG847">
        <v>5</v>
      </c>
      <c r="AH847">
        <v>1</v>
      </c>
      <c r="AI847">
        <v>2</v>
      </c>
    </row>
    <row r="848" spans="1:35" x14ac:dyDescent="0.3">
      <c r="A848">
        <v>1465</v>
      </c>
      <c r="B848">
        <v>45</v>
      </c>
      <c r="C848" t="str">
        <f t="shared" si="39"/>
        <v>36-45</v>
      </c>
      <c r="D848" t="s">
        <v>32</v>
      </c>
      <c r="E848" t="s">
        <v>40</v>
      </c>
      <c r="F848">
        <v>1448</v>
      </c>
      <c r="G848" t="s">
        <v>34</v>
      </c>
      <c r="H848">
        <v>29</v>
      </c>
      <c r="I848">
        <v>3</v>
      </c>
      <c r="J848" t="s">
        <v>42</v>
      </c>
      <c r="K848">
        <v>2</v>
      </c>
      <c r="L848" t="s">
        <v>36</v>
      </c>
      <c r="M848">
        <v>55</v>
      </c>
      <c r="N848">
        <v>3</v>
      </c>
      <c r="O848">
        <v>3</v>
      </c>
      <c r="P848" t="s">
        <v>51</v>
      </c>
      <c r="Q848">
        <v>4</v>
      </c>
      <c r="R848" t="str">
        <f t="shared" si="40"/>
        <v>Very High</v>
      </c>
      <c r="S848" t="s">
        <v>44</v>
      </c>
      <c r="T848">
        <v>9380</v>
      </c>
      <c r="U848" t="str">
        <f t="shared" si="41"/>
        <v>Medium (5K-10K)</v>
      </c>
      <c r="V848">
        <v>14720</v>
      </c>
      <c r="W848">
        <v>4</v>
      </c>
      <c r="X848" t="s">
        <v>39</v>
      </c>
      <c r="Y848">
        <v>18</v>
      </c>
      <c r="Z848">
        <v>3</v>
      </c>
      <c r="AA848">
        <v>4</v>
      </c>
      <c r="AB848">
        <v>2</v>
      </c>
      <c r="AC848">
        <v>10</v>
      </c>
      <c r="AD848">
        <v>4</v>
      </c>
      <c r="AE848">
        <v>4</v>
      </c>
      <c r="AF848">
        <v>3</v>
      </c>
      <c r="AG848">
        <v>1</v>
      </c>
      <c r="AH848">
        <v>1</v>
      </c>
      <c r="AI848">
        <v>2</v>
      </c>
    </row>
    <row r="849" spans="1:35" x14ac:dyDescent="0.3">
      <c r="A849">
        <v>1474</v>
      </c>
      <c r="B849">
        <v>40</v>
      </c>
      <c r="C849" t="str">
        <f t="shared" si="39"/>
        <v>36-45</v>
      </c>
      <c r="D849" t="s">
        <v>32</v>
      </c>
      <c r="E849" t="s">
        <v>40</v>
      </c>
      <c r="F849">
        <v>896</v>
      </c>
      <c r="G849" t="s">
        <v>34</v>
      </c>
      <c r="H849">
        <v>2</v>
      </c>
      <c r="I849">
        <v>3</v>
      </c>
      <c r="J849" t="s">
        <v>35</v>
      </c>
      <c r="K849">
        <v>3</v>
      </c>
      <c r="L849" t="s">
        <v>36</v>
      </c>
      <c r="M849">
        <v>68</v>
      </c>
      <c r="N849">
        <v>3</v>
      </c>
      <c r="O849">
        <v>1</v>
      </c>
      <c r="P849" t="s">
        <v>49</v>
      </c>
      <c r="Q849">
        <v>3</v>
      </c>
      <c r="R849" t="str">
        <f t="shared" si="40"/>
        <v>High</v>
      </c>
      <c r="S849" t="s">
        <v>38</v>
      </c>
      <c r="T849">
        <v>2345</v>
      </c>
      <c r="U849" t="str">
        <f t="shared" si="41"/>
        <v>Low (0-5K)</v>
      </c>
      <c r="V849">
        <v>8045</v>
      </c>
      <c r="W849">
        <v>2</v>
      </c>
      <c r="X849" t="s">
        <v>32</v>
      </c>
      <c r="Y849">
        <v>14</v>
      </c>
      <c r="Z849">
        <v>3</v>
      </c>
      <c r="AA849">
        <v>3</v>
      </c>
      <c r="AB849">
        <v>1</v>
      </c>
      <c r="AC849">
        <v>8</v>
      </c>
      <c r="AD849">
        <v>3</v>
      </c>
      <c r="AE849">
        <v>4</v>
      </c>
      <c r="AF849">
        <v>3</v>
      </c>
      <c r="AG849">
        <v>1</v>
      </c>
      <c r="AH849">
        <v>1</v>
      </c>
      <c r="AI849">
        <v>2</v>
      </c>
    </row>
    <row r="850" spans="1:35" x14ac:dyDescent="0.3">
      <c r="A850">
        <v>1503</v>
      </c>
      <c r="B850">
        <v>47</v>
      </c>
      <c r="C850" t="str">
        <f t="shared" si="39"/>
        <v>46-55</v>
      </c>
      <c r="D850" t="s">
        <v>32</v>
      </c>
      <c r="E850" t="s">
        <v>40</v>
      </c>
      <c r="F850">
        <v>571</v>
      </c>
      <c r="G850" t="s">
        <v>41</v>
      </c>
      <c r="H850">
        <v>14</v>
      </c>
      <c r="I850">
        <v>3</v>
      </c>
      <c r="J850" t="s">
        <v>35</v>
      </c>
      <c r="K850">
        <v>3</v>
      </c>
      <c r="L850" t="s">
        <v>47</v>
      </c>
      <c r="M850">
        <v>78</v>
      </c>
      <c r="N850">
        <v>3</v>
      </c>
      <c r="O850">
        <v>2</v>
      </c>
      <c r="P850" t="s">
        <v>54</v>
      </c>
      <c r="Q850">
        <v>3</v>
      </c>
      <c r="R850" t="str">
        <f t="shared" si="40"/>
        <v>High</v>
      </c>
      <c r="S850" t="s">
        <v>44</v>
      </c>
      <c r="T850">
        <v>4591</v>
      </c>
      <c r="U850" t="str">
        <f t="shared" si="41"/>
        <v>Low (0-5K)</v>
      </c>
      <c r="V850">
        <v>24200</v>
      </c>
      <c r="W850">
        <v>3</v>
      </c>
      <c r="X850" t="s">
        <v>39</v>
      </c>
      <c r="Y850">
        <v>17</v>
      </c>
      <c r="Z850">
        <v>3</v>
      </c>
      <c r="AA850">
        <v>3</v>
      </c>
      <c r="AB850">
        <v>1</v>
      </c>
      <c r="AC850">
        <v>11</v>
      </c>
      <c r="AD850">
        <v>4</v>
      </c>
      <c r="AE850">
        <v>2</v>
      </c>
      <c r="AF850">
        <v>5</v>
      </c>
      <c r="AG850">
        <v>4</v>
      </c>
      <c r="AH850">
        <v>1</v>
      </c>
      <c r="AI850">
        <v>2</v>
      </c>
    </row>
    <row r="851" spans="1:35" x14ac:dyDescent="0.3">
      <c r="A851">
        <v>1533</v>
      </c>
      <c r="B851">
        <v>23</v>
      </c>
      <c r="C851" t="str">
        <f t="shared" si="39"/>
        <v>18-25</v>
      </c>
      <c r="D851" t="s">
        <v>32</v>
      </c>
      <c r="E851" t="s">
        <v>40</v>
      </c>
      <c r="F851">
        <v>507</v>
      </c>
      <c r="G851" t="s">
        <v>34</v>
      </c>
      <c r="H851">
        <v>20</v>
      </c>
      <c r="I851">
        <v>1</v>
      </c>
      <c r="J851" t="s">
        <v>46</v>
      </c>
      <c r="K851">
        <v>1</v>
      </c>
      <c r="L851" t="s">
        <v>36</v>
      </c>
      <c r="M851">
        <v>97</v>
      </c>
      <c r="N851">
        <v>3</v>
      </c>
      <c r="O851">
        <v>2</v>
      </c>
      <c r="P851" t="s">
        <v>37</v>
      </c>
      <c r="Q851">
        <v>3</v>
      </c>
      <c r="R851" t="str">
        <f t="shared" si="40"/>
        <v>High</v>
      </c>
      <c r="S851" t="s">
        <v>48</v>
      </c>
      <c r="T851">
        <v>2272</v>
      </c>
      <c r="U851" t="str">
        <f t="shared" si="41"/>
        <v>Low (0-5K)</v>
      </c>
      <c r="V851">
        <v>24812</v>
      </c>
      <c r="W851">
        <v>0</v>
      </c>
      <c r="X851" t="s">
        <v>32</v>
      </c>
      <c r="Y851">
        <v>14</v>
      </c>
      <c r="Z851">
        <v>3</v>
      </c>
      <c r="AA851">
        <v>2</v>
      </c>
      <c r="AB851">
        <v>0</v>
      </c>
      <c r="AC851">
        <v>5</v>
      </c>
      <c r="AD851">
        <v>2</v>
      </c>
      <c r="AE851">
        <v>3</v>
      </c>
      <c r="AF851">
        <v>4</v>
      </c>
      <c r="AG851">
        <v>3</v>
      </c>
      <c r="AH851">
        <v>1</v>
      </c>
      <c r="AI851">
        <v>2</v>
      </c>
    </row>
    <row r="852" spans="1:35" x14ac:dyDescent="0.3">
      <c r="A852">
        <v>1563</v>
      </c>
      <c r="B852">
        <v>38</v>
      </c>
      <c r="C852" t="str">
        <f t="shared" si="39"/>
        <v>36-45</v>
      </c>
      <c r="D852" t="s">
        <v>32</v>
      </c>
      <c r="E852" t="s">
        <v>53</v>
      </c>
      <c r="F852">
        <v>888</v>
      </c>
      <c r="G852" t="s">
        <v>57</v>
      </c>
      <c r="H852">
        <v>10</v>
      </c>
      <c r="I852">
        <v>4</v>
      </c>
      <c r="J852" t="s">
        <v>57</v>
      </c>
      <c r="K852">
        <v>3</v>
      </c>
      <c r="L852" t="s">
        <v>36</v>
      </c>
      <c r="M852">
        <v>71</v>
      </c>
      <c r="N852">
        <v>3</v>
      </c>
      <c r="O852">
        <v>2</v>
      </c>
      <c r="P852" t="s">
        <v>57</v>
      </c>
      <c r="Q852">
        <v>3</v>
      </c>
      <c r="R852" t="str">
        <f t="shared" si="40"/>
        <v>High</v>
      </c>
      <c r="S852" t="s">
        <v>44</v>
      </c>
      <c r="T852">
        <v>6077</v>
      </c>
      <c r="U852" t="str">
        <f t="shared" si="41"/>
        <v>Medium (5K-10K)</v>
      </c>
      <c r="V852">
        <v>14814</v>
      </c>
      <c r="W852">
        <v>3</v>
      </c>
      <c r="X852" t="s">
        <v>32</v>
      </c>
      <c r="Y852">
        <v>11</v>
      </c>
      <c r="Z852">
        <v>3</v>
      </c>
      <c r="AA852">
        <v>3</v>
      </c>
      <c r="AB852">
        <v>0</v>
      </c>
      <c r="AC852">
        <v>10</v>
      </c>
      <c r="AD852">
        <v>2</v>
      </c>
      <c r="AE852">
        <v>3</v>
      </c>
      <c r="AF852">
        <v>6</v>
      </c>
      <c r="AG852">
        <v>3</v>
      </c>
      <c r="AH852">
        <v>1</v>
      </c>
      <c r="AI852">
        <v>2</v>
      </c>
    </row>
    <row r="853" spans="1:35" x14ac:dyDescent="0.3">
      <c r="A853">
        <v>1564</v>
      </c>
      <c r="B853">
        <v>35</v>
      </c>
      <c r="C853" t="str">
        <f t="shared" si="39"/>
        <v>26-35</v>
      </c>
      <c r="D853" t="s">
        <v>32</v>
      </c>
      <c r="E853" t="s">
        <v>40</v>
      </c>
      <c r="F853">
        <v>992</v>
      </c>
      <c r="G853" t="s">
        <v>34</v>
      </c>
      <c r="H853">
        <v>1</v>
      </c>
      <c r="I853">
        <v>3</v>
      </c>
      <c r="J853" t="s">
        <v>35</v>
      </c>
      <c r="K853">
        <v>4</v>
      </c>
      <c r="L853" t="s">
        <v>36</v>
      </c>
      <c r="M853">
        <v>68</v>
      </c>
      <c r="N853">
        <v>2</v>
      </c>
      <c r="O853">
        <v>1</v>
      </c>
      <c r="P853" t="s">
        <v>37</v>
      </c>
      <c r="Q853">
        <v>1</v>
      </c>
      <c r="R853" t="str">
        <f t="shared" si="40"/>
        <v>Low</v>
      </c>
      <c r="S853" t="s">
        <v>48</v>
      </c>
      <c r="T853">
        <v>2450</v>
      </c>
      <c r="U853" t="str">
        <f t="shared" si="41"/>
        <v>Low (0-5K)</v>
      </c>
      <c r="V853">
        <v>21731</v>
      </c>
      <c r="W853">
        <v>1</v>
      </c>
      <c r="X853" t="s">
        <v>32</v>
      </c>
      <c r="Y853">
        <v>19</v>
      </c>
      <c r="Z853">
        <v>3</v>
      </c>
      <c r="AA853">
        <v>2</v>
      </c>
      <c r="AB853">
        <v>0</v>
      </c>
      <c r="AC853">
        <v>3</v>
      </c>
      <c r="AD853">
        <v>3</v>
      </c>
      <c r="AE853">
        <v>3</v>
      </c>
      <c r="AF853">
        <v>3</v>
      </c>
      <c r="AG853">
        <v>0</v>
      </c>
      <c r="AH853">
        <v>1</v>
      </c>
      <c r="AI853">
        <v>2</v>
      </c>
    </row>
    <row r="854" spans="1:35" x14ac:dyDescent="0.3">
      <c r="A854">
        <v>1574</v>
      </c>
      <c r="B854">
        <v>32</v>
      </c>
      <c r="C854" t="str">
        <f t="shared" si="39"/>
        <v>26-35</v>
      </c>
      <c r="D854" t="s">
        <v>32</v>
      </c>
      <c r="E854" t="s">
        <v>33</v>
      </c>
      <c r="F854">
        <v>1200</v>
      </c>
      <c r="G854" t="s">
        <v>34</v>
      </c>
      <c r="H854">
        <v>1</v>
      </c>
      <c r="I854">
        <v>4</v>
      </c>
      <c r="J854" t="s">
        <v>42</v>
      </c>
      <c r="K854">
        <v>4</v>
      </c>
      <c r="L854" t="s">
        <v>36</v>
      </c>
      <c r="M854">
        <v>62</v>
      </c>
      <c r="N854">
        <v>3</v>
      </c>
      <c r="O854">
        <v>2</v>
      </c>
      <c r="P854" t="s">
        <v>49</v>
      </c>
      <c r="Q854">
        <v>1</v>
      </c>
      <c r="R854" t="str">
        <f t="shared" si="40"/>
        <v>Low</v>
      </c>
      <c r="S854" t="s">
        <v>44</v>
      </c>
      <c r="T854">
        <v>4087</v>
      </c>
      <c r="U854" t="str">
        <f t="shared" si="41"/>
        <v>Low (0-5K)</v>
      </c>
      <c r="V854">
        <v>25174</v>
      </c>
      <c r="W854">
        <v>4</v>
      </c>
      <c r="X854" t="s">
        <v>32</v>
      </c>
      <c r="Y854">
        <v>14</v>
      </c>
      <c r="Z854">
        <v>3</v>
      </c>
      <c r="AA854">
        <v>2</v>
      </c>
      <c r="AB854">
        <v>1</v>
      </c>
      <c r="AC854">
        <v>9</v>
      </c>
      <c r="AD854">
        <v>3</v>
      </c>
      <c r="AE854">
        <v>2</v>
      </c>
      <c r="AF854">
        <v>6</v>
      </c>
      <c r="AG854">
        <v>5</v>
      </c>
      <c r="AH854">
        <v>1</v>
      </c>
      <c r="AI854">
        <v>2</v>
      </c>
    </row>
    <row r="855" spans="1:35" x14ac:dyDescent="0.3">
      <c r="A855">
        <v>1598</v>
      </c>
      <c r="B855">
        <v>40</v>
      </c>
      <c r="C855" t="str">
        <f t="shared" si="39"/>
        <v>36-45</v>
      </c>
      <c r="D855" t="s">
        <v>32</v>
      </c>
      <c r="E855" t="s">
        <v>40</v>
      </c>
      <c r="F855">
        <v>118</v>
      </c>
      <c r="G855" t="s">
        <v>41</v>
      </c>
      <c r="H855">
        <v>14</v>
      </c>
      <c r="I855">
        <v>2</v>
      </c>
      <c r="J855" t="s">
        <v>46</v>
      </c>
      <c r="K855">
        <v>4</v>
      </c>
      <c r="L855" t="s">
        <v>47</v>
      </c>
      <c r="M855">
        <v>84</v>
      </c>
      <c r="N855">
        <v>3</v>
      </c>
      <c r="O855">
        <v>2</v>
      </c>
      <c r="P855" t="s">
        <v>54</v>
      </c>
      <c r="Q855">
        <v>1</v>
      </c>
      <c r="R855" t="str">
        <f t="shared" si="40"/>
        <v>Low</v>
      </c>
      <c r="S855" t="s">
        <v>44</v>
      </c>
      <c r="T855">
        <v>4639</v>
      </c>
      <c r="U855" t="str">
        <f t="shared" si="41"/>
        <v>Low (0-5K)</v>
      </c>
      <c r="V855">
        <v>11262</v>
      </c>
      <c r="W855">
        <v>1</v>
      </c>
      <c r="X855" t="s">
        <v>32</v>
      </c>
      <c r="Y855">
        <v>15</v>
      </c>
      <c r="Z855">
        <v>3</v>
      </c>
      <c r="AA855">
        <v>3</v>
      </c>
      <c r="AB855">
        <v>1</v>
      </c>
      <c r="AC855">
        <v>5</v>
      </c>
      <c r="AD855">
        <v>2</v>
      </c>
      <c r="AE855">
        <v>3</v>
      </c>
      <c r="AF855">
        <v>5</v>
      </c>
      <c r="AG855">
        <v>4</v>
      </c>
      <c r="AH855">
        <v>1</v>
      </c>
      <c r="AI855">
        <v>2</v>
      </c>
    </row>
    <row r="856" spans="1:35" x14ac:dyDescent="0.3">
      <c r="A856">
        <v>1681</v>
      </c>
      <c r="B856">
        <v>33</v>
      </c>
      <c r="C856" t="str">
        <f t="shared" si="39"/>
        <v>26-35</v>
      </c>
      <c r="D856" t="s">
        <v>32</v>
      </c>
      <c r="E856" t="s">
        <v>33</v>
      </c>
      <c r="F856">
        <v>530</v>
      </c>
      <c r="G856" t="s">
        <v>41</v>
      </c>
      <c r="H856">
        <v>16</v>
      </c>
      <c r="I856">
        <v>3</v>
      </c>
      <c r="J856" t="s">
        <v>46</v>
      </c>
      <c r="K856">
        <v>3</v>
      </c>
      <c r="L856" t="s">
        <v>47</v>
      </c>
      <c r="M856">
        <v>36</v>
      </c>
      <c r="N856">
        <v>3</v>
      </c>
      <c r="O856">
        <v>2</v>
      </c>
      <c r="P856" t="s">
        <v>54</v>
      </c>
      <c r="Q856">
        <v>4</v>
      </c>
      <c r="R856" t="str">
        <f t="shared" si="40"/>
        <v>Very High</v>
      </c>
      <c r="S856" t="s">
        <v>38</v>
      </c>
      <c r="T856">
        <v>5368</v>
      </c>
      <c r="U856" t="str">
        <f t="shared" si="41"/>
        <v>Medium (5K-10K)</v>
      </c>
      <c r="V856">
        <v>16130</v>
      </c>
      <c r="W856">
        <v>1</v>
      </c>
      <c r="X856" t="s">
        <v>39</v>
      </c>
      <c r="Y856">
        <v>25</v>
      </c>
      <c r="Z856">
        <v>4</v>
      </c>
      <c r="AA856">
        <v>3</v>
      </c>
      <c r="AB856">
        <v>1</v>
      </c>
      <c r="AC856">
        <v>7</v>
      </c>
      <c r="AD856">
        <v>2</v>
      </c>
      <c r="AE856">
        <v>3</v>
      </c>
      <c r="AF856">
        <v>6</v>
      </c>
      <c r="AG856">
        <v>5</v>
      </c>
      <c r="AH856">
        <v>1</v>
      </c>
      <c r="AI856">
        <v>2</v>
      </c>
    </row>
    <row r="857" spans="1:35" x14ac:dyDescent="0.3">
      <c r="A857">
        <v>1684</v>
      </c>
      <c r="B857">
        <v>23</v>
      </c>
      <c r="C857" t="str">
        <f t="shared" si="39"/>
        <v>18-25</v>
      </c>
      <c r="D857" t="s">
        <v>39</v>
      </c>
      <c r="E857" t="s">
        <v>40</v>
      </c>
      <c r="F857">
        <v>1320</v>
      </c>
      <c r="G857" t="s">
        <v>34</v>
      </c>
      <c r="H857">
        <v>8</v>
      </c>
      <c r="I857">
        <v>1</v>
      </c>
      <c r="J857" t="s">
        <v>35</v>
      </c>
      <c r="K857">
        <v>4</v>
      </c>
      <c r="L857" t="s">
        <v>36</v>
      </c>
      <c r="M857">
        <v>93</v>
      </c>
      <c r="N857">
        <v>2</v>
      </c>
      <c r="O857">
        <v>1</v>
      </c>
      <c r="P857" t="s">
        <v>37</v>
      </c>
      <c r="Q857">
        <v>3</v>
      </c>
      <c r="R857" t="str">
        <f t="shared" si="40"/>
        <v>High</v>
      </c>
      <c r="S857" t="s">
        <v>48</v>
      </c>
      <c r="T857">
        <v>3989</v>
      </c>
      <c r="U857" t="str">
        <f t="shared" si="41"/>
        <v>Low (0-5K)</v>
      </c>
      <c r="V857">
        <v>20586</v>
      </c>
      <c r="W857">
        <v>1</v>
      </c>
      <c r="X857" t="s">
        <v>39</v>
      </c>
      <c r="Y857">
        <v>11</v>
      </c>
      <c r="Z857">
        <v>3</v>
      </c>
      <c r="AA857">
        <v>1</v>
      </c>
      <c r="AB857">
        <v>0</v>
      </c>
      <c r="AC857">
        <v>5</v>
      </c>
      <c r="AD857">
        <v>2</v>
      </c>
      <c r="AE857">
        <v>3</v>
      </c>
      <c r="AF857">
        <v>5</v>
      </c>
      <c r="AG857">
        <v>4</v>
      </c>
      <c r="AH857">
        <v>1</v>
      </c>
      <c r="AI857">
        <v>2</v>
      </c>
    </row>
    <row r="858" spans="1:35" x14ac:dyDescent="0.3">
      <c r="A858">
        <v>1689</v>
      </c>
      <c r="B858">
        <v>53</v>
      </c>
      <c r="C858" t="str">
        <f t="shared" si="39"/>
        <v>46-55</v>
      </c>
      <c r="D858" t="s">
        <v>32</v>
      </c>
      <c r="E858" t="s">
        <v>40</v>
      </c>
      <c r="F858">
        <v>1395</v>
      </c>
      <c r="G858" t="s">
        <v>34</v>
      </c>
      <c r="H858">
        <v>24</v>
      </c>
      <c r="I858">
        <v>4</v>
      </c>
      <c r="J858" t="s">
        <v>35</v>
      </c>
      <c r="K858">
        <v>2</v>
      </c>
      <c r="L858" t="s">
        <v>36</v>
      </c>
      <c r="M858">
        <v>48</v>
      </c>
      <c r="N858">
        <v>4</v>
      </c>
      <c r="O858">
        <v>3</v>
      </c>
      <c r="P858" t="s">
        <v>50</v>
      </c>
      <c r="Q858">
        <v>4</v>
      </c>
      <c r="R858" t="str">
        <f t="shared" si="40"/>
        <v>Very High</v>
      </c>
      <c r="S858" t="s">
        <v>44</v>
      </c>
      <c r="T858">
        <v>7005</v>
      </c>
      <c r="U858" t="str">
        <f t="shared" si="41"/>
        <v>Medium (5K-10K)</v>
      </c>
      <c r="V858">
        <v>3458</v>
      </c>
      <c r="W858">
        <v>3</v>
      </c>
      <c r="X858" t="s">
        <v>32</v>
      </c>
      <c r="Y858">
        <v>15</v>
      </c>
      <c r="Z858">
        <v>3</v>
      </c>
      <c r="AA858">
        <v>3</v>
      </c>
      <c r="AB858">
        <v>0</v>
      </c>
      <c r="AC858">
        <v>11</v>
      </c>
      <c r="AD858">
        <v>2</v>
      </c>
      <c r="AE858">
        <v>3</v>
      </c>
      <c r="AF858">
        <v>4</v>
      </c>
      <c r="AG858">
        <v>3</v>
      </c>
      <c r="AH858">
        <v>1</v>
      </c>
      <c r="AI858">
        <v>2</v>
      </c>
    </row>
    <row r="859" spans="1:35" x14ac:dyDescent="0.3">
      <c r="A859">
        <v>1709</v>
      </c>
      <c r="B859">
        <v>29</v>
      </c>
      <c r="C859" t="str">
        <f t="shared" si="39"/>
        <v>26-35</v>
      </c>
      <c r="D859" t="s">
        <v>32</v>
      </c>
      <c r="E859" t="s">
        <v>40</v>
      </c>
      <c r="F859">
        <v>1082</v>
      </c>
      <c r="G859" t="s">
        <v>34</v>
      </c>
      <c r="H859">
        <v>9</v>
      </c>
      <c r="I859">
        <v>4</v>
      </c>
      <c r="J859" t="s">
        <v>35</v>
      </c>
      <c r="K859">
        <v>4</v>
      </c>
      <c r="L859" t="s">
        <v>47</v>
      </c>
      <c r="M859">
        <v>43</v>
      </c>
      <c r="N859">
        <v>3</v>
      </c>
      <c r="O859">
        <v>1</v>
      </c>
      <c r="P859" t="s">
        <v>37</v>
      </c>
      <c r="Q859">
        <v>3</v>
      </c>
      <c r="R859" t="str">
        <f t="shared" si="40"/>
        <v>High</v>
      </c>
      <c r="S859" t="s">
        <v>44</v>
      </c>
      <c r="T859">
        <v>2974</v>
      </c>
      <c r="U859" t="str">
        <f t="shared" si="41"/>
        <v>Low (0-5K)</v>
      </c>
      <c r="V859">
        <v>25412</v>
      </c>
      <c r="W859">
        <v>9</v>
      </c>
      <c r="X859" t="s">
        <v>32</v>
      </c>
      <c r="Y859">
        <v>17</v>
      </c>
      <c r="Z859">
        <v>3</v>
      </c>
      <c r="AA859">
        <v>3</v>
      </c>
      <c r="AB859">
        <v>1</v>
      </c>
      <c r="AC859">
        <v>9</v>
      </c>
      <c r="AD859">
        <v>2</v>
      </c>
      <c r="AE859">
        <v>3</v>
      </c>
      <c r="AF859">
        <v>5</v>
      </c>
      <c r="AG859">
        <v>3</v>
      </c>
      <c r="AH859">
        <v>1</v>
      </c>
      <c r="AI859">
        <v>2</v>
      </c>
    </row>
    <row r="860" spans="1:35" x14ac:dyDescent="0.3">
      <c r="A860">
        <v>1755</v>
      </c>
      <c r="B860">
        <v>34</v>
      </c>
      <c r="C860" t="str">
        <f t="shared" si="39"/>
        <v>26-35</v>
      </c>
      <c r="D860" t="s">
        <v>32</v>
      </c>
      <c r="E860" t="s">
        <v>40</v>
      </c>
      <c r="F860">
        <v>181</v>
      </c>
      <c r="G860" t="s">
        <v>34</v>
      </c>
      <c r="H860">
        <v>2</v>
      </c>
      <c r="I860">
        <v>4</v>
      </c>
      <c r="J860" t="s">
        <v>35</v>
      </c>
      <c r="K860">
        <v>4</v>
      </c>
      <c r="L860" t="s">
        <v>36</v>
      </c>
      <c r="M860">
        <v>97</v>
      </c>
      <c r="N860">
        <v>4</v>
      </c>
      <c r="O860">
        <v>1</v>
      </c>
      <c r="P860" t="s">
        <v>49</v>
      </c>
      <c r="Q860">
        <v>4</v>
      </c>
      <c r="R860" t="str">
        <f t="shared" si="40"/>
        <v>Very High</v>
      </c>
      <c r="S860" t="s">
        <v>44</v>
      </c>
      <c r="T860">
        <v>2932</v>
      </c>
      <c r="U860" t="str">
        <f t="shared" si="41"/>
        <v>Low (0-5K)</v>
      </c>
      <c r="V860">
        <v>5586</v>
      </c>
      <c r="W860">
        <v>0</v>
      </c>
      <c r="X860" t="s">
        <v>39</v>
      </c>
      <c r="Y860">
        <v>14</v>
      </c>
      <c r="Z860">
        <v>3</v>
      </c>
      <c r="AA860">
        <v>1</v>
      </c>
      <c r="AB860">
        <v>3</v>
      </c>
      <c r="AC860">
        <v>6</v>
      </c>
      <c r="AD860">
        <v>3</v>
      </c>
      <c r="AE860">
        <v>3</v>
      </c>
      <c r="AF860">
        <v>5</v>
      </c>
      <c r="AG860">
        <v>0</v>
      </c>
      <c r="AH860">
        <v>1</v>
      </c>
      <c r="AI860">
        <v>2</v>
      </c>
    </row>
    <row r="861" spans="1:35" x14ac:dyDescent="0.3">
      <c r="A861">
        <v>1836</v>
      </c>
      <c r="B861">
        <v>26</v>
      </c>
      <c r="C861" t="str">
        <f t="shared" si="39"/>
        <v>26-35</v>
      </c>
      <c r="D861" t="s">
        <v>32</v>
      </c>
      <c r="E861" t="s">
        <v>40</v>
      </c>
      <c r="F861">
        <v>572</v>
      </c>
      <c r="G861" t="s">
        <v>41</v>
      </c>
      <c r="H861">
        <v>10</v>
      </c>
      <c r="I861">
        <v>3</v>
      </c>
      <c r="J861" t="s">
        <v>35</v>
      </c>
      <c r="K861">
        <v>3</v>
      </c>
      <c r="L861" t="s">
        <v>36</v>
      </c>
      <c r="M861">
        <v>46</v>
      </c>
      <c r="N861">
        <v>3</v>
      </c>
      <c r="O861">
        <v>2</v>
      </c>
      <c r="P861" t="s">
        <v>54</v>
      </c>
      <c r="Q861">
        <v>4</v>
      </c>
      <c r="R861" t="str">
        <f t="shared" si="40"/>
        <v>Very High</v>
      </c>
      <c r="S861" t="s">
        <v>48</v>
      </c>
      <c r="T861">
        <v>4684</v>
      </c>
      <c r="U861" t="str">
        <f t="shared" si="41"/>
        <v>Low (0-5K)</v>
      </c>
      <c r="V861">
        <v>9125</v>
      </c>
      <c r="W861">
        <v>1</v>
      </c>
      <c r="X861" t="s">
        <v>32</v>
      </c>
      <c r="Y861">
        <v>13</v>
      </c>
      <c r="Z861">
        <v>3</v>
      </c>
      <c r="AA861">
        <v>1</v>
      </c>
      <c r="AB861">
        <v>0</v>
      </c>
      <c r="AC861">
        <v>5</v>
      </c>
      <c r="AD861">
        <v>4</v>
      </c>
      <c r="AE861">
        <v>3</v>
      </c>
      <c r="AF861">
        <v>5</v>
      </c>
      <c r="AG861">
        <v>3</v>
      </c>
      <c r="AH861">
        <v>1</v>
      </c>
      <c r="AI861">
        <v>2</v>
      </c>
    </row>
    <row r="862" spans="1:35" x14ac:dyDescent="0.3">
      <c r="A862">
        <v>1931</v>
      </c>
      <c r="B862">
        <v>27</v>
      </c>
      <c r="C862" t="str">
        <f t="shared" si="39"/>
        <v>26-35</v>
      </c>
      <c r="D862" t="s">
        <v>32</v>
      </c>
      <c r="E862" t="s">
        <v>40</v>
      </c>
      <c r="F862">
        <v>1354</v>
      </c>
      <c r="G862" t="s">
        <v>34</v>
      </c>
      <c r="H862">
        <v>2</v>
      </c>
      <c r="I862">
        <v>4</v>
      </c>
      <c r="J862" t="s">
        <v>42</v>
      </c>
      <c r="K862">
        <v>2</v>
      </c>
      <c r="L862" t="s">
        <v>36</v>
      </c>
      <c r="M862">
        <v>41</v>
      </c>
      <c r="N862">
        <v>3</v>
      </c>
      <c r="O862">
        <v>1</v>
      </c>
      <c r="P862" t="s">
        <v>49</v>
      </c>
      <c r="Q862">
        <v>2</v>
      </c>
      <c r="R862" t="str">
        <f t="shared" si="40"/>
        <v>Medium</v>
      </c>
      <c r="S862" t="s">
        <v>44</v>
      </c>
      <c r="T862">
        <v>2226</v>
      </c>
      <c r="U862" t="str">
        <f t="shared" si="41"/>
        <v>Low (0-5K)</v>
      </c>
      <c r="V862">
        <v>6073</v>
      </c>
      <c r="W862">
        <v>1</v>
      </c>
      <c r="X862" t="s">
        <v>32</v>
      </c>
      <c r="Y862">
        <v>11</v>
      </c>
      <c r="Z862">
        <v>3</v>
      </c>
      <c r="AA862">
        <v>3</v>
      </c>
      <c r="AB862">
        <v>1</v>
      </c>
      <c r="AC862">
        <v>6</v>
      </c>
      <c r="AD862">
        <v>3</v>
      </c>
      <c r="AE862">
        <v>2</v>
      </c>
      <c r="AF862">
        <v>5</v>
      </c>
      <c r="AG862">
        <v>3</v>
      </c>
      <c r="AH862">
        <v>1</v>
      </c>
      <c r="AI862">
        <v>2</v>
      </c>
    </row>
    <row r="863" spans="1:35" x14ac:dyDescent="0.3">
      <c r="A863">
        <v>1955</v>
      </c>
      <c r="B863">
        <v>32</v>
      </c>
      <c r="C863" t="str">
        <f t="shared" si="39"/>
        <v>26-35</v>
      </c>
      <c r="D863" t="s">
        <v>32</v>
      </c>
      <c r="E863" t="s">
        <v>33</v>
      </c>
      <c r="F863">
        <v>1146</v>
      </c>
      <c r="G863" t="s">
        <v>34</v>
      </c>
      <c r="H863">
        <v>15</v>
      </c>
      <c r="I863">
        <v>4</v>
      </c>
      <c r="J863" t="s">
        <v>35</v>
      </c>
      <c r="K863">
        <v>3</v>
      </c>
      <c r="L863" t="s">
        <v>47</v>
      </c>
      <c r="M863">
        <v>34</v>
      </c>
      <c r="N863">
        <v>3</v>
      </c>
      <c r="O863">
        <v>2</v>
      </c>
      <c r="P863" t="s">
        <v>50</v>
      </c>
      <c r="Q863">
        <v>4</v>
      </c>
      <c r="R863" t="str">
        <f t="shared" si="40"/>
        <v>Very High</v>
      </c>
      <c r="S863" t="s">
        <v>38</v>
      </c>
      <c r="T863">
        <v>6667</v>
      </c>
      <c r="U863" t="str">
        <f t="shared" si="41"/>
        <v>Medium (5K-10K)</v>
      </c>
      <c r="V863">
        <v>16542</v>
      </c>
      <c r="W863">
        <v>5</v>
      </c>
      <c r="X863" t="s">
        <v>32</v>
      </c>
      <c r="Y863">
        <v>18</v>
      </c>
      <c r="Z863">
        <v>3</v>
      </c>
      <c r="AA863">
        <v>2</v>
      </c>
      <c r="AB863">
        <v>1</v>
      </c>
      <c r="AC863">
        <v>9</v>
      </c>
      <c r="AD863">
        <v>6</v>
      </c>
      <c r="AE863">
        <v>3</v>
      </c>
      <c r="AF863">
        <v>5</v>
      </c>
      <c r="AG863">
        <v>1</v>
      </c>
      <c r="AH863">
        <v>1</v>
      </c>
      <c r="AI863">
        <v>2</v>
      </c>
    </row>
    <row r="864" spans="1:35" x14ac:dyDescent="0.3">
      <c r="A864">
        <v>1981</v>
      </c>
      <c r="B864">
        <v>24</v>
      </c>
      <c r="C864" t="str">
        <f t="shared" si="39"/>
        <v>18-25</v>
      </c>
      <c r="D864" t="s">
        <v>32</v>
      </c>
      <c r="E864" t="s">
        <v>40</v>
      </c>
      <c r="F864">
        <v>771</v>
      </c>
      <c r="G864" t="s">
        <v>34</v>
      </c>
      <c r="H864">
        <v>1</v>
      </c>
      <c r="I864">
        <v>2</v>
      </c>
      <c r="J864" t="s">
        <v>46</v>
      </c>
      <c r="K864">
        <v>2</v>
      </c>
      <c r="L864" t="s">
        <v>36</v>
      </c>
      <c r="M864">
        <v>45</v>
      </c>
      <c r="N864">
        <v>2</v>
      </c>
      <c r="O864">
        <v>2</v>
      </c>
      <c r="P864" t="s">
        <v>50</v>
      </c>
      <c r="Q864">
        <v>3</v>
      </c>
      <c r="R864" t="str">
        <f t="shared" si="40"/>
        <v>High</v>
      </c>
      <c r="S864" t="s">
        <v>48</v>
      </c>
      <c r="T864">
        <v>4617</v>
      </c>
      <c r="U864" t="str">
        <f t="shared" si="41"/>
        <v>Low (0-5K)</v>
      </c>
      <c r="V864">
        <v>14120</v>
      </c>
      <c r="W864">
        <v>1</v>
      </c>
      <c r="X864" t="s">
        <v>32</v>
      </c>
      <c r="Y864">
        <v>12</v>
      </c>
      <c r="Z864">
        <v>3</v>
      </c>
      <c r="AA864">
        <v>2</v>
      </c>
      <c r="AB864">
        <v>0</v>
      </c>
      <c r="AC864">
        <v>4</v>
      </c>
      <c r="AD864">
        <v>2</v>
      </c>
      <c r="AE864">
        <v>2</v>
      </c>
      <c r="AF864">
        <v>4</v>
      </c>
      <c r="AG864">
        <v>3</v>
      </c>
      <c r="AH864">
        <v>1</v>
      </c>
      <c r="AI864">
        <v>2</v>
      </c>
    </row>
    <row r="865" spans="1:35" x14ac:dyDescent="0.3">
      <c r="A865">
        <v>1987</v>
      </c>
      <c r="B865">
        <v>25</v>
      </c>
      <c r="C865" t="str">
        <f t="shared" si="39"/>
        <v>18-25</v>
      </c>
      <c r="D865" t="s">
        <v>32</v>
      </c>
      <c r="E865" t="s">
        <v>40</v>
      </c>
      <c r="F865">
        <v>309</v>
      </c>
      <c r="G865" t="s">
        <v>57</v>
      </c>
      <c r="H865">
        <v>2</v>
      </c>
      <c r="I865">
        <v>3</v>
      </c>
      <c r="J865" t="s">
        <v>57</v>
      </c>
      <c r="K865">
        <v>3</v>
      </c>
      <c r="L865" t="s">
        <v>47</v>
      </c>
      <c r="M865">
        <v>82</v>
      </c>
      <c r="N865">
        <v>3</v>
      </c>
      <c r="O865">
        <v>1</v>
      </c>
      <c r="P865" t="s">
        <v>57</v>
      </c>
      <c r="Q865">
        <v>2</v>
      </c>
      <c r="R865" t="str">
        <f t="shared" si="40"/>
        <v>Medium</v>
      </c>
      <c r="S865" t="s">
        <v>44</v>
      </c>
      <c r="T865">
        <v>2187</v>
      </c>
      <c r="U865" t="str">
        <f t="shared" si="41"/>
        <v>Low (0-5K)</v>
      </c>
      <c r="V865">
        <v>19655</v>
      </c>
      <c r="W865">
        <v>4</v>
      </c>
      <c r="X865" t="s">
        <v>32</v>
      </c>
      <c r="Y865">
        <v>14</v>
      </c>
      <c r="Z865">
        <v>3</v>
      </c>
      <c r="AA865">
        <v>3</v>
      </c>
      <c r="AB865">
        <v>0</v>
      </c>
      <c r="AC865">
        <v>6</v>
      </c>
      <c r="AD865">
        <v>3</v>
      </c>
      <c r="AE865">
        <v>3</v>
      </c>
      <c r="AF865">
        <v>2</v>
      </c>
      <c r="AG865">
        <v>0</v>
      </c>
      <c r="AH865">
        <v>1</v>
      </c>
      <c r="AI865">
        <v>2</v>
      </c>
    </row>
    <row r="866" spans="1:35" x14ac:dyDescent="0.3">
      <c r="A866">
        <v>1998</v>
      </c>
      <c r="B866">
        <v>42</v>
      </c>
      <c r="C866" t="str">
        <f t="shared" si="39"/>
        <v>36-45</v>
      </c>
      <c r="D866" t="s">
        <v>32</v>
      </c>
      <c r="E866" t="s">
        <v>40</v>
      </c>
      <c r="F866">
        <v>557</v>
      </c>
      <c r="G866" t="s">
        <v>34</v>
      </c>
      <c r="H866">
        <v>18</v>
      </c>
      <c r="I866">
        <v>4</v>
      </c>
      <c r="J866" t="s">
        <v>46</v>
      </c>
      <c r="K866">
        <v>4</v>
      </c>
      <c r="L866" t="s">
        <v>36</v>
      </c>
      <c r="M866">
        <v>35</v>
      </c>
      <c r="N866">
        <v>3</v>
      </c>
      <c r="O866">
        <v>2</v>
      </c>
      <c r="P866" t="s">
        <v>49</v>
      </c>
      <c r="Q866">
        <v>1</v>
      </c>
      <c r="R866" t="str">
        <f t="shared" si="40"/>
        <v>Low</v>
      </c>
      <c r="S866" t="s">
        <v>38</v>
      </c>
      <c r="T866">
        <v>5410</v>
      </c>
      <c r="U866" t="str">
        <f t="shared" si="41"/>
        <v>Medium (5K-10K)</v>
      </c>
      <c r="V866">
        <v>11189</v>
      </c>
      <c r="W866">
        <v>6</v>
      </c>
      <c r="X866" t="s">
        <v>39</v>
      </c>
      <c r="Y866">
        <v>17</v>
      </c>
      <c r="Z866">
        <v>3</v>
      </c>
      <c r="AA866">
        <v>3</v>
      </c>
      <c r="AB866">
        <v>1</v>
      </c>
      <c r="AC866">
        <v>9</v>
      </c>
      <c r="AD866">
        <v>3</v>
      </c>
      <c r="AE866">
        <v>2</v>
      </c>
      <c r="AF866">
        <v>4</v>
      </c>
      <c r="AG866">
        <v>3</v>
      </c>
      <c r="AH866">
        <v>1</v>
      </c>
      <c r="AI866">
        <v>2</v>
      </c>
    </row>
    <row r="867" spans="1:35" x14ac:dyDescent="0.3">
      <c r="A867">
        <v>2020</v>
      </c>
      <c r="B867">
        <v>44</v>
      </c>
      <c r="C867" t="str">
        <f t="shared" si="39"/>
        <v>36-45</v>
      </c>
      <c r="D867" t="s">
        <v>32</v>
      </c>
      <c r="E867" t="s">
        <v>40</v>
      </c>
      <c r="F867">
        <v>1037</v>
      </c>
      <c r="G867" t="s">
        <v>34</v>
      </c>
      <c r="H867">
        <v>1</v>
      </c>
      <c r="I867">
        <v>3</v>
      </c>
      <c r="J867" t="s">
        <v>35</v>
      </c>
      <c r="K867">
        <v>2</v>
      </c>
      <c r="L867" t="s">
        <v>36</v>
      </c>
      <c r="M867">
        <v>42</v>
      </c>
      <c r="N867">
        <v>3</v>
      </c>
      <c r="O867">
        <v>1</v>
      </c>
      <c r="P867" t="s">
        <v>49</v>
      </c>
      <c r="Q867">
        <v>4</v>
      </c>
      <c r="R867" t="str">
        <f t="shared" si="40"/>
        <v>Very High</v>
      </c>
      <c r="S867" t="s">
        <v>48</v>
      </c>
      <c r="T867">
        <v>2436</v>
      </c>
      <c r="U867" t="str">
        <f t="shared" si="41"/>
        <v>Low (0-5K)</v>
      </c>
      <c r="V867">
        <v>13422</v>
      </c>
      <c r="W867">
        <v>6</v>
      </c>
      <c r="X867" t="s">
        <v>39</v>
      </c>
      <c r="Y867">
        <v>12</v>
      </c>
      <c r="Z867">
        <v>3</v>
      </c>
      <c r="AA867">
        <v>3</v>
      </c>
      <c r="AB867">
        <v>0</v>
      </c>
      <c r="AC867">
        <v>6</v>
      </c>
      <c r="AD867">
        <v>2</v>
      </c>
      <c r="AE867">
        <v>3</v>
      </c>
      <c r="AF867">
        <v>4</v>
      </c>
      <c r="AG867">
        <v>3</v>
      </c>
      <c r="AH867">
        <v>1</v>
      </c>
      <c r="AI867">
        <v>2</v>
      </c>
    </row>
    <row r="868" spans="1:35" x14ac:dyDescent="0.3">
      <c r="A868">
        <v>2068</v>
      </c>
      <c r="B868">
        <v>34</v>
      </c>
      <c r="C868" t="str">
        <f t="shared" si="39"/>
        <v>26-35</v>
      </c>
      <c r="D868" t="s">
        <v>32</v>
      </c>
      <c r="E868" t="s">
        <v>40</v>
      </c>
      <c r="F868">
        <v>628</v>
      </c>
      <c r="G868" t="s">
        <v>34</v>
      </c>
      <c r="H868">
        <v>8</v>
      </c>
      <c r="I868">
        <v>3</v>
      </c>
      <c r="J868" t="s">
        <v>35</v>
      </c>
      <c r="K868">
        <v>2</v>
      </c>
      <c r="L868" t="s">
        <v>36</v>
      </c>
      <c r="M868">
        <v>82</v>
      </c>
      <c r="N868">
        <v>4</v>
      </c>
      <c r="O868">
        <v>2</v>
      </c>
      <c r="P868" t="s">
        <v>37</v>
      </c>
      <c r="Q868">
        <v>3</v>
      </c>
      <c r="R868" t="str">
        <f t="shared" si="40"/>
        <v>High</v>
      </c>
      <c r="S868" t="s">
        <v>44</v>
      </c>
      <c r="T868">
        <v>4404</v>
      </c>
      <c r="U868" t="str">
        <f t="shared" si="41"/>
        <v>Low (0-5K)</v>
      </c>
      <c r="V868">
        <v>10228</v>
      </c>
      <c r="W868">
        <v>2</v>
      </c>
      <c r="X868" t="s">
        <v>32</v>
      </c>
      <c r="Y868">
        <v>12</v>
      </c>
      <c r="Z868">
        <v>3</v>
      </c>
      <c r="AA868">
        <v>1</v>
      </c>
      <c r="AB868">
        <v>0</v>
      </c>
      <c r="AC868">
        <v>6</v>
      </c>
      <c r="AD868">
        <v>3</v>
      </c>
      <c r="AE868">
        <v>4</v>
      </c>
      <c r="AF868">
        <v>4</v>
      </c>
      <c r="AG868">
        <v>3</v>
      </c>
      <c r="AH868">
        <v>1</v>
      </c>
      <c r="AI868">
        <v>2</v>
      </c>
    </row>
    <row r="869" spans="1:35" x14ac:dyDescent="0.3">
      <c r="A869">
        <v>18</v>
      </c>
      <c r="B869">
        <v>34</v>
      </c>
      <c r="C869" t="str">
        <f t="shared" si="39"/>
        <v>26-35</v>
      </c>
      <c r="D869" t="s">
        <v>32</v>
      </c>
      <c r="E869" t="s">
        <v>40</v>
      </c>
      <c r="F869">
        <v>1346</v>
      </c>
      <c r="G869" t="s">
        <v>34</v>
      </c>
      <c r="H869">
        <v>19</v>
      </c>
      <c r="I869">
        <v>2</v>
      </c>
      <c r="J869" t="s">
        <v>35</v>
      </c>
      <c r="K869">
        <v>2</v>
      </c>
      <c r="L869" t="s">
        <v>36</v>
      </c>
      <c r="M869">
        <v>93</v>
      </c>
      <c r="N869">
        <v>3</v>
      </c>
      <c r="O869">
        <v>1</v>
      </c>
      <c r="P869" t="s">
        <v>37</v>
      </c>
      <c r="Q869">
        <v>4</v>
      </c>
      <c r="R869" t="str">
        <f t="shared" si="40"/>
        <v>Very High</v>
      </c>
      <c r="S869" t="s">
        <v>38</v>
      </c>
      <c r="T869">
        <v>2661</v>
      </c>
      <c r="U869" t="str">
        <f t="shared" si="41"/>
        <v>Low (0-5K)</v>
      </c>
      <c r="V869">
        <v>8758</v>
      </c>
      <c r="W869">
        <v>0</v>
      </c>
      <c r="X869" t="s">
        <v>32</v>
      </c>
      <c r="Y869">
        <v>11</v>
      </c>
      <c r="Z869">
        <v>3</v>
      </c>
      <c r="AA869">
        <v>3</v>
      </c>
      <c r="AB869">
        <v>1</v>
      </c>
      <c r="AC869">
        <v>3</v>
      </c>
      <c r="AD869">
        <v>2</v>
      </c>
      <c r="AE869">
        <v>3</v>
      </c>
      <c r="AF869">
        <v>2</v>
      </c>
      <c r="AG869">
        <v>2</v>
      </c>
      <c r="AH869">
        <v>1</v>
      </c>
      <c r="AI869">
        <v>2</v>
      </c>
    </row>
    <row r="870" spans="1:35" x14ac:dyDescent="0.3">
      <c r="A870">
        <v>24</v>
      </c>
      <c r="B870">
        <v>38</v>
      </c>
      <c r="C870" t="str">
        <f t="shared" si="39"/>
        <v>36-45</v>
      </c>
      <c r="D870" t="s">
        <v>32</v>
      </c>
      <c r="E870" t="s">
        <v>40</v>
      </c>
      <c r="F870">
        <v>371</v>
      </c>
      <c r="G870" t="s">
        <v>34</v>
      </c>
      <c r="H870">
        <v>2</v>
      </c>
      <c r="I870">
        <v>3</v>
      </c>
      <c r="J870" t="s">
        <v>46</v>
      </c>
      <c r="K870">
        <v>4</v>
      </c>
      <c r="L870" t="s">
        <v>36</v>
      </c>
      <c r="M870">
        <v>45</v>
      </c>
      <c r="N870">
        <v>3</v>
      </c>
      <c r="O870">
        <v>1</v>
      </c>
      <c r="P870" t="s">
        <v>49</v>
      </c>
      <c r="Q870">
        <v>4</v>
      </c>
      <c r="R870" t="str">
        <f t="shared" si="40"/>
        <v>Very High</v>
      </c>
      <c r="S870" t="s">
        <v>48</v>
      </c>
      <c r="T870">
        <v>3944</v>
      </c>
      <c r="U870" t="str">
        <f t="shared" si="41"/>
        <v>Low (0-5K)</v>
      </c>
      <c r="V870">
        <v>4306</v>
      </c>
      <c r="W870">
        <v>5</v>
      </c>
      <c r="X870" t="s">
        <v>39</v>
      </c>
      <c r="Y870">
        <v>11</v>
      </c>
      <c r="Z870">
        <v>3</v>
      </c>
      <c r="AA870">
        <v>3</v>
      </c>
      <c r="AB870">
        <v>0</v>
      </c>
      <c r="AC870">
        <v>6</v>
      </c>
      <c r="AD870">
        <v>3</v>
      </c>
      <c r="AE870">
        <v>3</v>
      </c>
      <c r="AF870">
        <v>3</v>
      </c>
      <c r="AG870">
        <v>2</v>
      </c>
      <c r="AH870">
        <v>1</v>
      </c>
      <c r="AI870">
        <v>2</v>
      </c>
    </row>
    <row r="871" spans="1:35" x14ac:dyDescent="0.3">
      <c r="A871">
        <v>88</v>
      </c>
      <c r="B871">
        <v>35</v>
      </c>
      <c r="C871" t="str">
        <f t="shared" si="39"/>
        <v>26-35</v>
      </c>
      <c r="D871" t="s">
        <v>32</v>
      </c>
      <c r="E871" t="s">
        <v>53</v>
      </c>
      <c r="F871">
        <v>664</v>
      </c>
      <c r="G871" t="s">
        <v>34</v>
      </c>
      <c r="H871">
        <v>1</v>
      </c>
      <c r="I871">
        <v>3</v>
      </c>
      <c r="J871" t="s">
        <v>35</v>
      </c>
      <c r="K871">
        <v>2</v>
      </c>
      <c r="L871" t="s">
        <v>36</v>
      </c>
      <c r="M871">
        <v>79</v>
      </c>
      <c r="N871">
        <v>3</v>
      </c>
      <c r="O871">
        <v>1</v>
      </c>
      <c r="P871" t="s">
        <v>49</v>
      </c>
      <c r="Q871">
        <v>1</v>
      </c>
      <c r="R871" t="str">
        <f t="shared" si="40"/>
        <v>Low</v>
      </c>
      <c r="S871" t="s">
        <v>44</v>
      </c>
      <c r="T871">
        <v>2194</v>
      </c>
      <c r="U871" t="str">
        <f t="shared" si="41"/>
        <v>Low (0-5K)</v>
      </c>
      <c r="V871">
        <v>5868</v>
      </c>
      <c r="W871">
        <v>4</v>
      </c>
      <c r="X871" t="s">
        <v>32</v>
      </c>
      <c r="Y871">
        <v>13</v>
      </c>
      <c r="Z871">
        <v>3</v>
      </c>
      <c r="AA871">
        <v>4</v>
      </c>
      <c r="AB871">
        <v>1</v>
      </c>
      <c r="AC871">
        <v>5</v>
      </c>
      <c r="AD871">
        <v>2</v>
      </c>
      <c r="AE871">
        <v>2</v>
      </c>
      <c r="AF871">
        <v>3</v>
      </c>
      <c r="AG871">
        <v>2</v>
      </c>
      <c r="AH871">
        <v>1</v>
      </c>
      <c r="AI871">
        <v>2</v>
      </c>
    </row>
    <row r="872" spans="1:35" x14ac:dyDescent="0.3">
      <c r="A872">
        <v>132</v>
      </c>
      <c r="B872">
        <v>44</v>
      </c>
      <c r="C872" t="str">
        <f t="shared" si="39"/>
        <v>36-45</v>
      </c>
      <c r="D872" t="s">
        <v>32</v>
      </c>
      <c r="E872" t="s">
        <v>33</v>
      </c>
      <c r="F872">
        <v>489</v>
      </c>
      <c r="G872" t="s">
        <v>34</v>
      </c>
      <c r="H872">
        <v>23</v>
      </c>
      <c r="I872">
        <v>3</v>
      </c>
      <c r="J872" t="s">
        <v>35</v>
      </c>
      <c r="K872">
        <v>2</v>
      </c>
      <c r="L872" t="s">
        <v>36</v>
      </c>
      <c r="M872">
        <v>67</v>
      </c>
      <c r="N872">
        <v>3</v>
      </c>
      <c r="O872">
        <v>2</v>
      </c>
      <c r="P872" t="s">
        <v>37</v>
      </c>
      <c r="Q872">
        <v>2</v>
      </c>
      <c r="R872" t="str">
        <f t="shared" si="40"/>
        <v>Medium</v>
      </c>
      <c r="S872" t="s">
        <v>44</v>
      </c>
      <c r="T872">
        <v>2042</v>
      </c>
      <c r="U872" t="str">
        <f t="shared" si="41"/>
        <v>Low (0-5K)</v>
      </c>
      <c r="V872">
        <v>25043</v>
      </c>
      <c r="W872">
        <v>4</v>
      </c>
      <c r="X872" t="s">
        <v>32</v>
      </c>
      <c r="Y872">
        <v>12</v>
      </c>
      <c r="Z872">
        <v>3</v>
      </c>
      <c r="AA872">
        <v>3</v>
      </c>
      <c r="AB872">
        <v>1</v>
      </c>
      <c r="AC872">
        <v>17</v>
      </c>
      <c r="AD872">
        <v>3</v>
      </c>
      <c r="AE872">
        <v>4</v>
      </c>
      <c r="AF872">
        <v>3</v>
      </c>
      <c r="AG872">
        <v>2</v>
      </c>
      <c r="AH872">
        <v>1</v>
      </c>
      <c r="AI872">
        <v>2</v>
      </c>
    </row>
    <row r="873" spans="1:35" x14ac:dyDescent="0.3">
      <c r="A873">
        <v>171</v>
      </c>
      <c r="B873">
        <v>43</v>
      </c>
      <c r="C873" t="str">
        <f t="shared" si="39"/>
        <v>36-45</v>
      </c>
      <c r="D873" t="s">
        <v>32</v>
      </c>
      <c r="E873" t="s">
        <v>53</v>
      </c>
      <c r="F873">
        <v>957</v>
      </c>
      <c r="G873" t="s">
        <v>34</v>
      </c>
      <c r="H873">
        <v>28</v>
      </c>
      <c r="I873">
        <v>3</v>
      </c>
      <c r="J873" t="s">
        <v>35</v>
      </c>
      <c r="K873">
        <v>2</v>
      </c>
      <c r="L873" t="s">
        <v>47</v>
      </c>
      <c r="M873">
        <v>72</v>
      </c>
      <c r="N873">
        <v>4</v>
      </c>
      <c r="O873">
        <v>1</v>
      </c>
      <c r="P873" t="s">
        <v>49</v>
      </c>
      <c r="Q873">
        <v>3</v>
      </c>
      <c r="R873" t="str">
        <f t="shared" si="40"/>
        <v>High</v>
      </c>
      <c r="S873" t="s">
        <v>48</v>
      </c>
      <c r="T873">
        <v>4739</v>
      </c>
      <c r="U873" t="str">
        <f t="shared" si="41"/>
        <v>Low (0-5K)</v>
      </c>
      <c r="V873">
        <v>16090</v>
      </c>
      <c r="W873">
        <v>4</v>
      </c>
      <c r="X873" t="s">
        <v>32</v>
      </c>
      <c r="Y873">
        <v>12</v>
      </c>
      <c r="Z873">
        <v>3</v>
      </c>
      <c r="AA873">
        <v>4</v>
      </c>
      <c r="AB873">
        <v>0</v>
      </c>
      <c r="AC873">
        <v>18</v>
      </c>
      <c r="AD873">
        <v>2</v>
      </c>
      <c r="AE873">
        <v>3</v>
      </c>
      <c r="AF873">
        <v>3</v>
      </c>
      <c r="AG873">
        <v>2</v>
      </c>
      <c r="AH873">
        <v>1</v>
      </c>
      <c r="AI873">
        <v>2</v>
      </c>
    </row>
    <row r="874" spans="1:35" x14ac:dyDescent="0.3">
      <c r="A874">
        <v>247</v>
      </c>
      <c r="B874">
        <v>34</v>
      </c>
      <c r="C874" t="str">
        <f t="shared" si="39"/>
        <v>26-35</v>
      </c>
      <c r="D874" t="s">
        <v>32</v>
      </c>
      <c r="E874" t="s">
        <v>40</v>
      </c>
      <c r="F874">
        <v>629</v>
      </c>
      <c r="G874" t="s">
        <v>34</v>
      </c>
      <c r="H874">
        <v>27</v>
      </c>
      <c r="I874">
        <v>2</v>
      </c>
      <c r="J874" t="s">
        <v>35</v>
      </c>
      <c r="K874">
        <v>4</v>
      </c>
      <c r="L874" t="s">
        <v>47</v>
      </c>
      <c r="M874">
        <v>95</v>
      </c>
      <c r="N874">
        <v>3</v>
      </c>
      <c r="O874">
        <v>1</v>
      </c>
      <c r="P874" t="s">
        <v>49</v>
      </c>
      <c r="Q874">
        <v>2</v>
      </c>
      <c r="R874" t="str">
        <f t="shared" si="40"/>
        <v>Medium</v>
      </c>
      <c r="S874" t="s">
        <v>48</v>
      </c>
      <c r="T874">
        <v>2311</v>
      </c>
      <c r="U874" t="str">
        <f t="shared" si="41"/>
        <v>Low (0-5K)</v>
      </c>
      <c r="V874">
        <v>5711</v>
      </c>
      <c r="W874">
        <v>2</v>
      </c>
      <c r="X874" t="s">
        <v>32</v>
      </c>
      <c r="Y874">
        <v>15</v>
      </c>
      <c r="Z874">
        <v>3</v>
      </c>
      <c r="AA874">
        <v>4</v>
      </c>
      <c r="AB874">
        <v>0</v>
      </c>
      <c r="AC874">
        <v>9</v>
      </c>
      <c r="AD874">
        <v>3</v>
      </c>
      <c r="AE874">
        <v>3</v>
      </c>
      <c r="AF874">
        <v>3</v>
      </c>
      <c r="AG874">
        <v>2</v>
      </c>
      <c r="AH874">
        <v>1</v>
      </c>
      <c r="AI874">
        <v>2</v>
      </c>
    </row>
    <row r="875" spans="1:35" x14ac:dyDescent="0.3">
      <c r="A875">
        <v>269</v>
      </c>
      <c r="B875">
        <v>35</v>
      </c>
      <c r="C875" t="str">
        <f t="shared" si="39"/>
        <v>26-35</v>
      </c>
      <c r="D875" t="s">
        <v>32</v>
      </c>
      <c r="E875" t="s">
        <v>53</v>
      </c>
      <c r="F875">
        <v>138</v>
      </c>
      <c r="G875" t="s">
        <v>34</v>
      </c>
      <c r="H875">
        <v>2</v>
      </c>
      <c r="I875">
        <v>3</v>
      </c>
      <c r="J875" t="s">
        <v>35</v>
      </c>
      <c r="K875">
        <v>2</v>
      </c>
      <c r="L875" t="s">
        <v>47</v>
      </c>
      <c r="M875">
        <v>37</v>
      </c>
      <c r="N875">
        <v>3</v>
      </c>
      <c r="O875">
        <v>2</v>
      </c>
      <c r="P875" t="s">
        <v>37</v>
      </c>
      <c r="Q875">
        <v>2</v>
      </c>
      <c r="R875" t="str">
        <f t="shared" si="40"/>
        <v>Medium</v>
      </c>
      <c r="S875" t="s">
        <v>48</v>
      </c>
      <c r="T875">
        <v>4425</v>
      </c>
      <c r="U875" t="str">
        <f t="shared" si="41"/>
        <v>Low (0-5K)</v>
      </c>
      <c r="V875">
        <v>15986</v>
      </c>
      <c r="W875">
        <v>5</v>
      </c>
      <c r="X875" t="s">
        <v>32</v>
      </c>
      <c r="Y875">
        <v>11</v>
      </c>
      <c r="Z875">
        <v>3</v>
      </c>
      <c r="AA875">
        <v>4</v>
      </c>
      <c r="AB875">
        <v>0</v>
      </c>
      <c r="AC875">
        <v>10</v>
      </c>
      <c r="AD875">
        <v>5</v>
      </c>
      <c r="AE875">
        <v>3</v>
      </c>
      <c r="AF875">
        <v>6</v>
      </c>
      <c r="AG875">
        <v>2</v>
      </c>
      <c r="AH875">
        <v>1</v>
      </c>
      <c r="AI875">
        <v>2</v>
      </c>
    </row>
    <row r="876" spans="1:35" x14ac:dyDescent="0.3">
      <c r="A876">
        <v>331</v>
      </c>
      <c r="B876">
        <v>32</v>
      </c>
      <c r="C876" t="str">
        <f t="shared" si="39"/>
        <v>26-35</v>
      </c>
      <c r="D876" t="s">
        <v>39</v>
      </c>
      <c r="E876" t="s">
        <v>40</v>
      </c>
      <c r="F876">
        <v>515</v>
      </c>
      <c r="G876" t="s">
        <v>34</v>
      </c>
      <c r="H876">
        <v>1</v>
      </c>
      <c r="I876">
        <v>3</v>
      </c>
      <c r="J876" t="s">
        <v>46</v>
      </c>
      <c r="K876">
        <v>4</v>
      </c>
      <c r="L876" t="s">
        <v>36</v>
      </c>
      <c r="M876">
        <v>62</v>
      </c>
      <c r="N876">
        <v>2</v>
      </c>
      <c r="O876">
        <v>1</v>
      </c>
      <c r="P876" t="s">
        <v>37</v>
      </c>
      <c r="Q876">
        <v>3</v>
      </c>
      <c r="R876" t="str">
        <f t="shared" si="40"/>
        <v>High</v>
      </c>
      <c r="S876" t="s">
        <v>48</v>
      </c>
      <c r="T876">
        <v>3730</v>
      </c>
      <c r="U876" t="str">
        <f t="shared" si="41"/>
        <v>Low (0-5K)</v>
      </c>
      <c r="V876">
        <v>9571</v>
      </c>
      <c r="W876">
        <v>0</v>
      </c>
      <c r="X876" t="s">
        <v>39</v>
      </c>
      <c r="Y876">
        <v>14</v>
      </c>
      <c r="Z876">
        <v>3</v>
      </c>
      <c r="AA876">
        <v>4</v>
      </c>
      <c r="AB876">
        <v>0</v>
      </c>
      <c r="AC876">
        <v>4</v>
      </c>
      <c r="AD876">
        <v>2</v>
      </c>
      <c r="AE876">
        <v>1</v>
      </c>
      <c r="AF876">
        <v>3</v>
      </c>
      <c r="AG876">
        <v>2</v>
      </c>
      <c r="AH876">
        <v>1</v>
      </c>
      <c r="AI876">
        <v>2</v>
      </c>
    </row>
    <row r="877" spans="1:35" x14ac:dyDescent="0.3">
      <c r="A877">
        <v>332</v>
      </c>
      <c r="B877">
        <v>39</v>
      </c>
      <c r="C877" t="str">
        <f t="shared" si="39"/>
        <v>36-45</v>
      </c>
      <c r="D877" t="s">
        <v>32</v>
      </c>
      <c r="E877" t="s">
        <v>40</v>
      </c>
      <c r="F877">
        <v>1431</v>
      </c>
      <c r="G877" t="s">
        <v>34</v>
      </c>
      <c r="H877">
        <v>1</v>
      </c>
      <c r="I877">
        <v>4</v>
      </c>
      <c r="J877" t="s">
        <v>35</v>
      </c>
      <c r="K877">
        <v>3</v>
      </c>
      <c r="L877" t="s">
        <v>47</v>
      </c>
      <c r="M877">
        <v>96</v>
      </c>
      <c r="N877">
        <v>3</v>
      </c>
      <c r="O877">
        <v>1</v>
      </c>
      <c r="P877" t="s">
        <v>37</v>
      </c>
      <c r="Q877">
        <v>3</v>
      </c>
      <c r="R877" t="str">
        <f t="shared" si="40"/>
        <v>High</v>
      </c>
      <c r="S877" t="s">
        <v>38</v>
      </c>
      <c r="T877">
        <v>2232</v>
      </c>
      <c r="U877" t="str">
        <f t="shared" si="41"/>
        <v>Low (0-5K)</v>
      </c>
      <c r="V877">
        <v>15417</v>
      </c>
      <c r="W877">
        <v>7</v>
      </c>
      <c r="X877" t="s">
        <v>32</v>
      </c>
      <c r="Y877">
        <v>14</v>
      </c>
      <c r="Z877">
        <v>3</v>
      </c>
      <c r="AA877">
        <v>3</v>
      </c>
      <c r="AB877">
        <v>3</v>
      </c>
      <c r="AC877">
        <v>7</v>
      </c>
      <c r="AD877">
        <v>1</v>
      </c>
      <c r="AE877">
        <v>3</v>
      </c>
      <c r="AF877">
        <v>3</v>
      </c>
      <c r="AG877">
        <v>2</v>
      </c>
      <c r="AH877">
        <v>1</v>
      </c>
      <c r="AI877">
        <v>2</v>
      </c>
    </row>
    <row r="878" spans="1:35" x14ac:dyDescent="0.3">
      <c r="A878">
        <v>350</v>
      </c>
      <c r="B878">
        <v>25</v>
      </c>
      <c r="C878" t="str">
        <f t="shared" si="39"/>
        <v>18-25</v>
      </c>
      <c r="D878" t="s">
        <v>32</v>
      </c>
      <c r="E878" t="s">
        <v>40</v>
      </c>
      <c r="F878">
        <v>685</v>
      </c>
      <c r="G878" t="s">
        <v>34</v>
      </c>
      <c r="H878">
        <v>1</v>
      </c>
      <c r="I878">
        <v>3</v>
      </c>
      <c r="J878" t="s">
        <v>46</v>
      </c>
      <c r="K878">
        <v>1</v>
      </c>
      <c r="L878" t="s">
        <v>47</v>
      </c>
      <c r="M878">
        <v>62</v>
      </c>
      <c r="N878">
        <v>3</v>
      </c>
      <c r="O878">
        <v>2</v>
      </c>
      <c r="P878" t="s">
        <v>51</v>
      </c>
      <c r="Q878">
        <v>3</v>
      </c>
      <c r="R878" t="str">
        <f t="shared" si="40"/>
        <v>High</v>
      </c>
      <c r="S878" t="s">
        <v>44</v>
      </c>
      <c r="T878">
        <v>4898</v>
      </c>
      <c r="U878" t="str">
        <f t="shared" si="41"/>
        <v>Low (0-5K)</v>
      </c>
      <c r="V878">
        <v>7505</v>
      </c>
      <c r="W878">
        <v>0</v>
      </c>
      <c r="X878" t="s">
        <v>32</v>
      </c>
      <c r="Y878">
        <v>12</v>
      </c>
      <c r="Z878">
        <v>3</v>
      </c>
      <c r="AA878">
        <v>4</v>
      </c>
      <c r="AB878">
        <v>2</v>
      </c>
      <c r="AC878">
        <v>5</v>
      </c>
      <c r="AD878">
        <v>3</v>
      </c>
      <c r="AE878">
        <v>3</v>
      </c>
      <c r="AF878">
        <v>4</v>
      </c>
      <c r="AG878">
        <v>2</v>
      </c>
      <c r="AH878">
        <v>1</v>
      </c>
      <c r="AI878">
        <v>2</v>
      </c>
    </row>
    <row r="879" spans="1:35" x14ac:dyDescent="0.3">
      <c r="A879">
        <v>393</v>
      </c>
      <c r="B879">
        <v>38</v>
      </c>
      <c r="C879" t="str">
        <f t="shared" si="39"/>
        <v>36-45</v>
      </c>
      <c r="D879" t="s">
        <v>32</v>
      </c>
      <c r="E879" t="s">
        <v>40</v>
      </c>
      <c r="F879">
        <v>688</v>
      </c>
      <c r="G879" t="s">
        <v>34</v>
      </c>
      <c r="H879">
        <v>23</v>
      </c>
      <c r="I879">
        <v>4</v>
      </c>
      <c r="J879" t="s">
        <v>46</v>
      </c>
      <c r="K879">
        <v>4</v>
      </c>
      <c r="L879" t="s">
        <v>36</v>
      </c>
      <c r="M879">
        <v>82</v>
      </c>
      <c r="N879">
        <v>3</v>
      </c>
      <c r="O879">
        <v>2</v>
      </c>
      <c r="P879" t="s">
        <v>50</v>
      </c>
      <c r="Q879">
        <v>4</v>
      </c>
      <c r="R879" t="str">
        <f t="shared" si="40"/>
        <v>Very High</v>
      </c>
      <c r="S879" t="s">
        <v>38</v>
      </c>
      <c r="T879">
        <v>5745</v>
      </c>
      <c r="U879" t="str">
        <f t="shared" si="41"/>
        <v>Medium (5K-10K)</v>
      </c>
      <c r="V879">
        <v>18899</v>
      </c>
      <c r="W879">
        <v>9</v>
      </c>
      <c r="X879" t="s">
        <v>32</v>
      </c>
      <c r="Y879">
        <v>14</v>
      </c>
      <c r="Z879">
        <v>3</v>
      </c>
      <c r="AA879">
        <v>2</v>
      </c>
      <c r="AB879">
        <v>1</v>
      </c>
      <c r="AC879">
        <v>10</v>
      </c>
      <c r="AD879">
        <v>2</v>
      </c>
      <c r="AE879">
        <v>3</v>
      </c>
      <c r="AF879">
        <v>2</v>
      </c>
      <c r="AG879">
        <v>2</v>
      </c>
      <c r="AH879">
        <v>1</v>
      </c>
      <c r="AI879">
        <v>2</v>
      </c>
    </row>
    <row r="880" spans="1:35" x14ac:dyDescent="0.3">
      <c r="A880">
        <v>396</v>
      </c>
      <c r="B880">
        <v>49</v>
      </c>
      <c r="C880" t="str">
        <f t="shared" si="39"/>
        <v>46-55</v>
      </c>
      <c r="D880" t="s">
        <v>32</v>
      </c>
      <c r="E880" t="s">
        <v>53</v>
      </c>
      <c r="F880">
        <v>636</v>
      </c>
      <c r="G880" t="s">
        <v>34</v>
      </c>
      <c r="H880">
        <v>10</v>
      </c>
      <c r="I880">
        <v>4</v>
      </c>
      <c r="J880" t="s">
        <v>46</v>
      </c>
      <c r="K880">
        <v>3</v>
      </c>
      <c r="L880" t="s">
        <v>47</v>
      </c>
      <c r="M880">
        <v>35</v>
      </c>
      <c r="N880">
        <v>3</v>
      </c>
      <c r="O880">
        <v>5</v>
      </c>
      <c r="P880" t="s">
        <v>55</v>
      </c>
      <c r="Q880">
        <v>1</v>
      </c>
      <c r="R880" t="str">
        <f t="shared" si="40"/>
        <v>Low</v>
      </c>
      <c r="S880" t="s">
        <v>48</v>
      </c>
      <c r="T880">
        <v>18665</v>
      </c>
      <c r="U880" t="str">
        <f t="shared" si="41"/>
        <v>Very High (15K+)</v>
      </c>
      <c r="V880">
        <v>25594</v>
      </c>
      <c r="W880">
        <v>9</v>
      </c>
      <c r="X880" t="s">
        <v>39</v>
      </c>
      <c r="Y880">
        <v>11</v>
      </c>
      <c r="Z880">
        <v>3</v>
      </c>
      <c r="AA880">
        <v>4</v>
      </c>
      <c r="AB880">
        <v>0</v>
      </c>
      <c r="AC880">
        <v>22</v>
      </c>
      <c r="AD880">
        <v>4</v>
      </c>
      <c r="AE880">
        <v>3</v>
      </c>
      <c r="AF880">
        <v>3</v>
      </c>
      <c r="AG880">
        <v>2</v>
      </c>
      <c r="AH880">
        <v>1</v>
      </c>
      <c r="AI880">
        <v>2</v>
      </c>
    </row>
    <row r="881" spans="1:35" x14ac:dyDescent="0.3">
      <c r="A881">
        <v>403</v>
      </c>
      <c r="B881">
        <v>37</v>
      </c>
      <c r="C881" t="str">
        <f t="shared" si="39"/>
        <v>36-45</v>
      </c>
      <c r="D881" t="s">
        <v>32</v>
      </c>
      <c r="E881" t="s">
        <v>53</v>
      </c>
      <c r="F881">
        <v>889</v>
      </c>
      <c r="G881" t="s">
        <v>34</v>
      </c>
      <c r="H881">
        <v>9</v>
      </c>
      <c r="I881">
        <v>3</v>
      </c>
      <c r="J881" t="s">
        <v>35</v>
      </c>
      <c r="K881">
        <v>2</v>
      </c>
      <c r="L881" t="s">
        <v>36</v>
      </c>
      <c r="M881">
        <v>53</v>
      </c>
      <c r="N881">
        <v>3</v>
      </c>
      <c r="O881">
        <v>1</v>
      </c>
      <c r="P881" t="s">
        <v>49</v>
      </c>
      <c r="Q881">
        <v>4</v>
      </c>
      <c r="R881" t="str">
        <f t="shared" si="40"/>
        <v>Very High</v>
      </c>
      <c r="S881" t="s">
        <v>44</v>
      </c>
      <c r="T881">
        <v>2326</v>
      </c>
      <c r="U881" t="str">
        <f t="shared" si="41"/>
        <v>Low (0-5K)</v>
      </c>
      <c r="V881">
        <v>11411</v>
      </c>
      <c r="W881">
        <v>1</v>
      </c>
      <c r="X881" t="s">
        <v>39</v>
      </c>
      <c r="Y881">
        <v>12</v>
      </c>
      <c r="Z881">
        <v>3</v>
      </c>
      <c r="AA881">
        <v>3</v>
      </c>
      <c r="AB881">
        <v>3</v>
      </c>
      <c r="AC881">
        <v>4</v>
      </c>
      <c r="AD881">
        <v>3</v>
      </c>
      <c r="AE881">
        <v>2</v>
      </c>
      <c r="AF881">
        <v>4</v>
      </c>
      <c r="AG881">
        <v>2</v>
      </c>
      <c r="AH881">
        <v>1</v>
      </c>
      <c r="AI881">
        <v>2</v>
      </c>
    </row>
    <row r="882" spans="1:35" x14ac:dyDescent="0.3">
      <c r="A882">
        <v>478</v>
      </c>
      <c r="B882">
        <v>21</v>
      </c>
      <c r="C882" t="str">
        <f t="shared" si="39"/>
        <v>18-25</v>
      </c>
      <c r="D882" t="s">
        <v>39</v>
      </c>
      <c r="E882" t="s">
        <v>53</v>
      </c>
      <c r="F882">
        <v>756</v>
      </c>
      <c r="G882" t="s">
        <v>41</v>
      </c>
      <c r="H882">
        <v>1</v>
      </c>
      <c r="I882">
        <v>1</v>
      </c>
      <c r="J882" t="s">
        <v>42</v>
      </c>
      <c r="K882">
        <v>1</v>
      </c>
      <c r="L882" t="s">
        <v>47</v>
      </c>
      <c r="M882">
        <v>99</v>
      </c>
      <c r="N882">
        <v>2</v>
      </c>
      <c r="O882">
        <v>1</v>
      </c>
      <c r="P882" t="s">
        <v>43</v>
      </c>
      <c r="Q882">
        <v>2</v>
      </c>
      <c r="R882" t="str">
        <f t="shared" si="40"/>
        <v>Medium</v>
      </c>
      <c r="S882" t="s">
        <v>48</v>
      </c>
      <c r="T882">
        <v>2174</v>
      </c>
      <c r="U882" t="str">
        <f t="shared" si="41"/>
        <v>Low (0-5K)</v>
      </c>
      <c r="V882">
        <v>9150</v>
      </c>
      <c r="W882">
        <v>1</v>
      </c>
      <c r="X882" t="s">
        <v>39</v>
      </c>
      <c r="Y882">
        <v>11</v>
      </c>
      <c r="Z882">
        <v>3</v>
      </c>
      <c r="AA882">
        <v>3</v>
      </c>
      <c r="AB882">
        <v>0</v>
      </c>
      <c r="AC882">
        <v>3</v>
      </c>
      <c r="AD882">
        <v>3</v>
      </c>
      <c r="AE882">
        <v>3</v>
      </c>
      <c r="AF882">
        <v>3</v>
      </c>
      <c r="AG882">
        <v>2</v>
      </c>
      <c r="AH882">
        <v>1</v>
      </c>
      <c r="AI882">
        <v>2</v>
      </c>
    </row>
    <row r="883" spans="1:35" x14ac:dyDescent="0.3">
      <c r="A883">
        <v>482</v>
      </c>
      <c r="B883">
        <v>57</v>
      </c>
      <c r="C883" t="str">
        <f t="shared" si="39"/>
        <v>56+</v>
      </c>
      <c r="D883" t="s">
        <v>32</v>
      </c>
      <c r="E883" t="s">
        <v>40</v>
      </c>
      <c r="F883">
        <v>593</v>
      </c>
      <c r="G883" t="s">
        <v>34</v>
      </c>
      <c r="H883">
        <v>1</v>
      </c>
      <c r="I883">
        <v>4</v>
      </c>
      <c r="J883" t="s">
        <v>35</v>
      </c>
      <c r="K883">
        <v>4</v>
      </c>
      <c r="L883" t="s">
        <v>36</v>
      </c>
      <c r="M883">
        <v>88</v>
      </c>
      <c r="N883">
        <v>3</v>
      </c>
      <c r="O883">
        <v>2</v>
      </c>
      <c r="P883" t="s">
        <v>50</v>
      </c>
      <c r="Q883">
        <v>3</v>
      </c>
      <c r="R883" t="str">
        <f t="shared" si="40"/>
        <v>High</v>
      </c>
      <c r="S883" t="s">
        <v>44</v>
      </c>
      <c r="T883">
        <v>6755</v>
      </c>
      <c r="U883" t="str">
        <f t="shared" si="41"/>
        <v>Medium (5K-10K)</v>
      </c>
      <c r="V883">
        <v>2967</v>
      </c>
      <c r="W883">
        <v>2</v>
      </c>
      <c r="X883" t="s">
        <v>32</v>
      </c>
      <c r="Y883">
        <v>11</v>
      </c>
      <c r="Z883">
        <v>3</v>
      </c>
      <c r="AA883">
        <v>3</v>
      </c>
      <c r="AB883">
        <v>0</v>
      </c>
      <c r="AC883">
        <v>15</v>
      </c>
      <c r="AD883">
        <v>2</v>
      </c>
      <c r="AE883">
        <v>3</v>
      </c>
      <c r="AF883">
        <v>3</v>
      </c>
      <c r="AG883">
        <v>2</v>
      </c>
      <c r="AH883">
        <v>1</v>
      </c>
      <c r="AI883">
        <v>2</v>
      </c>
    </row>
    <row r="884" spans="1:35" x14ac:dyDescent="0.3">
      <c r="A884">
        <v>495</v>
      </c>
      <c r="B884">
        <v>29</v>
      </c>
      <c r="C884" t="str">
        <f t="shared" si="39"/>
        <v>26-35</v>
      </c>
      <c r="D884" t="s">
        <v>32</v>
      </c>
      <c r="E884" t="s">
        <v>40</v>
      </c>
      <c r="F884">
        <v>1283</v>
      </c>
      <c r="G884" t="s">
        <v>34</v>
      </c>
      <c r="H884">
        <v>23</v>
      </c>
      <c r="I884">
        <v>3</v>
      </c>
      <c r="J884" t="s">
        <v>46</v>
      </c>
      <c r="K884">
        <v>4</v>
      </c>
      <c r="L884" t="s">
        <v>36</v>
      </c>
      <c r="M884">
        <v>54</v>
      </c>
      <c r="N884">
        <v>3</v>
      </c>
      <c r="O884">
        <v>1</v>
      </c>
      <c r="P884" t="s">
        <v>49</v>
      </c>
      <c r="Q884">
        <v>4</v>
      </c>
      <c r="R884" t="str">
        <f t="shared" si="40"/>
        <v>Very High</v>
      </c>
      <c r="S884" t="s">
        <v>48</v>
      </c>
      <c r="T884">
        <v>2201</v>
      </c>
      <c r="U884" t="str">
        <f t="shared" si="41"/>
        <v>Low (0-5K)</v>
      </c>
      <c r="V884">
        <v>18168</v>
      </c>
      <c r="W884">
        <v>9</v>
      </c>
      <c r="X884" t="s">
        <v>32</v>
      </c>
      <c r="Y884">
        <v>16</v>
      </c>
      <c r="Z884">
        <v>3</v>
      </c>
      <c r="AA884">
        <v>4</v>
      </c>
      <c r="AB884">
        <v>0</v>
      </c>
      <c r="AC884">
        <v>6</v>
      </c>
      <c r="AD884">
        <v>4</v>
      </c>
      <c r="AE884">
        <v>3</v>
      </c>
      <c r="AF884">
        <v>3</v>
      </c>
      <c r="AG884">
        <v>2</v>
      </c>
      <c r="AH884">
        <v>1</v>
      </c>
      <c r="AI884">
        <v>2</v>
      </c>
    </row>
    <row r="885" spans="1:35" x14ac:dyDescent="0.3">
      <c r="A885">
        <v>517</v>
      </c>
      <c r="B885">
        <v>42</v>
      </c>
      <c r="C885" t="str">
        <f t="shared" si="39"/>
        <v>36-45</v>
      </c>
      <c r="D885" t="s">
        <v>32</v>
      </c>
      <c r="E885" t="s">
        <v>40</v>
      </c>
      <c r="F885">
        <v>201</v>
      </c>
      <c r="G885" t="s">
        <v>34</v>
      </c>
      <c r="H885">
        <v>1</v>
      </c>
      <c r="I885">
        <v>4</v>
      </c>
      <c r="J885" t="s">
        <v>46</v>
      </c>
      <c r="K885">
        <v>2</v>
      </c>
      <c r="L885" t="s">
        <v>47</v>
      </c>
      <c r="M885">
        <v>95</v>
      </c>
      <c r="N885">
        <v>3</v>
      </c>
      <c r="O885">
        <v>1</v>
      </c>
      <c r="P885" t="s">
        <v>37</v>
      </c>
      <c r="Q885">
        <v>1</v>
      </c>
      <c r="R885" t="str">
        <f t="shared" si="40"/>
        <v>Low</v>
      </c>
      <c r="S885" t="s">
        <v>38</v>
      </c>
      <c r="T885">
        <v>2576</v>
      </c>
      <c r="U885" t="str">
        <f t="shared" si="41"/>
        <v>Low (0-5K)</v>
      </c>
      <c r="V885">
        <v>20490</v>
      </c>
      <c r="W885">
        <v>3</v>
      </c>
      <c r="X885" t="s">
        <v>32</v>
      </c>
      <c r="Y885">
        <v>16</v>
      </c>
      <c r="Z885">
        <v>3</v>
      </c>
      <c r="AA885">
        <v>2</v>
      </c>
      <c r="AB885">
        <v>1</v>
      </c>
      <c r="AC885">
        <v>8</v>
      </c>
      <c r="AD885">
        <v>5</v>
      </c>
      <c r="AE885">
        <v>3</v>
      </c>
      <c r="AF885">
        <v>5</v>
      </c>
      <c r="AG885">
        <v>2</v>
      </c>
      <c r="AH885">
        <v>1</v>
      </c>
      <c r="AI885">
        <v>2</v>
      </c>
    </row>
    <row r="886" spans="1:35" x14ac:dyDescent="0.3">
      <c r="A886">
        <v>522</v>
      </c>
      <c r="B886">
        <v>54</v>
      </c>
      <c r="C886" t="str">
        <f t="shared" si="39"/>
        <v>46-55</v>
      </c>
      <c r="D886" t="s">
        <v>32</v>
      </c>
      <c r="E886" t="s">
        <v>40</v>
      </c>
      <c r="F886">
        <v>821</v>
      </c>
      <c r="G886" t="s">
        <v>34</v>
      </c>
      <c r="H886">
        <v>5</v>
      </c>
      <c r="I886">
        <v>2</v>
      </c>
      <c r="J886" t="s">
        <v>35</v>
      </c>
      <c r="K886">
        <v>1</v>
      </c>
      <c r="L886" t="s">
        <v>36</v>
      </c>
      <c r="M886">
        <v>86</v>
      </c>
      <c r="N886">
        <v>3</v>
      </c>
      <c r="O886">
        <v>5</v>
      </c>
      <c r="P886" t="s">
        <v>55</v>
      </c>
      <c r="Q886">
        <v>1</v>
      </c>
      <c r="R886" t="str">
        <f t="shared" si="40"/>
        <v>Low</v>
      </c>
      <c r="S886" t="s">
        <v>44</v>
      </c>
      <c r="T886">
        <v>19406</v>
      </c>
      <c r="U886" t="str">
        <f t="shared" si="41"/>
        <v>Very High (15K+)</v>
      </c>
      <c r="V886">
        <v>8509</v>
      </c>
      <c r="W886">
        <v>4</v>
      </c>
      <c r="X886" t="s">
        <v>32</v>
      </c>
      <c r="Y886">
        <v>11</v>
      </c>
      <c r="Z886">
        <v>3</v>
      </c>
      <c r="AA886">
        <v>3</v>
      </c>
      <c r="AB886">
        <v>1</v>
      </c>
      <c r="AC886">
        <v>24</v>
      </c>
      <c r="AD886">
        <v>4</v>
      </c>
      <c r="AE886">
        <v>2</v>
      </c>
      <c r="AF886">
        <v>4</v>
      </c>
      <c r="AG886">
        <v>2</v>
      </c>
      <c r="AH886">
        <v>1</v>
      </c>
      <c r="AI886">
        <v>2</v>
      </c>
    </row>
    <row r="887" spans="1:35" x14ac:dyDescent="0.3">
      <c r="A887">
        <v>523</v>
      </c>
      <c r="B887">
        <v>34</v>
      </c>
      <c r="C887" t="str">
        <f t="shared" si="39"/>
        <v>26-35</v>
      </c>
      <c r="D887" t="s">
        <v>32</v>
      </c>
      <c r="E887" t="s">
        <v>33</v>
      </c>
      <c r="F887">
        <v>1381</v>
      </c>
      <c r="G887" t="s">
        <v>41</v>
      </c>
      <c r="H887">
        <v>4</v>
      </c>
      <c r="I887">
        <v>4</v>
      </c>
      <c r="J887" t="s">
        <v>56</v>
      </c>
      <c r="K887">
        <v>3</v>
      </c>
      <c r="L887" t="s">
        <v>47</v>
      </c>
      <c r="M887">
        <v>72</v>
      </c>
      <c r="N887">
        <v>3</v>
      </c>
      <c r="O887">
        <v>2</v>
      </c>
      <c r="P887" t="s">
        <v>54</v>
      </c>
      <c r="Q887">
        <v>3</v>
      </c>
      <c r="R887" t="str">
        <f t="shared" si="40"/>
        <v>High</v>
      </c>
      <c r="S887" t="s">
        <v>44</v>
      </c>
      <c r="T887">
        <v>6538</v>
      </c>
      <c r="U887" t="str">
        <f t="shared" si="41"/>
        <v>Medium (5K-10K)</v>
      </c>
      <c r="V887">
        <v>12740</v>
      </c>
      <c r="W887">
        <v>9</v>
      </c>
      <c r="X887" t="s">
        <v>32</v>
      </c>
      <c r="Y887">
        <v>15</v>
      </c>
      <c r="Z887">
        <v>3</v>
      </c>
      <c r="AA887">
        <v>1</v>
      </c>
      <c r="AB887">
        <v>1</v>
      </c>
      <c r="AC887">
        <v>6</v>
      </c>
      <c r="AD887">
        <v>3</v>
      </c>
      <c r="AE887">
        <v>3</v>
      </c>
      <c r="AF887">
        <v>3</v>
      </c>
      <c r="AG887">
        <v>2</v>
      </c>
      <c r="AH887">
        <v>1</v>
      </c>
      <c r="AI887">
        <v>2</v>
      </c>
    </row>
    <row r="888" spans="1:35" x14ac:dyDescent="0.3">
      <c r="A888">
        <v>525</v>
      </c>
      <c r="B888">
        <v>43</v>
      </c>
      <c r="C888" t="str">
        <f t="shared" si="39"/>
        <v>36-45</v>
      </c>
      <c r="D888" t="s">
        <v>32</v>
      </c>
      <c r="E888" t="s">
        <v>53</v>
      </c>
      <c r="F888">
        <v>313</v>
      </c>
      <c r="G888" t="s">
        <v>34</v>
      </c>
      <c r="H888">
        <v>21</v>
      </c>
      <c r="I888">
        <v>3</v>
      </c>
      <c r="J888" t="s">
        <v>35</v>
      </c>
      <c r="K888">
        <v>4</v>
      </c>
      <c r="L888" t="s">
        <v>36</v>
      </c>
      <c r="M888">
        <v>61</v>
      </c>
      <c r="N888">
        <v>3</v>
      </c>
      <c r="O888">
        <v>1</v>
      </c>
      <c r="P888" t="s">
        <v>37</v>
      </c>
      <c r="Q888">
        <v>4</v>
      </c>
      <c r="R888" t="str">
        <f t="shared" si="40"/>
        <v>Very High</v>
      </c>
      <c r="S888" t="s">
        <v>44</v>
      </c>
      <c r="T888">
        <v>2258</v>
      </c>
      <c r="U888" t="str">
        <f t="shared" si="41"/>
        <v>Low (0-5K)</v>
      </c>
      <c r="V888">
        <v>15238</v>
      </c>
      <c r="W888">
        <v>7</v>
      </c>
      <c r="X888" t="s">
        <v>32</v>
      </c>
      <c r="Y888">
        <v>20</v>
      </c>
      <c r="Z888">
        <v>4</v>
      </c>
      <c r="AA888">
        <v>1</v>
      </c>
      <c r="AB888">
        <v>1</v>
      </c>
      <c r="AC888">
        <v>8</v>
      </c>
      <c r="AD888">
        <v>1</v>
      </c>
      <c r="AE888">
        <v>3</v>
      </c>
      <c r="AF888">
        <v>3</v>
      </c>
      <c r="AG888">
        <v>2</v>
      </c>
      <c r="AH888">
        <v>1</v>
      </c>
      <c r="AI888">
        <v>2</v>
      </c>
    </row>
    <row r="889" spans="1:35" x14ac:dyDescent="0.3">
      <c r="A889">
        <v>580</v>
      </c>
      <c r="B889">
        <v>46</v>
      </c>
      <c r="C889" t="str">
        <f t="shared" si="39"/>
        <v>46-55</v>
      </c>
      <c r="D889" t="s">
        <v>32</v>
      </c>
      <c r="E889" t="s">
        <v>40</v>
      </c>
      <c r="F889">
        <v>1125</v>
      </c>
      <c r="G889" t="s">
        <v>41</v>
      </c>
      <c r="H889">
        <v>10</v>
      </c>
      <c r="I889">
        <v>3</v>
      </c>
      <c r="J889" t="s">
        <v>56</v>
      </c>
      <c r="K889">
        <v>3</v>
      </c>
      <c r="L889" t="s">
        <v>47</v>
      </c>
      <c r="M889">
        <v>94</v>
      </c>
      <c r="N889">
        <v>2</v>
      </c>
      <c r="O889">
        <v>3</v>
      </c>
      <c r="P889" t="s">
        <v>54</v>
      </c>
      <c r="Q889">
        <v>4</v>
      </c>
      <c r="R889" t="str">
        <f t="shared" si="40"/>
        <v>Very High</v>
      </c>
      <c r="S889" t="s">
        <v>44</v>
      </c>
      <c r="T889">
        <v>9071</v>
      </c>
      <c r="U889" t="str">
        <f t="shared" si="41"/>
        <v>Medium (5K-10K)</v>
      </c>
      <c r="V889">
        <v>11563</v>
      </c>
      <c r="W889">
        <v>2</v>
      </c>
      <c r="X889" t="s">
        <v>39</v>
      </c>
      <c r="Y889">
        <v>19</v>
      </c>
      <c r="Z889">
        <v>3</v>
      </c>
      <c r="AA889">
        <v>3</v>
      </c>
      <c r="AB889">
        <v>1</v>
      </c>
      <c r="AC889">
        <v>15</v>
      </c>
      <c r="AD889">
        <v>3</v>
      </c>
      <c r="AE889">
        <v>3</v>
      </c>
      <c r="AF889">
        <v>3</v>
      </c>
      <c r="AG889">
        <v>2</v>
      </c>
      <c r="AH889">
        <v>1</v>
      </c>
      <c r="AI889">
        <v>2</v>
      </c>
    </row>
    <row r="890" spans="1:35" x14ac:dyDescent="0.3">
      <c r="A890">
        <v>585</v>
      </c>
      <c r="B890">
        <v>30</v>
      </c>
      <c r="C890" t="str">
        <f t="shared" si="39"/>
        <v>26-35</v>
      </c>
      <c r="D890" t="s">
        <v>32</v>
      </c>
      <c r="E890" t="s">
        <v>40</v>
      </c>
      <c r="F890">
        <v>413</v>
      </c>
      <c r="G890" t="s">
        <v>41</v>
      </c>
      <c r="H890">
        <v>7</v>
      </c>
      <c r="I890">
        <v>1</v>
      </c>
      <c r="J890" t="s">
        <v>56</v>
      </c>
      <c r="K890">
        <v>4</v>
      </c>
      <c r="L890" t="s">
        <v>36</v>
      </c>
      <c r="M890">
        <v>57</v>
      </c>
      <c r="N890">
        <v>3</v>
      </c>
      <c r="O890">
        <v>1</v>
      </c>
      <c r="P890" t="s">
        <v>43</v>
      </c>
      <c r="Q890">
        <v>2</v>
      </c>
      <c r="R890" t="str">
        <f t="shared" si="40"/>
        <v>Medium</v>
      </c>
      <c r="S890" t="s">
        <v>48</v>
      </c>
      <c r="T890">
        <v>2983</v>
      </c>
      <c r="U890" t="str">
        <f t="shared" si="41"/>
        <v>Low (0-5K)</v>
      </c>
      <c r="V890">
        <v>18398</v>
      </c>
      <c r="W890">
        <v>0</v>
      </c>
      <c r="X890" t="s">
        <v>32</v>
      </c>
      <c r="Y890">
        <v>14</v>
      </c>
      <c r="Z890">
        <v>3</v>
      </c>
      <c r="AA890">
        <v>1</v>
      </c>
      <c r="AB890">
        <v>0</v>
      </c>
      <c r="AC890">
        <v>4</v>
      </c>
      <c r="AD890">
        <v>3</v>
      </c>
      <c r="AE890">
        <v>3</v>
      </c>
      <c r="AF890">
        <v>3</v>
      </c>
      <c r="AG890">
        <v>2</v>
      </c>
      <c r="AH890">
        <v>1</v>
      </c>
      <c r="AI890">
        <v>2</v>
      </c>
    </row>
    <row r="891" spans="1:35" x14ac:dyDescent="0.3">
      <c r="A891">
        <v>593</v>
      </c>
      <c r="B891">
        <v>22</v>
      </c>
      <c r="C891" t="str">
        <f t="shared" si="39"/>
        <v>18-25</v>
      </c>
      <c r="D891" t="s">
        <v>39</v>
      </c>
      <c r="E891" t="s">
        <v>53</v>
      </c>
      <c r="F891">
        <v>1368</v>
      </c>
      <c r="G891" t="s">
        <v>34</v>
      </c>
      <c r="H891">
        <v>4</v>
      </c>
      <c r="I891">
        <v>1</v>
      </c>
      <c r="J891" t="s">
        <v>42</v>
      </c>
      <c r="K891">
        <v>3</v>
      </c>
      <c r="L891" t="s">
        <v>36</v>
      </c>
      <c r="M891">
        <v>99</v>
      </c>
      <c r="N891">
        <v>2</v>
      </c>
      <c r="O891">
        <v>1</v>
      </c>
      <c r="P891" t="s">
        <v>37</v>
      </c>
      <c r="Q891">
        <v>3</v>
      </c>
      <c r="R891" t="str">
        <f t="shared" si="40"/>
        <v>High</v>
      </c>
      <c r="S891" t="s">
        <v>48</v>
      </c>
      <c r="T891">
        <v>3894</v>
      </c>
      <c r="U891" t="str">
        <f t="shared" si="41"/>
        <v>Low (0-5K)</v>
      </c>
      <c r="V891">
        <v>9129</v>
      </c>
      <c r="W891">
        <v>5</v>
      </c>
      <c r="X891" t="s">
        <v>32</v>
      </c>
      <c r="Y891">
        <v>16</v>
      </c>
      <c r="Z891">
        <v>3</v>
      </c>
      <c r="AA891">
        <v>3</v>
      </c>
      <c r="AB891">
        <v>0</v>
      </c>
      <c r="AC891">
        <v>4</v>
      </c>
      <c r="AD891">
        <v>3</v>
      </c>
      <c r="AE891">
        <v>3</v>
      </c>
      <c r="AF891">
        <v>2</v>
      </c>
      <c r="AG891">
        <v>2</v>
      </c>
      <c r="AH891">
        <v>1</v>
      </c>
      <c r="AI891">
        <v>2</v>
      </c>
    </row>
    <row r="892" spans="1:35" x14ac:dyDescent="0.3">
      <c r="A892">
        <v>611</v>
      </c>
      <c r="B892">
        <v>29</v>
      </c>
      <c r="C892" t="str">
        <f t="shared" si="39"/>
        <v>26-35</v>
      </c>
      <c r="D892" t="s">
        <v>32</v>
      </c>
      <c r="E892" t="s">
        <v>40</v>
      </c>
      <c r="F892">
        <v>232</v>
      </c>
      <c r="G892" t="s">
        <v>34</v>
      </c>
      <c r="H892">
        <v>19</v>
      </c>
      <c r="I892">
        <v>3</v>
      </c>
      <c r="J892" t="s">
        <v>42</v>
      </c>
      <c r="K892">
        <v>4</v>
      </c>
      <c r="L892" t="s">
        <v>36</v>
      </c>
      <c r="M892">
        <v>34</v>
      </c>
      <c r="N892">
        <v>3</v>
      </c>
      <c r="O892">
        <v>2</v>
      </c>
      <c r="P892" t="s">
        <v>51</v>
      </c>
      <c r="Q892">
        <v>4</v>
      </c>
      <c r="R892" t="str">
        <f t="shared" si="40"/>
        <v>Very High</v>
      </c>
      <c r="S892" t="s">
        <v>38</v>
      </c>
      <c r="T892">
        <v>4262</v>
      </c>
      <c r="U892" t="str">
        <f t="shared" si="41"/>
        <v>Low (0-5K)</v>
      </c>
      <c r="V892">
        <v>22645</v>
      </c>
      <c r="W892">
        <v>4</v>
      </c>
      <c r="X892" t="s">
        <v>32</v>
      </c>
      <c r="Y892">
        <v>12</v>
      </c>
      <c r="Z892">
        <v>3</v>
      </c>
      <c r="AA892">
        <v>2</v>
      </c>
      <c r="AB892">
        <v>2</v>
      </c>
      <c r="AC892">
        <v>8</v>
      </c>
      <c r="AD892">
        <v>2</v>
      </c>
      <c r="AE892">
        <v>4</v>
      </c>
      <c r="AF892">
        <v>3</v>
      </c>
      <c r="AG892">
        <v>2</v>
      </c>
      <c r="AH892">
        <v>1</v>
      </c>
      <c r="AI892">
        <v>2</v>
      </c>
    </row>
    <row r="893" spans="1:35" x14ac:dyDescent="0.3">
      <c r="A893">
        <v>624</v>
      </c>
      <c r="B893">
        <v>46</v>
      </c>
      <c r="C893" t="str">
        <f t="shared" si="39"/>
        <v>46-55</v>
      </c>
      <c r="D893" t="s">
        <v>32</v>
      </c>
      <c r="E893" t="s">
        <v>53</v>
      </c>
      <c r="F893">
        <v>1034</v>
      </c>
      <c r="G893" t="s">
        <v>34</v>
      </c>
      <c r="H893">
        <v>18</v>
      </c>
      <c r="I893">
        <v>1</v>
      </c>
      <c r="J893" t="s">
        <v>35</v>
      </c>
      <c r="K893">
        <v>1</v>
      </c>
      <c r="L893" t="s">
        <v>47</v>
      </c>
      <c r="M893">
        <v>86</v>
      </c>
      <c r="N893">
        <v>3</v>
      </c>
      <c r="O893">
        <v>3</v>
      </c>
      <c r="P893" t="s">
        <v>50</v>
      </c>
      <c r="Q893">
        <v>3</v>
      </c>
      <c r="R893" t="str">
        <f t="shared" si="40"/>
        <v>High</v>
      </c>
      <c r="S893" t="s">
        <v>44</v>
      </c>
      <c r="T893">
        <v>10527</v>
      </c>
      <c r="U893" t="str">
        <f t="shared" si="41"/>
        <v>High (10K-15K)</v>
      </c>
      <c r="V893">
        <v>8984</v>
      </c>
      <c r="W893">
        <v>5</v>
      </c>
      <c r="X893" t="s">
        <v>32</v>
      </c>
      <c r="Y893">
        <v>11</v>
      </c>
      <c r="Z893">
        <v>3</v>
      </c>
      <c r="AA893">
        <v>4</v>
      </c>
      <c r="AB893">
        <v>0</v>
      </c>
      <c r="AC893">
        <v>28</v>
      </c>
      <c r="AD893">
        <v>3</v>
      </c>
      <c r="AE893">
        <v>2</v>
      </c>
      <c r="AF893">
        <v>2</v>
      </c>
      <c r="AG893">
        <v>2</v>
      </c>
      <c r="AH893">
        <v>1</v>
      </c>
      <c r="AI893">
        <v>2</v>
      </c>
    </row>
    <row r="894" spans="1:35" x14ac:dyDescent="0.3">
      <c r="A894">
        <v>631</v>
      </c>
      <c r="B894">
        <v>32</v>
      </c>
      <c r="C894" t="str">
        <f t="shared" si="39"/>
        <v>26-35</v>
      </c>
      <c r="D894" t="s">
        <v>39</v>
      </c>
      <c r="E894" t="s">
        <v>33</v>
      </c>
      <c r="F894">
        <v>1474</v>
      </c>
      <c r="G894" t="s">
        <v>41</v>
      </c>
      <c r="H894">
        <v>11</v>
      </c>
      <c r="I894">
        <v>4</v>
      </c>
      <c r="J894" t="s">
        <v>45</v>
      </c>
      <c r="K894">
        <v>4</v>
      </c>
      <c r="L894" t="s">
        <v>36</v>
      </c>
      <c r="M894">
        <v>60</v>
      </c>
      <c r="N894">
        <v>4</v>
      </c>
      <c r="O894">
        <v>2</v>
      </c>
      <c r="P894" t="s">
        <v>54</v>
      </c>
      <c r="Q894">
        <v>3</v>
      </c>
      <c r="R894" t="str">
        <f t="shared" si="40"/>
        <v>High</v>
      </c>
      <c r="S894" t="s">
        <v>44</v>
      </c>
      <c r="T894">
        <v>4707</v>
      </c>
      <c r="U894" t="str">
        <f t="shared" si="41"/>
        <v>Low (0-5K)</v>
      </c>
      <c r="V894">
        <v>23914</v>
      </c>
      <c r="W894">
        <v>8</v>
      </c>
      <c r="X894" t="s">
        <v>32</v>
      </c>
      <c r="Y894">
        <v>12</v>
      </c>
      <c r="Z894">
        <v>3</v>
      </c>
      <c r="AA894">
        <v>4</v>
      </c>
      <c r="AB894">
        <v>0</v>
      </c>
      <c r="AC894">
        <v>6</v>
      </c>
      <c r="AD894">
        <v>2</v>
      </c>
      <c r="AE894">
        <v>3</v>
      </c>
      <c r="AF894">
        <v>4</v>
      </c>
      <c r="AG894">
        <v>2</v>
      </c>
      <c r="AH894">
        <v>1</v>
      </c>
      <c r="AI894">
        <v>2</v>
      </c>
    </row>
    <row r="895" spans="1:35" x14ac:dyDescent="0.3">
      <c r="A895">
        <v>669</v>
      </c>
      <c r="B895">
        <v>21</v>
      </c>
      <c r="C895" t="str">
        <f t="shared" si="39"/>
        <v>18-25</v>
      </c>
      <c r="D895" t="s">
        <v>32</v>
      </c>
      <c r="E895" t="s">
        <v>40</v>
      </c>
      <c r="F895">
        <v>1343</v>
      </c>
      <c r="G895" t="s">
        <v>41</v>
      </c>
      <c r="H895">
        <v>22</v>
      </c>
      <c r="I895">
        <v>1</v>
      </c>
      <c r="J895" t="s">
        <v>42</v>
      </c>
      <c r="K895">
        <v>3</v>
      </c>
      <c r="L895" t="s">
        <v>36</v>
      </c>
      <c r="M895">
        <v>49</v>
      </c>
      <c r="N895">
        <v>3</v>
      </c>
      <c r="O895">
        <v>1</v>
      </c>
      <c r="P895" t="s">
        <v>43</v>
      </c>
      <c r="Q895">
        <v>3</v>
      </c>
      <c r="R895" t="str">
        <f t="shared" si="40"/>
        <v>High</v>
      </c>
      <c r="S895" t="s">
        <v>48</v>
      </c>
      <c r="T895">
        <v>3447</v>
      </c>
      <c r="U895" t="str">
        <f t="shared" si="41"/>
        <v>Low (0-5K)</v>
      </c>
      <c r="V895">
        <v>24444</v>
      </c>
      <c r="W895">
        <v>1</v>
      </c>
      <c r="X895" t="s">
        <v>32</v>
      </c>
      <c r="Y895">
        <v>11</v>
      </c>
      <c r="Z895">
        <v>3</v>
      </c>
      <c r="AA895">
        <v>3</v>
      </c>
      <c r="AB895">
        <v>0</v>
      </c>
      <c r="AC895">
        <v>3</v>
      </c>
      <c r="AD895">
        <v>2</v>
      </c>
      <c r="AE895">
        <v>3</v>
      </c>
      <c r="AF895">
        <v>3</v>
      </c>
      <c r="AG895">
        <v>2</v>
      </c>
      <c r="AH895">
        <v>1</v>
      </c>
      <c r="AI895">
        <v>2</v>
      </c>
    </row>
    <row r="896" spans="1:35" x14ac:dyDescent="0.3">
      <c r="A896">
        <v>707</v>
      </c>
      <c r="B896">
        <v>25</v>
      </c>
      <c r="C896" t="str">
        <f t="shared" si="39"/>
        <v>18-25</v>
      </c>
      <c r="D896" t="s">
        <v>32</v>
      </c>
      <c r="E896" t="s">
        <v>40</v>
      </c>
      <c r="F896">
        <v>810</v>
      </c>
      <c r="G896" t="s">
        <v>41</v>
      </c>
      <c r="H896">
        <v>8</v>
      </c>
      <c r="I896">
        <v>3</v>
      </c>
      <c r="J896" t="s">
        <v>46</v>
      </c>
      <c r="K896">
        <v>4</v>
      </c>
      <c r="L896" t="s">
        <v>36</v>
      </c>
      <c r="M896">
        <v>57</v>
      </c>
      <c r="N896">
        <v>4</v>
      </c>
      <c r="O896">
        <v>2</v>
      </c>
      <c r="P896" t="s">
        <v>54</v>
      </c>
      <c r="Q896">
        <v>2</v>
      </c>
      <c r="R896" t="str">
        <f t="shared" si="40"/>
        <v>Medium</v>
      </c>
      <c r="S896" t="s">
        <v>44</v>
      </c>
      <c r="T896">
        <v>4851</v>
      </c>
      <c r="U896" t="str">
        <f t="shared" si="41"/>
        <v>Low (0-5K)</v>
      </c>
      <c r="V896">
        <v>15678</v>
      </c>
      <c r="W896">
        <v>0</v>
      </c>
      <c r="X896" t="s">
        <v>32</v>
      </c>
      <c r="Y896">
        <v>22</v>
      </c>
      <c r="Z896">
        <v>4</v>
      </c>
      <c r="AA896">
        <v>3</v>
      </c>
      <c r="AB896">
        <v>1</v>
      </c>
      <c r="AC896">
        <v>4</v>
      </c>
      <c r="AD896">
        <v>4</v>
      </c>
      <c r="AE896">
        <v>3</v>
      </c>
      <c r="AF896">
        <v>3</v>
      </c>
      <c r="AG896">
        <v>2</v>
      </c>
      <c r="AH896">
        <v>1</v>
      </c>
      <c r="AI896">
        <v>2</v>
      </c>
    </row>
    <row r="897" spans="1:35" x14ac:dyDescent="0.3">
      <c r="A897">
        <v>808</v>
      </c>
      <c r="B897">
        <v>34</v>
      </c>
      <c r="C897" t="str">
        <f t="shared" si="39"/>
        <v>26-35</v>
      </c>
      <c r="D897" t="s">
        <v>32</v>
      </c>
      <c r="E897" t="s">
        <v>40</v>
      </c>
      <c r="F897">
        <v>1111</v>
      </c>
      <c r="G897" t="s">
        <v>41</v>
      </c>
      <c r="H897">
        <v>8</v>
      </c>
      <c r="I897">
        <v>2</v>
      </c>
      <c r="J897" t="s">
        <v>46</v>
      </c>
      <c r="K897">
        <v>3</v>
      </c>
      <c r="L897" t="s">
        <v>47</v>
      </c>
      <c r="M897">
        <v>93</v>
      </c>
      <c r="N897">
        <v>3</v>
      </c>
      <c r="O897">
        <v>2</v>
      </c>
      <c r="P897" t="s">
        <v>54</v>
      </c>
      <c r="Q897">
        <v>1</v>
      </c>
      <c r="R897" t="str">
        <f t="shared" si="40"/>
        <v>Low</v>
      </c>
      <c r="S897" t="s">
        <v>44</v>
      </c>
      <c r="T897">
        <v>6500</v>
      </c>
      <c r="U897" t="str">
        <f t="shared" si="41"/>
        <v>Medium (5K-10K)</v>
      </c>
      <c r="V897">
        <v>13305</v>
      </c>
      <c r="W897">
        <v>5</v>
      </c>
      <c r="X897" t="s">
        <v>32</v>
      </c>
      <c r="Y897">
        <v>17</v>
      </c>
      <c r="Z897">
        <v>3</v>
      </c>
      <c r="AA897">
        <v>2</v>
      </c>
      <c r="AB897">
        <v>1</v>
      </c>
      <c r="AC897">
        <v>6</v>
      </c>
      <c r="AD897">
        <v>1</v>
      </c>
      <c r="AE897">
        <v>3</v>
      </c>
      <c r="AF897">
        <v>3</v>
      </c>
      <c r="AG897">
        <v>2</v>
      </c>
      <c r="AH897">
        <v>1</v>
      </c>
      <c r="AI897">
        <v>2</v>
      </c>
    </row>
    <row r="898" spans="1:35" x14ac:dyDescent="0.3">
      <c r="A898">
        <v>893</v>
      </c>
      <c r="B898">
        <v>38</v>
      </c>
      <c r="C898" t="str">
        <f t="shared" ref="C898:C961" si="42">IF(B898&lt;=25,"18-25",IF(B898&lt;=35,"26-35",IF(B898&lt;=45,"36-45",IF(B898&lt;=55,"46-55","56+"))))</f>
        <v>36-45</v>
      </c>
      <c r="D898" t="s">
        <v>32</v>
      </c>
      <c r="E898" t="s">
        <v>40</v>
      </c>
      <c r="F898">
        <v>395</v>
      </c>
      <c r="G898" t="s">
        <v>41</v>
      </c>
      <c r="H898">
        <v>9</v>
      </c>
      <c r="I898">
        <v>3</v>
      </c>
      <c r="J898" t="s">
        <v>56</v>
      </c>
      <c r="K898">
        <v>2</v>
      </c>
      <c r="L898" t="s">
        <v>36</v>
      </c>
      <c r="M898">
        <v>98</v>
      </c>
      <c r="N898">
        <v>2</v>
      </c>
      <c r="O898">
        <v>1</v>
      </c>
      <c r="P898" t="s">
        <v>43</v>
      </c>
      <c r="Q898">
        <v>2</v>
      </c>
      <c r="R898" t="str">
        <f t="shared" ref="R898:R961" si="43">IF(Q898=1,"Low",IF(Q898=2,"Medium",IF(Q898=3,"High","Very High")))</f>
        <v>Medium</v>
      </c>
      <c r="S898" t="s">
        <v>44</v>
      </c>
      <c r="T898">
        <v>2899</v>
      </c>
      <c r="U898" t="str">
        <f t="shared" ref="U898:U961" si="44">IF(T898&lt;=5000,"Low (0-5K)",IF(T898&lt;=10000,"Medium (5K-10K)",IF(T898&lt;=15000,"High (10K-15K)","Very High (15K+)")))</f>
        <v>Low (0-5K)</v>
      </c>
      <c r="V898">
        <v>12102</v>
      </c>
      <c r="W898">
        <v>0</v>
      </c>
      <c r="X898" t="s">
        <v>32</v>
      </c>
      <c r="Y898">
        <v>19</v>
      </c>
      <c r="Z898">
        <v>3</v>
      </c>
      <c r="AA898">
        <v>4</v>
      </c>
      <c r="AB898">
        <v>1</v>
      </c>
      <c r="AC898">
        <v>3</v>
      </c>
      <c r="AD898">
        <v>3</v>
      </c>
      <c r="AE898">
        <v>3</v>
      </c>
      <c r="AF898">
        <v>2</v>
      </c>
      <c r="AG898">
        <v>2</v>
      </c>
      <c r="AH898">
        <v>1</v>
      </c>
      <c r="AI898">
        <v>2</v>
      </c>
    </row>
    <row r="899" spans="1:35" x14ac:dyDescent="0.3">
      <c r="A899">
        <v>925</v>
      </c>
      <c r="B899">
        <v>47</v>
      </c>
      <c r="C899" t="str">
        <f t="shared" si="42"/>
        <v>46-55</v>
      </c>
      <c r="D899" t="s">
        <v>32</v>
      </c>
      <c r="E899" t="s">
        <v>40</v>
      </c>
      <c r="F899">
        <v>1454</v>
      </c>
      <c r="G899" t="s">
        <v>41</v>
      </c>
      <c r="H899">
        <v>2</v>
      </c>
      <c r="I899">
        <v>4</v>
      </c>
      <c r="J899" t="s">
        <v>46</v>
      </c>
      <c r="K899">
        <v>4</v>
      </c>
      <c r="L899" t="s">
        <v>47</v>
      </c>
      <c r="M899">
        <v>65</v>
      </c>
      <c r="N899">
        <v>2</v>
      </c>
      <c r="O899">
        <v>1</v>
      </c>
      <c r="P899" t="s">
        <v>43</v>
      </c>
      <c r="Q899">
        <v>4</v>
      </c>
      <c r="R899" t="str">
        <f t="shared" si="43"/>
        <v>Very High</v>
      </c>
      <c r="S899" t="s">
        <v>48</v>
      </c>
      <c r="T899">
        <v>3294</v>
      </c>
      <c r="U899" t="str">
        <f t="shared" si="44"/>
        <v>Low (0-5K)</v>
      </c>
      <c r="V899">
        <v>13137</v>
      </c>
      <c r="W899">
        <v>1</v>
      </c>
      <c r="X899" t="s">
        <v>39</v>
      </c>
      <c r="Y899">
        <v>18</v>
      </c>
      <c r="Z899">
        <v>3</v>
      </c>
      <c r="AA899">
        <v>1</v>
      </c>
      <c r="AB899">
        <v>0</v>
      </c>
      <c r="AC899">
        <v>3</v>
      </c>
      <c r="AD899">
        <v>3</v>
      </c>
      <c r="AE899">
        <v>2</v>
      </c>
      <c r="AF899">
        <v>3</v>
      </c>
      <c r="AG899">
        <v>2</v>
      </c>
      <c r="AH899">
        <v>1</v>
      </c>
      <c r="AI899">
        <v>2</v>
      </c>
    </row>
    <row r="900" spans="1:35" x14ac:dyDescent="0.3">
      <c r="A900">
        <v>991</v>
      </c>
      <c r="B900">
        <v>31</v>
      </c>
      <c r="C900" t="str">
        <f t="shared" si="42"/>
        <v>26-35</v>
      </c>
      <c r="D900" t="s">
        <v>39</v>
      </c>
      <c r="E900" t="s">
        <v>33</v>
      </c>
      <c r="F900">
        <v>335</v>
      </c>
      <c r="G900" t="s">
        <v>34</v>
      </c>
      <c r="H900">
        <v>9</v>
      </c>
      <c r="I900">
        <v>2</v>
      </c>
      <c r="J900" t="s">
        <v>35</v>
      </c>
      <c r="K900">
        <v>3</v>
      </c>
      <c r="L900" t="s">
        <v>36</v>
      </c>
      <c r="M900">
        <v>46</v>
      </c>
      <c r="N900">
        <v>2</v>
      </c>
      <c r="O900">
        <v>1</v>
      </c>
      <c r="P900" t="s">
        <v>49</v>
      </c>
      <c r="Q900">
        <v>1</v>
      </c>
      <c r="R900" t="str">
        <f t="shared" si="43"/>
        <v>Low</v>
      </c>
      <c r="S900" t="s">
        <v>48</v>
      </c>
      <c r="T900">
        <v>2321</v>
      </c>
      <c r="U900" t="str">
        <f t="shared" si="44"/>
        <v>Low (0-5K)</v>
      </c>
      <c r="V900">
        <v>10322</v>
      </c>
      <c r="W900">
        <v>0</v>
      </c>
      <c r="X900" t="s">
        <v>39</v>
      </c>
      <c r="Y900">
        <v>22</v>
      </c>
      <c r="Z900">
        <v>4</v>
      </c>
      <c r="AA900">
        <v>1</v>
      </c>
      <c r="AB900">
        <v>0</v>
      </c>
      <c r="AC900">
        <v>4</v>
      </c>
      <c r="AD900">
        <v>0</v>
      </c>
      <c r="AE900">
        <v>3</v>
      </c>
      <c r="AF900">
        <v>3</v>
      </c>
      <c r="AG900">
        <v>2</v>
      </c>
      <c r="AH900">
        <v>1</v>
      </c>
      <c r="AI900">
        <v>2</v>
      </c>
    </row>
    <row r="901" spans="1:35" x14ac:dyDescent="0.3">
      <c r="A901">
        <v>1017</v>
      </c>
      <c r="B901">
        <v>30</v>
      </c>
      <c r="C901" t="str">
        <f t="shared" si="42"/>
        <v>26-35</v>
      </c>
      <c r="D901" t="s">
        <v>39</v>
      </c>
      <c r="E901" t="s">
        <v>53</v>
      </c>
      <c r="F901">
        <v>109</v>
      </c>
      <c r="G901" t="s">
        <v>34</v>
      </c>
      <c r="H901">
        <v>5</v>
      </c>
      <c r="I901">
        <v>3</v>
      </c>
      <c r="J901" t="s">
        <v>35</v>
      </c>
      <c r="K901">
        <v>2</v>
      </c>
      <c r="L901" t="s">
        <v>47</v>
      </c>
      <c r="M901">
        <v>60</v>
      </c>
      <c r="N901">
        <v>3</v>
      </c>
      <c r="O901">
        <v>1</v>
      </c>
      <c r="P901" t="s">
        <v>37</v>
      </c>
      <c r="Q901">
        <v>2</v>
      </c>
      <c r="R901" t="str">
        <f t="shared" si="43"/>
        <v>Medium</v>
      </c>
      <c r="S901" t="s">
        <v>48</v>
      </c>
      <c r="T901">
        <v>2422</v>
      </c>
      <c r="U901" t="str">
        <f t="shared" si="44"/>
        <v>Low (0-5K)</v>
      </c>
      <c r="V901">
        <v>25725</v>
      </c>
      <c r="W901">
        <v>0</v>
      </c>
      <c r="X901" t="s">
        <v>32</v>
      </c>
      <c r="Y901">
        <v>17</v>
      </c>
      <c r="Z901">
        <v>3</v>
      </c>
      <c r="AA901">
        <v>1</v>
      </c>
      <c r="AB901">
        <v>0</v>
      </c>
      <c r="AC901">
        <v>4</v>
      </c>
      <c r="AD901">
        <v>3</v>
      </c>
      <c r="AE901">
        <v>3</v>
      </c>
      <c r="AF901">
        <v>3</v>
      </c>
      <c r="AG901">
        <v>2</v>
      </c>
      <c r="AH901">
        <v>1</v>
      </c>
      <c r="AI901">
        <v>2</v>
      </c>
    </row>
    <row r="902" spans="1:35" x14ac:dyDescent="0.3">
      <c r="A902">
        <v>1028</v>
      </c>
      <c r="B902">
        <v>35</v>
      </c>
      <c r="C902" t="str">
        <f t="shared" si="42"/>
        <v>26-35</v>
      </c>
      <c r="D902" t="s">
        <v>32</v>
      </c>
      <c r="E902" t="s">
        <v>40</v>
      </c>
      <c r="F902">
        <v>802</v>
      </c>
      <c r="G902" t="s">
        <v>34</v>
      </c>
      <c r="H902">
        <v>10</v>
      </c>
      <c r="I902">
        <v>3</v>
      </c>
      <c r="J902" t="s">
        <v>45</v>
      </c>
      <c r="K902">
        <v>2</v>
      </c>
      <c r="L902" t="s">
        <v>36</v>
      </c>
      <c r="M902">
        <v>45</v>
      </c>
      <c r="N902">
        <v>3</v>
      </c>
      <c r="O902">
        <v>1</v>
      </c>
      <c r="P902" t="s">
        <v>37</v>
      </c>
      <c r="Q902">
        <v>4</v>
      </c>
      <c r="R902" t="str">
        <f t="shared" si="43"/>
        <v>Very High</v>
      </c>
      <c r="S902" t="s">
        <v>38</v>
      </c>
      <c r="T902">
        <v>3917</v>
      </c>
      <c r="U902" t="str">
        <f t="shared" si="44"/>
        <v>Low (0-5K)</v>
      </c>
      <c r="V902">
        <v>9541</v>
      </c>
      <c r="W902">
        <v>1</v>
      </c>
      <c r="X902" t="s">
        <v>32</v>
      </c>
      <c r="Y902">
        <v>20</v>
      </c>
      <c r="Z902">
        <v>4</v>
      </c>
      <c r="AA902">
        <v>1</v>
      </c>
      <c r="AB902">
        <v>1</v>
      </c>
      <c r="AC902">
        <v>3</v>
      </c>
      <c r="AD902">
        <v>4</v>
      </c>
      <c r="AE902">
        <v>2</v>
      </c>
      <c r="AF902">
        <v>3</v>
      </c>
      <c r="AG902">
        <v>2</v>
      </c>
      <c r="AH902">
        <v>1</v>
      </c>
      <c r="AI902">
        <v>2</v>
      </c>
    </row>
    <row r="903" spans="1:35" x14ac:dyDescent="0.3">
      <c r="A903">
        <v>1053</v>
      </c>
      <c r="B903">
        <v>26</v>
      </c>
      <c r="C903" t="str">
        <f t="shared" si="42"/>
        <v>26-35</v>
      </c>
      <c r="D903" t="s">
        <v>39</v>
      </c>
      <c r="E903" t="s">
        <v>53</v>
      </c>
      <c r="F903">
        <v>342</v>
      </c>
      <c r="G903" t="s">
        <v>34</v>
      </c>
      <c r="H903">
        <v>2</v>
      </c>
      <c r="I903">
        <v>3</v>
      </c>
      <c r="J903" t="s">
        <v>46</v>
      </c>
      <c r="K903">
        <v>1</v>
      </c>
      <c r="L903" t="s">
        <v>36</v>
      </c>
      <c r="M903">
        <v>57</v>
      </c>
      <c r="N903">
        <v>3</v>
      </c>
      <c r="O903">
        <v>1</v>
      </c>
      <c r="P903" t="s">
        <v>49</v>
      </c>
      <c r="Q903">
        <v>1</v>
      </c>
      <c r="R903" t="str">
        <f t="shared" si="43"/>
        <v>Low</v>
      </c>
      <c r="S903" t="s">
        <v>44</v>
      </c>
      <c r="T903">
        <v>2042</v>
      </c>
      <c r="U903" t="str">
        <f t="shared" si="44"/>
        <v>Low (0-5K)</v>
      </c>
      <c r="V903">
        <v>15346</v>
      </c>
      <c r="W903">
        <v>6</v>
      </c>
      <c r="X903" t="s">
        <v>39</v>
      </c>
      <c r="Y903">
        <v>14</v>
      </c>
      <c r="Z903">
        <v>3</v>
      </c>
      <c r="AA903">
        <v>2</v>
      </c>
      <c r="AB903">
        <v>1</v>
      </c>
      <c r="AC903">
        <v>6</v>
      </c>
      <c r="AD903">
        <v>2</v>
      </c>
      <c r="AE903">
        <v>3</v>
      </c>
      <c r="AF903">
        <v>3</v>
      </c>
      <c r="AG903">
        <v>2</v>
      </c>
      <c r="AH903">
        <v>1</v>
      </c>
      <c r="AI903">
        <v>2</v>
      </c>
    </row>
    <row r="904" spans="1:35" x14ac:dyDescent="0.3">
      <c r="A904">
        <v>1094</v>
      </c>
      <c r="B904">
        <v>27</v>
      </c>
      <c r="C904" t="str">
        <f t="shared" si="42"/>
        <v>26-35</v>
      </c>
      <c r="D904" t="s">
        <v>32</v>
      </c>
      <c r="E904" t="s">
        <v>33</v>
      </c>
      <c r="F904">
        <v>1277</v>
      </c>
      <c r="G904" t="s">
        <v>34</v>
      </c>
      <c r="H904">
        <v>8</v>
      </c>
      <c r="I904">
        <v>5</v>
      </c>
      <c r="J904" t="s">
        <v>46</v>
      </c>
      <c r="K904">
        <v>1</v>
      </c>
      <c r="L904" t="s">
        <v>36</v>
      </c>
      <c r="M904">
        <v>87</v>
      </c>
      <c r="N904">
        <v>1</v>
      </c>
      <c r="O904">
        <v>1</v>
      </c>
      <c r="P904" t="s">
        <v>37</v>
      </c>
      <c r="Q904">
        <v>3</v>
      </c>
      <c r="R904" t="str">
        <f t="shared" si="43"/>
        <v>High</v>
      </c>
      <c r="S904" t="s">
        <v>44</v>
      </c>
      <c r="T904">
        <v>4621</v>
      </c>
      <c r="U904" t="str">
        <f t="shared" si="44"/>
        <v>Low (0-5K)</v>
      </c>
      <c r="V904">
        <v>5869</v>
      </c>
      <c r="W904">
        <v>1</v>
      </c>
      <c r="X904" t="s">
        <v>32</v>
      </c>
      <c r="Y904">
        <v>19</v>
      </c>
      <c r="Z904">
        <v>3</v>
      </c>
      <c r="AA904">
        <v>4</v>
      </c>
      <c r="AB904">
        <v>3</v>
      </c>
      <c r="AC904">
        <v>3</v>
      </c>
      <c r="AD904">
        <v>4</v>
      </c>
      <c r="AE904">
        <v>3</v>
      </c>
      <c r="AF904">
        <v>3</v>
      </c>
      <c r="AG904">
        <v>2</v>
      </c>
      <c r="AH904">
        <v>1</v>
      </c>
      <c r="AI904">
        <v>2</v>
      </c>
    </row>
    <row r="905" spans="1:35" x14ac:dyDescent="0.3">
      <c r="A905">
        <v>1096</v>
      </c>
      <c r="B905">
        <v>55</v>
      </c>
      <c r="C905" t="str">
        <f t="shared" si="42"/>
        <v>46-55</v>
      </c>
      <c r="D905" t="s">
        <v>32</v>
      </c>
      <c r="E905" t="s">
        <v>53</v>
      </c>
      <c r="F905">
        <v>1091</v>
      </c>
      <c r="G905" t="s">
        <v>34</v>
      </c>
      <c r="H905">
        <v>2</v>
      </c>
      <c r="I905">
        <v>1</v>
      </c>
      <c r="J905" t="s">
        <v>46</v>
      </c>
      <c r="K905">
        <v>4</v>
      </c>
      <c r="L905" t="s">
        <v>36</v>
      </c>
      <c r="M905">
        <v>65</v>
      </c>
      <c r="N905">
        <v>3</v>
      </c>
      <c r="O905">
        <v>3</v>
      </c>
      <c r="P905" t="s">
        <v>51</v>
      </c>
      <c r="Q905">
        <v>2</v>
      </c>
      <c r="R905" t="str">
        <f t="shared" si="43"/>
        <v>Medium</v>
      </c>
      <c r="S905" t="s">
        <v>44</v>
      </c>
      <c r="T905">
        <v>10976</v>
      </c>
      <c r="U905" t="str">
        <f t="shared" si="44"/>
        <v>High (10K-15K)</v>
      </c>
      <c r="V905">
        <v>15813</v>
      </c>
      <c r="W905">
        <v>3</v>
      </c>
      <c r="X905" t="s">
        <v>32</v>
      </c>
      <c r="Y905">
        <v>18</v>
      </c>
      <c r="Z905">
        <v>3</v>
      </c>
      <c r="AA905">
        <v>2</v>
      </c>
      <c r="AB905">
        <v>1</v>
      </c>
      <c r="AC905">
        <v>23</v>
      </c>
      <c r="AD905">
        <v>4</v>
      </c>
      <c r="AE905">
        <v>3</v>
      </c>
      <c r="AF905">
        <v>3</v>
      </c>
      <c r="AG905">
        <v>2</v>
      </c>
      <c r="AH905">
        <v>1</v>
      </c>
      <c r="AI905">
        <v>2</v>
      </c>
    </row>
    <row r="906" spans="1:35" x14ac:dyDescent="0.3">
      <c r="A906">
        <v>1099</v>
      </c>
      <c r="B906">
        <v>33</v>
      </c>
      <c r="C906" t="str">
        <f t="shared" si="42"/>
        <v>26-35</v>
      </c>
      <c r="D906" t="s">
        <v>32</v>
      </c>
      <c r="E906" t="s">
        <v>40</v>
      </c>
      <c r="F906">
        <v>654</v>
      </c>
      <c r="G906" t="s">
        <v>34</v>
      </c>
      <c r="H906">
        <v>5</v>
      </c>
      <c r="I906">
        <v>3</v>
      </c>
      <c r="J906" t="s">
        <v>46</v>
      </c>
      <c r="K906">
        <v>4</v>
      </c>
      <c r="L906" t="s">
        <v>36</v>
      </c>
      <c r="M906">
        <v>34</v>
      </c>
      <c r="N906">
        <v>2</v>
      </c>
      <c r="O906">
        <v>3</v>
      </c>
      <c r="P906" t="s">
        <v>50</v>
      </c>
      <c r="Q906">
        <v>4</v>
      </c>
      <c r="R906" t="str">
        <f t="shared" si="43"/>
        <v>Very High</v>
      </c>
      <c r="S906" t="s">
        <v>38</v>
      </c>
      <c r="T906">
        <v>7119</v>
      </c>
      <c r="U906" t="str">
        <f t="shared" si="44"/>
        <v>Medium (5K-10K)</v>
      </c>
      <c r="V906">
        <v>21214</v>
      </c>
      <c r="W906">
        <v>4</v>
      </c>
      <c r="X906" t="s">
        <v>32</v>
      </c>
      <c r="Y906">
        <v>15</v>
      </c>
      <c r="Z906">
        <v>3</v>
      </c>
      <c r="AA906">
        <v>3</v>
      </c>
      <c r="AB906">
        <v>1</v>
      </c>
      <c r="AC906">
        <v>9</v>
      </c>
      <c r="AD906">
        <v>2</v>
      </c>
      <c r="AE906">
        <v>3</v>
      </c>
      <c r="AF906">
        <v>3</v>
      </c>
      <c r="AG906">
        <v>2</v>
      </c>
      <c r="AH906">
        <v>1</v>
      </c>
      <c r="AI906">
        <v>2</v>
      </c>
    </row>
    <row r="907" spans="1:35" x14ac:dyDescent="0.3">
      <c r="A907">
        <v>1198</v>
      </c>
      <c r="B907">
        <v>20</v>
      </c>
      <c r="C907" t="str">
        <f t="shared" si="42"/>
        <v>18-25</v>
      </c>
      <c r="D907" t="s">
        <v>32</v>
      </c>
      <c r="E907" t="s">
        <v>40</v>
      </c>
      <c r="F907">
        <v>805</v>
      </c>
      <c r="G907" t="s">
        <v>34</v>
      </c>
      <c r="H907">
        <v>3</v>
      </c>
      <c r="I907">
        <v>3</v>
      </c>
      <c r="J907" t="s">
        <v>46</v>
      </c>
      <c r="K907">
        <v>1</v>
      </c>
      <c r="L907" t="s">
        <v>36</v>
      </c>
      <c r="M907">
        <v>87</v>
      </c>
      <c r="N907">
        <v>2</v>
      </c>
      <c r="O907">
        <v>1</v>
      </c>
      <c r="P907" t="s">
        <v>37</v>
      </c>
      <c r="Q907">
        <v>3</v>
      </c>
      <c r="R907" t="str">
        <f t="shared" si="43"/>
        <v>High</v>
      </c>
      <c r="S907" t="s">
        <v>48</v>
      </c>
      <c r="T907">
        <v>3033</v>
      </c>
      <c r="U907" t="str">
        <f t="shared" si="44"/>
        <v>Low (0-5K)</v>
      </c>
      <c r="V907">
        <v>12828</v>
      </c>
      <c r="W907">
        <v>1</v>
      </c>
      <c r="X907" t="s">
        <v>32</v>
      </c>
      <c r="Y907">
        <v>12</v>
      </c>
      <c r="Z907">
        <v>3</v>
      </c>
      <c r="AA907">
        <v>1</v>
      </c>
      <c r="AB907">
        <v>0</v>
      </c>
      <c r="AC907">
        <v>2</v>
      </c>
      <c r="AD907">
        <v>2</v>
      </c>
      <c r="AE907">
        <v>2</v>
      </c>
      <c r="AF907">
        <v>2</v>
      </c>
      <c r="AG907">
        <v>2</v>
      </c>
      <c r="AH907">
        <v>1</v>
      </c>
      <c r="AI907">
        <v>2</v>
      </c>
    </row>
    <row r="908" spans="1:35" x14ac:dyDescent="0.3">
      <c r="A908">
        <v>1249</v>
      </c>
      <c r="B908">
        <v>29</v>
      </c>
      <c r="C908" t="str">
        <f t="shared" si="42"/>
        <v>26-35</v>
      </c>
      <c r="D908" t="s">
        <v>32</v>
      </c>
      <c r="E908" t="s">
        <v>40</v>
      </c>
      <c r="F908">
        <v>1010</v>
      </c>
      <c r="G908" t="s">
        <v>34</v>
      </c>
      <c r="H908">
        <v>1</v>
      </c>
      <c r="I908">
        <v>3</v>
      </c>
      <c r="J908" t="s">
        <v>46</v>
      </c>
      <c r="K908">
        <v>1</v>
      </c>
      <c r="L908" t="s">
        <v>47</v>
      </c>
      <c r="M908">
        <v>97</v>
      </c>
      <c r="N908">
        <v>3</v>
      </c>
      <c r="O908">
        <v>1</v>
      </c>
      <c r="P908" t="s">
        <v>49</v>
      </c>
      <c r="Q908">
        <v>4</v>
      </c>
      <c r="R908" t="str">
        <f t="shared" si="43"/>
        <v>Very High</v>
      </c>
      <c r="S908" t="s">
        <v>38</v>
      </c>
      <c r="T908">
        <v>3760</v>
      </c>
      <c r="U908" t="str">
        <f t="shared" si="44"/>
        <v>Low (0-5K)</v>
      </c>
      <c r="V908">
        <v>5598</v>
      </c>
      <c r="W908">
        <v>1</v>
      </c>
      <c r="X908" t="s">
        <v>32</v>
      </c>
      <c r="Y908">
        <v>15</v>
      </c>
      <c r="Z908">
        <v>3</v>
      </c>
      <c r="AA908">
        <v>1</v>
      </c>
      <c r="AB908">
        <v>3</v>
      </c>
      <c r="AC908">
        <v>3</v>
      </c>
      <c r="AD908">
        <v>5</v>
      </c>
      <c r="AE908">
        <v>3</v>
      </c>
      <c r="AF908">
        <v>3</v>
      </c>
      <c r="AG908">
        <v>2</v>
      </c>
      <c r="AH908">
        <v>1</v>
      </c>
      <c r="AI908">
        <v>2</v>
      </c>
    </row>
    <row r="909" spans="1:35" x14ac:dyDescent="0.3">
      <c r="A909">
        <v>1301</v>
      </c>
      <c r="B909">
        <v>28</v>
      </c>
      <c r="C909" t="str">
        <f t="shared" si="42"/>
        <v>26-35</v>
      </c>
      <c r="D909" t="s">
        <v>32</v>
      </c>
      <c r="E909" t="s">
        <v>40</v>
      </c>
      <c r="F909">
        <v>640</v>
      </c>
      <c r="G909" t="s">
        <v>34</v>
      </c>
      <c r="H909">
        <v>1</v>
      </c>
      <c r="I909">
        <v>3</v>
      </c>
      <c r="J909" t="s">
        <v>42</v>
      </c>
      <c r="K909">
        <v>4</v>
      </c>
      <c r="L909" t="s">
        <v>36</v>
      </c>
      <c r="M909">
        <v>84</v>
      </c>
      <c r="N909">
        <v>3</v>
      </c>
      <c r="O909">
        <v>1</v>
      </c>
      <c r="P909" t="s">
        <v>49</v>
      </c>
      <c r="Q909">
        <v>1</v>
      </c>
      <c r="R909" t="str">
        <f t="shared" si="43"/>
        <v>Low</v>
      </c>
      <c r="S909" t="s">
        <v>48</v>
      </c>
      <c r="T909">
        <v>2080</v>
      </c>
      <c r="U909" t="str">
        <f t="shared" si="44"/>
        <v>Low (0-5K)</v>
      </c>
      <c r="V909">
        <v>4732</v>
      </c>
      <c r="W909">
        <v>2</v>
      </c>
      <c r="X909" t="s">
        <v>32</v>
      </c>
      <c r="Y909">
        <v>11</v>
      </c>
      <c r="Z909">
        <v>3</v>
      </c>
      <c r="AA909">
        <v>2</v>
      </c>
      <c r="AB909">
        <v>0</v>
      </c>
      <c r="AC909">
        <v>5</v>
      </c>
      <c r="AD909">
        <v>2</v>
      </c>
      <c r="AE909">
        <v>2</v>
      </c>
      <c r="AF909">
        <v>3</v>
      </c>
      <c r="AG909">
        <v>2</v>
      </c>
      <c r="AH909">
        <v>1</v>
      </c>
      <c r="AI909">
        <v>2</v>
      </c>
    </row>
    <row r="910" spans="1:35" x14ac:dyDescent="0.3">
      <c r="A910">
        <v>1317</v>
      </c>
      <c r="B910">
        <v>50</v>
      </c>
      <c r="C910" t="str">
        <f t="shared" si="42"/>
        <v>46-55</v>
      </c>
      <c r="D910" t="s">
        <v>32</v>
      </c>
      <c r="E910" t="s">
        <v>40</v>
      </c>
      <c r="F910">
        <v>1322</v>
      </c>
      <c r="G910" t="s">
        <v>34</v>
      </c>
      <c r="H910">
        <v>28</v>
      </c>
      <c r="I910">
        <v>3</v>
      </c>
      <c r="J910" t="s">
        <v>46</v>
      </c>
      <c r="K910">
        <v>4</v>
      </c>
      <c r="L910" t="s">
        <v>47</v>
      </c>
      <c r="M910">
        <v>43</v>
      </c>
      <c r="N910">
        <v>3</v>
      </c>
      <c r="O910">
        <v>4</v>
      </c>
      <c r="P910" t="s">
        <v>55</v>
      </c>
      <c r="Q910">
        <v>1</v>
      </c>
      <c r="R910" t="str">
        <f t="shared" si="43"/>
        <v>Low</v>
      </c>
      <c r="S910" t="s">
        <v>44</v>
      </c>
      <c r="T910">
        <v>16880</v>
      </c>
      <c r="U910" t="str">
        <f t="shared" si="44"/>
        <v>Very High (15K+)</v>
      </c>
      <c r="V910">
        <v>22422</v>
      </c>
      <c r="W910">
        <v>4</v>
      </c>
      <c r="X910" t="s">
        <v>39</v>
      </c>
      <c r="Y910">
        <v>11</v>
      </c>
      <c r="Z910">
        <v>3</v>
      </c>
      <c r="AA910">
        <v>2</v>
      </c>
      <c r="AB910">
        <v>0</v>
      </c>
      <c r="AC910">
        <v>25</v>
      </c>
      <c r="AD910">
        <v>2</v>
      </c>
      <c r="AE910">
        <v>3</v>
      </c>
      <c r="AF910">
        <v>3</v>
      </c>
      <c r="AG910">
        <v>2</v>
      </c>
      <c r="AH910">
        <v>1</v>
      </c>
      <c r="AI910">
        <v>2</v>
      </c>
    </row>
    <row r="911" spans="1:35" x14ac:dyDescent="0.3">
      <c r="A911">
        <v>1333</v>
      </c>
      <c r="B911">
        <v>44</v>
      </c>
      <c r="C911" t="str">
        <f t="shared" si="42"/>
        <v>36-45</v>
      </c>
      <c r="D911" t="s">
        <v>39</v>
      </c>
      <c r="E911" t="s">
        <v>40</v>
      </c>
      <c r="F911">
        <v>935</v>
      </c>
      <c r="G911" t="s">
        <v>34</v>
      </c>
      <c r="H911">
        <v>3</v>
      </c>
      <c r="I911">
        <v>3</v>
      </c>
      <c r="J911" t="s">
        <v>46</v>
      </c>
      <c r="K911">
        <v>1</v>
      </c>
      <c r="L911" t="s">
        <v>36</v>
      </c>
      <c r="M911">
        <v>89</v>
      </c>
      <c r="N911">
        <v>3</v>
      </c>
      <c r="O911">
        <v>1</v>
      </c>
      <c r="P911" t="s">
        <v>37</v>
      </c>
      <c r="Q911">
        <v>1</v>
      </c>
      <c r="R911" t="str">
        <f t="shared" si="43"/>
        <v>Low</v>
      </c>
      <c r="S911" t="s">
        <v>44</v>
      </c>
      <c r="T911">
        <v>2362</v>
      </c>
      <c r="U911" t="str">
        <f t="shared" si="44"/>
        <v>Low (0-5K)</v>
      </c>
      <c r="V911">
        <v>14669</v>
      </c>
      <c r="W911">
        <v>4</v>
      </c>
      <c r="X911" t="s">
        <v>32</v>
      </c>
      <c r="Y911">
        <v>12</v>
      </c>
      <c r="Z911">
        <v>3</v>
      </c>
      <c r="AA911">
        <v>3</v>
      </c>
      <c r="AB911">
        <v>0</v>
      </c>
      <c r="AC911">
        <v>10</v>
      </c>
      <c r="AD911">
        <v>4</v>
      </c>
      <c r="AE911">
        <v>4</v>
      </c>
      <c r="AF911">
        <v>3</v>
      </c>
      <c r="AG911">
        <v>2</v>
      </c>
      <c r="AH911">
        <v>1</v>
      </c>
      <c r="AI911">
        <v>2</v>
      </c>
    </row>
    <row r="912" spans="1:35" x14ac:dyDescent="0.3">
      <c r="A912">
        <v>1358</v>
      </c>
      <c r="B912">
        <v>25</v>
      </c>
      <c r="C912" t="str">
        <f t="shared" si="42"/>
        <v>18-25</v>
      </c>
      <c r="D912" t="s">
        <v>32</v>
      </c>
      <c r="E912" t="s">
        <v>40</v>
      </c>
      <c r="F912">
        <v>882</v>
      </c>
      <c r="G912" t="s">
        <v>34</v>
      </c>
      <c r="H912">
        <v>19</v>
      </c>
      <c r="I912">
        <v>1</v>
      </c>
      <c r="J912" t="s">
        <v>35</v>
      </c>
      <c r="K912">
        <v>4</v>
      </c>
      <c r="L912" t="s">
        <v>36</v>
      </c>
      <c r="M912">
        <v>67</v>
      </c>
      <c r="N912">
        <v>3</v>
      </c>
      <c r="O912">
        <v>1</v>
      </c>
      <c r="P912" t="s">
        <v>37</v>
      </c>
      <c r="Q912">
        <v>4</v>
      </c>
      <c r="R912" t="str">
        <f t="shared" si="43"/>
        <v>Very High</v>
      </c>
      <c r="S912" t="s">
        <v>44</v>
      </c>
      <c r="T912">
        <v>3669</v>
      </c>
      <c r="U912" t="str">
        <f t="shared" si="44"/>
        <v>Low (0-5K)</v>
      </c>
      <c r="V912">
        <v>9075</v>
      </c>
      <c r="W912">
        <v>3</v>
      </c>
      <c r="X912" t="s">
        <v>32</v>
      </c>
      <c r="Y912">
        <v>11</v>
      </c>
      <c r="Z912">
        <v>3</v>
      </c>
      <c r="AA912">
        <v>3</v>
      </c>
      <c r="AB912">
        <v>3</v>
      </c>
      <c r="AC912">
        <v>7</v>
      </c>
      <c r="AD912">
        <v>6</v>
      </c>
      <c r="AE912">
        <v>2</v>
      </c>
      <c r="AF912">
        <v>3</v>
      </c>
      <c r="AG912">
        <v>2</v>
      </c>
      <c r="AH912">
        <v>1</v>
      </c>
      <c r="AI912">
        <v>2</v>
      </c>
    </row>
    <row r="913" spans="1:35" x14ac:dyDescent="0.3">
      <c r="A913">
        <v>1396</v>
      </c>
      <c r="B913">
        <v>32</v>
      </c>
      <c r="C913" t="str">
        <f t="shared" si="42"/>
        <v>26-35</v>
      </c>
      <c r="D913" t="s">
        <v>32</v>
      </c>
      <c r="E913" t="s">
        <v>40</v>
      </c>
      <c r="F913">
        <v>499</v>
      </c>
      <c r="G913" t="s">
        <v>41</v>
      </c>
      <c r="H913">
        <v>2</v>
      </c>
      <c r="I913">
        <v>1</v>
      </c>
      <c r="J913" t="s">
        <v>56</v>
      </c>
      <c r="K913">
        <v>3</v>
      </c>
      <c r="L913" t="s">
        <v>36</v>
      </c>
      <c r="M913">
        <v>36</v>
      </c>
      <c r="N913">
        <v>3</v>
      </c>
      <c r="O913">
        <v>2</v>
      </c>
      <c r="P913" t="s">
        <v>54</v>
      </c>
      <c r="Q913">
        <v>2</v>
      </c>
      <c r="R913" t="str">
        <f t="shared" si="43"/>
        <v>Medium</v>
      </c>
      <c r="S913" t="s">
        <v>44</v>
      </c>
      <c r="T913">
        <v>4078</v>
      </c>
      <c r="U913" t="str">
        <f t="shared" si="44"/>
        <v>Low (0-5K)</v>
      </c>
      <c r="V913">
        <v>20497</v>
      </c>
      <c r="W913">
        <v>0</v>
      </c>
      <c r="X913" t="s">
        <v>39</v>
      </c>
      <c r="Y913">
        <v>13</v>
      </c>
      <c r="Z913">
        <v>3</v>
      </c>
      <c r="AA913">
        <v>1</v>
      </c>
      <c r="AB913">
        <v>3</v>
      </c>
      <c r="AC913">
        <v>4</v>
      </c>
      <c r="AD913">
        <v>3</v>
      </c>
      <c r="AE913">
        <v>2</v>
      </c>
      <c r="AF913">
        <v>3</v>
      </c>
      <c r="AG913">
        <v>2</v>
      </c>
      <c r="AH913">
        <v>1</v>
      </c>
      <c r="AI913">
        <v>2</v>
      </c>
    </row>
    <row r="914" spans="1:35" x14ac:dyDescent="0.3">
      <c r="A914">
        <v>1399</v>
      </c>
      <c r="B914">
        <v>25</v>
      </c>
      <c r="C914" t="str">
        <f t="shared" si="42"/>
        <v>18-25</v>
      </c>
      <c r="D914" t="s">
        <v>32</v>
      </c>
      <c r="E914" t="s">
        <v>40</v>
      </c>
      <c r="F914">
        <v>1372</v>
      </c>
      <c r="G914" t="s">
        <v>41</v>
      </c>
      <c r="H914">
        <v>18</v>
      </c>
      <c r="I914">
        <v>1</v>
      </c>
      <c r="J914" t="s">
        <v>46</v>
      </c>
      <c r="K914">
        <v>1</v>
      </c>
      <c r="L914" t="s">
        <v>36</v>
      </c>
      <c r="M914">
        <v>93</v>
      </c>
      <c r="N914">
        <v>4</v>
      </c>
      <c r="O914">
        <v>2</v>
      </c>
      <c r="P914" t="s">
        <v>54</v>
      </c>
      <c r="Q914">
        <v>3</v>
      </c>
      <c r="R914" t="str">
        <f t="shared" si="43"/>
        <v>High</v>
      </c>
      <c r="S914" t="s">
        <v>44</v>
      </c>
      <c r="T914">
        <v>6232</v>
      </c>
      <c r="U914" t="str">
        <f t="shared" si="44"/>
        <v>Medium (5K-10K)</v>
      </c>
      <c r="V914">
        <v>12477</v>
      </c>
      <c r="W914">
        <v>2</v>
      </c>
      <c r="X914" t="s">
        <v>32</v>
      </c>
      <c r="Y914">
        <v>11</v>
      </c>
      <c r="Z914">
        <v>3</v>
      </c>
      <c r="AA914">
        <v>2</v>
      </c>
      <c r="AB914">
        <v>0</v>
      </c>
      <c r="AC914">
        <v>6</v>
      </c>
      <c r="AD914">
        <v>3</v>
      </c>
      <c r="AE914">
        <v>2</v>
      </c>
      <c r="AF914">
        <v>3</v>
      </c>
      <c r="AG914">
        <v>2</v>
      </c>
      <c r="AH914">
        <v>1</v>
      </c>
      <c r="AI914">
        <v>2</v>
      </c>
    </row>
    <row r="915" spans="1:35" x14ac:dyDescent="0.3">
      <c r="A915">
        <v>1473</v>
      </c>
      <c r="B915">
        <v>49</v>
      </c>
      <c r="C915" t="str">
        <f t="shared" si="42"/>
        <v>46-55</v>
      </c>
      <c r="D915" t="s">
        <v>32</v>
      </c>
      <c r="E915" t="s">
        <v>40</v>
      </c>
      <c r="F915">
        <v>1495</v>
      </c>
      <c r="G915" t="s">
        <v>34</v>
      </c>
      <c r="H915">
        <v>5</v>
      </c>
      <c r="I915">
        <v>4</v>
      </c>
      <c r="J915" t="s">
        <v>42</v>
      </c>
      <c r="K915">
        <v>1</v>
      </c>
      <c r="L915" t="s">
        <v>36</v>
      </c>
      <c r="M915">
        <v>96</v>
      </c>
      <c r="N915">
        <v>3</v>
      </c>
      <c r="O915">
        <v>2</v>
      </c>
      <c r="P915" t="s">
        <v>50</v>
      </c>
      <c r="Q915">
        <v>3</v>
      </c>
      <c r="R915" t="str">
        <f t="shared" si="43"/>
        <v>High</v>
      </c>
      <c r="S915" t="s">
        <v>44</v>
      </c>
      <c r="T915">
        <v>6651</v>
      </c>
      <c r="U915" t="str">
        <f t="shared" si="44"/>
        <v>Medium (5K-10K)</v>
      </c>
      <c r="V915">
        <v>21534</v>
      </c>
      <c r="W915">
        <v>2</v>
      </c>
      <c r="X915" t="s">
        <v>32</v>
      </c>
      <c r="Y915">
        <v>14</v>
      </c>
      <c r="Z915">
        <v>3</v>
      </c>
      <c r="AA915">
        <v>2</v>
      </c>
      <c r="AB915">
        <v>1</v>
      </c>
      <c r="AC915">
        <v>20</v>
      </c>
      <c r="AD915">
        <v>0</v>
      </c>
      <c r="AE915">
        <v>2</v>
      </c>
      <c r="AF915">
        <v>3</v>
      </c>
      <c r="AG915">
        <v>2</v>
      </c>
      <c r="AH915">
        <v>1</v>
      </c>
      <c r="AI915">
        <v>2</v>
      </c>
    </row>
    <row r="916" spans="1:35" x14ac:dyDescent="0.3">
      <c r="A916">
        <v>1486</v>
      </c>
      <c r="B916">
        <v>28</v>
      </c>
      <c r="C916" t="str">
        <f t="shared" si="42"/>
        <v>26-35</v>
      </c>
      <c r="D916" t="s">
        <v>39</v>
      </c>
      <c r="E916" t="s">
        <v>53</v>
      </c>
      <c r="F916">
        <v>1496</v>
      </c>
      <c r="G916" t="s">
        <v>41</v>
      </c>
      <c r="H916">
        <v>1</v>
      </c>
      <c r="I916">
        <v>3</v>
      </c>
      <c r="J916" t="s">
        <v>42</v>
      </c>
      <c r="K916">
        <v>1</v>
      </c>
      <c r="L916" t="s">
        <v>36</v>
      </c>
      <c r="M916">
        <v>92</v>
      </c>
      <c r="N916">
        <v>3</v>
      </c>
      <c r="O916">
        <v>1</v>
      </c>
      <c r="P916" t="s">
        <v>43</v>
      </c>
      <c r="Q916">
        <v>3</v>
      </c>
      <c r="R916" t="str">
        <f t="shared" si="43"/>
        <v>High</v>
      </c>
      <c r="S916" t="s">
        <v>44</v>
      </c>
      <c r="T916">
        <v>2909</v>
      </c>
      <c r="U916" t="str">
        <f t="shared" si="44"/>
        <v>Low (0-5K)</v>
      </c>
      <c r="V916">
        <v>15747</v>
      </c>
      <c r="W916">
        <v>3</v>
      </c>
      <c r="X916" t="s">
        <v>32</v>
      </c>
      <c r="Y916">
        <v>15</v>
      </c>
      <c r="Z916">
        <v>3</v>
      </c>
      <c r="AA916">
        <v>4</v>
      </c>
      <c r="AB916">
        <v>1</v>
      </c>
      <c r="AC916">
        <v>5</v>
      </c>
      <c r="AD916">
        <v>3</v>
      </c>
      <c r="AE916">
        <v>4</v>
      </c>
      <c r="AF916">
        <v>3</v>
      </c>
      <c r="AG916">
        <v>2</v>
      </c>
      <c r="AH916">
        <v>1</v>
      </c>
      <c r="AI916">
        <v>2</v>
      </c>
    </row>
    <row r="917" spans="1:35" x14ac:dyDescent="0.3">
      <c r="A917">
        <v>1501</v>
      </c>
      <c r="B917">
        <v>55</v>
      </c>
      <c r="C917" t="str">
        <f t="shared" si="42"/>
        <v>46-55</v>
      </c>
      <c r="D917" t="s">
        <v>32</v>
      </c>
      <c r="E917" t="s">
        <v>40</v>
      </c>
      <c r="F917">
        <v>1229</v>
      </c>
      <c r="G917" t="s">
        <v>34</v>
      </c>
      <c r="H917">
        <v>4</v>
      </c>
      <c r="I917">
        <v>4</v>
      </c>
      <c r="J917" t="s">
        <v>46</v>
      </c>
      <c r="K917">
        <v>4</v>
      </c>
      <c r="L917" t="s">
        <v>36</v>
      </c>
      <c r="M917">
        <v>30</v>
      </c>
      <c r="N917">
        <v>3</v>
      </c>
      <c r="O917">
        <v>2</v>
      </c>
      <c r="P917" t="s">
        <v>50</v>
      </c>
      <c r="Q917">
        <v>3</v>
      </c>
      <c r="R917" t="str">
        <f t="shared" si="43"/>
        <v>High</v>
      </c>
      <c r="S917" t="s">
        <v>44</v>
      </c>
      <c r="T917">
        <v>4035</v>
      </c>
      <c r="U917" t="str">
        <f t="shared" si="44"/>
        <v>Low (0-5K)</v>
      </c>
      <c r="V917">
        <v>16143</v>
      </c>
      <c r="W917">
        <v>0</v>
      </c>
      <c r="X917" t="s">
        <v>39</v>
      </c>
      <c r="Y917">
        <v>16</v>
      </c>
      <c r="Z917">
        <v>3</v>
      </c>
      <c r="AA917">
        <v>2</v>
      </c>
      <c r="AB917">
        <v>0</v>
      </c>
      <c r="AC917">
        <v>4</v>
      </c>
      <c r="AD917">
        <v>2</v>
      </c>
      <c r="AE917">
        <v>3</v>
      </c>
      <c r="AF917">
        <v>3</v>
      </c>
      <c r="AG917">
        <v>2</v>
      </c>
      <c r="AH917">
        <v>1</v>
      </c>
      <c r="AI917">
        <v>2</v>
      </c>
    </row>
    <row r="918" spans="1:35" x14ac:dyDescent="0.3">
      <c r="A918">
        <v>1509</v>
      </c>
      <c r="B918">
        <v>49</v>
      </c>
      <c r="C918" t="str">
        <f t="shared" si="42"/>
        <v>46-55</v>
      </c>
      <c r="D918" t="s">
        <v>32</v>
      </c>
      <c r="E918" t="s">
        <v>40</v>
      </c>
      <c r="F918">
        <v>271</v>
      </c>
      <c r="G918" t="s">
        <v>34</v>
      </c>
      <c r="H918">
        <v>3</v>
      </c>
      <c r="I918">
        <v>2</v>
      </c>
      <c r="J918" t="s">
        <v>35</v>
      </c>
      <c r="K918">
        <v>3</v>
      </c>
      <c r="L918" t="s">
        <v>47</v>
      </c>
      <c r="M918">
        <v>43</v>
      </c>
      <c r="N918">
        <v>2</v>
      </c>
      <c r="O918">
        <v>2</v>
      </c>
      <c r="P918" t="s">
        <v>37</v>
      </c>
      <c r="Q918">
        <v>1</v>
      </c>
      <c r="R918" t="str">
        <f t="shared" si="43"/>
        <v>Low</v>
      </c>
      <c r="S918" t="s">
        <v>44</v>
      </c>
      <c r="T918">
        <v>4789</v>
      </c>
      <c r="U918" t="str">
        <f t="shared" si="44"/>
        <v>Low (0-5K)</v>
      </c>
      <c r="V918">
        <v>23070</v>
      </c>
      <c r="W918">
        <v>4</v>
      </c>
      <c r="X918" t="s">
        <v>32</v>
      </c>
      <c r="Y918">
        <v>25</v>
      </c>
      <c r="Z918">
        <v>4</v>
      </c>
      <c r="AA918">
        <v>1</v>
      </c>
      <c r="AB918">
        <v>1</v>
      </c>
      <c r="AC918">
        <v>10</v>
      </c>
      <c r="AD918">
        <v>3</v>
      </c>
      <c r="AE918">
        <v>3</v>
      </c>
      <c r="AF918">
        <v>3</v>
      </c>
      <c r="AG918">
        <v>2</v>
      </c>
      <c r="AH918">
        <v>1</v>
      </c>
      <c r="AI918">
        <v>2</v>
      </c>
    </row>
    <row r="919" spans="1:35" x14ac:dyDescent="0.3">
      <c r="A919">
        <v>1556</v>
      </c>
      <c r="B919">
        <v>36</v>
      </c>
      <c r="C919" t="str">
        <f t="shared" si="42"/>
        <v>36-45</v>
      </c>
      <c r="D919" t="s">
        <v>32</v>
      </c>
      <c r="E919" t="s">
        <v>40</v>
      </c>
      <c r="F919">
        <v>1157</v>
      </c>
      <c r="G919" t="s">
        <v>41</v>
      </c>
      <c r="H919">
        <v>2</v>
      </c>
      <c r="I919">
        <v>4</v>
      </c>
      <c r="J919" t="s">
        <v>46</v>
      </c>
      <c r="K919">
        <v>3</v>
      </c>
      <c r="L919" t="s">
        <v>36</v>
      </c>
      <c r="M919">
        <v>70</v>
      </c>
      <c r="N919">
        <v>3</v>
      </c>
      <c r="O919">
        <v>1</v>
      </c>
      <c r="P919" t="s">
        <v>43</v>
      </c>
      <c r="Q919">
        <v>4</v>
      </c>
      <c r="R919" t="str">
        <f t="shared" si="43"/>
        <v>Very High</v>
      </c>
      <c r="S919" t="s">
        <v>48</v>
      </c>
      <c r="T919">
        <v>2644</v>
      </c>
      <c r="U919" t="str">
        <f t="shared" si="44"/>
        <v>Low (0-5K)</v>
      </c>
      <c r="V919">
        <v>17001</v>
      </c>
      <c r="W919">
        <v>3</v>
      </c>
      <c r="X919" t="s">
        <v>39</v>
      </c>
      <c r="Y919">
        <v>21</v>
      </c>
      <c r="Z919">
        <v>4</v>
      </c>
      <c r="AA919">
        <v>4</v>
      </c>
      <c r="AB919">
        <v>0</v>
      </c>
      <c r="AC919">
        <v>7</v>
      </c>
      <c r="AD919">
        <v>3</v>
      </c>
      <c r="AE919">
        <v>2</v>
      </c>
      <c r="AF919">
        <v>3</v>
      </c>
      <c r="AG919">
        <v>2</v>
      </c>
      <c r="AH919">
        <v>1</v>
      </c>
      <c r="AI919">
        <v>2</v>
      </c>
    </row>
    <row r="920" spans="1:35" x14ac:dyDescent="0.3">
      <c r="A920">
        <v>1583</v>
      </c>
      <c r="B920">
        <v>38</v>
      </c>
      <c r="C920" t="str">
        <f t="shared" si="42"/>
        <v>36-45</v>
      </c>
      <c r="D920" t="s">
        <v>32</v>
      </c>
      <c r="E920" t="s">
        <v>40</v>
      </c>
      <c r="F920">
        <v>437</v>
      </c>
      <c r="G920" t="s">
        <v>41</v>
      </c>
      <c r="H920">
        <v>16</v>
      </c>
      <c r="I920">
        <v>3</v>
      </c>
      <c r="J920" t="s">
        <v>46</v>
      </c>
      <c r="K920">
        <v>2</v>
      </c>
      <c r="L920" t="s">
        <v>47</v>
      </c>
      <c r="M920">
        <v>90</v>
      </c>
      <c r="N920">
        <v>3</v>
      </c>
      <c r="O920">
        <v>2</v>
      </c>
      <c r="P920" t="s">
        <v>54</v>
      </c>
      <c r="Q920">
        <v>2</v>
      </c>
      <c r="R920" t="str">
        <f t="shared" si="43"/>
        <v>Medium</v>
      </c>
      <c r="S920" t="s">
        <v>48</v>
      </c>
      <c r="T920">
        <v>4198</v>
      </c>
      <c r="U920" t="str">
        <f t="shared" si="44"/>
        <v>Low (0-5K)</v>
      </c>
      <c r="V920">
        <v>16379</v>
      </c>
      <c r="W920">
        <v>2</v>
      </c>
      <c r="X920" t="s">
        <v>32</v>
      </c>
      <c r="Y920">
        <v>12</v>
      </c>
      <c r="Z920">
        <v>3</v>
      </c>
      <c r="AA920">
        <v>2</v>
      </c>
      <c r="AB920">
        <v>0</v>
      </c>
      <c r="AC920">
        <v>8</v>
      </c>
      <c r="AD920">
        <v>5</v>
      </c>
      <c r="AE920">
        <v>4</v>
      </c>
      <c r="AF920">
        <v>3</v>
      </c>
      <c r="AG920">
        <v>2</v>
      </c>
      <c r="AH920">
        <v>1</v>
      </c>
      <c r="AI920">
        <v>2</v>
      </c>
    </row>
    <row r="921" spans="1:35" x14ac:dyDescent="0.3">
      <c r="A921">
        <v>1648</v>
      </c>
      <c r="B921">
        <v>27</v>
      </c>
      <c r="C921" t="str">
        <f t="shared" si="42"/>
        <v>26-35</v>
      </c>
      <c r="D921" t="s">
        <v>32</v>
      </c>
      <c r="E921" t="s">
        <v>53</v>
      </c>
      <c r="F921">
        <v>591</v>
      </c>
      <c r="G921" t="s">
        <v>34</v>
      </c>
      <c r="H921">
        <v>2</v>
      </c>
      <c r="I921">
        <v>3</v>
      </c>
      <c r="J921" t="s">
        <v>35</v>
      </c>
      <c r="K921">
        <v>4</v>
      </c>
      <c r="L921" t="s">
        <v>36</v>
      </c>
      <c r="M921">
        <v>87</v>
      </c>
      <c r="N921">
        <v>3</v>
      </c>
      <c r="O921">
        <v>1</v>
      </c>
      <c r="P921" t="s">
        <v>49</v>
      </c>
      <c r="Q921">
        <v>4</v>
      </c>
      <c r="R921" t="str">
        <f t="shared" si="43"/>
        <v>Very High</v>
      </c>
      <c r="S921" t="s">
        <v>48</v>
      </c>
      <c r="T921">
        <v>2580</v>
      </c>
      <c r="U921" t="str">
        <f t="shared" si="44"/>
        <v>Low (0-5K)</v>
      </c>
      <c r="V921">
        <v>6297</v>
      </c>
      <c r="W921">
        <v>2</v>
      </c>
      <c r="X921" t="s">
        <v>32</v>
      </c>
      <c r="Y921">
        <v>13</v>
      </c>
      <c r="Z921">
        <v>3</v>
      </c>
      <c r="AA921">
        <v>3</v>
      </c>
      <c r="AB921">
        <v>0</v>
      </c>
      <c r="AC921">
        <v>6</v>
      </c>
      <c r="AD921">
        <v>0</v>
      </c>
      <c r="AE921">
        <v>2</v>
      </c>
      <c r="AF921">
        <v>4</v>
      </c>
      <c r="AG921">
        <v>2</v>
      </c>
      <c r="AH921">
        <v>1</v>
      </c>
      <c r="AI921">
        <v>2</v>
      </c>
    </row>
    <row r="922" spans="1:35" x14ac:dyDescent="0.3">
      <c r="A922">
        <v>1655</v>
      </c>
      <c r="B922">
        <v>49</v>
      </c>
      <c r="C922" t="str">
        <f t="shared" si="42"/>
        <v>46-55</v>
      </c>
      <c r="D922" t="s">
        <v>32</v>
      </c>
      <c r="E922" t="s">
        <v>40</v>
      </c>
      <c r="F922">
        <v>301</v>
      </c>
      <c r="G922" t="s">
        <v>34</v>
      </c>
      <c r="H922">
        <v>22</v>
      </c>
      <c r="I922">
        <v>4</v>
      </c>
      <c r="J922" t="s">
        <v>45</v>
      </c>
      <c r="K922">
        <v>1</v>
      </c>
      <c r="L922" t="s">
        <v>47</v>
      </c>
      <c r="M922">
        <v>72</v>
      </c>
      <c r="N922">
        <v>3</v>
      </c>
      <c r="O922">
        <v>4</v>
      </c>
      <c r="P922" t="s">
        <v>55</v>
      </c>
      <c r="Q922">
        <v>2</v>
      </c>
      <c r="R922" t="str">
        <f t="shared" si="43"/>
        <v>Medium</v>
      </c>
      <c r="S922" t="s">
        <v>44</v>
      </c>
      <c r="T922">
        <v>16413</v>
      </c>
      <c r="U922" t="str">
        <f t="shared" si="44"/>
        <v>Very High (15K+)</v>
      </c>
      <c r="V922">
        <v>3498</v>
      </c>
      <c r="W922">
        <v>3</v>
      </c>
      <c r="X922" t="s">
        <v>32</v>
      </c>
      <c r="Y922">
        <v>16</v>
      </c>
      <c r="Z922">
        <v>3</v>
      </c>
      <c r="AA922">
        <v>2</v>
      </c>
      <c r="AB922">
        <v>2</v>
      </c>
      <c r="AC922">
        <v>27</v>
      </c>
      <c r="AD922">
        <v>2</v>
      </c>
      <c r="AE922">
        <v>3</v>
      </c>
      <c r="AF922">
        <v>4</v>
      </c>
      <c r="AG922">
        <v>2</v>
      </c>
      <c r="AH922">
        <v>1</v>
      </c>
      <c r="AI922">
        <v>2</v>
      </c>
    </row>
    <row r="923" spans="1:35" x14ac:dyDescent="0.3">
      <c r="A923">
        <v>1662</v>
      </c>
      <c r="B923">
        <v>36</v>
      </c>
      <c r="C923" t="str">
        <f t="shared" si="42"/>
        <v>36-45</v>
      </c>
      <c r="D923" t="s">
        <v>32</v>
      </c>
      <c r="E923" t="s">
        <v>33</v>
      </c>
      <c r="F923">
        <v>894</v>
      </c>
      <c r="G923" t="s">
        <v>34</v>
      </c>
      <c r="H923">
        <v>1</v>
      </c>
      <c r="I923">
        <v>4</v>
      </c>
      <c r="J923" t="s">
        <v>35</v>
      </c>
      <c r="K923">
        <v>4</v>
      </c>
      <c r="L923" t="s">
        <v>47</v>
      </c>
      <c r="M923">
        <v>33</v>
      </c>
      <c r="N923">
        <v>2</v>
      </c>
      <c r="O923">
        <v>2</v>
      </c>
      <c r="P923" t="s">
        <v>51</v>
      </c>
      <c r="Q923">
        <v>3</v>
      </c>
      <c r="R923" t="str">
        <f t="shared" si="43"/>
        <v>High</v>
      </c>
      <c r="S923" t="s">
        <v>44</v>
      </c>
      <c r="T923">
        <v>4374</v>
      </c>
      <c r="U923" t="str">
        <f t="shared" si="44"/>
        <v>Low (0-5K)</v>
      </c>
      <c r="V923">
        <v>15411</v>
      </c>
      <c r="W923">
        <v>0</v>
      </c>
      <c r="X923" t="s">
        <v>32</v>
      </c>
      <c r="Y923">
        <v>15</v>
      </c>
      <c r="Z923">
        <v>3</v>
      </c>
      <c r="AA923">
        <v>3</v>
      </c>
      <c r="AB923">
        <v>0</v>
      </c>
      <c r="AC923">
        <v>4</v>
      </c>
      <c r="AD923">
        <v>6</v>
      </c>
      <c r="AE923">
        <v>3</v>
      </c>
      <c r="AF923">
        <v>3</v>
      </c>
      <c r="AG923">
        <v>2</v>
      </c>
      <c r="AH923">
        <v>1</v>
      </c>
      <c r="AI923">
        <v>2</v>
      </c>
    </row>
    <row r="924" spans="1:35" x14ac:dyDescent="0.3">
      <c r="A924">
        <v>1676</v>
      </c>
      <c r="B924">
        <v>47</v>
      </c>
      <c r="C924" t="str">
        <f t="shared" si="42"/>
        <v>46-55</v>
      </c>
      <c r="D924" t="s">
        <v>32</v>
      </c>
      <c r="E924" t="s">
        <v>40</v>
      </c>
      <c r="F924">
        <v>1225</v>
      </c>
      <c r="G924" t="s">
        <v>41</v>
      </c>
      <c r="H924">
        <v>2</v>
      </c>
      <c r="I924">
        <v>4</v>
      </c>
      <c r="J924" t="s">
        <v>46</v>
      </c>
      <c r="K924">
        <v>2</v>
      </c>
      <c r="L924" t="s">
        <v>47</v>
      </c>
      <c r="M924">
        <v>47</v>
      </c>
      <c r="N924">
        <v>4</v>
      </c>
      <c r="O924">
        <v>4</v>
      </c>
      <c r="P924" t="s">
        <v>52</v>
      </c>
      <c r="Q924">
        <v>2</v>
      </c>
      <c r="R924" t="str">
        <f t="shared" si="43"/>
        <v>Medium</v>
      </c>
      <c r="S924" t="s">
        <v>38</v>
      </c>
      <c r="T924">
        <v>15972</v>
      </c>
      <c r="U924" t="str">
        <f t="shared" si="44"/>
        <v>Very High (15K+)</v>
      </c>
      <c r="V924">
        <v>21086</v>
      </c>
      <c r="W924">
        <v>6</v>
      </c>
      <c r="X924" t="s">
        <v>32</v>
      </c>
      <c r="Y924">
        <v>14</v>
      </c>
      <c r="Z924">
        <v>3</v>
      </c>
      <c r="AA924">
        <v>3</v>
      </c>
      <c r="AB924">
        <v>3</v>
      </c>
      <c r="AC924">
        <v>29</v>
      </c>
      <c r="AD924">
        <v>2</v>
      </c>
      <c r="AE924">
        <v>3</v>
      </c>
      <c r="AF924">
        <v>3</v>
      </c>
      <c r="AG924">
        <v>2</v>
      </c>
      <c r="AH924">
        <v>1</v>
      </c>
      <c r="AI924">
        <v>2</v>
      </c>
    </row>
    <row r="925" spans="1:35" x14ac:dyDescent="0.3">
      <c r="A925">
        <v>1694</v>
      </c>
      <c r="B925">
        <v>55</v>
      </c>
      <c r="C925" t="str">
        <f t="shared" si="42"/>
        <v>46-55</v>
      </c>
      <c r="D925" t="s">
        <v>32</v>
      </c>
      <c r="E925" t="s">
        <v>40</v>
      </c>
      <c r="F925">
        <v>1441</v>
      </c>
      <c r="G925" t="s">
        <v>34</v>
      </c>
      <c r="H925">
        <v>22</v>
      </c>
      <c r="I925">
        <v>3</v>
      </c>
      <c r="J925" t="s">
        <v>42</v>
      </c>
      <c r="K925">
        <v>1</v>
      </c>
      <c r="L925" t="s">
        <v>36</v>
      </c>
      <c r="M925">
        <v>94</v>
      </c>
      <c r="N925">
        <v>2</v>
      </c>
      <c r="O925">
        <v>1</v>
      </c>
      <c r="P925" t="s">
        <v>49</v>
      </c>
      <c r="Q925">
        <v>2</v>
      </c>
      <c r="R925" t="str">
        <f t="shared" si="43"/>
        <v>Medium</v>
      </c>
      <c r="S925" t="s">
        <v>38</v>
      </c>
      <c r="T925">
        <v>3537</v>
      </c>
      <c r="U925" t="str">
        <f t="shared" si="44"/>
        <v>Low (0-5K)</v>
      </c>
      <c r="V925">
        <v>23737</v>
      </c>
      <c r="W925">
        <v>5</v>
      </c>
      <c r="X925" t="s">
        <v>32</v>
      </c>
      <c r="Y925">
        <v>12</v>
      </c>
      <c r="Z925">
        <v>3</v>
      </c>
      <c r="AA925">
        <v>4</v>
      </c>
      <c r="AB925">
        <v>1</v>
      </c>
      <c r="AC925">
        <v>8</v>
      </c>
      <c r="AD925">
        <v>1</v>
      </c>
      <c r="AE925">
        <v>3</v>
      </c>
      <c r="AF925">
        <v>4</v>
      </c>
      <c r="AG925">
        <v>2</v>
      </c>
      <c r="AH925">
        <v>1</v>
      </c>
      <c r="AI925">
        <v>2</v>
      </c>
    </row>
    <row r="926" spans="1:35" x14ac:dyDescent="0.3">
      <c r="A926">
        <v>1722</v>
      </c>
      <c r="B926">
        <v>41</v>
      </c>
      <c r="C926" t="str">
        <f t="shared" si="42"/>
        <v>36-45</v>
      </c>
      <c r="D926" t="s">
        <v>32</v>
      </c>
      <c r="E926" t="s">
        <v>33</v>
      </c>
      <c r="F926">
        <v>552</v>
      </c>
      <c r="G926" t="s">
        <v>57</v>
      </c>
      <c r="H926">
        <v>4</v>
      </c>
      <c r="I926">
        <v>3</v>
      </c>
      <c r="J926" t="s">
        <v>57</v>
      </c>
      <c r="K926">
        <v>3</v>
      </c>
      <c r="L926" t="s">
        <v>36</v>
      </c>
      <c r="M926">
        <v>60</v>
      </c>
      <c r="N926">
        <v>1</v>
      </c>
      <c r="O926">
        <v>2</v>
      </c>
      <c r="P926" t="s">
        <v>57</v>
      </c>
      <c r="Q926">
        <v>2</v>
      </c>
      <c r="R926" t="str">
        <f t="shared" si="43"/>
        <v>Medium</v>
      </c>
      <c r="S926" t="s">
        <v>44</v>
      </c>
      <c r="T926">
        <v>6430</v>
      </c>
      <c r="U926" t="str">
        <f t="shared" si="44"/>
        <v>Medium (5K-10K)</v>
      </c>
      <c r="V926">
        <v>20794</v>
      </c>
      <c r="W926">
        <v>6</v>
      </c>
      <c r="X926" t="s">
        <v>32</v>
      </c>
      <c r="Y926">
        <v>19</v>
      </c>
      <c r="Z926">
        <v>3</v>
      </c>
      <c r="AA926">
        <v>2</v>
      </c>
      <c r="AB926">
        <v>1</v>
      </c>
      <c r="AC926">
        <v>10</v>
      </c>
      <c r="AD926">
        <v>4</v>
      </c>
      <c r="AE926">
        <v>3</v>
      </c>
      <c r="AF926">
        <v>3</v>
      </c>
      <c r="AG926">
        <v>2</v>
      </c>
      <c r="AH926">
        <v>1</v>
      </c>
      <c r="AI926">
        <v>2</v>
      </c>
    </row>
    <row r="927" spans="1:35" x14ac:dyDescent="0.3">
      <c r="A927">
        <v>1725</v>
      </c>
      <c r="B927">
        <v>24</v>
      </c>
      <c r="C927" t="str">
        <f t="shared" si="42"/>
        <v>18-25</v>
      </c>
      <c r="D927" t="s">
        <v>32</v>
      </c>
      <c r="E927" t="s">
        <v>40</v>
      </c>
      <c r="F927">
        <v>506</v>
      </c>
      <c r="G927" t="s">
        <v>34</v>
      </c>
      <c r="H927">
        <v>29</v>
      </c>
      <c r="I927">
        <v>1</v>
      </c>
      <c r="J927" t="s">
        <v>35</v>
      </c>
      <c r="K927">
        <v>2</v>
      </c>
      <c r="L927" t="s">
        <v>36</v>
      </c>
      <c r="M927">
        <v>91</v>
      </c>
      <c r="N927">
        <v>3</v>
      </c>
      <c r="O927">
        <v>1</v>
      </c>
      <c r="P927" t="s">
        <v>37</v>
      </c>
      <c r="Q927">
        <v>1</v>
      </c>
      <c r="R927" t="str">
        <f t="shared" si="43"/>
        <v>Low</v>
      </c>
      <c r="S927" t="s">
        <v>38</v>
      </c>
      <c r="T927">
        <v>3907</v>
      </c>
      <c r="U927" t="str">
        <f t="shared" si="44"/>
        <v>Low (0-5K)</v>
      </c>
      <c r="V927">
        <v>3622</v>
      </c>
      <c r="W927">
        <v>1</v>
      </c>
      <c r="X927" t="s">
        <v>32</v>
      </c>
      <c r="Y927">
        <v>13</v>
      </c>
      <c r="Z927">
        <v>3</v>
      </c>
      <c r="AA927">
        <v>2</v>
      </c>
      <c r="AB927">
        <v>3</v>
      </c>
      <c r="AC927">
        <v>6</v>
      </c>
      <c r="AD927">
        <v>2</v>
      </c>
      <c r="AE927">
        <v>4</v>
      </c>
      <c r="AF927">
        <v>6</v>
      </c>
      <c r="AG927">
        <v>2</v>
      </c>
      <c r="AH927">
        <v>1</v>
      </c>
      <c r="AI927">
        <v>2</v>
      </c>
    </row>
    <row r="928" spans="1:35" x14ac:dyDescent="0.3">
      <c r="A928">
        <v>1735</v>
      </c>
      <c r="B928">
        <v>23</v>
      </c>
      <c r="C928" t="str">
        <f t="shared" si="42"/>
        <v>18-25</v>
      </c>
      <c r="D928" t="s">
        <v>32</v>
      </c>
      <c r="E928" t="s">
        <v>40</v>
      </c>
      <c r="F928">
        <v>160</v>
      </c>
      <c r="G928" t="s">
        <v>34</v>
      </c>
      <c r="H928">
        <v>4</v>
      </c>
      <c r="I928">
        <v>1</v>
      </c>
      <c r="J928" t="s">
        <v>35</v>
      </c>
      <c r="K928">
        <v>3</v>
      </c>
      <c r="L928" t="s">
        <v>47</v>
      </c>
      <c r="M928">
        <v>51</v>
      </c>
      <c r="N928">
        <v>3</v>
      </c>
      <c r="O928">
        <v>1</v>
      </c>
      <c r="P928" t="s">
        <v>37</v>
      </c>
      <c r="Q928">
        <v>2</v>
      </c>
      <c r="R928" t="str">
        <f t="shared" si="43"/>
        <v>Medium</v>
      </c>
      <c r="S928" t="s">
        <v>48</v>
      </c>
      <c r="T928">
        <v>3295</v>
      </c>
      <c r="U928" t="str">
        <f t="shared" si="44"/>
        <v>Low (0-5K)</v>
      </c>
      <c r="V928">
        <v>12862</v>
      </c>
      <c r="W928">
        <v>1</v>
      </c>
      <c r="X928" t="s">
        <v>32</v>
      </c>
      <c r="Y928">
        <v>13</v>
      </c>
      <c r="Z928">
        <v>3</v>
      </c>
      <c r="AA928">
        <v>3</v>
      </c>
      <c r="AB928">
        <v>0</v>
      </c>
      <c r="AC928">
        <v>3</v>
      </c>
      <c r="AD928">
        <v>3</v>
      </c>
      <c r="AE928">
        <v>1</v>
      </c>
      <c r="AF928">
        <v>3</v>
      </c>
      <c r="AG928">
        <v>2</v>
      </c>
      <c r="AH928">
        <v>1</v>
      </c>
      <c r="AI928">
        <v>2</v>
      </c>
    </row>
    <row r="929" spans="1:35" x14ac:dyDescent="0.3">
      <c r="A929">
        <v>1747</v>
      </c>
      <c r="B929">
        <v>30</v>
      </c>
      <c r="C929" t="str">
        <f t="shared" si="42"/>
        <v>26-35</v>
      </c>
      <c r="D929" t="s">
        <v>39</v>
      </c>
      <c r="E929" t="s">
        <v>53</v>
      </c>
      <c r="F929">
        <v>600</v>
      </c>
      <c r="G929" t="s">
        <v>57</v>
      </c>
      <c r="H929">
        <v>8</v>
      </c>
      <c r="I929">
        <v>3</v>
      </c>
      <c r="J929" t="s">
        <v>57</v>
      </c>
      <c r="K929">
        <v>3</v>
      </c>
      <c r="L929" t="s">
        <v>47</v>
      </c>
      <c r="M929">
        <v>66</v>
      </c>
      <c r="N929">
        <v>2</v>
      </c>
      <c r="O929">
        <v>1</v>
      </c>
      <c r="P929" t="s">
        <v>57</v>
      </c>
      <c r="Q929">
        <v>4</v>
      </c>
      <c r="R929" t="str">
        <f t="shared" si="43"/>
        <v>Very High</v>
      </c>
      <c r="S929" t="s">
        <v>38</v>
      </c>
      <c r="T929">
        <v>2180</v>
      </c>
      <c r="U929" t="str">
        <f t="shared" si="44"/>
        <v>Low (0-5K)</v>
      </c>
      <c r="V929">
        <v>9732</v>
      </c>
      <c r="W929">
        <v>6</v>
      </c>
      <c r="X929" t="s">
        <v>32</v>
      </c>
      <c r="Y929">
        <v>11</v>
      </c>
      <c r="Z929">
        <v>3</v>
      </c>
      <c r="AA929">
        <v>3</v>
      </c>
      <c r="AB929">
        <v>1</v>
      </c>
      <c r="AC929">
        <v>6</v>
      </c>
      <c r="AD929">
        <v>0</v>
      </c>
      <c r="AE929">
        <v>2</v>
      </c>
      <c r="AF929">
        <v>4</v>
      </c>
      <c r="AG929">
        <v>2</v>
      </c>
      <c r="AH929">
        <v>1</v>
      </c>
      <c r="AI929">
        <v>2</v>
      </c>
    </row>
    <row r="930" spans="1:35" x14ac:dyDescent="0.3">
      <c r="A930">
        <v>1813</v>
      </c>
      <c r="B930">
        <v>43</v>
      </c>
      <c r="C930" t="str">
        <f t="shared" si="42"/>
        <v>36-45</v>
      </c>
      <c r="D930" t="s">
        <v>32</v>
      </c>
      <c r="E930" t="s">
        <v>33</v>
      </c>
      <c r="F930">
        <v>343</v>
      </c>
      <c r="G930" t="s">
        <v>34</v>
      </c>
      <c r="H930">
        <v>9</v>
      </c>
      <c r="I930">
        <v>3</v>
      </c>
      <c r="J930" t="s">
        <v>46</v>
      </c>
      <c r="K930">
        <v>1</v>
      </c>
      <c r="L930" t="s">
        <v>36</v>
      </c>
      <c r="M930">
        <v>52</v>
      </c>
      <c r="N930">
        <v>3</v>
      </c>
      <c r="O930">
        <v>1</v>
      </c>
      <c r="P930" t="s">
        <v>49</v>
      </c>
      <c r="Q930">
        <v>3</v>
      </c>
      <c r="R930" t="str">
        <f t="shared" si="43"/>
        <v>High</v>
      </c>
      <c r="S930" t="s">
        <v>48</v>
      </c>
      <c r="T930">
        <v>2438</v>
      </c>
      <c r="U930" t="str">
        <f t="shared" si="44"/>
        <v>Low (0-5K)</v>
      </c>
      <c r="V930">
        <v>24978</v>
      </c>
      <c r="W930">
        <v>4</v>
      </c>
      <c r="X930" t="s">
        <v>32</v>
      </c>
      <c r="Y930">
        <v>13</v>
      </c>
      <c r="Z930">
        <v>3</v>
      </c>
      <c r="AA930">
        <v>3</v>
      </c>
      <c r="AB930">
        <v>0</v>
      </c>
      <c r="AC930">
        <v>7</v>
      </c>
      <c r="AD930">
        <v>2</v>
      </c>
      <c r="AE930">
        <v>2</v>
      </c>
      <c r="AF930">
        <v>3</v>
      </c>
      <c r="AG930">
        <v>2</v>
      </c>
      <c r="AH930">
        <v>1</v>
      </c>
      <c r="AI930">
        <v>2</v>
      </c>
    </row>
    <row r="931" spans="1:35" x14ac:dyDescent="0.3">
      <c r="A931">
        <v>1814</v>
      </c>
      <c r="B931">
        <v>41</v>
      </c>
      <c r="C931" t="str">
        <f t="shared" si="42"/>
        <v>36-45</v>
      </c>
      <c r="D931" t="s">
        <v>32</v>
      </c>
      <c r="E931" t="s">
        <v>40</v>
      </c>
      <c r="F931">
        <v>447</v>
      </c>
      <c r="G931" t="s">
        <v>34</v>
      </c>
      <c r="H931">
        <v>5</v>
      </c>
      <c r="I931">
        <v>3</v>
      </c>
      <c r="J931" t="s">
        <v>46</v>
      </c>
      <c r="K931">
        <v>2</v>
      </c>
      <c r="L931" t="s">
        <v>36</v>
      </c>
      <c r="M931">
        <v>85</v>
      </c>
      <c r="N931">
        <v>4</v>
      </c>
      <c r="O931">
        <v>2</v>
      </c>
      <c r="P931" t="s">
        <v>50</v>
      </c>
      <c r="Q931">
        <v>2</v>
      </c>
      <c r="R931" t="str">
        <f t="shared" si="43"/>
        <v>Medium</v>
      </c>
      <c r="S931" t="s">
        <v>48</v>
      </c>
      <c r="T931">
        <v>6870</v>
      </c>
      <c r="U931" t="str">
        <f t="shared" si="44"/>
        <v>Medium (5K-10K)</v>
      </c>
      <c r="V931">
        <v>15530</v>
      </c>
      <c r="W931">
        <v>3</v>
      </c>
      <c r="X931" t="s">
        <v>32</v>
      </c>
      <c r="Y931">
        <v>12</v>
      </c>
      <c r="Z931">
        <v>3</v>
      </c>
      <c r="AA931">
        <v>1</v>
      </c>
      <c r="AB931">
        <v>0</v>
      </c>
      <c r="AC931">
        <v>11</v>
      </c>
      <c r="AD931">
        <v>3</v>
      </c>
      <c r="AE931">
        <v>1</v>
      </c>
      <c r="AF931">
        <v>3</v>
      </c>
      <c r="AG931">
        <v>2</v>
      </c>
      <c r="AH931">
        <v>1</v>
      </c>
      <c r="AI931">
        <v>2</v>
      </c>
    </row>
    <row r="932" spans="1:35" x14ac:dyDescent="0.3">
      <c r="A932">
        <v>1834</v>
      </c>
      <c r="B932">
        <v>28</v>
      </c>
      <c r="C932" t="str">
        <f t="shared" si="42"/>
        <v>26-35</v>
      </c>
      <c r="D932" t="s">
        <v>32</v>
      </c>
      <c r="E932" t="s">
        <v>40</v>
      </c>
      <c r="F932">
        <v>1217</v>
      </c>
      <c r="G932" t="s">
        <v>34</v>
      </c>
      <c r="H932">
        <v>1</v>
      </c>
      <c r="I932">
        <v>3</v>
      </c>
      <c r="J932" t="s">
        <v>35</v>
      </c>
      <c r="K932">
        <v>3</v>
      </c>
      <c r="L932" t="s">
        <v>47</v>
      </c>
      <c r="M932">
        <v>67</v>
      </c>
      <c r="N932">
        <v>3</v>
      </c>
      <c r="O932">
        <v>1</v>
      </c>
      <c r="P932" t="s">
        <v>49</v>
      </c>
      <c r="Q932">
        <v>1</v>
      </c>
      <c r="R932" t="str">
        <f t="shared" si="43"/>
        <v>Low</v>
      </c>
      <c r="S932" t="s">
        <v>44</v>
      </c>
      <c r="T932">
        <v>3591</v>
      </c>
      <c r="U932" t="str">
        <f t="shared" si="44"/>
        <v>Low (0-5K)</v>
      </c>
      <c r="V932">
        <v>12719</v>
      </c>
      <c r="W932">
        <v>1</v>
      </c>
      <c r="X932" t="s">
        <v>32</v>
      </c>
      <c r="Y932">
        <v>25</v>
      </c>
      <c r="Z932">
        <v>4</v>
      </c>
      <c r="AA932">
        <v>3</v>
      </c>
      <c r="AB932">
        <v>1</v>
      </c>
      <c r="AC932">
        <v>3</v>
      </c>
      <c r="AD932">
        <v>3</v>
      </c>
      <c r="AE932">
        <v>3</v>
      </c>
      <c r="AF932">
        <v>3</v>
      </c>
      <c r="AG932">
        <v>2</v>
      </c>
      <c r="AH932">
        <v>1</v>
      </c>
      <c r="AI932">
        <v>2</v>
      </c>
    </row>
    <row r="933" spans="1:35" x14ac:dyDescent="0.3">
      <c r="A933">
        <v>1883</v>
      </c>
      <c r="B933">
        <v>29</v>
      </c>
      <c r="C933" t="str">
        <f t="shared" si="42"/>
        <v>26-35</v>
      </c>
      <c r="D933" t="s">
        <v>32</v>
      </c>
      <c r="E933" t="s">
        <v>40</v>
      </c>
      <c r="F933">
        <v>592</v>
      </c>
      <c r="G933" t="s">
        <v>34</v>
      </c>
      <c r="H933">
        <v>7</v>
      </c>
      <c r="I933">
        <v>3</v>
      </c>
      <c r="J933" t="s">
        <v>46</v>
      </c>
      <c r="K933">
        <v>4</v>
      </c>
      <c r="L933" t="s">
        <v>36</v>
      </c>
      <c r="M933">
        <v>59</v>
      </c>
      <c r="N933">
        <v>3</v>
      </c>
      <c r="O933">
        <v>1</v>
      </c>
      <c r="P933" t="s">
        <v>37</v>
      </c>
      <c r="Q933">
        <v>1</v>
      </c>
      <c r="R933" t="str">
        <f t="shared" si="43"/>
        <v>Low</v>
      </c>
      <c r="S933" t="s">
        <v>48</v>
      </c>
      <c r="T933">
        <v>2062</v>
      </c>
      <c r="U933" t="str">
        <f t="shared" si="44"/>
        <v>Low (0-5K)</v>
      </c>
      <c r="V933">
        <v>19384</v>
      </c>
      <c r="W933">
        <v>3</v>
      </c>
      <c r="X933" t="s">
        <v>32</v>
      </c>
      <c r="Y933">
        <v>14</v>
      </c>
      <c r="Z933">
        <v>3</v>
      </c>
      <c r="AA933">
        <v>2</v>
      </c>
      <c r="AB933">
        <v>0</v>
      </c>
      <c r="AC933">
        <v>11</v>
      </c>
      <c r="AD933">
        <v>2</v>
      </c>
      <c r="AE933">
        <v>3</v>
      </c>
      <c r="AF933">
        <v>3</v>
      </c>
      <c r="AG933">
        <v>2</v>
      </c>
      <c r="AH933">
        <v>1</v>
      </c>
      <c r="AI933">
        <v>2</v>
      </c>
    </row>
    <row r="934" spans="1:35" x14ac:dyDescent="0.3">
      <c r="A934">
        <v>1929</v>
      </c>
      <c r="B934">
        <v>39</v>
      </c>
      <c r="C934" t="str">
        <f t="shared" si="42"/>
        <v>36-45</v>
      </c>
      <c r="D934" t="s">
        <v>32</v>
      </c>
      <c r="E934" t="s">
        <v>33</v>
      </c>
      <c r="F934">
        <v>1251</v>
      </c>
      <c r="G934" t="s">
        <v>41</v>
      </c>
      <c r="H934">
        <v>21</v>
      </c>
      <c r="I934">
        <v>4</v>
      </c>
      <c r="J934" t="s">
        <v>46</v>
      </c>
      <c r="K934">
        <v>1</v>
      </c>
      <c r="L934" t="s">
        <v>47</v>
      </c>
      <c r="M934">
        <v>32</v>
      </c>
      <c r="N934">
        <v>1</v>
      </c>
      <c r="O934">
        <v>2</v>
      </c>
      <c r="P934" t="s">
        <v>54</v>
      </c>
      <c r="Q934">
        <v>3</v>
      </c>
      <c r="R934" t="str">
        <f t="shared" si="43"/>
        <v>High</v>
      </c>
      <c r="S934" t="s">
        <v>44</v>
      </c>
      <c r="T934">
        <v>5736</v>
      </c>
      <c r="U934" t="str">
        <f t="shared" si="44"/>
        <v>Medium (5K-10K)</v>
      </c>
      <c r="V934">
        <v>3987</v>
      </c>
      <c r="W934">
        <v>6</v>
      </c>
      <c r="X934" t="s">
        <v>32</v>
      </c>
      <c r="Y934">
        <v>19</v>
      </c>
      <c r="Z934">
        <v>3</v>
      </c>
      <c r="AA934">
        <v>3</v>
      </c>
      <c r="AB934">
        <v>1</v>
      </c>
      <c r="AC934">
        <v>10</v>
      </c>
      <c r="AD934">
        <v>1</v>
      </c>
      <c r="AE934">
        <v>3</v>
      </c>
      <c r="AF934">
        <v>3</v>
      </c>
      <c r="AG934">
        <v>2</v>
      </c>
      <c r="AH934">
        <v>1</v>
      </c>
      <c r="AI934">
        <v>2</v>
      </c>
    </row>
    <row r="935" spans="1:35" x14ac:dyDescent="0.3">
      <c r="A935">
        <v>1972</v>
      </c>
      <c r="B935">
        <v>38</v>
      </c>
      <c r="C935" t="str">
        <f t="shared" si="42"/>
        <v>36-45</v>
      </c>
      <c r="D935" t="s">
        <v>32</v>
      </c>
      <c r="E935" t="s">
        <v>53</v>
      </c>
      <c r="F935">
        <v>1444</v>
      </c>
      <c r="G935" t="s">
        <v>57</v>
      </c>
      <c r="H935">
        <v>1</v>
      </c>
      <c r="I935">
        <v>4</v>
      </c>
      <c r="J935" t="s">
        <v>45</v>
      </c>
      <c r="K935">
        <v>4</v>
      </c>
      <c r="L935" t="s">
        <v>36</v>
      </c>
      <c r="M935">
        <v>88</v>
      </c>
      <c r="N935">
        <v>3</v>
      </c>
      <c r="O935">
        <v>1</v>
      </c>
      <c r="P935" t="s">
        <v>57</v>
      </c>
      <c r="Q935">
        <v>2</v>
      </c>
      <c r="R935" t="str">
        <f t="shared" si="43"/>
        <v>Medium</v>
      </c>
      <c r="S935" t="s">
        <v>44</v>
      </c>
      <c r="T935">
        <v>2991</v>
      </c>
      <c r="U935" t="str">
        <f t="shared" si="44"/>
        <v>Low (0-5K)</v>
      </c>
      <c r="V935">
        <v>5224</v>
      </c>
      <c r="W935">
        <v>0</v>
      </c>
      <c r="X935" t="s">
        <v>39</v>
      </c>
      <c r="Y935">
        <v>11</v>
      </c>
      <c r="Z935">
        <v>3</v>
      </c>
      <c r="AA935">
        <v>2</v>
      </c>
      <c r="AB935">
        <v>1</v>
      </c>
      <c r="AC935">
        <v>7</v>
      </c>
      <c r="AD935">
        <v>2</v>
      </c>
      <c r="AE935">
        <v>3</v>
      </c>
      <c r="AF935">
        <v>6</v>
      </c>
      <c r="AG935">
        <v>2</v>
      </c>
      <c r="AH935">
        <v>1</v>
      </c>
      <c r="AI935">
        <v>2</v>
      </c>
    </row>
    <row r="936" spans="1:35" x14ac:dyDescent="0.3">
      <c r="A936">
        <v>1996</v>
      </c>
      <c r="B936">
        <v>31</v>
      </c>
      <c r="C936" t="str">
        <f t="shared" si="42"/>
        <v>26-35</v>
      </c>
      <c r="D936" t="s">
        <v>32</v>
      </c>
      <c r="E936" t="s">
        <v>40</v>
      </c>
      <c r="F936">
        <v>1154</v>
      </c>
      <c r="G936" t="s">
        <v>41</v>
      </c>
      <c r="H936">
        <v>2</v>
      </c>
      <c r="I936">
        <v>2</v>
      </c>
      <c r="J936" t="s">
        <v>46</v>
      </c>
      <c r="K936">
        <v>1</v>
      </c>
      <c r="L936" t="s">
        <v>36</v>
      </c>
      <c r="M936">
        <v>54</v>
      </c>
      <c r="N936">
        <v>3</v>
      </c>
      <c r="O936">
        <v>1</v>
      </c>
      <c r="P936" t="s">
        <v>43</v>
      </c>
      <c r="Q936">
        <v>3</v>
      </c>
      <c r="R936" t="str">
        <f t="shared" si="43"/>
        <v>High</v>
      </c>
      <c r="S936" t="s">
        <v>44</v>
      </c>
      <c r="T936">
        <v>3067</v>
      </c>
      <c r="U936" t="str">
        <f t="shared" si="44"/>
        <v>Low (0-5K)</v>
      </c>
      <c r="V936">
        <v>6393</v>
      </c>
      <c r="W936">
        <v>0</v>
      </c>
      <c r="X936" t="s">
        <v>32</v>
      </c>
      <c r="Y936">
        <v>19</v>
      </c>
      <c r="Z936">
        <v>3</v>
      </c>
      <c r="AA936">
        <v>3</v>
      </c>
      <c r="AB936">
        <v>1</v>
      </c>
      <c r="AC936">
        <v>3</v>
      </c>
      <c r="AD936">
        <v>1</v>
      </c>
      <c r="AE936">
        <v>3</v>
      </c>
      <c r="AF936">
        <v>2</v>
      </c>
      <c r="AG936">
        <v>2</v>
      </c>
      <c r="AH936">
        <v>1</v>
      </c>
      <c r="AI936">
        <v>2</v>
      </c>
    </row>
    <row r="937" spans="1:35" x14ac:dyDescent="0.3">
      <c r="A937">
        <v>2007</v>
      </c>
      <c r="B937">
        <v>22</v>
      </c>
      <c r="C937" t="str">
        <f t="shared" si="42"/>
        <v>18-25</v>
      </c>
      <c r="D937" t="s">
        <v>32</v>
      </c>
      <c r="E937" t="s">
        <v>40</v>
      </c>
      <c r="F937">
        <v>581</v>
      </c>
      <c r="G937" t="s">
        <v>34</v>
      </c>
      <c r="H937">
        <v>1</v>
      </c>
      <c r="I937">
        <v>2</v>
      </c>
      <c r="J937" t="s">
        <v>46</v>
      </c>
      <c r="K937">
        <v>4</v>
      </c>
      <c r="L937" t="s">
        <v>36</v>
      </c>
      <c r="M937">
        <v>63</v>
      </c>
      <c r="N937">
        <v>3</v>
      </c>
      <c r="O937">
        <v>1</v>
      </c>
      <c r="P937" t="s">
        <v>49</v>
      </c>
      <c r="Q937">
        <v>3</v>
      </c>
      <c r="R937" t="str">
        <f t="shared" si="43"/>
        <v>High</v>
      </c>
      <c r="S937" t="s">
        <v>48</v>
      </c>
      <c r="T937">
        <v>3375</v>
      </c>
      <c r="U937" t="str">
        <f t="shared" si="44"/>
        <v>Low (0-5K)</v>
      </c>
      <c r="V937">
        <v>17624</v>
      </c>
      <c r="W937">
        <v>0</v>
      </c>
      <c r="X937" t="s">
        <v>32</v>
      </c>
      <c r="Y937">
        <v>12</v>
      </c>
      <c r="Z937">
        <v>3</v>
      </c>
      <c r="AA937">
        <v>4</v>
      </c>
      <c r="AB937">
        <v>0</v>
      </c>
      <c r="AC937">
        <v>4</v>
      </c>
      <c r="AD937">
        <v>2</v>
      </c>
      <c r="AE937">
        <v>4</v>
      </c>
      <c r="AF937">
        <v>3</v>
      </c>
      <c r="AG937">
        <v>2</v>
      </c>
      <c r="AH937">
        <v>1</v>
      </c>
      <c r="AI937">
        <v>2</v>
      </c>
    </row>
    <row r="938" spans="1:35" x14ac:dyDescent="0.3">
      <c r="A938">
        <v>2021</v>
      </c>
      <c r="B938">
        <v>21</v>
      </c>
      <c r="C938" t="str">
        <f t="shared" si="42"/>
        <v>18-25</v>
      </c>
      <c r="D938" t="s">
        <v>32</v>
      </c>
      <c r="E938" t="s">
        <v>40</v>
      </c>
      <c r="F938">
        <v>501</v>
      </c>
      <c r="G938" t="s">
        <v>41</v>
      </c>
      <c r="H938">
        <v>5</v>
      </c>
      <c r="I938">
        <v>1</v>
      </c>
      <c r="J938" t="s">
        <v>35</v>
      </c>
      <c r="K938">
        <v>3</v>
      </c>
      <c r="L938" t="s">
        <v>36</v>
      </c>
      <c r="M938">
        <v>58</v>
      </c>
      <c r="N938">
        <v>3</v>
      </c>
      <c r="O938">
        <v>1</v>
      </c>
      <c r="P938" t="s">
        <v>43</v>
      </c>
      <c r="Q938">
        <v>1</v>
      </c>
      <c r="R938" t="str">
        <f t="shared" si="43"/>
        <v>Low</v>
      </c>
      <c r="S938" t="s">
        <v>48</v>
      </c>
      <c r="T938">
        <v>2380</v>
      </c>
      <c r="U938" t="str">
        <f t="shared" si="44"/>
        <v>Low (0-5K)</v>
      </c>
      <c r="V938">
        <v>25479</v>
      </c>
      <c r="W938">
        <v>1</v>
      </c>
      <c r="X938" t="s">
        <v>39</v>
      </c>
      <c r="Y938">
        <v>11</v>
      </c>
      <c r="Z938">
        <v>3</v>
      </c>
      <c r="AA938">
        <v>4</v>
      </c>
      <c r="AB938">
        <v>0</v>
      </c>
      <c r="AC938">
        <v>2</v>
      </c>
      <c r="AD938">
        <v>6</v>
      </c>
      <c r="AE938">
        <v>3</v>
      </c>
      <c r="AF938">
        <v>2</v>
      </c>
      <c r="AG938">
        <v>2</v>
      </c>
      <c r="AH938">
        <v>1</v>
      </c>
      <c r="AI938">
        <v>2</v>
      </c>
    </row>
    <row r="939" spans="1:35" x14ac:dyDescent="0.3">
      <c r="A939">
        <v>2038</v>
      </c>
      <c r="B939">
        <v>32</v>
      </c>
      <c r="C939" t="str">
        <f t="shared" si="42"/>
        <v>26-35</v>
      </c>
      <c r="D939" t="s">
        <v>32</v>
      </c>
      <c r="E939" t="s">
        <v>40</v>
      </c>
      <c r="F939">
        <v>529</v>
      </c>
      <c r="G939" t="s">
        <v>34</v>
      </c>
      <c r="H939">
        <v>2</v>
      </c>
      <c r="I939">
        <v>3</v>
      </c>
      <c r="J939" t="s">
        <v>42</v>
      </c>
      <c r="K939">
        <v>4</v>
      </c>
      <c r="L939" t="s">
        <v>36</v>
      </c>
      <c r="M939">
        <v>78</v>
      </c>
      <c r="N939">
        <v>3</v>
      </c>
      <c r="O939">
        <v>1</v>
      </c>
      <c r="P939" t="s">
        <v>49</v>
      </c>
      <c r="Q939">
        <v>1</v>
      </c>
      <c r="R939" t="str">
        <f t="shared" si="43"/>
        <v>Low</v>
      </c>
      <c r="S939" t="s">
        <v>48</v>
      </c>
      <c r="T939">
        <v>2439</v>
      </c>
      <c r="U939" t="str">
        <f t="shared" si="44"/>
        <v>Low (0-5K)</v>
      </c>
      <c r="V939">
        <v>11288</v>
      </c>
      <c r="W939">
        <v>1</v>
      </c>
      <c r="X939" t="s">
        <v>32</v>
      </c>
      <c r="Y939">
        <v>14</v>
      </c>
      <c r="Z939">
        <v>3</v>
      </c>
      <c r="AA939">
        <v>4</v>
      </c>
      <c r="AB939">
        <v>0</v>
      </c>
      <c r="AC939">
        <v>4</v>
      </c>
      <c r="AD939">
        <v>4</v>
      </c>
      <c r="AE939">
        <v>3</v>
      </c>
      <c r="AF939">
        <v>4</v>
      </c>
      <c r="AG939">
        <v>2</v>
      </c>
      <c r="AH939">
        <v>1</v>
      </c>
      <c r="AI939">
        <v>2</v>
      </c>
    </row>
    <row r="940" spans="1:35" x14ac:dyDescent="0.3">
      <c r="A940">
        <v>8</v>
      </c>
      <c r="B940">
        <v>32</v>
      </c>
      <c r="C940" t="str">
        <f t="shared" si="42"/>
        <v>26-35</v>
      </c>
      <c r="D940" t="s">
        <v>32</v>
      </c>
      <c r="E940" t="s">
        <v>53</v>
      </c>
      <c r="F940">
        <v>1005</v>
      </c>
      <c r="G940" t="s">
        <v>34</v>
      </c>
      <c r="H940">
        <v>2</v>
      </c>
      <c r="I940">
        <v>2</v>
      </c>
      <c r="J940" t="s">
        <v>46</v>
      </c>
      <c r="K940">
        <v>4</v>
      </c>
      <c r="L940" t="s">
        <v>36</v>
      </c>
      <c r="M940">
        <v>79</v>
      </c>
      <c r="N940">
        <v>3</v>
      </c>
      <c r="O940">
        <v>1</v>
      </c>
      <c r="P940" t="s">
        <v>37</v>
      </c>
      <c r="Q940">
        <v>4</v>
      </c>
      <c r="R940" t="str">
        <f t="shared" si="43"/>
        <v>Very High</v>
      </c>
      <c r="S940" t="s">
        <v>48</v>
      </c>
      <c r="T940">
        <v>3068</v>
      </c>
      <c r="U940" t="str">
        <f t="shared" si="44"/>
        <v>Low (0-5K)</v>
      </c>
      <c r="V940">
        <v>11864</v>
      </c>
      <c r="W940">
        <v>0</v>
      </c>
      <c r="X940" t="s">
        <v>32</v>
      </c>
      <c r="Y940">
        <v>13</v>
      </c>
      <c r="Z940">
        <v>3</v>
      </c>
      <c r="AA940">
        <v>3</v>
      </c>
      <c r="AB940">
        <v>0</v>
      </c>
      <c r="AC940">
        <v>8</v>
      </c>
      <c r="AD940">
        <v>2</v>
      </c>
      <c r="AE940">
        <v>2</v>
      </c>
      <c r="AF940">
        <v>7</v>
      </c>
      <c r="AG940">
        <v>7</v>
      </c>
      <c r="AH940">
        <v>3</v>
      </c>
      <c r="AI940">
        <v>6</v>
      </c>
    </row>
    <row r="941" spans="1:35" x14ac:dyDescent="0.3">
      <c r="A941">
        <v>60</v>
      </c>
      <c r="B941">
        <v>34</v>
      </c>
      <c r="C941" t="str">
        <f t="shared" si="42"/>
        <v>26-35</v>
      </c>
      <c r="D941" t="s">
        <v>32</v>
      </c>
      <c r="E941" t="s">
        <v>33</v>
      </c>
      <c r="F941">
        <v>1065</v>
      </c>
      <c r="G941" t="s">
        <v>41</v>
      </c>
      <c r="H941">
        <v>23</v>
      </c>
      <c r="I941">
        <v>4</v>
      </c>
      <c r="J941" t="s">
        <v>56</v>
      </c>
      <c r="K941">
        <v>2</v>
      </c>
      <c r="L941" t="s">
        <v>36</v>
      </c>
      <c r="M941">
        <v>72</v>
      </c>
      <c r="N941">
        <v>3</v>
      </c>
      <c r="O941">
        <v>2</v>
      </c>
      <c r="P941" t="s">
        <v>54</v>
      </c>
      <c r="Q941">
        <v>3</v>
      </c>
      <c r="R941" t="str">
        <f t="shared" si="43"/>
        <v>High</v>
      </c>
      <c r="S941" t="s">
        <v>48</v>
      </c>
      <c r="T941">
        <v>4568</v>
      </c>
      <c r="U941" t="str">
        <f t="shared" si="44"/>
        <v>Low (0-5K)</v>
      </c>
      <c r="V941">
        <v>10034</v>
      </c>
      <c r="W941">
        <v>0</v>
      </c>
      <c r="X941" t="s">
        <v>32</v>
      </c>
      <c r="Y941">
        <v>20</v>
      </c>
      <c r="Z941">
        <v>4</v>
      </c>
      <c r="AA941">
        <v>3</v>
      </c>
      <c r="AB941">
        <v>0</v>
      </c>
      <c r="AC941">
        <v>10</v>
      </c>
      <c r="AD941">
        <v>2</v>
      </c>
      <c r="AE941">
        <v>3</v>
      </c>
      <c r="AF941">
        <v>9</v>
      </c>
      <c r="AG941">
        <v>5</v>
      </c>
      <c r="AH941">
        <v>8</v>
      </c>
      <c r="AI941">
        <v>7</v>
      </c>
    </row>
    <row r="942" spans="1:35" x14ac:dyDescent="0.3">
      <c r="A942">
        <v>70</v>
      </c>
      <c r="B942">
        <v>35</v>
      </c>
      <c r="C942" t="str">
        <f t="shared" si="42"/>
        <v>26-35</v>
      </c>
      <c r="D942" t="s">
        <v>32</v>
      </c>
      <c r="E942" t="s">
        <v>33</v>
      </c>
      <c r="F942">
        <v>1097</v>
      </c>
      <c r="G942" t="s">
        <v>34</v>
      </c>
      <c r="H942">
        <v>11</v>
      </c>
      <c r="I942">
        <v>2</v>
      </c>
      <c r="J942" t="s">
        <v>35</v>
      </c>
      <c r="K942">
        <v>3</v>
      </c>
      <c r="L942" t="s">
        <v>36</v>
      </c>
      <c r="M942">
        <v>79</v>
      </c>
      <c r="N942">
        <v>2</v>
      </c>
      <c r="O942">
        <v>3</v>
      </c>
      <c r="P942" t="s">
        <v>50</v>
      </c>
      <c r="Q942">
        <v>1</v>
      </c>
      <c r="R942" t="str">
        <f t="shared" si="43"/>
        <v>Low</v>
      </c>
      <c r="S942" t="s">
        <v>44</v>
      </c>
      <c r="T942">
        <v>9884</v>
      </c>
      <c r="U942" t="str">
        <f t="shared" si="44"/>
        <v>Medium (5K-10K)</v>
      </c>
      <c r="V942">
        <v>8302</v>
      </c>
      <c r="W942">
        <v>2</v>
      </c>
      <c r="X942" t="s">
        <v>39</v>
      </c>
      <c r="Y942">
        <v>13</v>
      </c>
      <c r="Z942">
        <v>3</v>
      </c>
      <c r="AA942">
        <v>3</v>
      </c>
      <c r="AB942">
        <v>1</v>
      </c>
      <c r="AC942">
        <v>10</v>
      </c>
      <c r="AD942">
        <v>3</v>
      </c>
      <c r="AE942">
        <v>3</v>
      </c>
      <c r="AF942">
        <v>4</v>
      </c>
      <c r="AG942">
        <v>0</v>
      </c>
      <c r="AH942">
        <v>2</v>
      </c>
      <c r="AI942">
        <v>3</v>
      </c>
    </row>
    <row r="943" spans="1:35" x14ac:dyDescent="0.3">
      <c r="A943">
        <v>124</v>
      </c>
      <c r="B943">
        <v>46</v>
      </c>
      <c r="C943" t="str">
        <f t="shared" si="42"/>
        <v>46-55</v>
      </c>
      <c r="D943" t="s">
        <v>32</v>
      </c>
      <c r="E943" t="s">
        <v>53</v>
      </c>
      <c r="F943">
        <v>638</v>
      </c>
      <c r="G943" t="s">
        <v>34</v>
      </c>
      <c r="H943">
        <v>1</v>
      </c>
      <c r="I943">
        <v>3</v>
      </c>
      <c r="J943" t="s">
        <v>35</v>
      </c>
      <c r="K943">
        <v>3</v>
      </c>
      <c r="L943" t="s">
        <v>36</v>
      </c>
      <c r="M943">
        <v>40</v>
      </c>
      <c r="N943">
        <v>2</v>
      </c>
      <c r="O943">
        <v>3</v>
      </c>
      <c r="P943" t="s">
        <v>50</v>
      </c>
      <c r="Q943">
        <v>1</v>
      </c>
      <c r="R943" t="str">
        <f t="shared" si="43"/>
        <v>Low</v>
      </c>
      <c r="S943" t="s">
        <v>44</v>
      </c>
      <c r="T943">
        <v>10673</v>
      </c>
      <c r="U943" t="str">
        <f t="shared" si="44"/>
        <v>High (10K-15K)</v>
      </c>
      <c r="V943">
        <v>3142</v>
      </c>
      <c r="W943">
        <v>2</v>
      </c>
      <c r="X943" t="s">
        <v>39</v>
      </c>
      <c r="Y943">
        <v>13</v>
      </c>
      <c r="Z943">
        <v>3</v>
      </c>
      <c r="AA943">
        <v>3</v>
      </c>
      <c r="AB943">
        <v>1</v>
      </c>
      <c r="AC943">
        <v>21</v>
      </c>
      <c r="AD943">
        <v>5</v>
      </c>
      <c r="AE943">
        <v>2</v>
      </c>
      <c r="AF943">
        <v>10</v>
      </c>
      <c r="AG943">
        <v>9</v>
      </c>
      <c r="AH943">
        <v>9</v>
      </c>
      <c r="AI943">
        <v>5</v>
      </c>
    </row>
    <row r="944" spans="1:35" x14ac:dyDescent="0.3">
      <c r="A944">
        <v>145</v>
      </c>
      <c r="B944">
        <v>51</v>
      </c>
      <c r="C944" t="str">
        <f t="shared" si="42"/>
        <v>46-55</v>
      </c>
      <c r="D944" t="s">
        <v>32</v>
      </c>
      <c r="E944" t="s">
        <v>53</v>
      </c>
      <c r="F944">
        <v>1456</v>
      </c>
      <c r="G944" t="s">
        <v>34</v>
      </c>
      <c r="H944">
        <v>1</v>
      </c>
      <c r="I944">
        <v>4</v>
      </c>
      <c r="J944" t="s">
        <v>35</v>
      </c>
      <c r="K944">
        <v>1</v>
      </c>
      <c r="L944" t="s">
        <v>47</v>
      </c>
      <c r="M944">
        <v>30</v>
      </c>
      <c r="N944">
        <v>2</v>
      </c>
      <c r="O944">
        <v>3</v>
      </c>
      <c r="P944" t="s">
        <v>50</v>
      </c>
      <c r="Q944">
        <v>1</v>
      </c>
      <c r="R944" t="str">
        <f t="shared" si="43"/>
        <v>Low</v>
      </c>
      <c r="S944" t="s">
        <v>48</v>
      </c>
      <c r="T944">
        <v>7484</v>
      </c>
      <c r="U944" t="str">
        <f t="shared" si="44"/>
        <v>Medium (5K-10K)</v>
      </c>
      <c r="V944">
        <v>25796</v>
      </c>
      <c r="W944">
        <v>3</v>
      </c>
      <c r="X944" t="s">
        <v>32</v>
      </c>
      <c r="Y944">
        <v>20</v>
      </c>
      <c r="Z944">
        <v>4</v>
      </c>
      <c r="AA944">
        <v>3</v>
      </c>
      <c r="AB944">
        <v>0</v>
      </c>
      <c r="AC944">
        <v>23</v>
      </c>
      <c r="AD944">
        <v>1</v>
      </c>
      <c r="AE944">
        <v>2</v>
      </c>
      <c r="AF944">
        <v>13</v>
      </c>
      <c r="AG944">
        <v>12</v>
      </c>
      <c r="AH944">
        <v>12</v>
      </c>
      <c r="AI944">
        <v>8</v>
      </c>
    </row>
    <row r="945" spans="1:35" x14ac:dyDescent="0.3">
      <c r="A945">
        <v>148</v>
      </c>
      <c r="B945">
        <v>54</v>
      </c>
      <c r="C945" t="str">
        <f t="shared" si="42"/>
        <v>46-55</v>
      </c>
      <c r="D945" t="s">
        <v>32</v>
      </c>
      <c r="E945" t="s">
        <v>33</v>
      </c>
      <c r="F945">
        <v>142</v>
      </c>
      <c r="G945" t="s">
        <v>57</v>
      </c>
      <c r="H945">
        <v>26</v>
      </c>
      <c r="I945">
        <v>3</v>
      </c>
      <c r="J945" t="s">
        <v>57</v>
      </c>
      <c r="K945">
        <v>4</v>
      </c>
      <c r="L945" t="s">
        <v>47</v>
      </c>
      <c r="M945">
        <v>30</v>
      </c>
      <c r="N945">
        <v>4</v>
      </c>
      <c r="O945">
        <v>4</v>
      </c>
      <c r="P945" t="s">
        <v>52</v>
      </c>
      <c r="Q945">
        <v>4</v>
      </c>
      <c r="R945" t="str">
        <f t="shared" si="43"/>
        <v>Very High</v>
      </c>
      <c r="S945" t="s">
        <v>48</v>
      </c>
      <c r="T945">
        <v>17328</v>
      </c>
      <c r="U945" t="str">
        <f t="shared" si="44"/>
        <v>Very High (15K+)</v>
      </c>
      <c r="V945">
        <v>13871</v>
      </c>
      <c r="W945">
        <v>2</v>
      </c>
      <c r="X945" t="s">
        <v>39</v>
      </c>
      <c r="Y945">
        <v>12</v>
      </c>
      <c r="Z945">
        <v>3</v>
      </c>
      <c r="AA945">
        <v>3</v>
      </c>
      <c r="AB945">
        <v>0</v>
      </c>
      <c r="AC945">
        <v>23</v>
      </c>
      <c r="AD945">
        <v>3</v>
      </c>
      <c r="AE945">
        <v>3</v>
      </c>
      <c r="AF945">
        <v>5</v>
      </c>
      <c r="AG945">
        <v>3</v>
      </c>
      <c r="AH945">
        <v>4</v>
      </c>
      <c r="AI945">
        <v>4</v>
      </c>
    </row>
    <row r="946" spans="1:35" x14ac:dyDescent="0.3">
      <c r="A946">
        <v>154</v>
      </c>
      <c r="B946">
        <v>36</v>
      </c>
      <c r="C946" t="str">
        <f t="shared" si="42"/>
        <v>36-45</v>
      </c>
      <c r="D946" t="s">
        <v>32</v>
      </c>
      <c r="E946" t="s">
        <v>53</v>
      </c>
      <c r="F946">
        <v>1467</v>
      </c>
      <c r="G946" t="s">
        <v>41</v>
      </c>
      <c r="H946">
        <v>11</v>
      </c>
      <c r="I946">
        <v>2</v>
      </c>
      <c r="J946" t="s">
        <v>42</v>
      </c>
      <c r="K946">
        <v>2</v>
      </c>
      <c r="L946" t="s">
        <v>47</v>
      </c>
      <c r="M946">
        <v>92</v>
      </c>
      <c r="N946">
        <v>3</v>
      </c>
      <c r="O946">
        <v>3</v>
      </c>
      <c r="P946" t="s">
        <v>54</v>
      </c>
      <c r="Q946">
        <v>4</v>
      </c>
      <c r="R946" t="str">
        <f t="shared" si="43"/>
        <v>Very High</v>
      </c>
      <c r="S946" t="s">
        <v>44</v>
      </c>
      <c r="T946">
        <v>9738</v>
      </c>
      <c r="U946" t="str">
        <f t="shared" si="44"/>
        <v>Medium (5K-10K)</v>
      </c>
      <c r="V946">
        <v>22952</v>
      </c>
      <c r="W946">
        <v>0</v>
      </c>
      <c r="X946" t="s">
        <v>32</v>
      </c>
      <c r="Y946">
        <v>14</v>
      </c>
      <c r="Z946">
        <v>3</v>
      </c>
      <c r="AA946">
        <v>3</v>
      </c>
      <c r="AB946">
        <v>1</v>
      </c>
      <c r="AC946">
        <v>10</v>
      </c>
      <c r="AD946">
        <v>6</v>
      </c>
      <c r="AE946">
        <v>3</v>
      </c>
      <c r="AF946">
        <v>9</v>
      </c>
      <c r="AG946">
        <v>7</v>
      </c>
      <c r="AH946">
        <v>2</v>
      </c>
      <c r="AI946">
        <v>8</v>
      </c>
    </row>
    <row r="947" spans="1:35" x14ac:dyDescent="0.3">
      <c r="A947">
        <v>199</v>
      </c>
      <c r="B947">
        <v>41</v>
      </c>
      <c r="C947" t="str">
        <f t="shared" si="42"/>
        <v>36-45</v>
      </c>
      <c r="D947" t="s">
        <v>32</v>
      </c>
      <c r="E947" t="s">
        <v>53</v>
      </c>
      <c r="F947">
        <v>857</v>
      </c>
      <c r="G947" t="s">
        <v>34</v>
      </c>
      <c r="H947">
        <v>10</v>
      </c>
      <c r="I947">
        <v>3</v>
      </c>
      <c r="J947" t="s">
        <v>46</v>
      </c>
      <c r="K947">
        <v>4</v>
      </c>
      <c r="L947" t="s">
        <v>36</v>
      </c>
      <c r="M947">
        <v>91</v>
      </c>
      <c r="N947">
        <v>2</v>
      </c>
      <c r="O947">
        <v>4</v>
      </c>
      <c r="P947" t="s">
        <v>52</v>
      </c>
      <c r="Q947">
        <v>1</v>
      </c>
      <c r="R947" t="str">
        <f t="shared" si="43"/>
        <v>Low</v>
      </c>
      <c r="S947" t="s">
        <v>38</v>
      </c>
      <c r="T947">
        <v>17181</v>
      </c>
      <c r="U947" t="str">
        <f t="shared" si="44"/>
        <v>Very High (15K+)</v>
      </c>
      <c r="V947">
        <v>12888</v>
      </c>
      <c r="W947">
        <v>4</v>
      </c>
      <c r="X947" t="s">
        <v>32</v>
      </c>
      <c r="Y947">
        <v>13</v>
      </c>
      <c r="Z947">
        <v>3</v>
      </c>
      <c r="AA947">
        <v>2</v>
      </c>
      <c r="AB947">
        <v>1</v>
      </c>
      <c r="AC947">
        <v>21</v>
      </c>
      <c r="AD947">
        <v>2</v>
      </c>
      <c r="AE947">
        <v>2</v>
      </c>
      <c r="AF947">
        <v>7</v>
      </c>
      <c r="AG947">
        <v>6</v>
      </c>
      <c r="AH947">
        <v>7</v>
      </c>
      <c r="AI947">
        <v>7</v>
      </c>
    </row>
    <row r="948" spans="1:35" x14ac:dyDescent="0.3">
      <c r="A948">
        <v>238</v>
      </c>
      <c r="B948">
        <v>36</v>
      </c>
      <c r="C948" t="str">
        <f t="shared" si="42"/>
        <v>36-45</v>
      </c>
      <c r="D948" t="s">
        <v>32</v>
      </c>
      <c r="E948" t="s">
        <v>53</v>
      </c>
      <c r="F948">
        <v>1480</v>
      </c>
      <c r="G948" t="s">
        <v>34</v>
      </c>
      <c r="H948">
        <v>3</v>
      </c>
      <c r="I948">
        <v>2</v>
      </c>
      <c r="J948" t="s">
        <v>35</v>
      </c>
      <c r="K948">
        <v>4</v>
      </c>
      <c r="L948" t="s">
        <v>36</v>
      </c>
      <c r="M948">
        <v>30</v>
      </c>
      <c r="N948">
        <v>3</v>
      </c>
      <c r="O948">
        <v>1</v>
      </c>
      <c r="P948" t="s">
        <v>37</v>
      </c>
      <c r="Q948">
        <v>2</v>
      </c>
      <c r="R948" t="str">
        <f t="shared" si="43"/>
        <v>Medium</v>
      </c>
      <c r="S948" t="s">
        <v>48</v>
      </c>
      <c r="T948">
        <v>2088</v>
      </c>
      <c r="U948" t="str">
        <f t="shared" si="44"/>
        <v>Low (0-5K)</v>
      </c>
      <c r="V948">
        <v>15062</v>
      </c>
      <c r="W948">
        <v>4</v>
      </c>
      <c r="X948" t="s">
        <v>32</v>
      </c>
      <c r="Y948">
        <v>12</v>
      </c>
      <c r="Z948">
        <v>3</v>
      </c>
      <c r="AA948">
        <v>3</v>
      </c>
      <c r="AB948">
        <v>0</v>
      </c>
      <c r="AC948">
        <v>13</v>
      </c>
      <c r="AD948">
        <v>3</v>
      </c>
      <c r="AE948">
        <v>2</v>
      </c>
      <c r="AF948">
        <v>8</v>
      </c>
      <c r="AG948">
        <v>7</v>
      </c>
      <c r="AH948">
        <v>7</v>
      </c>
      <c r="AI948">
        <v>2</v>
      </c>
    </row>
    <row r="949" spans="1:35" x14ac:dyDescent="0.3">
      <c r="A949">
        <v>262</v>
      </c>
      <c r="B949">
        <v>43</v>
      </c>
      <c r="C949" t="str">
        <f t="shared" si="42"/>
        <v>36-45</v>
      </c>
      <c r="D949" t="s">
        <v>32</v>
      </c>
      <c r="E949" t="s">
        <v>33</v>
      </c>
      <c r="F949">
        <v>1344</v>
      </c>
      <c r="G949" t="s">
        <v>34</v>
      </c>
      <c r="H949">
        <v>7</v>
      </c>
      <c r="I949">
        <v>3</v>
      </c>
      <c r="J949" t="s">
        <v>35</v>
      </c>
      <c r="K949">
        <v>4</v>
      </c>
      <c r="L949" t="s">
        <v>36</v>
      </c>
      <c r="M949">
        <v>37</v>
      </c>
      <c r="N949">
        <v>4</v>
      </c>
      <c r="O949">
        <v>1</v>
      </c>
      <c r="P949" t="s">
        <v>49</v>
      </c>
      <c r="Q949">
        <v>4</v>
      </c>
      <c r="R949" t="str">
        <f t="shared" si="43"/>
        <v>Very High</v>
      </c>
      <c r="S949" t="s">
        <v>38</v>
      </c>
      <c r="T949">
        <v>2089</v>
      </c>
      <c r="U949" t="str">
        <f t="shared" si="44"/>
        <v>Low (0-5K)</v>
      </c>
      <c r="V949">
        <v>5228</v>
      </c>
      <c r="W949">
        <v>4</v>
      </c>
      <c r="X949" t="s">
        <v>32</v>
      </c>
      <c r="Y949">
        <v>14</v>
      </c>
      <c r="Z949">
        <v>3</v>
      </c>
      <c r="AA949">
        <v>4</v>
      </c>
      <c r="AB949">
        <v>3</v>
      </c>
      <c r="AC949">
        <v>7</v>
      </c>
      <c r="AD949">
        <v>3</v>
      </c>
      <c r="AE949">
        <v>4</v>
      </c>
      <c r="AF949">
        <v>5</v>
      </c>
      <c r="AG949">
        <v>4</v>
      </c>
      <c r="AH949">
        <v>2</v>
      </c>
      <c r="AI949">
        <v>2</v>
      </c>
    </row>
    <row r="950" spans="1:35" x14ac:dyDescent="0.3">
      <c r="A950">
        <v>264</v>
      </c>
      <c r="B950">
        <v>45</v>
      </c>
      <c r="C950" t="str">
        <f t="shared" si="42"/>
        <v>36-45</v>
      </c>
      <c r="D950" t="s">
        <v>32</v>
      </c>
      <c r="E950" t="s">
        <v>33</v>
      </c>
      <c r="F950">
        <v>1195</v>
      </c>
      <c r="G950" t="s">
        <v>34</v>
      </c>
      <c r="H950">
        <v>2</v>
      </c>
      <c r="I950">
        <v>2</v>
      </c>
      <c r="J950" t="s">
        <v>35</v>
      </c>
      <c r="K950">
        <v>1</v>
      </c>
      <c r="L950" t="s">
        <v>36</v>
      </c>
      <c r="M950">
        <v>65</v>
      </c>
      <c r="N950">
        <v>2</v>
      </c>
      <c r="O950">
        <v>4</v>
      </c>
      <c r="P950" t="s">
        <v>52</v>
      </c>
      <c r="Q950">
        <v>4</v>
      </c>
      <c r="R950" t="str">
        <f t="shared" si="43"/>
        <v>Very High</v>
      </c>
      <c r="S950" t="s">
        <v>44</v>
      </c>
      <c r="T950">
        <v>16792</v>
      </c>
      <c r="U950" t="str">
        <f t="shared" si="44"/>
        <v>Very High (15K+)</v>
      </c>
      <c r="V950">
        <v>20462</v>
      </c>
      <c r="W950">
        <v>9</v>
      </c>
      <c r="X950" t="s">
        <v>32</v>
      </c>
      <c r="Y950">
        <v>23</v>
      </c>
      <c r="Z950">
        <v>4</v>
      </c>
      <c r="AA950">
        <v>4</v>
      </c>
      <c r="AB950">
        <v>1</v>
      </c>
      <c r="AC950">
        <v>22</v>
      </c>
      <c r="AD950">
        <v>1</v>
      </c>
      <c r="AE950">
        <v>3</v>
      </c>
      <c r="AF950">
        <v>20</v>
      </c>
      <c r="AG950">
        <v>8</v>
      </c>
      <c r="AH950">
        <v>11</v>
      </c>
      <c r="AI950">
        <v>8</v>
      </c>
    </row>
    <row r="951" spans="1:35" x14ac:dyDescent="0.3">
      <c r="A951">
        <v>302</v>
      </c>
      <c r="B951">
        <v>45</v>
      </c>
      <c r="C951" t="str">
        <f t="shared" si="42"/>
        <v>36-45</v>
      </c>
      <c r="D951" t="s">
        <v>32</v>
      </c>
      <c r="E951" t="s">
        <v>33</v>
      </c>
      <c r="F951">
        <v>1052</v>
      </c>
      <c r="G951" t="s">
        <v>41</v>
      </c>
      <c r="H951">
        <v>6</v>
      </c>
      <c r="I951">
        <v>3</v>
      </c>
      <c r="J951" t="s">
        <v>35</v>
      </c>
      <c r="K951">
        <v>4</v>
      </c>
      <c r="L951" t="s">
        <v>47</v>
      </c>
      <c r="M951">
        <v>57</v>
      </c>
      <c r="N951">
        <v>2</v>
      </c>
      <c r="O951">
        <v>3</v>
      </c>
      <c r="P951" t="s">
        <v>54</v>
      </c>
      <c r="Q951">
        <v>4</v>
      </c>
      <c r="R951" t="str">
        <f t="shared" si="43"/>
        <v>Very High</v>
      </c>
      <c r="S951" t="s">
        <v>48</v>
      </c>
      <c r="T951">
        <v>8865</v>
      </c>
      <c r="U951" t="str">
        <f t="shared" si="44"/>
        <v>Medium (5K-10K)</v>
      </c>
      <c r="V951">
        <v>16840</v>
      </c>
      <c r="W951">
        <v>6</v>
      </c>
      <c r="X951" t="s">
        <v>32</v>
      </c>
      <c r="Y951">
        <v>12</v>
      </c>
      <c r="Z951">
        <v>3</v>
      </c>
      <c r="AA951">
        <v>4</v>
      </c>
      <c r="AB951">
        <v>0</v>
      </c>
      <c r="AC951">
        <v>23</v>
      </c>
      <c r="AD951">
        <v>2</v>
      </c>
      <c r="AE951">
        <v>3</v>
      </c>
      <c r="AF951">
        <v>19</v>
      </c>
      <c r="AG951">
        <v>7</v>
      </c>
      <c r="AH951">
        <v>12</v>
      </c>
      <c r="AI951">
        <v>8</v>
      </c>
    </row>
    <row r="952" spans="1:35" x14ac:dyDescent="0.3">
      <c r="A952">
        <v>311</v>
      </c>
      <c r="B952">
        <v>37</v>
      </c>
      <c r="C952" t="str">
        <f t="shared" si="42"/>
        <v>36-45</v>
      </c>
      <c r="D952" t="s">
        <v>32</v>
      </c>
      <c r="E952" t="s">
        <v>53</v>
      </c>
      <c r="F952">
        <v>319</v>
      </c>
      <c r="G952" t="s">
        <v>41</v>
      </c>
      <c r="H952">
        <v>4</v>
      </c>
      <c r="I952">
        <v>4</v>
      </c>
      <c r="J952" t="s">
        <v>56</v>
      </c>
      <c r="K952">
        <v>1</v>
      </c>
      <c r="L952" t="s">
        <v>36</v>
      </c>
      <c r="M952">
        <v>41</v>
      </c>
      <c r="N952">
        <v>3</v>
      </c>
      <c r="O952">
        <v>1</v>
      </c>
      <c r="P952" t="s">
        <v>43</v>
      </c>
      <c r="Q952">
        <v>4</v>
      </c>
      <c r="R952" t="str">
        <f t="shared" si="43"/>
        <v>Very High</v>
      </c>
      <c r="S952" t="s">
        <v>38</v>
      </c>
      <c r="T952">
        <v>2793</v>
      </c>
      <c r="U952" t="str">
        <f t="shared" si="44"/>
        <v>Low (0-5K)</v>
      </c>
      <c r="V952">
        <v>2539</v>
      </c>
      <c r="W952">
        <v>4</v>
      </c>
      <c r="X952" t="s">
        <v>32</v>
      </c>
      <c r="Y952">
        <v>17</v>
      </c>
      <c r="Z952">
        <v>3</v>
      </c>
      <c r="AA952">
        <v>3</v>
      </c>
      <c r="AB952">
        <v>1</v>
      </c>
      <c r="AC952">
        <v>13</v>
      </c>
      <c r="AD952">
        <v>2</v>
      </c>
      <c r="AE952">
        <v>3</v>
      </c>
      <c r="AF952">
        <v>9</v>
      </c>
      <c r="AG952">
        <v>8</v>
      </c>
      <c r="AH952">
        <v>5</v>
      </c>
      <c r="AI952">
        <v>8</v>
      </c>
    </row>
    <row r="953" spans="1:35" x14ac:dyDescent="0.3">
      <c r="A953">
        <v>343</v>
      </c>
      <c r="B953">
        <v>39</v>
      </c>
      <c r="C953" t="str">
        <f t="shared" si="42"/>
        <v>36-45</v>
      </c>
      <c r="D953" t="s">
        <v>32</v>
      </c>
      <c r="E953" t="s">
        <v>53</v>
      </c>
      <c r="F953">
        <v>505</v>
      </c>
      <c r="G953" t="s">
        <v>34</v>
      </c>
      <c r="H953">
        <v>2</v>
      </c>
      <c r="I953">
        <v>4</v>
      </c>
      <c r="J953" t="s">
        <v>42</v>
      </c>
      <c r="K953">
        <v>3</v>
      </c>
      <c r="L953" t="s">
        <v>47</v>
      </c>
      <c r="M953">
        <v>64</v>
      </c>
      <c r="N953">
        <v>3</v>
      </c>
      <c r="O953">
        <v>3</v>
      </c>
      <c r="P953" t="s">
        <v>50</v>
      </c>
      <c r="Q953">
        <v>3</v>
      </c>
      <c r="R953" t="str">
        <f t="shared" si="43"/>
        <v>High</v>
      </c>
      <c r="S953" t="s">
        <v>48</v>
      </c>
      <c r="T953">
        <v>10938</v>
      </c>
      <c r="U953" t="str">
        <f t="shared" si="44"/>
        <v>High (10K-15K)</v>
      </c>
      <c r="V953">
        <v>6420</v>
      </c>
      <c r="W953">
        <v>0</v>
      </c>
      <c r="X953" t="s">
        <v>32</v>
      </c>
      <c r="Y953">
        <v>25</v>
      </c>
      <c r="Z953">
        <v>4</v>
      </c>
      <c r="AA953">
        <v>4</v>
      </c>
      <c r="AB953">
        <v>0</v>
      </c>
      <c r="AC953">
        <v>20</v>
      </c>
      <c r="AD953">
        <v>1</v>
      </c>
      <c r="AE953">
        <v>3</v>
      </c>
      <c r="AF953">
        <v>19</v>
      </c>
      <c r="AG953">
        <v>6</v>
      </c>
      <c r="AH953">
        <v>11</v>
      </c>
      <c r="AI953">
        <v>8</v>
      </c>
    </row>
    <row r="954" spans="1:35" x14ac:dyDescent="0.3">
      <c r="A954">
        <v>361</v>
      </c>
      <c r="B954">
        <v>38</v>
      </c>
      <c r="C954" t="str">
        <f t="shared" si="42"/>
        <v>36-45</v>
      </c>
      <c r="D954" t="s">
        <v>32</v>
      </c>
      <c r="E954" t="s">
        <v>33</v>
      </c>
      <c r="F954">
        <v>1327</v>
      </c>
      <c r="G954" t="s">
        <v>41</v>
      </c>
      <c r="H954">
        <v>2</v>
      </c>
      <c r="I954">
        <v>2</v>
      </c>
      <c r="J954" t="s">
        <v>46</v>
      </c>
      <c r="K954">
        <v>4</v>
      </c>
      <c r="L954" t="s">
        <v>36</v>
      </c>
      <c r="M954">
        <v>39</v>
      </c>
      <c r="N954">
        <v>2</v>
      </c>
      <c r="O954">
        <v>2</v>
      </c>
      <c r="P954" t="s">
        <v>54</v>
      </c>
      <c r="Q954">
        <v>4</v>
      </c>
      <c r="R954" t="str">
        <f t="shared" si="43"/>
        <v>Very High</v>
      </c>
      <c r="S954" t="s">
        <v>44</v>
      </c>
      <c r="T954">
        <v>5249</v>
      </c>
      <c r="U954" t="str">
        <f t="shared" si="44"/>
        <v>Medium (5K-10K)</v>
      </c>
      <c r="V954">
        <v>19682</v>
      </c>
      <c r="W954">
        <v>3</v>
      </c>
      <c r="X954" t="s">
        <v>32</v>
      </c>
      <c r="Y954">
        <v>18</v>
      </c>
      <c r="Z954">
        <v>3</v>
      </c>
      <c r="AA954">
        <v>4</v>
      </c>
      <c r="AB954">
        <v>1</v>
      </c>
      <c r="AC954">
        <v>13</v>
      </c>
      <c r="AD954">
        <v>0</v>
      </c>
      <c r="AE954">
        <v>3</v>
      </c>
      <c r="AF954">
        <v>8</v>
      </c>
      <c r="AG954">
        <v>7</v>
      </c>
      <c r="AH954">
        <v>7</v>
      </c>
      <c r="AI954">
        <v>5</v>
      </c>
    </row>
    <row r="955" spans="1:35" x14ac:dyDescent="0.3">
      <c r="A955">
        <v>404</v>
      </c>
      <c r="B955">
        <v>42</v>
      </c>
      <c r="C955" t="str">
        <f t="shared" si="42"/>
        <v>36-45</v>
      </c>
      <c r="D955" t="s">
        <v>32</v>
      </c>
      <c r="E955" t="s">
        <v>53</v>
      </c>
      <c r="F955">
        <v>555</v>
      </c>
      <c r="G955" t="s">
        <v>41</v>
      </c>
      <c r="H955">
        <v>26</v>
      </c>
      <c r="I955">
        <v>3</v>
      </c>
      <c r="J955" t="s">
        <v>56</v>
      </c>
      <c r="K955">
        <v>3</v>
      </c>
      <c r="L955" t="s">
        <v>47</v>
      </c>
      <c r="M955">
        <v>77</v>
      </c>
      <c r="N955">
        <v>3</v>
      </c>
      <c r="O955">
        <v>4</v>
      </c>
      <c r="P955" t="s">
        <v>54</v>
      </c>
      <c r="Q955">
        <v>2</v>
      </c>
      <c r="R955" t="str">
        <f t="shared" si="43"/>
        <v>Medium</v>
      </c>
      <c r="S955" t="s">
        <v>44</v>
      </c>
      <c r="T955">
        <v>13525</v>
      </c>
      <c r="U955" t="str">
        <f t="shared" si="44"/>
        <v>High (10K-15K)</v>
      </c>
      <c r="V955">
        <v>14864</v>
      </c>
      <c r="W955">
        <v>5</v>
      </c>
      <c r="X955" t="s">
        <v>32</v>
      </c>
      <c r="Y955">
        <v>14</v>
      </c>
      <c r="Z955">
        <v>3</v>
      </c>
      <c r="AA955">
        <v>4</v>
      </c>
      <c r="AB955">
        <v>1</v>
      </c>
      <c r="AC955">
        <v>23</v>
      </c>
      <c r="AD955">
        <v>2</v>
      </c>
      <c r="AE955">
        <v>4</v>
      </c>
      <c r="AF955">
        <v>20</v>
      </c>
      <c r="AG955">
        <v>4</v>
      </c>
      <c r="AH955">
        <v>4</v>
      </c>
      <c r="AI955">
        <v>8</v>
      </c>
    </row>
    <row r="956" spans="1:35" x14ac:dyDescent="0.3">
      <c r="A956">
        <v>428</v>
      </c>
      <c r="B956">
        <v>33</v>
      </c>
      <c r="C956" t="str">
        <f t="shared" si="42"/>
        <v>26-35</v>
      </c>
      <c r="D956" t="s">
        <v>32</v>
      </c>
      <c r="E956" t="s">
        <v>53</v>
      </c>
      <c r="F956">
        <v>553</v>
      </c>
      <c r="G956" t="s">
        <v>34</v>
      </c>
      <c r="H956">
        <v>5</v>
      </c>
      <c r="I956">
        <v>4</v>
      </c>
      <c r="J956" t="s">
        <v>46</v>
      </c>
      <c r="K956">
        <v>4</v>
      </c>
      <c r="L956" t="s">
        <v>47</v>
      </c>
      <c r="M956">
        <v>74</v>
      </c>
      <c r="N956">
        <v>3</v>
      </c>
      <c r="O956">
        <v>3</v>
      </c>
      <c r="P956" t="s">
        <v>52</v>
      </c>
      <c r="Q956">
        <v>2</v>
      </c>
      <c r="R956" t="str">
        <f t="shared" si="43"/>
        <v>Medium</v>
      </c>
      <c r="S956" t="s">
        <v>44</v>
      </c>
      <c r="T956">
        <v>11878</v>
      </c>
      <c r="U956" t="str">
        <f t="shared" si="44"/>
        <v>High (10K-15K)</v>
      </c>
      <c r="V956">
        <v>23364</v>
      </c>
      <c r="W956">
        <v>6</v>
      </c>
      <c r="X956" t="s">
        <v>32</v>
      </c>
      <c r="Y956">
        <v>11</v>
      </c>
      <c r="Z956">
        <v>3</v>
      </c>
      <c r="AA956">
        <v>2</v>
      </c>
      <c r="AB956">
        <v>2</v>
      </c>
      <c r="AC956">
        <v>12</v>
      </c>
      <c r="AD956">
        <v>2</v>
      </c>
      <c r="AE956">
        <v>3</v>
      </c>
      <c r="AF956">
        <v>10</v>
      </c>
      <c r="AG956">
        <v>6</v>
      </c>
      <c r="AH956">
        <v>8</v>
      </c>
      <c r="AI956">
        <v>8</v>
      </c>
    </row>
    <row r="957" spans="1:35" x14ac:dyDescent="0.3">
      <c r="A957">
        <v>529</v>
      </c>
      <c r="B957">
        <v>37</v>
      </c>
      <c r="C957" t="str">
        <f t="shared" si="42"/>
        <v>36-45</v>
      </c>
      <c r="D957" t="s">
        <v>32</v>
      </c>
      <c r="E957" t="s">
        <v>33</v>
      </c>
      <c r="F957">
        <v>1063</v>
      </c>
      <c r="G957" t="s">
        <v>34</v>
      </c>
      <c r="H957">
        <v>25</v>
      </c>
      <c r="I957">
        <v>5</v>
      </c>
      <c r="J957" t="s">
        <v>35</v>
      </c>
      <c r="K957">
        <v>2</v>
      </c>
      <c r="L957" t="s">
        <v>47</v>
      </c>
      <c r="M957">
        <v>72</v>
      </c>
      <c r="N957">
        <v>3</v>
      </c>
      <c r="O957">
        <v>2</v>
      </c>
      <c r="P957" t="s">
        <v>49</v>
      </c>
      <c r="Q957">
        <v>3</v>
      </c>
      <c r="R957" t="str">
        <f t="shared" si="43"/>
        <v>High</v>
      </c>
      <c r="S957" t="s">
        <v>44</v>
      </c>
      <c r="T957">
        <v>4449</v>
      </c>
      <c r="U957" t="str">
        <f t="shared" si="44"/>
        <v>Low (0-5K)</v>
      </c>
      <c r="V957">
        <v>23866</v>
      </c>
      <c r="W957">
        <v>3</v>
      </c>
      <c r="X957" t="s">
        <v>39</v>
      </c>
      <c r="Y957">
        <v>15</v>
      </c>
      <c r="Z957">
        <v>3</v>
      </c>
      <c r="AA957">
        <v>1</v>
      </c>
      <c r="AB957">
        <v>2</v>
      </c>
      <c r="AC957">
        <v>15</v>
      </c>
      <c r="AD957">
        <v>2</v>
      </c>
      <c r="AE957">
        <v>3</v>
      </c>
      <c r="AF957">
        <v>13</v>
      </c>
      <c r="AG957">
        <v>11</v>
      </c>
      <c r="AH957">
        <v>10</v>
      </c>
      <c r="AI957">
        <v>7</v>
      </c>
    </row>
    <row r="958" spans="1:35" x14ac:dyDescent="0.3">
      <c r="A958">
        <v>532</v>
      </c>
      <c r="B958">
        <v>56</v>
      </c>
      <c r="C958" t="str">
        <f t="shared" si="42"/>
        <v>56+</v>
      </c>
      <c r="D958" t="s">
        <v>32</v>
      </c>
      <c r="E958" t="s">
        <v>53</v>
      </c>
      <c r="F958">
        <v>906</v>
      </c>
      <c r="G958" t="s">
        <v>41</v>
      </c>
      <c r="H958">
        <v>6</v>
      </c>
      <c r="I958">
        <v>3</v>
      </c>
      <c r="J958" t="s">
        <v>46</v>
      </c>
      <c r="K958">
        <v>3</v>
      </c>
      <c r="L958" t="s">
        <v>47</v>
      </c>
      <c r="M958">
        <v>86</v>
      </c>
      <c r="N958">
        <v>4</v>
      </c>
      <c r="O958">
        <v>4</v>
      </c>
      <c r="P958" t="s">
        <v>54</v>
      </c>
      <c r="Q958">
        <v>1</v>
      </c>
      <c r="R958" t="str">
        <f t="shared" si="43"/>
        <v>Low</v>
      </c>
      <c r="S958" t="s">
        <v>44</v>
      </c>
      <c r="T958">
        <v>13212</v>
      </c>
      <c r="U958" t="str">
        <f t="shared" si="44"/>
        <v>High (10K-15K)</v>
      </c>
      <c r="V958">
        <v>18256</v>
      </c>
      <c r="W958">
        <v>9</v>
      </c>
      <c r="X958" t="s">
        <v>32</v>
      </c>
      <c r="Y958">
        <v>11</v>
      </c>
      <c r="Z958">
        <v>3</v>
      </c>
      <c r="AA958">
        <v>4</v>
      </c>
      <c r="AB958">
        <v>3</v>
      </c>
      <c r="AC958">
        <v>36</v>
      </c>
      <c r="AD958">
        <v>0</v>
      </c>
      <c r="AE958">
        <v>2</v>
      </c>
      <c r="AF958">
        <v>7</v>
      </c>
      <c r="AG958">
        <v>7</v>
      </c>
      <c r="AH958">
        <v>7</v>
      </c>
      <c r="AI958">
        <v>7</v>
      </c>
    </row>
    <row r="959" spans="1:35" x14ac:dyDescent="0.3">
      <c r="A959">
        <v>567</v>
      </c>
      <c r="B959">
        <v>30</v>
      </c>
      <c r="C959" t="str">
        <f t="shared" si="42"/>
        <v>26-35</v>
      </c>
      <c r="D959" t="s">
        <v>32</v>
      </c>
      <c r="E959" t="s">
        <v>33</v>
      </c>
      <c r="F959">
        <v>1398</v>
      </c>
      <c r="G959" t="s">
        <v>41</v>
      </c>
      <c r="H959">
        <v>22</v>
      </c>
      <c r="I959">
        <v>4</v>
      </c>
      <c r="J959" t="s">
        <v>45</v>
      </c>
      <c r="K959">
        <v>3</v>
      </c>
      <c r="L959" t="s">
        <v>47</v>
      </c>
      <c r="M959">
        <v>69</v>
      </c>
      <c r="N959">
        <v>3</v>
      </c>
      <c r="O959">
        <v>3</v>
      </c>
      <c r="P959" t="s">
        <v>54</v>
      </c>
      <c r="Q959">
        <v>1</v>
      </c>
      <c r="R959" t="str">
        <f t="shared" si="43"/>
        <v>Low</v>
      </c>
      <c r="S959" t="s">
        <v>44</v>
      </c>
      <c r="T959">
        <v>8412</v>
      </c>
      <c r="U959" t="str">
        <f t="shared" si="44"/>
        <v>Medium (5K-10K)</v>
      </c>
      <c r="V959">
        <v>2890</v>
      </c>
      <c r="W959">
        <v>0</v>
      </c>
      <c r="X959" t="s">
        <v>32</v>
      </c>
      <c r="Y959">
        <v>11</v>
      </c>
      <c r="Z959">
        <v>3</v>
      </c>
      <c r="AA959">
        <v>3</v>
      </c>
      <c r="AB959">
        <v>0</v>
      </c>
      <c r="AC959">
        <v>10</v>
      </c>
      <c r="AD959">
        <v>3</v>
      </c>
      <c r="AE959">
        <v>3</v>
      </c>
      <c r="AF959">
        <v>9</v>
      </c>
      <c r="AG959">
        <v>8</v>
      </c>
      <c r="AH959">
        <v>7</v>
      </c>
      <c r="AI959">
        <v>8</v>
      </c>
    </row>
    <row r="960" spans="1:35" x14ac:dyDescent="0.3">
      <c r="A960">
        <v>571</v>
      </c>
      <c r="B960">
        <v>30</v>
      </c>
      <c r="C960" t="str">
        <f t="shared" si="42"/>
        <v>26-35</v>
      </c>
      <c r="D960" t="s">
        <v>32</v>
      </c>
      <c r="E960" t="s">
        <v>33</v>
      </c>
      <c r="F960">
        <v>1116</v>
      </c>
      <c r="G960" t="s">
        <v>34</v>
      </c>
      <c r="H960">
        <v>2</v>
      </c>
      <c r="I960">
        <v>3</v>
      </c>
      <c r="J960" t="s">
        <v>35</v>
      </c>
      <c r="K960">
        <v>3</v>
      </c>
      <c r="L960" t="s">
        <v>47</v>
      </c>
      <c r="M960">
        <v>49</v>
      </c>
      <c r="N960">
        <v>3</v>
      </c>
      <c r="O960">
        <v>1</v>
      </c>
      <c r="P960" t="s">
        <v>37</v>
      </c>
      <c r="Q960">
        <v>4</v>
      </c>
      <c r="R960" t="str">
        <f t="shared" si="43"/>
        <v>Very High</v>
      </c>
      <c r="S960" t="s">
        <v>48</v>
      </c>
      <c r="T960">
        <v>2564</v>
      </c>
      <c r="U960" t="str">
        <f t="shared" si="44"/>
        <v>Low (0-5K)</v>
      </c>
      <c r="V960">
        <v>7181</v>
      </c>
      <c r="W960">
        <v>0</v>
      </c>
      <c r="X960" t="s">
        <v>32</v>
      </c>
      <c r="Y960">
        <v>14</v>
      </c>
      <c r="Z960">
        <v>3</v>
      </c>
      <c r="AA960">
        <v>3</v>
      </c>
      <c r="AB960">
        <v>0</v>
      </c>
      <c r="AC960">
        <v>12</v>
      </c>
      <c r="AD960">
        <v>2</v>
      </c>
      <c r="AE960">
        <v>2</v>
      </c>
      <c r="AF960">
        <v>11</v>
      </c>
      <c r="AG960">
        <v>7</v>
      </c>
      <c r="AH960">
        <v>6</v>
      </c>
      <c r="AI960">
        <v>7</v>
      </c>
    </row>
    <row r="961" spans="1:35" x14ac:dyDescent="0.3">
      <c r="A961">
        <v>573</v>
      </c>
      <c r="B961">
        <v>60</v>
      </c>
      <c r="C961" t="str">
        <f t="shared" si="42"/>
        <v>56+</v>
      </c>
      <c r="D961" t="s">
        <v>32</v>
      </c>
      <c r="E961" t="s">
        <v>53</v>
      </c>
      <c r="F961">
        <v>1499</v>
      </c>
      <c r="G961" t="s">
        <v>41</v>
      </c>
      <c r="H961">
        <v>28</v>
      </c>
      <c r="I961">
        <v>3</v>
      </c>
      <c r="J961" t="s">
        <v>56</v>
      </c>
      <c r="K961">
        <v>3</v>
      </c>
      <c r="L961" t="s">
        <v>47</v>
      </c>
      <c r="M961">
        <v>80</v>
      </c>
      <c r="N961">
        <v>2</v>
      </c>
      <c r="O961">
        <v>3</v>
      </c>
      <c r="P961" t="s">
        <v>54</v>
      </c>
      <c r="Q961">
        <v>1</v>
      </c>
      <c r="R961" t="str">
        <f t="shared" si="43"/>
        <v>Low</v>
      </c>
      <c r="S961" t="s">
        <v>44</v>
      </c>
      <c r="T961">
        <v>10266</v>
      </c>
      <c r="U961" t="str">
        <f t="shared" si="44"/>
        <v>High (10K-15K)</v>
      </c>
      <c r="V961">
        <v>2845</v>
      </c>
      <c r="W961">
        <v>4</v>
      </c>
      <c r="X961" t="s">
        <v>32</v>
      </c>
      <c r="Y961">
        <v>19</v>
      </c>
      <c r="Z961">
        <v>3</v>
      </c>
      <c r="AA961">
        <v>4</v>
      </c>
      <c r="AB961">
        <v>0</v>
      </c>
      <c r="AC961">
        <v>22</v>
      </c>
      <c r="AD961">
        <v>5</v>
      </c>
      <c r="AE961">
        <v>4</v>
      </c>
      <c r="AF961">
        <v>18</v>
      </c>
      <c r="AG961">
        <v>13</v>
      </c>
      <c r="AH961">
        <v>13</v>
      </c>
      <c r="AI961">
        <v>11</v>
      </c>
    </row>
    <row r="962" spans="1:35" x14ac:dyDescent="0.3">
      <c r="A962">
        <v>663</v>
      </c>
      <c r="B962">
        <v>43</v>
      </c>
      <c r="C962" t="str">
        <f t="shared" ref="C962:C1025" si="45">IF(B962&lt;=25,"18-25",IF(B962&lt;=35,"26-35",IF(B962&lt;=45,"36-45",IF(B962&lt;=55,"46-55","56+"))))</f>
        <v>36-45</v>
      </c>
      <c r="D962" t="s">
        <v>32</v>
      </c>
      <c r="E962" t="s">
        <v>53</v>
      </c>
      <c r="F962">
        <v>1001</v>
      </c>
      <c r="G962" t="s">
        <v>34</v>
      </c>
      <c r="H962">
        <v>9</v>
      </c>
      <c r="I962">
        <v>5</v>
      </c>
      <c r="J962" t="s">
        <v>35</v>
      </c>
      <c r="K962">
        <v>4</v>
      </c>
      <c r="L962" t="s">
        <v>36</v>
      </c>
      <c r="M962">
        <v>72</v>
      </c>
      <c r="N962">
        <v>3</v>
      </c>
      <c r="O962">
        <v>2</v>
      </c>
      <c r="P962" t="s">
        <v>37</v>
      </c>
      <c r="Q962">
        <v>3</v>
      </c>
      <c r="R962" t="str">
        <f t="shared" ref="R962:R1025" si="46">IF(Q962=1,"Low",IF(Q962=2,"Medium",IF(Q962=3,"High","Very High")))</f>
        <v>High</v>
      </c>
      <c r="S962" t="s">
        <v>38</v>
      </c>
      <c r="T962">
        <v>5679</v>
      </c>
      <c r="U962" t="str">
        <f t="shared" ref="U962:U1025" si="47">IF(T962&lt;=5000,"Low (0-5K)",IF(T962&lt;=10000,"Medium (5K-10K)",IF(T962&lt;=15000,"High (10K-15K)","Very High (15K+)")))</f>
        <v>Medium (5K-10K)</v>
      </c>
      <c r="V962">
        <v>19627</v>
      </c>
      <c r="W962">
        <v>3</v>
      </c>
      <c r="X962" t="s">
        <v>39</v>
      </c>
      <c r="Y962">
        <v>13</v>
      </c>
      <c r="Z962">
        <v>3</v>
      </c>
      <c r="AA962">
        <v>2</v>
      </c>
      <c r="AB962">
        <v>1</v>
      </c>
      <c r="AC962">
        <v>10</v>
      </c>
      <c r="AD962">
        <v>3</v>
      </c>
      <c r="AE962">
        <v>3</v>
      </c>
      <c r="AF962">
        <v>8</v>
      </c>
      <c r="AG962">
        <v>7</v>
      </c>
      <c r="AH962">
        <v>4</v>
      </c>
      <c r="AI962">
        <v>7</v>
      </c>
    </row>
    <row r="963" spans="1:35" x14ac:dyDescent="0.3">
      <c r="A963">
        <v>692</v>
      </c>
      <c r="B963">
        <v>33</v>
      </c>
      <c r="C963" t="str">
        <f t="shared" si="45"/>
        <v>26-35</v>
      </c>
      <c r="D963" t="s">
        <v>32</v>
      </c>
      <c r="E963" t="s">
        <v>53</v>
      </c>
      <c r="F963">
        <v>1296</v>
      </c>
      <c r="G963" t="s">
        <v>34</v>
      </c>
      <c r="H963">
        <v>6</v>
      </c>
      <c r="I963">
        <v>3</v>
      </c>
      <c r="J963" t="s">
        <v>46</v>
      </c>
      <c r="K963">
        <v>3</v>
      </c>
      <c r="L963" t="s">
        <v>36</v>
      </c>
      <c r="M963">
        <v>30</v>
      </c>
      <c r="N963">
        <v>3</v>
      </c>
      <c r="O963">
        <v>2</v>
      </c>
      <c r="P963" t="s">
        <v>50</v>
      </c>
      <c r="Q963">
        <v>4</v>
      </c>
      <c r="R963" t="str">
        <f t="shared" si="46"/>
        <v>Very High</v>
      </c>
      <c r="S963" t="s">
        <v>38</v>
      </c>
      <c r="T963">
        <v>7725</v>
      </c>
      <c r="U963" t="str">
        <f t="shared" si="47"/>
        <v>Medium (5K-10K)</v>
      </c>
      <c r="V963">
        <v>5335</v>
      </c>
      <c r="W963">
        <v>3</v>
      </c>
      <c r="X963" t="s">
        <v>32</v>
      </c>
      <c r="Y963">
        <v>23</v>
      </c>
      <c r="Z963">
        <v>4</v>
      </c>
      <c r="AA963">
        <v>3</v>
      </c>
      <c r="AB963">
        <v>1</v>
      </c>
      <c r="AC963">
        <v>15</v>
      </c>
      <c r="AD963">
        <v>2</v>
      </c>
      <c r="AE963">
        <v>1</v>
      </c>
      <c r="AF963">
        <v>13</v>
      </c>
      <c r="AG963">
        <v>11</v>
      </c>
      <c r="AH963">
        <v>4</v>
      </c>
      <c r="AI963">
        <v>7</v>
      </c>
    </row>
    <row r="964" spans="1:35" x14ac:dyDescent="0.3">
      <c r="A964">
        <v>803</v>
      </c>
      <c r="B964">
        <v>38</v>
      </c>
      <c r="C964" t="str">
        <f t="shared" si="45"/>
        <v>36-45</v>
      </c>
      <c r="D964" t="s">
        <v>32</v>
      </c>
      <c r="E964" t="s">
        <v>53</v>
      </c>
      <c r="F964">
        <v>240</v>
      </c>
      <c r="G964" t="s">
        <v>34</v>
      </c>
      <c r="H964">
        <v>2</v>
      </c>
      <c r="I964">
        <v>4</v>
      </c>
      <c r="J964" t="s">
        <v>46</v>
      </c>
      <c r="K964">
        <v>1</v>
      </c>
      <c r="L964" t="s">
        <v>47</v>
      </c>
      <c r="M964">
        <v>75</v>
      </c>
      <c r="N964">
        <v>4</v>
      </c>
      <c r="O964">
        <v>2</v>
      </c>
      <c r="P964" t="s">
        <v>51</v>
      </c>
      <c r="Q964">
        <v>1</v>
      </c>
      <c r="R964" t="str">
        <f t="shared" si="46"/>
        <v>Low</v>
      </c>
      <c r="S964" t="s">
        <v>48</v>
      </c>
      <c r="T964">
        <v>5980</v>
      </c>
      <c r="U964" t="str">
        <f t="shared" si="47"/>
        <v>Medium (5K-10K)</v>
      </c>
      <c r="V964">
        <v>26085</v>
      </c>
      <c r="W964">
        <v>6</v>
      </c>
      <c r="X964" t="s">
        <v>39</v>
      </c>
      <c r="Y964">
        <v>12</v>
      </c>
      <c r="Z964">
        <v>3</v>
      </c>
      <c r="AA964">
        <v>4</v>
      </c>
      <c r="AB964">
        <v>0</v>
      </c>
      <c r="AC964">
        <v>17</v>
      </c>
      <c r="AD964">
        <v>2</v>
      </c>
      <c r="AE964">
        <v>3</v>
      </c>
      <c r="AF964">
        <v>15</v>
      </c>
      <c r="AG964">
        <v>7</v>
      </c>
      <c r="AH964">
        <v>4</v>
      </c>
      <c r="AI964">
        <v>12</v>
      </c>
    </row>
    <row r="965" spans="1:35" x14ac:dyDescent="0.3">
      <c r="A965">
        <v>875</v>
      </c>
      <c r="B965">
        <v>42</v>
      </c>
      <c r="C965" t="str">
        <f t="shared" si="45"/>
        <v>36-45</v>
      </c>
      <c r="D965" t="s">
        <v>32</v>
      </c>
      <c r="E965" t="s">
        <v>53</v>
      </c>
      <c r="F965">
        <v>1271</v>
      </c>
      <c r="G965" t="s">
        <v>34</v>
      </c>
      <c r="H965">
        <v>2</v>
      </c>
      <c r="I965">
        <v>1</v>
      </c>
      <c r="J965" t="s">
        <v>35</v>
      </c>
      <c r="K965">
        <v>2</v>
      </c>
      <c r="L965" t="s">
        <v>36</v>
      </c>
      <c r="M965">
        <v>35</v>
      </c>
      <c r="N965">
        <v>3</v>
      </c>
      <c r="O965">
        <v>1</v>
      </c>
      <c r="P965" t="s">
        <v>49</v>
      </c>
      <c r="Q965">
        <v>4</v>
      </c>
      <c r="R965" t="str">
        <f t="shared" si="46"/>
        <v>Very High</v>
      </c>
      <c r="S965" t="s">
        <v>48</v>
      </c>
      <c r="T965">
        <v>2515</v>
      </c>
      <c r="U965" t="str">
        <f t="shared" si="47"/>
        <v>Low (0-5K)</v>
      </c>
      <c r="V965">
        <v>9068</v>
      </c>
      <c r="W965">
        <v>5</v>
      </c>
      <c r="X965" t="s">
        <v>39</v>
      </c>
      <c r="Y965">
        <v>14</v>
      </c>
      <c r="Z965">
        <v>3</v>
      </c>
      <c r="AA965">
        <v>4</v>
      </c>
      <c r="AB965">
        <v>0</v>
      </c>
      <c r="AC965">
        <v>8</v>
      </c>
      <c r="AD965">
        <v>2</v>
      </c>
      <c r="AE965">
        <v>3</v>
      </c>
      <c r="AF965">
        <v>2</v>
      </c>
      <c r="AG965">
        <v>1</v>
      </c>
      <c r="AH965">
        <v>2</v>
      </c>
      <c r="AI965">
        <v>2</v>
      </c>
    </row>
    <row r="966" spans="1:35" x14ac:dyDescent="0.3">
      <c r="A966">
        <v>1034</v>
      </c>
      <c r="B966">
        <v>55</v>
      </c>
      <c r="C966" t="str">
        <f t="shared" si="45"/>
        <v>46-55</v>
      </c>
      <c r="D966" t="s">
        <v>32</v>
      </c>
      <c r="E966" t="s">
        <v>53</v>
      </c>
      <c r="F966">
        <v>135</v>
      </c>
      <c r="G966" t="s">
        <v>34</v>
      </c>
      <c r="H966">
        <v>18</v>
      </c>
      <c r="I966">
        <v>4</v>
      </c>
      <c r="J966" t="s">
        <v>35</v>
      </c>
      <c r="K966">
        <v>3</v>
      </c>
      <c r="L966" t="s">
        <v>36</v>
      </c>
      <c r="M966">
        <v>62</v>
      </c>
      <c r="N966">
        <v>3</v>
      </c>
      <c r="O966">
        <v>2</v>
      </c>
      <c r="P966" t="s">
        <v>50</v>
      </c>
      <c r="Q966">
        <v>2</v>
      </c>
      <c r="R966" t="str">
        <f t="shared" si="46"/>
        <v>Medium</v>
      </c>
      <c r="S966" t="s">
        <v>44</v>
      </c>
      <c r="T966">
        <v>6385</v>
      </c>
      <c r="U966" t="str">
        <f t="shared" si="47"/>
        <v>Medium (5K-10K)</v>
      </c>
      <c r="V966">
        <v>12992</v>
      </c>
      <c r="W966">
        <v>3</v>
      </c>
      <c r="X966" t="s">
        <v>39</v>
      </c>
      <c r="Y966">
        <v>14</v>
      </c>
      <c r="Z966">
        <v>3</v>
      </c>
      <c r="AA966">
        <v>4</v>
      </c>
      <c r="AB966">
        <v>2</v>
      </c>
      <c r="AC966">
        <v>17</v>
      </c>
      <c r="AD966">
        <v>3</v>
      </c>
      <c r="AE966">
        <v>3</v>
      </c>
      <c r="AF966">
        <v>8</v>
      </c>
      <c r="AG966">
        <v>7</v>
      </c>
      <c r="AH966">
        <v>6</v>
      </c>
      <c r="AI966">
        <v>7</v>
      </c>
    </row>
    <row r="967" spans="1:35" x14ac:dyDescent="0.3">
      <c r="A967">
        <v>1046</v>
      </c>
      <c r="B967">
        <v>32</v>
      </c>
      <c r="C967" t="str">
        <f t="shared" si="45"/>
        <v>26-35</v>
      </c>
      <c r="D967" t="s">
        <v>32</v>
      </c>
      <c r="E967" t="s">
        <v>33</v>
      </c>
      <c r="F967">
        <v>1109</v>
      </c>
      <c r="G967" t="s">
        <v>34</v>
      </c>
      <c r="H967">
        <v>29</v>
      </c>
      <c r="I967">
        <v>4</v>
      </c>
      <c r="J967" t="s">
        <v>35</v>
      </c>
      <c r="K967">
        <v>4</v>
      </c>
      <c r="L967" t="s">
        <v>47</v>
      </c>
      <c r="M967">
        <v>69</v>
      </c>
      <c r="N967">
        <v>3</v>
      </c>
      <c r="O967">
        <v>1</v>
      </c>
      <c r="P967" t="s">
        <v>37</v>
      </c>
      <c r="Q967">
        <v>3</v>
      </c>
      <c r="R967" t="str">
        <f t="shared" si="46"/>
        <v>High</v>
      </c>
      <c r="S967" t="s">
        <v>48</v>
      </c>
      <c r="T967">
        <v>4025</v>
      </c>
      <c r="U967" t="str">
        <f t="shared" si="47"/>
        <v>Low (0-5K)</v>
      </c>
      <c r="V967">
        <v>11135</v>
      </c>
      <c r="W967">
        <v>9</v>
      </c>
      <c r="X967" t="s">
        <v>32</v>
      </c>
      <c r="Y967">
        <v>12</v>
      </c>
      <c r="Z967">
        <v>3</v>
      </c>
      <c r="AA967">
        <v>2</v>
      </c>
      <c r="AB967">
        <v>0</v>
      </c>
      <c r="AC967">
        <v>10</v>
      </c>
      <c r="AD967">
        <v>2</v>
      </c>
      <c r="AE967">
        <v>3</v>
      </c>
      <c r="AF967">
        <v>8</v>
      </c>
      <c r="AG967">
        <v>7</v>
      </c>
      <c r="AH967">
        <v>7</v>
      </c>
      <c r="AI967">
        <v>7</v>
      </c>
    </row>
    <row r="968" spans="1:35" x14ac:dyDescent="0.3">
      <c r="A968">
        <v>1050</v>
      </c>
      <c r="B968">
        <v>53</v>
      </c>
      <c r="C968" t="str">
        <f t="shared" si="45"/>
        <v>46-55</v>
      </c>
      <c r="D968" t="s">
        <v>32</v>
      </c>
      <c r="E968" t="s">
        <v>53</v>
      </c>
      <c r="F968">
        <v>124</v>
      </c>
      <c r="G968" t="s">
        <v>41</v>
      </c>
      <c r="H968">
        <v>2</v>
      </c>
      <c r="I968">
        <v>3</v>
      </c>
      <c r="J968" t="s">
        <v>56</v>
      </c>
      <c r="K968">
        <v>3</v>
      </c>
      <c r="L968" t="s">
        <v>47</v>
      </c>
      <c r="M968">
        <v>38</v>
      </c>
      <c r="N968">
        <v>2</v>
      </c>
      <c r="O968">
        <v>3</v>
      </c>
      <c r="P968" t="s">
        <v>54</v>
      </c>
      <c r="Q968">
        <v>2</v>
      </c>
      <c r="R968" t="str">
        <f t="shared" si="46"/>
        <v>Medium</v>
      </c>
      <c r="S968" t="s">
        <v>44</v>
      </c>
      <c r="T968">
        <v>7525</v>
      </c>
      <c r="U968" t="str">
        <f t="shared" si="47"/>
        <v>Medium (5K-10K)</v>
      </c>
      <c r="V968">
        <v>23537</v>
      </c>
      <c r="W968">
        <v>2</v>
      </c>
      <c r="X968" t="s">
        <v>32</v>
      </c>
      <c r="Y968">
        <v>12</v>
      </c>
      <c r="Z968">
        <v>3</v>
      </c>
      <c r="AA968">
        <v>1</v>
      </c>
      <c r="AB968">
        <v>1</v>
      </c>
      <c r="AC968">
        <v>30</v>
      </c>
      <c r="AD968">
        <v>2</v>
      </c>
      <c r="AE968">
        <v>3</v>
      </c>
      <c r="AF968">
        <v>15</v>
      </c>
      <c r="AG968">
        <v>7</v>
      </c>
      <c r="AH968">
        <v>6</v>
      </c>
      <c r="AI968">
        <v>12</v>
      </c>
    </row>
    <row r="969" spans="1:35" x14ac:dyDescent="0.3">
      <c r="A969">
        <v>1074</v>
      </c>
      <c r="B969">
        <v>55</v>
      </c>
      <c r="C969" t="str">
        <f t="shared" si="45"/>
        <v>46-55</v>
      </c>
      <c r="D969" t="s">
        <v>32</v>
      </c>
      <c r="E969" t="s">
        <v>33</v>
      </c>
      <c r="F969">
        <v>444</v>
      </c>
      <c r="G969" t="s">
        <v>34</v>
      </c>
      <c r="H969">
        <v>2</v>
      </c>
      <c r="I969">
        <v>1</v>
      </c>
      <c r="J969" t="s">
        <v>35</v>
      </c>
      <c r="K969">
        <v>3</v>
      </c>
      <c r="L969" t="s">
        <v>36</v>
      </c>
      <c r="M969">
        <v>40</v>
      </c>
      <c r="N969">
        <v>2</v>
      </c>
      <c r="O969">
        <v>4</v>
      </c>
      <c r="P969" t="s">
        <v>52</v>
      </c>
      <c r="Q969">
        <v>1</v>
      </c>
      <c r="R969" t="str">
        <f t="shared" si="46"/>
        <v>Low</v>
      </c>
      <c r="S969" t="s">
        <v>48</v>
      </c>
      <c r="T969">
        <v>16756</v>
      </c>
      <c r="U969" t="str">
        <f t="shared" si="47"/>
        <v>Very High (15K+)</v>
      </c>
      <c r="V969">
        <v>17323</v>
      </c>
      <c r="W969">
        <v>7</v>
      </c>
      <c r="X969" t="s">
        <v>32</v>
      </c>
      <c r="Y969">
        <v>15</v>
      </c>
      <c r="Z969">
        <v>3</v>
      </c>
      <c r="AA969">
        <v>2</v>
      </c>
      <c r="AB969">
        <v>0</v>
      </c>
      <c r="AC969">
        <v>31</v>
      </c>
      <c r="AD969">
        <v>3</v>
      </c>
      <c r="AE969">
        <v>4</v>
      </c>
      <c r="AF969">
        <v>9</v>
      </c>
      <c r="AG969">
        <v>7</v>
      </c>
      <c r="AH969">
        <v>6</v>
      </c>
      <c r="AI969">
        <v>2</v>
      </c>
    </row>
    <row r="970" spans="1:35" x14ac:dyDescent="0.3">
      <c r="A970">
        <v>1116</v>
      </c>
      <c r="B970">
        <v>48</v>
      </c>
      <c r="C970" t="str">
        <f t="shared" si="45"/>
        <v>46-55</v>
      </c>
      <c r="D970" t="s">
        <v>32</v>
      </c>
      <c r="E970" t="s">
        <v>33</v>
      </c>
      <c r="F970">
        <v>1262</v>
      </c>
      <c r="G970" t="s">
        <v>34</v>
      </c>
      <c r="H970">
        <v>1</v>
      </c>
      <c r="I970">
        <v>4</v>
      </c>
      <c r="J970" t="s">
        <v>35</v>
      </c>
      <c r="K970">
        <v>1</v>
      </c>
      <c r="L970" t="s">
        <v>36</v>
      </c>
      <c r="M970">
        <v>35</v>
      </c>
      <c r="N970">
        <v>4</v>
      </c>
      <c r="O970">
        <v>4</v>
      </c>
      <c r="P970" t="s">
        <v>52</v>
      </c>
      <c r="Q970">
        <v>4</v>
      </c>
      <c r="R970" t="str">
        <f t="shared" si="46"/>
        <v>Very High</v>
      </c>
      <c r="S970" t="s">
        <v>48</v>
      </c>
      <c r="T970">
        <v>16885</v>
      </c>
      <c r="U970" t="str">
        <f t="shared" si="47"/>
        <v>Very High (15K+)</v>
      </c>
      <c r="V970">
        <v>16154</v>
      </c>
      <c r="W970">
        <v>2</v>
      </c>
      <c r="X970" t="s">
        <v>32</v>
      </c>
      <c r="Y970">
        <v>22</v>
      </c>
      <c r="Z970">
        <v>4</v>
      </c>
      <c r="AA970">
        <v>3</v>
      </c>
      <c r="AB970">
        <v>0</v>
      </c>
      <c r="AC970">
        <v>27</v>
      </c>
      <c r="AD970">
        <v>3</v>
      </c>
      <c r="AE970">
        <v>2</v>
      </c>
      <c r="AF970">
        <v>5</v>
      </c>
      <c r="AG970">
        <v>4</v>
      </c>
      <c r="AH970">
        <v>2</v>
      </c>
      <c r="AI970">
        <v>1</v>
      </c>
    </row>
    <row r="971" spans="1:35" x14ac:dyDescent="0.3">
      <c r="A971">
        <v>1127</v>
      </c>
      <c r="B971">
        <v>39</v>
      </c>
      <c r="C971" t="str">
        <f t="shared" si="45"/>
        <v>36-45</v>
      </c>
      <c r="D971" t="s">
        <v>39</v>
      </c>
      <c r="E971" t="s">
        <v>53</v>
      </c>
      <c r="F971">
        <v>203</v>
      </c>
      <c r="G971" t="s">
        <v>34</v>
      </c>
      <c r="H971">
        <v>2</v>
      </c>
      <c r="I971">
        <v>3</v>
      </c>
      <c r="J971" t="s">
        <v>46</v>
      </c>
      <c r="K971">
        <v>1</v>
      </c>
      <c r="L971" t="s">
        <v>36</v>
      </c>
      <c r="M971">
        <v>84</v>
      </c>
      <c r="N971">
        <v>3</v>
      </c>
      <c r="O971">
        <v>4</v>
      </c>
      <c r="P971" t="s">
        <v>50</v>
      </c>
      <c r="Q971">
        <v>4</v>
      </c>
      <c r="R971" t="str">
        <f t="shared" si="46"/>
        <v>Very High</v>
      </c>
      <c r="S971" t="s">
        <v>38</v>
      </c>
      <c r="T971">
        <v>12169</v>
      </c>
      <c r="U971" t="str">
        <f t="shared" si="47"/>
        <v>High (10K-15K)</v>
      </c>
      <c r="V971">
        <v>13547</v>
      </c>
      <c r="W971">
        <v>7</v>
      </c>
      <c r="X971" t="s">
        <v>32</v>
      </c>
      <c r="Y971">
        <v>11</v>
      </c>
      <c r="Z971">
        <v>3</v>
      </c>
      <c r="AA971">
        <v>4</v>
      </c>
      <c r="AB971">
        <v>3</v>
      </c>
      <c r="AC971">
        <v>21</v>
      </c>
      <c r="AD971">
        <v>4</v>
      </c>
      <c r="AE971">
        <v>3</v>
      </c>
      <c r="AF971">
        <v>18</v>
      </c>
      <c r="AG971">
        <v>7</v>
      </c>
      <c r="AH971">
        <v>11</v>
      </c>
      <c r="AI971">
        <v>5</v>
      </c>
    </row>
    <row r="972" spans="1:35" x14ac:dyDescent="0.3">
      <c r="A972">
        <v>1166</v>
      </c>
      <c r="B972">
        <v>40</v>
      </c>
      <c r="C972" t="str">
        <f t="shared" si="45"/>
        <v>36-45</v>
      </c>
      <c r="D972" t="s">
        <v>32</v>
      </c>
      <c r="E972" t="s">
        <v>53</v>
      </c>
      <c r="F972">
        <v>593</v>
      </c>
      <c r="G972" t="s">
        <v>34</v>
      </c>
      <c r="H972">
        <v>9</v>
      </c>
      <c r="I972">
        <v>4</v>
      </c>
      <c r="J972" t="s">
        <v>35</v>
      </c>
      <c r="K972">
        <v>2</v>
      </c>
      <c r="L972" t="s">
        <v>47</v>
      </c>
      <c r="M972">
        <v>88</v>
      </c>
      <c r="N972">
        <v>3</v>
      </c>
      <c r="O972">
        <v>3</v>
      </c>
      <c r="P972" t="s">
        <v>55</v>
      </c>
      <c r="Q972">
        <v>3</v>
      </c>
      <c r="R972" t="str">
        <f t="shared" si="46"/>
        <v>High</v>
      </c>
      <c r="S972" t="s">
        <v>48</v>
      </c>
      <c r="T972">
        <v>13499</v>
      </c>
      <c r="U972" t="str">
        <f t="shared" si="47"/>
        <v>High (10K-15K)</v>
      </c>
      <c r="V972">
        <v>13782</v>
      </c>
      <c r="W972">
        <v>9</v>
      </c>
      <c r="X972" t="s">
        <v>32</v>
      </c>
      <c r="Y972">
        <v>17</v>
      </c>
      <c r="Z972">
        <v>3</v>
      </c>
      <c r="AA972">
        <v>3</v>
      </c>
      <c r="AB972">
        <v>0</v>
      </c>
      <c r="AC972">
        <v>20</v>
      </c>
      <c r="AD972">
        <v>3</v>
      </c>
      <c r="AE972">
        <v>2</v>
      </c>
      <c r="AF972">
        <v>18</v>
      </c>
      <c r="AG972">
        <v>7</v>
      </c>
      <c r="AH972">
        <v>2</v>
      </c>
      <c r="AI972">
        <v>13</v>
      </c>
    </row>
    <row r="973" spans="1:35" x14ac:dyDescent="0.3">
      <c r="A973">
        <v>1167</v>
      </c>
      <c r="B973">
        <v>42</v>
      </c>
      <c r="C973" t="str">
        <f t="shared" si="45"/>
        <v>36-45</v>
      </c>
      <c r="D973" t="s">
        <v>39</v>
      </c>
      <c r="E973" t="s">
        <v>53</v>
      </c>
      <c r="F973">
        <v>481</v>
      </c>
      <c r="G973" t="s">
        <v>41</v>
      </c>
      <c r="H973">
        <v>12</v>
      </c>
      <c r="I973">
        <v>3</v>
      </c>
      <c r="J973" t="s">
        <v>46</v>
      </c>
      <c r="K973">
        <v>3</v>
      </c>
      <c r="L973" t="s">
        <v>36</v>
      </c>
      <c r="M973">
        <v>44</v>
      </c>
      <c r="N973">
        <v>3</v>
      </c>
      <c r="O973">
        <v>4</v>
      </c>
      <c r="P973" t="s">
        <v>54</v>
      </c>
      <c r="Q973">
        <v>1</v>
      </c>
      <c r="R973" t="str">
        <f t="shared" si="46"/>
        <v>Low</v>
      </c>
      <c r="S973" t="s">
        <v>48</v>
      </c>
      <c r="T973">
        <v>13758</v>
      </c>
      <c r="U973" t="str">
        <f t="shared" si="47"/>
        <v>High (10K-15K)</v>
      </c>
      <c r="V973">
        <v>2447</v>
      </c>
      <c r="W973">
        <v>0</v>
      </c>
      <c r="X973" t="s">
        <v>39</v>
      </c>
      <c r="Y973">
        <v>12</v>
      </c>
      <c r="Z973">
        <v>3</v>
      </c>
      <c r="AA973">
        <v>2</v>
      </c>
      <c r="AB973">
        <v>0</v>
      </c>
      <c r="AC973">
        <v>22</v>
      </c>
      <c r="AD973">
        <v>2</v>
      </c>
      <c r="AE973">
        <v>2</v>
      </c>
      <c r="AF973">
        <v>21</v>
      </c>
      <c r="AG973">
        <v>9</v>
      </c>
      <c r="AH973">
        <v>13</v>
      </c>
      <c r="AI973">
        <v>14</v>
      </c>
    </row>
    <row r="974" spans="1:35" x14ac:dyDescent="0.3">
      <c r="A974">
        <v>1184</v>
      </c>
      <c r="B974">
        <v>34</v>
      </c>
      <c r="C974" t="str">
        <f t="shared" si="45"/>
        <v>26-35</v>
      </c>
      <c r="D974" t="s">
        <v>32</v>
      </c>
      <c r="E974" t="s">
        <v>53</v>
      </c>
      <c r="F974">
        <v>669</v>
      </c>
      <c r="G974" t="s">
        <v>34</v>
      </c>
      <c r="H974">
        <v>1</v>
      </c>
      <c r="I974">
        <v>3</v>
      </c>
      <c r="J974" t="s">
        <v>35</v>
      </c>
      <c r="K974">
        <v>4</v>
      </c>
      <c r="L974" t="s">
        <v>36</v>
      </c>
      <c r="M974">
        <v>97</v>
      </c>
      <c r="N974">
        <v>2</v>
      </c>
      <c r="O974">
        <v>2</v>
      </c>
      <c r="P974" t="s">
        <v>50</v>
      </c>
      <c r="Q974">
        <v>1</v>
      </c>
      <c r="R974" t="str">
        <f t="shared" si="46"/>
        <v>Low</v>
      </c>
      <c r="S974" t="s">
        <v>48</v>
      </c>
      <c r="T974">
        <v>5343</v>
      </c>
      <c r="U974" t="str">
        <f t="shared" si="47"/>
        <v>Medium (5K-10K)</v>
      </c>
      <c r="V974">
        <v>25755</v>
      </c>
      <c r="W974">
        <v>0</v>
      </c>
      <c r="X974" t="s">
        <v>32</v>
      </c>
      <c r="Y974">
        <v>20</v>
      </c>
      <c r="Z974">
        <v>4</v>
      </c>
      <c r="AA974">
        <v>3</v>
      </c>
      <c r="AB974">
        <v>0</v>
      </c>
      <c r="AC974">
        <v>14</v>
      </c>
      <c r="AD974">
        <v>3</v>
      </c>
      <c r="AE974">
        <v>3</v>
      </c>
      <c r="AF974">
        <v>13</v>
      </c>
      <c r="AG974">
        <v>9</v>
      </c>
      <c r="AH974">
        <v>4</v>
      </c>
      <c r="AI974">
        <v>9</v>
      </c>
    </row>
    <row r="975" spans="1:35" x14ac:dyDescent="0.3">
      <c r="A975">
        <v>1282</v>
      </c>
      <c r="B975">
        <v>51</v>
      </c>
      <c r="C975" t="str">
        <f t="shared" si="45"/>
        <v>46-55</v>
      </c>
      <c r="D975" t="s">
        <v>32</v>
      </c>
      <c r="E975" t="s">
        <v>53</v>
      </c>
      <c r="F975">
        <v>237</v>
      </c>
      <c r="G975" t="s">
        <v>41</v>
      </c>
      <c r="H975">
        <v>9</v>
      </c>
      <c r="I975">
        <v>3</v>
      </c>
      <c r="J975" t="s">
        <v>46</v>
      </c>
      <c r="K975">
        <v>4</v>
      </c>
      <c r="L975" t="s">
        <v>36</v>
      </c>
      <c r="M975">
        <v>83</v>
      </c>
      <c r="N975">
        <v>3</v>
      </c>
      <c r="O975">
        <v>5</v>
      </c>
      <c r="P975" t="s">
        <v>52</v>
      </c>
      <c r="Q975">
        <v>2</v>
      </c>
      <c r="R975" t="str">
        <f t="shared" si="46"/>
        <v>Medium</v>
      </c>
      <c r="S975" t="s">
        <v>38</v>
      </c>
      <c r="T975">
        <v>19847</v>
      </c>
      <c r="U975" t="str">
        <f t="shared" si="47"/>
        <v>Very High (15K+)</v>
      </c>
      <c r="V975">
        <v>19196</v>
      </c>
      <c r="W975">
        <v>4</v>
      </c>
      <c r="X975" t="s">
        <v>39</v>
      </c>
      <c r="Y975">
        <v>24</v>
      </c>
      <c r="Z975">
        <v>4</v>
      </c>
      <c r="AA975">
        <v>1</v>
      </c>
      <c r="AB975">
        <v>1</v>
      </c>
      <c r="AC975">
        <v>31</v>
      </c>
      <c r="AD975">
        <v>5</v>
      </c>
      <c r="AE975">
        <v>2</v>
      </c>
      <c r="AF975">
        <v>29</v>
      </c>
      <c r="AG975">
        <v>10</v>
      </c>
      <c r="AH975">
        <v>11</v>
      </c>
      <c r="AI975">
        <v>10</v>
      </c>
    </row>
    <row r="976" spans="1:35" x14ac:dyDescent="0.3">
      <c r="A976">
        <v>1285</v>
      </c>
      <c r="B976">
        <v>34</v>
      </c>
      <c r="C976" t="str">
        <f t="shared" si="45"/>
        <v>26-35</v>
      </c>
      <c r="D976" t="s">
        <v>32</v>
      </c>
      <c r="E976" t="s">
        <v>53</v>
      </c>
      <c r="F976">
        <v>135</v>
      </c>
      <c r="G976" t="s">
        <v>34</v>
      </c>
      <c r="H976">
        <v>19</v>
      </c>
      <c r="I976">
        <v>3</v>
      </c>
      <c r="J976" t="s">
        <v>35</v>
      </c>
      <c r="K976">
        <v>3</v>
      </c>
      <c r="L976" t="s">
        <v>47</v>
      </c>
      <c r="M976">
        <v>46</v>
      </c>
      <c r="N976">
        <v>3</v>
      </c>
      <c r="O976">
        <v>2</v>
      </c>
      <c r="P976" t="s">
        <v>37</v>
      </c>
      <c r="Q976">
        <v>2</v>
      </c>
      <c r="R976" t="str">
        <f t="shared" si="46"/>
        <v>Medium</v>
      </c>
      <c r="S976" t="s">
        <v>38</v>
      </c>
      <c r="T976">
        <v>4444</v>
      </c>
      <c r="U976" t="str">
        <f t="shared" si="47"/>
        <v>Low (0-5K)</v>
      </c>
      <c r="V976">
        <v>22534</v>
      </c>
      <c r="W976">
        <v>4</v>
      </c>
      <c r="X976" t="s">
        <v>32</v>
      </c>
      <c r="Y976">
        <v>13</v>
      </c>
      <c r="Z976">
        <v>3</v>
      </c>
      <c r="AA976">
        <v>3</v>
      </c>
      <c r="AB976">
        <v>2</v>
      </c>
      <c r="AC976">
        <v>15</v>
      </c>
      <c r="AD976">
        <v>2</v>
      </c>
      <c r="AE976">
        <v>4</v>
      </c>
      <c r="AF976">
        <v>11</v>
      </c>
      <c r="AG976">
        <v>8</v>
      </c>
      <c r="AH976">
        <v>5</v>
      </c>
      <c r="AI976">
        <v>10</v>
      </c>
    </row>
    <row r="977" spans="1:35" x14ac:dyDescent="0.3">
      <c r="A977">
        <v>1297</v>
      </c>
      <c r="B977">
        <v>51</v>
      </c>
      <c r="C977" t="str">
        <f t="shared" si="45"/>
        <v>46-55</v>
      </c>
      <c r="D977" t="s">
        <v>32</v>
      </c>
      <c r="E977" t="s">
        <v>53</v>
      </c>
      <c r="F977">
        <v>968</v>
      </c>
      <c r="G977" t="s">
        <v>34</v>
      </c>
      <c r="H977">
        <v>6</v>
      </c>
      <c r="I977">
        <v>2</v>
      </c>
      <c r="J977" t="s">
        <v>35</v>
      </c>
      <c r="K977">
        <v>2</v>
      </c>
      <c r="L977" t="s">
        <v>47</v>
      </c>
      <c r="M977">
        <v>40</v>
      </c>
      <c r="N977">
        <v>2</v>
      </c>
      <c r="O977">
        <v>1</v>
      </c>
      <c r="P977" t="s">
        <v>37</v>
      </c>
      <c r="Q977">
        <v>3</v>
      </c>
      <c r="R977" t="str">
        <f t="shared" si="46"/>
        <v>High</v>
      </c>
      <c r="S977" t="s">
        <v>48</v>
      </c>
      <c r="T977">
        <v>2838</v>
      </c>
      <c r="U977" t="str">
        <f t="shared" si="47"/>
        <v>Low (0-5K)</v>
      </c>
      <c r="V977">
        <v>4257</v>
      </c>
      <c r="W977">
        <v>0</v>
      </c>
      <c r="X977" t="s">
        <v>32</v>
      </c>
      <c r="Y977">
        <v>14</v>
      </c>
      <c r="Z977">
        <v>3</v>
      </c>
      <c r="AA977">
        <v>2</v>
      </c>
      <c r="AB977">
        <v>0</v>
      </c>
      <c r="AC977">
        <v>8</v>
      </c>
      <c r="AD977">
        <v>6</v>
      </c>
      <c r="AE977">
        <v>2</v>
      </c>
      <c r="AF977">
        <v>7</v>
      </c>
      <c r="AG977">
        <v>0</v>
      </c>
      <c r="AH977">
        <v>7</v>
      </c>
      <c r="AI977">
        <v>7</v>
      </c>
    </row>
    <row r="978" spans="1:35" x14ac:dyDescent="0.3">
      <c r="A978">
        <v>1315</v>
      </c>
      <c r="B978">
        <v>28</v>
      </c>
      <c r="C978" t="str">
        <f t="shared" si="45"/>
        <v>26-35</v>
      </c>
      <c r="D978" t="s">
        <v>32</v>
      </c>
      <c r="E978" t="s">
        <v>33</v>
      </c>
      <c r="F978">
        <v>1476</v>
      </c>
      <c r="G978" t="s">
        <v>34</v>
      </c>
      <c r="H978">
        <v>1</v>
      </c>
      <c r="I978">
        <v>3</v>
      </c>
      <c r="J978" t="s">
        <v>46</v>
      </c>
      <c r="K978">
        <v>3</v>
      </c>
      <c r="L978" t="s">
        <v>47</v>
      </c>
      <c r="M978">
        <v>55</v>
      </c>
      <c r="N978">
        <v>1</v>
      </c>
      <c r="O978">
        <v>2</v>
      </c>
      <c r="P978" t="s">
        <v>37</v>
      </c>
      <c r="Q978">
        <v>4</v>
      </c>
      <c r="R978" t="str">
        <f t="shared" si="46"/>
        <v>Very High</v>
      </c>
      <c r="S978" t="s">
        <v>44</v>
      </c>
      <c r="T978">
        <v>6674</v>
      </c>
      <c r="U978" t="str">
        <f t="shared" si="47"/>
        <v>Medium (5K-10K)</v>
      </c>
      <c r="V978">
        <v>16392</v>
      </c>
      <c r="W978">
        <v>0</v>
      </c>
      <c r="X978" t="s">
        <v>32</v>
      </c>
      <c r="Y978">
        <v>11</v>
      </c>
      <c r="Z978">
        <v>3</v>
      </c>
      <c r="AA978">
        <v>1</v>
      </c>
      <c r="AB978">
        <v>3</v>
      </c>
      <c r="AC978">
        <v>10</v>
      </c>
      <c r="AD978">
        <v>6</v>
      </c>
      <c r="AE978">
        <v>3</v>
      </c>
      <c r="AF978">
        <v>9</v>
      </c>
      <c r="AG978">
        <v>8</v>
      </c>
      <c r="AH978">
        <v>7</v>
      </c>
      <c r="AI978">
        <v>5</v>
      </c>
    </row>
    <row r="979" spans="1:35" x14ac:dyDescent="0.3">
      <c r="A979">
        <v>1334</v>
      </c>
      <c r="B979">
        <v>42</v>
      </c>
      <c r="C979" t="str">
        <f t="shared" si="45"/>
        <v>36-45</v>
      </c>
      <c r="D979" t="s">
        <v>32</v>
      </c>
      <c r="E979" t="s">
        <v>33</v>
      </c>
      <c r="F979">
        <v>495</v>
      </c>
      <c r="G979" t="s">
        <v>34</v>
      </c>
      <c r="H979">
        <v>2</v>
      </c>
      <c r="I979">
        <v>1</v>
      </c>
      <c r="J979" t="s">
        <v>46</v>
      </c>
      <c r="K979">
        <v>3</v>
      </c>
      <c r="L979" t="s">
        <v>36</v>
      </c>
      <c r="M979">
        <v>37</v>
      </c>
      <c r="N979">
        <v>3</v>
      </c>
      <c r="O979">
        <v>4</v>
      </c>
      <c r="P979" t="s">
        <v>52</v>
      </c>
      <c r="Q979">
        <v>3</v>
      </c>
      <c r="R979" t="str">
        <f t="shared" si="46"/>
        <v>High</v>
      </c>
      <c r="S979" t="s">
        <v>44</v>
      </c>
      <c r="T979">
        <v>17861</v>
      </c>
      <c r="U979" t="str">
        <f t="shared" si="47"/>
        <v>Very High (15K+)</v>
      </c>
      <c r="V979">
        <v>26582</v>
      </c>
      <c r="W979">
        <v>0</v>
      </c>
      <c r="X979" t="s">
        <v>39</v>
      </c>
      <c r="Y979">
        <v>13</v>
      </c>
      <c r="Z979">
        <v>3</v>
      </c>
      <c r="AA979">
        <v>4</v>
      </c>
      <c r="AB979">
        <v>0</v>
      </c>
      <c r="AC979">
        <v>21</v>
      </c>
      <c r="AD979">
        <v>3</v>
      </c>
      <c r="AE979">
        <v>2</v>
      </c>
      <c r="AF979">
        <v>20</v>
      </c>
      <c r="AG979">
        <v>8</v>
      </c>
      <c r="AH979">
        <v>2</v>
      </c>
      <c r="AI979">
        <v>10</v>
      </c>
    </row>
    <row r="980" spans="1:35" x14ac:dyDescent="0.3">
      <c r="A980">
        <v>1362</v>
      </c>
      <c r="B980">
        <v>36</v>
      </c>
      <c r="C980" t="str">
        <f t="shared" si="45"/>
        <v>36-45</v>
      </c>
      <c r="D980" t="s">
        <v>32</v>
      </c>
      <c r="E980" t="s">
        <v>53</v>
      </c>
      <c r="F980">
        <v>607</v>
      </c>
      <c r="G980" t="s">
        <v>41</v>
      </c>
      <c r="H980">
        <v>7</v>
      </c>
      <c r="I980">
        <v>3</v>
      </c>
      <c r="J980" t="s">
        <v>56</v>
      </c>
      <c r="K980">
        <v>1</v>
      </c>
      <c r="L980" t="s">
        <v>47</v>
      </c>
      <c r="M980">
        <v>83</v>
      </c>
      <c r="N980">
        <v>4</v>
      </c>
      <c r="O980">
        <v>2</v>
      </c>
      <c r="P980" t="s">
        <v>54</v>
      </c>
      <c r="Q980">
        <v>1</v>
      </c>
      <c r="R980" t="str">
        <f t="shared" si="46"/>
        <v>Low</v>
      </c>
      <c r="S980" t="s">
        <v>44</v>
      </c>
      <c r="T980">
        <v>4639</v>
      </c>
      <c r="U980" t="str">
        <f t="shared" si="47"/>
        <v>Low (0-5K)</v>
      </c>
      <c r="V980">
        <v>2261</v>
      </c>
      <c r="W980">
        <v>2</v>
      </c>
      <c r="X980" t="s">
        <v>32</v>
      </c>
      <c r="Y980">
        <v>16</v>
      </c>
      <c r="Z980">
        <v>3</v>
      </c>
      <c r="AA980">
        <v>4</v>
      </c>
      <c r="AB980">
        <v>1</v>
      </c>
      <c r="AC980">
        <v>17</v>
      </c>
      <c r="AD980">
        <v>2</v>
      </c>
      <c r="AE980">
        <v>2</v>
      </c>
      <c r="AF980">
        <v>15</v>
      </c>
      <c r="AG980">
        <v>7</v>
      </c>
      <c r="AH980">
        <v>6</v>
      </c>
      <c r="AI980">
        <v>13</v>
      </c>
    </row>
    <row r="981" spans="1:35" x14ac:dyDescent="0.3">
      <c r="A981">
        <v>1421</v>
      </c>
      <c r="B981">
        <v>29</v>
      </c>
      <c r="C981" t="str">
        <f t="shared" si="45"/>
        <v>26-35</v>
      </c>
      <c r="D981" t="s">
        <v>39</v>
      </c>
      <c r="E981" t="s">
        <v>53</v>
      </c>
      <c r="F981">
        <v>337</v>
      </c>
      <c r="G981" t="s">
        <v>34</v>
      </c>
      <c r="H981">
        <v>14</v>
      </c>
      <c r="I981">
        <v>1</v>
      </c>
      <c r="J981" t="s">
        <v>45</v>
      </c>
      <c r="K981">
        <v>3</v>
      </c>
      <c r="L981" t="s">
        <v>47</v>
      </c>
      <c r="M981">
        <v>84</v>
      </c>
      <c r="N981">
        <v>3</v>
      </c>
      <c r="O981">
        <v>3</v>
      </c>
      <c r="P981" t="s">
        <v>50</v>
      </c>
      <c r="Q981">
        <v>4</v>
      </c>
      <c r="R981" t="str">
        <f t="shared" si="46"/>
        <v>Very High</v>
      </c>
      <c r="S981" t="s">
        <v>48</v>
      </c>
      <c r="T981">
        <v>7553</v>
      </c>
      <c r="U981" t="str">
        <f t="shared" si="47"/>
        <v>Medium (5K-10K)</v>
      </c>
      <c r="V981">
        <v>22930</v>
      </c>
      <c r="W981">
        <v>0</v>
      </c>
      <c r="X981" t="s">
        <v>39</v>
      </c>
      <c r="Y981">
        <v>12</v>
      </c>
      <c r="Z981">
        <v>3</v>
      </c>
      <c r="AA981">
        <v>1</v>
      </c>
      <c r="AB981">
        <v>0</v>
      </c>
      <c r="AC981">
        <v>9</v>
      </c>
      <c r="AD981">
        <v>1</v>
      </c>
      <c r="AE981">
        <v>3</v>
      </c>
      <c r="AF981">
        <v>8</v>
      </c>
      <c r="AG981">
        <v>7</v>
      </c>
      <c r="AH981">
        <v>7</v>
      </c>
      <c r="AI981">
        <v>7</v>
      </c>
    </row>
    <row r="982" spans="1:35" x14ac:dyDescent="0.3">
      <c r="A982">
        <v>1468</v>
      </c>
      <c r="B982">
        <v>40</v>
      </c>
      <c r="C982" t="str">
        <f t="shared" si="45"/>
        <v>36-45</v>
      </c>
      <c r="D982" t="s">
        <v>32</v>
      </c>
      <c r="E982" t="s">
        <v>33</v>
      </c>
      <c r="F982">
        <v>218</v>
      </c>
      <c r="G982" t="s">
        <v>34</v>
      </c>
      <c r="H982">
        <v>8</v>
      </c>
      <c r="I982">
        <v>1</v>
      </c>
      <c r="J982" t="s">
        <v>35</v>
      </c>
      <c r="K982">
        <v>4</v>
      </c>
      <c r="L982" t="s">
        <v>36</v>
      </c>
      <c r="M982">
        <v>55</v>
      </c>
      <c r="N982">
        <v>2</v>
      </c>
      <c r="O982">
        <v>3</v>
      </c>
      <c r="P982" t="s">
        <v>55</v>
      </c>
      <c r="Q982">
        <v>2</v>
      </c>
      <c r="R982" t="str">
        <f t="shared" si="46"/>
        <v>Medium</v>
      </c>
      <c r="S982" t="s">
        <v>38</v>
      </c>
      <c r="T982">
        <v>13757</v>
      </c>
      <c r="U982" t="str">
        <f t="shared" si="47"/>
        <v>High (10K-15K)</v>
      </c>
      <c r="V982">
        <v>25178</v>
      </c>
      <c r="W982">
        <v>2</v>
      </c>
      <c r="X982" t="s">
        <v>32</v>
      </c>
      <c r="Y982">
        <v>11</v>
      </c>
      <c r="Z982">
        <v>3</v>
      </c>
      <c r="AA982">
        <v>3</v>
      </c>
      <c r="AB982">
        <v>1</v>
      </c>
      <c r="AC982">
        <v>16</v>
      </c>
      <c r="AD982">
        <v>5</v>
      </c>
      <c r="AE982">
        <v>3</v>
      </c>
      <c r="AF982">
        <v>9</v>
      </c>
      <c r="AG982">
        <v>8</v>
      </c>
      <c r="AH982">
        <v>4</v>
      </c>
      <c r="AI982">
        <v>8</v>
      </c>
    </row>
    <row r="983" spans="1:35" x14ac:dyDescent="0.3">
      <c r="A983">
        <v>1485</v>
      </c>
      <c r="B983">
        <v>34</v>
      </c>
      <c r="C983" t="str">
        <f t="shared" si="45"/>
        <v>26-35</v>
      </c>
      <c r="D983" t="s">
        <v>32</v>
      </c>
      <c r="E983" t="s">
        <v>53</v>
      </c>
      <c r="F983">
        <v>829</v>
      </c>
      <c r="G983" t="s">
        <v>34</v>
      </c>
      <c r="H983">
        <v>15</v>
      </c>
      <c r="I983">
        <v>3</v>
      </c>
      <c r="J983" t="s">
        <v>35</v>
      </c>
      <c r="K983">
        <v>2</v>
      </c>
      <c r="L983" t="s">
        <v>36</v>
      </c>
      <c r="M983">
        <v>71</v>
      </c>
      <c r="N983">
        <v>3</v>
      </c>
      <c r="O983">
        <v>4</v>
      </c>
      <c r="P983" t="s">
        <v>55</v>
      </c>
      <c r="Q983">
        <v>1</v>
      </c>
      <c r="R983" t="str">
        <f t="shared" si="46"/>
        <v>Low</v>
      </c>
      <c r="S983" t="s">
        <v>38</v>
      </c>
      <c r="T983">
        <v>17007</v>
      </c>
      <c r="U983" t="str">
        <f t="shared" si="47"/>
        <v>Very High (15K+)</v>
      </c>
      <c r="V983">
        <v>11929</v>
      </c>
      <c r="W983">
        <v>7</v>
      </c>
      <c r="X983" t="s">
        <v>32</v>
      </c>
      <c r="Y983">
        <v>14</v>
      </c>
      <c r="Z983">
        <v>3</v>
      </c>
      <c r="AA983">
        <v>4</v>
      </c>
      <c r="AB983">
        <v>2</v>
      </c>
      <c r="AC983">
        <v>16</v>
      </c>
      <c r="AD983">
        <v>3</v>
      </c>
      <c r="AE983">
        <v>2</v>
      </c>
      <c r="AF983">
        <v>14</v>
      </c>
      <c r="AG983">
        <v>8</v>
      </c>
      <c r="AH983">
        <v>6</v>
      </c>
      <c r="AI983">
        <v>9</v>
      </c>
    </row>
    <row r="984" spans="1:35" x14ac:dyDescent="0.3">
      <c r="A984">
        <v>1547</v>
      </c>
      <c r="B984">
        <v>42</v>
      </c>
      <c r="C984" t="str">
        <f t="shared" si="45"/>
        <v>36-45</v>
      </c>
      <c r="D984" t="s">
        <v>32</v>
      </c>
      <c r="E984" t="s">
        <v>53</v>
      </c>
      <c r="F984">
        <v>288</v>
      </c>
      <c r="G984" t="s">
        <v>34</v>
      </c>
      <c r="H984">
        <v>2</v>
      </c>
      <c r="I984">
        <v>3</v>
      </c>
      <c r="J984" t="s">
        <v>46</v>
      </c>
      <c r="K984">
        <v>4</v>
      </c>
      <c r="L984" t="s">
        <v>36</v>
      </c>
      <c r="M984">
        <v>40</v>
      </c>
      <c r="N984">
        <v>3</v>
      </c>
      <c r="O984">
        <v>3</v>
      </c>
      <c r="P984" t="s">
        <v>50</v>
      </c>
      <c r="Q984">
        <v>4</v>
      </c>
      <c r="R984" t="str">
        <f t="shared" si="46"/>
        <v>Very High</v>
      </c>
      <c r="S984" t="s">
        <v>44</v>
      </c>
      <c r="T984">
        <v>10124</v>
      </c>
      <c r="U984" t="str">
        <f t="shared" si="47"/>
        <v>High (10K-15K)</v>
      </c>
      <c r="V984">
        <v>18611</v>
      </c>
      <c r="W984">
        <v>2</v>
      </c>
      <c r="X984" t="s">
        <v>39</v>
      </c>
      <c r="Y984">
        <v>14</v>
      </c>
      <c r="Z984">
        <v>3</v>
      </c>
      <c r="AA984">
        <v>3</v>
      </c>
      <c r="AB984">
        <v>1</v>
      </c>
      <c r="AC984">
        <v>24</v>
      </c>
      <c r="AD984">
        <v>3</v>
      </c>
      <c r="AE984">
        <v>1</v>
      </c>
      <c r="AF984">
        <v>20</v>
      </c>
      <c r="AG984">
        <v>8</v>
      </c>
      <c r="AH984">
        <v>13</v>
      </c>
      <c r="AI984">
        <v>9</v>
      </c>
    </row>
    <row r="985" spans="1:35" x14ac:dyDescent="0.3">
      <c r="A985">
        <v>1606</v>
      </c>
      <c r="B985">
        <v>50</v>
      </c>
      <c r="C985" t="str">
        <f t="shared" si="45"/>
        <v>46-55</v>
      </c>
      <c r="D985" t="s">
        <v>32</v>
      </c>
      <c r="E985" t="s">
        <v>53</v>
      </c>
      <c r="F985">
        <v>1234</v>
      </c>
      <c r="G985" t="s">
        <v>34</v>
      </c>
      <c r="H985">
        <v>20</v>
      </c>
      <c r="I985">
        <v>5</v>
      </c>
      <c r="J985" t="s">
        <v>35</v>
      </c>
      <c r="K985">
        <v>2</v>
      </c>
      <c r="L985" t="s">
        <v>36</v>
      </c>
      <c r="M985">
        <v>41</v>
      </c>
      <c r="N985">
        <v>3</v>
      </c>
      <c r="O985">
        <v>4</v>
      </c>
      <c r="P985" t="s">
        <v>50</v>
      </c>
      <c r="Q985">
        <v>3</v>
      </c>
      <c r="R985" t="str">
        <f t="shared" si="46"/>
        <v>High</v>
      </c>
      <c r="S985" t="s">
        <v>44</v>
      </c>
      <c r="T985">
        <v>11245</v>
      </c>
      <c r="U985" t="str">
        <f t="shared" si="47"/>
        <v>High (10K-15K)</v>
      </c>
      <c r="V985">
        <v>20689</v>
      </c>
      <c r="W985">
        <v>2</v>
      </c>
      <c r="X985" t="s">
        <v>39</v>
      </c>
      <c r="Y985">
        <v>15</v>
      </c>
      <c r="Z985">
        <v>3</v>
      </c>
      <c r="AA985">
        <v>3</v>
      </c>
      <c r="AB985">
        <v>1</v>
      </c>
      <c r="AC985">
        <v>32</v>
      </c>
      <c r="AD985">
        <v>3</v>
      </c>
      <c r="AE985">
        <v>3</v>
      </c>
      <c r="AF985">
        <v>30</v>
      </c>
      <c r="AG985">
        <v>8</v>
      </c>
      <c r="AH985">
        <v>12</v>
      </c>
      <c r="AI985">
        <v>13</v>
      </c>
    </row>
    <row r="986" spans="1:35" x14ac:dyDescent="0.3">
      <c r="A986">
        <v>1667</v>
      </c>
      <c r="B986">
        <v>35</v>
      </c>
      <c r="C986" t="str">
        <f t="shared" si="45"/>
        <v>26-35</v>
      </c>
      <c r="D986" t="s">
        <v>39</v>
      </c>
      <c r="E986" t="s">
        <v>53</v>
      </c>
      <c r="F986">
        <v>880</v>
      </c>
      <c r="G986" t="s">
        <v>41</v>
      </c>
      <c r="H986">
        <v>12</v>
      </c>
      <c r="I986">
        <v>4</v>
      </c>
      <c r="J986" t="s">
        <v>45</v>
      </c>
      <c r="K986">
        <v>4</v>
      </c>
      <c r="L986" t="s">
        <v>36</v>
      </c>
      <c r="M986">
        <v>36</v>
      </c>
      <c r="N986">
        <v>3</v>
      </c>
      <c r="O986">
        <v>2</v>
      </c>
      <c r="P986" t="s">
        <v>54</v>
      </c>
      <c r="Q986">
        <v>4</v>
      </c>
      <c r="R986" t="str">
        <f t="shared" si="46"/>
        <v>Very High</v>
      </c>
      <c r="S986" t="s">
        <v>48</v>
      </c>
      <c r="T986">
        <v>4581</v>
      </c>
      <c r="U986" t="str">
        <f t="shared" si="47"/>
        <v>Low (0-5K)</v>
      </c>
      <c r="V986">
        <v>10414</v>
      </c>
      <c r="W986">
        <v>3</v>
      </c>
      <c r="X986" t="s">
        <v>39</v>
      </c>
      <c r="Y986">
        <v>24</v>
      </c>
      <c r="Z986">
        <v>4</v>
      </c>
      <c r="AA986">
        <v>1</v>
      </c>
      <c r="AB986">
        <v>0</v>
      </c>
      <c r="AC986">
        <v>13</v>
      </c>
      <c r="AD986">
        <v>2</v>
      </c>
      <c r="AE986">
        <v>4</v>
      </c>
      <c r="AF986">
        <v>11</v>
      </c>
      <c r="AG986">
        <v>9</v>
      </c>
      <c r="AH986">
        <v>6</v>
      </c>
      <c r="AI986">
        <v>7</v>
      </c>
    </row>
    <row r="987" spans="1:35" x14ac:dyDescent="0.3">
      <c r="A987">
        <v>1668</v>
      </c>
      <c r="B987">
        <v>38</v>
      </c>
      <c r="C987" t="str">
        <f t="shared" si="45"/>
        <v>36-45</v>
      </c>
      <c r="D987" t="s">
        <v>32</v>
      </c>
      <c r="E987" t="s">
        <v>53</v>
      </c>
      <c r="F987">
        <v>1189</v>
      </c>
      <c r="G987" t="s">
        <v>34</v>
      </c>
      <c r="H987">
        <v>1</v>
      </c>
      <c r="I987">
        <v>3</v>
      </c>
      <c r="J987" t="s">
        <v>46</v>
      </c>
      <c r="K987">
        <v>4</v>
      </c>
      <c r="L987" t="s">
        <v>36</v>
      </c>
      <c r="M987">
        <v>90</v>
      </c>
      <c r="N987">
        <v>3</v>
      </c>
      <c r="O987">
        <v>2</v>
      </c>
      <c r="P987" t="s">
        <v>49</v>
      </c>
      <c r="Q987">
        <v>4</v>
      </c>
      <c r="R987" t="str">
        <f t="shared" si="46"/>
        <v>Very High</v>
      </c>
      <c r="S987" t="s">
        <v>44</v>
      </c>
      <c r="T987">
        <v>4735</v>
      </c>
      <c r="U987" t="str">
        <f t="shared" si="47"/>
        <v>Low (0-5K)</v>
      </c>
      <c r="V987">
        <v>9867</v>
      </c>
      <c r="W987">
        <v>7</v>
      </c>
      <c r="X987" t="s">
        <v>32</v>
      </c>
      <c r="Y987">
        <v>15</v>
      </c>
      <c r="Z987">
        <v>3</v>
      </c>
      <c r="AA987">
        <v>4</v>
      </c>
      <c r="AB987">
        <v>2</v>
      </c>
      <c r="AC987">
        <v>19</v>
      </c>
      <c r="AD987">
        <v>4</v>
      </c>
      <c r="AE987">
        <v>4</v>
      </c>
      <c r="AF987">
        <v>13</v>
      </c>
      <c r="AG987">
        <v>11</v>
      </c>
      <c r="AH987">
        <v>2</v>
      </c>
      <c r="AI987">
        <v>9</v>
      </c>
    </row>
    <row r="988" spans="1:35" x14ac:dyDescent="0.3">
      <c r="A988">
        <v>1691</v>
      </c>
      <c r="B988">
        <v>48</v>
      </c>
      <c r="C988" t="str">
        <f t="shared" si="45"/>
        <v>46-55</v>
      </c>
      <c r="D988" t="s">
        <v>39</v>
      </c>
      <c r="E988" t="s">
        <v>53</v>
      </c>
      <c r="F988">
        <v>708</v>
      </c>
      <c r="G988" t="s">
        <v>41</v>
      </c>
      <c r="H988">
        <v>7</v>
      </c>
      <c r="I988">
        <v>2</v>
      </c>
      <c r="J988" t="s">
        <v>35</v>
      </c>
      <c r="K988">
        <v>4</v>
      </c>
      <c r="L988" t="s">
        <v>47</v>
      </c>
      <c r="M988">
        <v>95</v>
      </c>
      <c r="N988">
        <v>3</v>
      </c>
      <c r="O988">
        <v>1</v>
      </c>
      <c r="P988" t="s">
        <v>43</v>
      </c>
      <c r="Q988">
        <v>3</v>
      </c>
      <c r="R988" t="str">
        <f t="shared" si="46"/>
        <v>High</v>
      </c>
      <c r="S988" t="s">
        <v>44</v>
      </c>
      <c r="T988">
        <v>2655</v>
      </c>
      <c r="U988" t="str">
        <f t="shared" si="47"/>
        <v>Low (0-5K)</v>
      </c>
      <c r="V988">
        <v>11740</v>
      </c>
      <c r="W988">
        <v>2</v>
      </c>
      <c r="X988" t="s">
        <v>39</v>
      </c>
      <c r="Y988">
        <v>11</v>
      </c>
      <c r="Z988">
        <v>3</v>
      </c>
      <c r="AA988">
        <v>3</v>
      </c>
      <c r="AB988">
        <v>2</v>
      </c>
      <c r="AC988">
        <v>19</v>
      </c>
      <c r="AD988">
        <v>3</v>
      </c>
      <c r="AE988">
        <v>3</v>
      </c>
      <c r="AF988">
        <v>9</v>
      </c>
      <c r="AG988">
        <v>7</v>
      </c>
      <c r="AH988">
        <v>7</v>
      </c>
      <c r="AI988">
        <v>7</v>
      </c>
    </row>
    <row r="989" spans="1:35" x14ac:dyDescent="0.3">
      <c r="A989">
        <v>1712</v>
      </c>
      <c r="B989">
        <v>45</v>
      </c>
      <c r="C989" t="str">
        <f t="shared" si="45"/>
        <v>36-45</v>
      </c>
      <c r="D989" t="s">
        <v>32</v>
      </c>
      <c r="E989" t="s">
        <v>33</v>
      </c>
      <c r="F989">
        <v>1238</v>
      </c>
      <c r="G989" t="s">
        <v>34</v>
      </c>
      <c r="H989">
        <v>1</v>
      </c>
      <c r="I989">
        <v>1</v>
      </c>
      <c r="J989" t="s">
        <v>46</v>
      </c>
      <c r="K989">
        <v>3</v>
      </c>
      <c r="L989" t="s">
        <v>36</v>
      </c>
      <c r="M989">
        <v>74</v>
      </c>
      <c r="N989">
        <v>2</v>
      </c>
      <c r="O989">
        <v>3</v>
      </c>
      <c r="P989" t="s">
        <v>50</v>
      </c>
      <c r="Q989">
        <v>3</v>
      </c>
      <c r="R989" t="str">
        <f t="shared" si="46"/>
        <v>High</v>
      </c>
      <c r="S989" t="s">
        <v>44</v>
      </c>
      <c r="T989">
        <v>10748</v>
      </c>
      <c r="U989" t="str">
        <f t="shared" si="47"/>
        <v>High (10K-15K)</v>
      </c>
      <c r="V989">
        <v>3395</v>
      </c>
      <c r="W989">
        <v>3</v>
      </c>
      <c r="X989" t="s">
        <v>32</v>
      </c>
      <c r="Y989">
        <v>23</v>
      </c>
      <c r="Z989">
        <v>4</v>
      </c>
      <c r="AA989">
        <v>4</v>
      </c>
      <c r="AB989">
        <v>1</v>
      </c>
      <c r="AC989">
        <v>25</v>
      </c>
      <c r="AD989">
        <v>3</v>
      </c>
      <c r="AE989">
        <v>2</v>
      </c>
      <c r="AF989">
        <v>23</v>
      </c>
      <c r="AG989">
        <v>15</v>
      </c>
      <c r="AH989">
        <v>14</v>
      </c>
      <c r="AI989">
        <v>4</v>
      </c>
    </row>
    <row r="990" spans="1:35" x14ac:dyDescent="0.3">
      <c r="A990">
        <v>1716</v>
      </c>
      <c r="B990">
        <v>47</v>
      </c>
      <c r="C990" t="str">
        <f t="shared" si="45"/>
        <v>46-55</v>
      </c>
      <c r="D990" t="s">
        <v>39</v>
      </c>
      <c r="E990" t="s">
        <v>53</v>
      </c>
      <c r="F990">
        <v>1093</v>
      </c>
      <c r="G990" t="s">
        <v>41</v>
      </c>
      <c r="H990">
        <v>9</v>
      </c>
      <c r="I990">
        <v>3</v>
      </c>
      <c r="J990" t="s">
        <v>46</v>
      </c>
      <c r="K990">
        <v>3</v>
      </c>
      <c r="L990" t="s">
        <v>36</v>
      </c>
      <c r="M990">
        <v>82</v>
      </c>
      <c r="N990">
        <v>1</v>
      </c>
      <c r="O990">
        <v>4</v>
      </c>
      <c r="P990" t="s">
        <v>54</v>
      </c>
      <c r="Q990">
        <v>3</v>
      </c>
      <c r="R990" t="str">
        <f t="shared" si="46"/>
        <v>High</v>
      </c>
      <c r="S990" t="s">
        <v>44</v>
      </c>
      <c r="T990">
        <v>12936</v>
      </c>
      <c r="U990" t="str">
        <f t="shared" si="47"/>
        <v>High (10K-15K)</v>
      </c>
      <c r="V990">
        <v>24164</v>
      </c>
      <c r="W990">
        <v>7</v>
      </c>
      <c r="X990" t="s">
        <v>32</v>
      </c>
      <c r="Y990">
        <v>11</v>
      </c>
      <c r="Z990">
        <v>3</v>
      </c>
      <c r="AA990">
        <v>3</v>
      </c>
      <c r="AB990">
        <v>0</v>
      </c>
      <c r="AC990">
        <v>25</v>
      </c>
      <c r="AD990">
        <v>3</v>
      </c>
      <c r="AE990">
        <v>1</v>
      </c>
      <c r="AF990">
        <v>23</v>
      </c>
      <c r="AG990">
        <v>5</v>
      </c>
      <c r="AH990">
        <v>14</v>
      </c>
      <c r="AI990">
        <v>10</v>
      </c>
    </row>
    <row r="991" spans="1:35" x14ac:dyDescent="0.3">
      <c r="A991">
        <v>1805</v>
      </c>
      <c r="B991">
        <v>38</v>
      </c>
      <c r="C991" t="str">
        <f t="shared" si="45"/>
        <v>36-45</v>
      </c>
      <c r="D991" t="s">
        <v>32</v>
      </c>
      <c r="E991" t="s">
        <v>33</v>
      </c>
      <c r="F991">
        <v>1336</v>
      </c>
      <c r="G991" t="s">
        <v>57</v>
      </c>
      <c r="H991">
        <v>2</v>
      </c>
      <c r="I991">
        <v>3</v>
      </c>
      <c r="J991" t="s">
        <v>57</v>
      </c>
      <c r="K991">
        <v>1</v>
      </c>
      <c r="L991" t="s">
        <v>36</v>
      </c>
      <c r="M991">
        <v>100</v>
      </c>
      <c r="N991">
        <v>3</v>
      </c>
      <c r="O991">
        <v>1</v>
      </c>
      <c r="P991" t="s">
        <v>57</v>
      </c>
      <c r="Q991">
        <v>2</v>
      </c>
      <c r="R991" t="str">
        <f t="shared" si="46"/>
        <v>Medium</v>
      </c>
      <c r="S991" t="s">
        <v>38</v>
      </c>
      <c r="T991">
        <v>2592</v>
      </c>
      <c r="U991" t="str">
        <f t="shared" si="47"/>
        <v>Low (0-5K)</v>
      </c>
      <c r="V991">
        <v>7129</v>
      </c>
      <c r="W991">
        <v>5</v>
      </c>
      <c r="X991" t="s">
        <v>32</v>
      </c>
      <c r="Y991">
        <v>13</v>
      </c>
      <c r="Z991">
        <v>3</v>
      </c>
      <c r="AA991">
        <v>4</v>
      </c>
      <c r="AB991">
        <v>3</v>
      </c>
      <c r="AC991">
        <v>13</v>
      </c>
      <c r="AD991">
        <v>3</v>
      </c>
      <c r="AE991">
        <v>3</v>
      </c>
      <c r="AF991">
        <v>11</v>
      </c>
      <c r="AG991">
        <v>10</v>
      </c>
      <c r="AH991">
        <v>3</v>
      </c>
      <c r="AI991">
        <v>8</v>
      </c>
    </row>
    <row r="992" spans="1:35" x14ac:dyDescent="0.3">
      <c r="A992">
        <v>1812</v>
      </c>
      <c r="B992">
        <v>39</v>
      </c>
      <c r="C992" t="str">
        <f t="shared" si="45"/>
        <v>36-45</v>
      </c>
      <c r="D992" t="s">
        <v>32</v>
      </c>
      <c r="E992" t="s">
        <v>53</v>
      </c>
      <c r="F992">
        <v>766</v>
      </c>
      <c r="G992" t="s">
        <v>41</v>
      </c>
      <c r="H992">
        <v>20</v>
      </c>
      <c r="I992">
        <v>3</v>
      </c>
      <c r="J992" t="s">
        <v>46</v>
      </c>
      <c r="K992">
        <v>3</v>
      </c>
      <c r="L992" t="s">
        <v>36</v>
      </c>
      <c r="M992">
        <v>83</v>
      </c>
      <c r="N992">
        <v>3</v>
      </c>
      <c r="O992">
        <v>2</v>
      </c>
      <c r="P992" t="s">
        <v>54</v>
      </c>
      <c r="Q992">
        <v>4</v>
      </c>
      <c r="R992" t="str">
        <f t="shared" si="46"/>
        <v>Very High</v>
      </c>
      <c r="S992" t="s">
        <v>38</v>
      </c>
      <c r="T992">
        <v>4127</v>
      </c>
      <c r="U992" t="str">
        <f t="shared" si="47"/>
        <v>Low (0-5K)</v>
      </c>
      <c r="V992">
        <v>19188</v>
      </c>
      <c r="W992">
        <v>2</v>
      </c>
      <c r="X992" t="s">
        <v>32</v>
      </c>
      <c r="Y992">
        <v>18</v>
      </c>
      <c r="Z992">
        <v>3</v>
      </c>
      <c r="AA992">
        <v>4</v>
      </c>
      <c r="AB992">
        <v>1</v>
      </c>
      <c r="AC992">
        <v>7</v>
      </c>
      <c r="AD992">
        <v>6</v>
      </c>
      <c r="AE992">
        <v>3</v>
      </c>
      <c r="AF992">
        <v>2</v>
      </c>
      <c r="AG992">
        <v>1</v>
      </c>
      <c r="AH992">
        <v>2</v>
      </c>
      <c r="AI992">
        <v>2</v>
      </c>
    </row>
    <row r="993" spans="1:35" x14ac:dyDescent="0.3">
      <c r="A993">
        <v>1824</v>
      </c>
      <c r="B993">
        <v>58</v>
      </c>
      <c r="C993" t="str">
        <f t="shared" si="45"/>
        <v>56+</v>
      </c>
      <c r="D993" t="s">
        <v>32</v>
      </c>
      <c r="E993" t="s">
        <v>33</v>
      </c>
      <c r="F993">
        <v>350</v>
      </c>
      <c r="G993" t="s">
        <v>41</v>
      </c>
      <c r="H993">
        <v>2</v>
      </c>
      <c r="I993">
        <v>3</v>
      </c>
      <c r="J993" t="s">
        <v>35</v>
      </c>
      <c r="K993">
        <v>2</v>
      </c>
      <c r="L993" t="s">
        <v>36</v>
      </c>
      <c r="M993">
        <v>52</v>
      </c>
      <c r="N993">
        <v>3</v>
      </c>
      <c r="O993">
        <v>4</v>
      </c>
      <c r="P993" t="s">
        <v>52</v>
      </c>
      <c r="Q993">
        <v>2</v>
      </c>
      <c r="R993" t="str">
        <f t="shared" si="46"/>
        <v>Medium</v>
      </c>
      <c r="S993" t="s">
        <v>38</v>
      </c>
      <c r="T993">
        <v>16291</v>
      </c>
      <c r="U993" t="str">
        <f t="shared" si="47"/>
        <v>Very High (15K+)</v>
      </c>
      <c r="V993">
        <v>22577</v>
      </c>
      <c r="W993">
        <v>4</v>
      </c>
      <c r="X993" t="s">
        <v>32</v>
      </c>
      <c r="Y993">
        <v>22</v>
      </c>
      <c r="Z993">
        <v>4</v>
      </c>
      <c r="AA993">
        <v>4</v>
      </c>
      <c r="AB993">
        <v>1</v>
      </c>
      <c r="AC993">
        <v>37</v>
      </c>
      <c r="AD993">
        <v>0</v>
      </c>
      <c r="AE993">
        <v>2</v>
      </c>
      <c r="AF993">
        <v>16</v>
      </c>
      <c r="AG993">
        <v>9</v>
      </c>
      <c r="AH993">
        <v>14</v>
      </c>
      <c r="AI993">
        <v>14</v>
      </c>
    </row>
    <row r="994" spans="1:35" x14ac:dyDescent="0.3">
      <c r="A994">
        <v>1845</v>
      </c>
      <c r="B994">
        <v>45</v>
      </c>
      <c r="C994" t="str">
        <f t="shared" si="45"/>
        <v>36-45</v>
      </c>
      <c r="D994" t="s">
        <v>32</v>
      </c>
      <c r="E994" t="s">
        <v>33</v>
      </c>
      <c r="F994">
        <v>589</v>
      </c>
      <c r="G994" t="s">
        <v>41</v>
      </c>
      <c r="H994">
        <v>2</v>
      </c>
      <c r="I994">
        <v>4</v>
      </c>
      <c r="J994" t="s">
        <v>46</v>
      </c>
      <c r="K994">
        <v>3</v>
      </c>
      <c r="L994" t="s">
        <v>47</v>
      </c>
      <c r="M994">
        <v>67</v>
      </c>
      <c r="N994">
        <v>3</v>
      </c>
      <c r="O994">
        <v>2</v>
      </c>
      <c r="P994" t="s">
        <v>54</v>
      </c>
      <c r="Q994">
        <v>3</v>
      </c>
      <c r="R994" t="str">
        <f t="shared" si="46"/>
        <v>High</v>
      </c>
      <c r="S994" t="s">
        <v>44</v>
      </c>
      <c r="T994">
        <v>5154</v>
      </c>
      <c r="U994" t="str">
        <f t="shared" si="47"/>
        <v>Medium (5K-10K)</v>
      </c>
      <c r="V994">
        <v>19665</v>
      </c>
      <c r="W994">
        <v>4</v>
      </c>
      <c r="X994" t="s">
        <v>32</v>
      </c>
      <c r="Y994">
        <v>22</v>
      </c>
      <c r="Z994">
        <v>4</v>
      </c>
      <c r="AA994">
        <v>2</v>
      </c>
      <c r="AB994">
        <v>2</v>
      </c>
      <c r="AC994">
        <v>10</v>
      </c>
      <c r="AD994">
        <v>3</v>
      </c>
      <c r="AE994">
        <v>4</v>
      </c>
      <c r="AF994">
        <v>8</v>
      </c>
      <c r="AG994">
        <v>7</v>
      </c>
      <c r="AH994">
        <v>5</v>
      </c>
      <c r="AI994">
        <v>7</v>
      </c>
    </row>
    <row r="995" spans="1:35" x14ac:dyDescent="0.3">
      <c r="A995">
        <v>1854</v>
      </c>
      <c r="B995">
        <v>42</v>
      </c>
      <c r="C995" t="str">
        <f t="shared" si="45"/>
        <v>36-45</v>
      </c>
      <c r="D995" t="s">
        <v>32</v>
      </c>
      <c r="E995" t="s">
        <v>33</v>
      </c>
      <c r="F995">
        <v>355</v>
      </c>
      <c r="G995" t="s">
        <v>34</v>
      </c>
      <c r="H995">
        <v>10</v>
      </c>
      <c r="I995">
        <v>4</v>
      </c>
      <c r="J995" t="s">
        <v>42</v>
      </c>
      <c r="K995">
        <v>3</v>
      </c>
      <c r="L995" t="s">
        <v>36</v>
      </c>
      <c r="M995">
        <v>38</v>
      </c>
      <c r="N995">
        <v>3</v>
      </c>
      <c r="O995">
        <v>1</v>
      </c>
      <c r="P995" t="s">
        <v>49</v>
      </c>
      <c r="Q995">
        <v>3</v>
      </c>
      <c r="R995" t="str">
        <f t="shared" si="46"/>
        <v>High</v>
      </c>
      <c r="S995" t="s">
        <v>44</v>
      </c>
      <c r="T995">
        <v>2936</v>
      </c>
      <c r="U995" t="str">
        <f t="shared" si="47"/>
        <v>Low (0-5K)</v>
      </c>
      <c r="V995">
        <v>6161</v>
      </c>
      <c r="W995">
        <v>3</v>
      </c>
      <c r="X995" t="s">
        <v>32</v>
      </c>
      <c r="Y995">
        <v>22</v>
      </c>
      <c r="Z995">
        <v>4</v>
      </c>
      <c r="AA995">
        <v>2</v>
      </c>
      <c r="AB995">
        <v>2</v>
      </c>
      <c r="AC995">
        <v>10</v>
      </c>
      <c r="AD995">
        <v>1</v>
      </c>
      <c r="AE995">
        <v>2</v>
      </c>
      <c r="AF995">
        <v>6</v>
      </c>
      <c r="AG995">
        <v>3</v>
      </c>
      <c r="AH995">
        <v>3</v>
      </c>
      <c r="AI995">
        <v>3</v>
      </c>
    </row>
    <row r="996" spans="1:35" x14ac:dyDescent="0.3">
      <c r="A996">
        <v>1870</v>
      </c>
      <c r="B996">
        <v>27</v>
      </c>
      <c r="C996" t="str">
        <f t="shared" si="45"/>
        <v>26-35</v>
      </c>
      <c r="D996" t="s">
        <v>32</v>
      </c>
      <c r="E996" t="s">
        <v>53</v>
      </c>
      <c r="F996">
        <v>1131</v>
      </c>
      <c r="G996" t="s">
        <v>34</v>
      </c>
      <c r="H996">
        <v>15</v>
      </c>
      <c r="I996">
        <v>3</v>
      </c>
      <c r="J996" t="s">
        <v>46</v>
      </c>
      <c r="K996">
        <v>4</v>
      </c>
      <c r="L996" t="s">
        <v>47</v>
      </c>
      <c r="M996">
        <v>77</v>
      </c>
      <c r="N996">
        <v>2</v>
      </c>
      <c r="O996">
        <v>1</v>
      </c>
      <c r="P996" t="s">
        <v>49</v>
      </c>
      <c r="Q996">
        <v>1</v>
      </c>
      <c r="R996" t="str">
        <f t="shared" si="46"/>
        <v>Low</v>
      </c>
      <c r="S996" t="s">
        <v>44</v>
      </c>
      <c r="T996">
        <v>4774</v>
      </c>
      <c r="U996" t="str">
        <f t="shared" si="47"/>
        <v>Low (0-5K)</v>
      </c>
      <c r="V996">
        <v>23844</v>
      </c>
      <c r="W996">
        <v>0</v>
      </c>
      <c r="X996" t="s">
        <v>32</v>
      </c>
      <c r="Y996">
        <v>19</v>
      </c>
      <c r="Z996">
        <v>3</v>
      </c>
      <c r="AA996">
        <v>4</v>
      </c>
      <c r="AB996">
        <v>1</v>
      </c>
      <c r="AC996">
        <v>8</v>
      </c>
      <c r="AD996">
        <v>2</v>
      </c>
      <c r="AE996">
        <v>2</v>
      </c>
      <c r="AF996">
        <v>7</v>
      </c>
      <c r="AG996">
        <v>6</v>
      </c>
      <c r="AH996">
        <v>7</v>
      </c>
      <c r="AI996">
        <v>3</v>
      </c>
    </row>
    <row r="997" spans="1:35" x14ac:dyDescent="0.3">
      <c r="A997">
        <v>1900</v>
      </c>
      <c r="B997">
        <v>48</v>
      </c>
      <c r="C997" t="str">
        <f t="shared" si="45"/>
        <v>46-55</v>
      </c>
      <c r="D997" t="s">
        <v>32</v>
      </c>
      <c r="E997" t="s">
        <v>53</v>
      </c>
      <c r="F997">
        <v>117</v>
      </c>
      <c r="G997" t="s">
        <v>34</v>
      </c>
      <c r="H997">
        <v>22</v>
      </c>
      <c r="I997">
        <v>3</v>
      </c>
      <c r="J997" t="s">
        <v>35</v>
      </c>
      <c r="K997">
        <v>4</v>
      </c>
      <c r="L997" t="s">
        <v>47</v>
      </c>
      <c r="M997">
        <v>58</v>
      </c>
      <c r="N997">
        <v>3</v>
      </c>
      <c r="O997">
        <v>4</v>
      </c>
      <c r="P997" t="s">
        <v>52</v>
      </c>
      <c r="Q997">
        <v>4</v>
      </c>
      <c r="R997" t="str">
        <f t="shared" si="46"/>
        <v>Very High</v>
      </c>
      <c r="S997" t="s">
        <v>38</v>
      </c>
      <c r="T997">
        <v>17174</v>
      </c>
      <c r="U997" t="str">
        <f t="shared" si="47"/>
        <v>Very High (15K+)</v>
      </c>
      <c r="V997">
        <v>2437</v>
      </c>
      <c r="W997">
        <v>3</v>
      </c>
      <c r="X997" t="s">
        <v>32</v>
      </c>
      <c r="Y997">
        <v>11</v>
      </c>
      <c r="Z997">
        <v>3</v>
      </c>
      <c r="AA997">
        <v>2</v>
      </c>
      <c r="AB997">
        <v>1</v>
      </c>
      <c r="AC997">
        <v>24</v>
      </c>
      <c r="AD997">
        <v>3</v>
      </c>
      <c r="AE997">
        <v>3</v>
      </c>
      <c r="AF997">
        <v>22</v>
      </c>
      <c r="AG997">
        <v>17</v>
      </c>
      <c r="AH997">
        <v>4</v>
      </c>
      <c r="AI997">
        <v>7</v>
      </c>
    </row>
    <row r="998" spans="1:35" x14ac:dyDescent="0.3">
      <c r="A998">
        <v>1918</v>
      </c>
      <c r="B998">
        <v>26</v>
      </c>
      <c r="C998" t="str">
        <f t="shared" si="45"/>
        <v>26-35</v>
      </c>
      <c r="D998" t="s">
        <v>32</v>
      </c>
      <c r="E998" t="s">
        <v>53</v>
      </c>
      <c r="F998">
        <v>1096</v>
      </c>
      <c r="G998" t="s">
        <v>34</v>
      </c>
      <c r="H998">
        <v>6</v>
      </c>
      <c r="I998">
        <v>3</v>
      </c>
      <c r="J998" t="s">
        <v>45</v>
      </c>
      <c r="K998">
        <v>3</v>
      </c>
      <c r="L998" t="s">
        <v>36</v>
      </c>
      <c r="M998">
        <v>61</v>
      </c>
      <c r="N998">
        <v>4</v>
      </c>
      <c r="O998">
        <v>1</v>
      </c>
      <c r="P998" t="s">
        <v>37</v>
      </c>
      <c r="Q998">
        <v>4</v>
      </c>
      <c r="R998" t="str">
        <f t="shared" si="46"/>
        <v>Very High</v>
      </c>
      <c r="S998" t="s">
        <v>44</v>
      </c>
      <c r="T998">
        <v>2544</v>
      </c>
      <c r="U998" t="str">
        <f t="shared" si="47"/>
        <v>Low (0-5K)</v>
      </c>
      <c r="V998">
        <v>7102</v>
      </c>
      <c r="W998">
        <v>0</v>
      </c>
      <c r="X998" t="s">
        <v>32</v>
      </c>
      <c r="Y998">
        <v>18</v>
      </c>
      <c r="Z998">
        <v>3</v>
      </c>
      <c r="AA998">
        <v>1</v>
      </c>
      <c r="AB998">
        <v>1</v>
      </c>
      <c r="AC998">
        <v>8</v>
      </c>
      <c r="AD998">
        <v>3</v>
      </c>
      <c r="AE998">
        <v>3</v>
      </c>
      <c r="AF998">
        <v>7</v>
      </c>
      <c r="AG998">
        <v>7</v>
      </c>
      <c r="AH998">
        <v>7</v>
      </c>
      <c r="AI998">
        <v>7</v>
      </c>
    </row>
    <row r="999" spans="1:35" x14ac:dyDescent="0.3">
      <c r="A999">
        <v>1941</v>
      </c>
      <c r="B999">
        <v>49</v>
      </c>
      <c r="C999" t="str">
        <f t="shared" si="45"/>
        <v>46-55</v>
      </c>
      <c r="D999" t="s">
        <v>32</v>
      </c>
      <c r="E999" t="s">
        <v>53</v>
      </c>
      <c r="F999">
        <v>1064</v>
      </c>
      <c r="G999" t="s">
        <v>34</v>
      </c>
      <c r="H999">
        <v>2</v>
      </c>
      <c r="I999">
        <v>1</v>
      </c>
      <c r="J999" t="s">
        <v>46</v>
      </c>
      <c r="K999">
        <v>2</v>
      </c>
      <c r="L999" t="s">
        <v>36</v>
      </c>
      <c r="M999">
        <v>42</v>
      </c>
      <c r="N999">
        <v>3</v>
      </c>
      <c r="O999">
        <v>5</v>
      </c>
      <c r="P999" t="s">
        <v>55</v>
      </c>
      <c r="Q999">
        <v>4</v>
      </c>
      <c r="R999" t="str">
        <f t="shared" si="46"/>
        <v>Very High</v>
      </c>
      <c r="S999" t="s">
        <v>44</v>
      </c>
      <c r="T999">
        <v>19161</v>
      </c>
      <c r="U999" t="str">
        <f t="shared" si="47"/>
        <v>Very High (15K+)</v>
      </c>
      <c r="V999">
        <v>13738</v>
      </c>
      <c r="W999">
        <v>3</v>
      </c>
      <c r="X999" t="s">
        <v>32</v>
      </c>
      <c r="Y999">
        <v>15</v>
      </c>
      <c r="Z999">
        <v>3</v>
      </c>
      <c r="AA999">
        <v>4</v>
      </c>
      <c r="AB999">
        <v>0</v>
      </c>
      <c r="AC999">
        <v>28</v>
      </c>
      <c r="AD999">
        <v>3</v>
      </c>
      <c r="AE999">
        <v>3</v>
      </c>
      <c r="AF999">
        <v>5</v>
      </c>
      <c r="AG999">
        <v>4</v>
      </c>
      <c r="AH999">
        <v>4</v>
      </c>
      <c r="AI999">
        <v>3</v>
      </c>
    </row>
    <row r="1000" spans="1:35" x14ac:dyDescent="0.3">
      <c r="A1000">
        <v>1979</v>
      </c>
      <c r="B1000">
        <v>31</v>
      </c>
      <c r="C1000" t="str">
        <f t="shared" si="45"/>
        <v>26-35</v>
      </c>
      <c r="D1000" t="s">
        <v>32</v>
      </c>
      <c r="E1000" t="s">
        <v>33</v>
      </c>
      <c r="F1000">
        <v>697</v>
      </c>
      <c r="G1000" t="s">
        <v>34</v>
      </c>
      <c r="H1000">
        <v>10</v>
      </c>
      <c r="I1000">
        <v>3</v>
      </c>
      <c r="J1000" t="s">
        <v>35</v>
      </c>
      <c r="K1000">
        <v>3</v>
      </c>
      <c r="L1000" t="s">
        <v>47</v>
      </c>
      <c r="M1000">
        <v>40</v>
      </c>
      <c r="N1000">
        <v>3</v>
      </c>
      <c r="O1000">
        <v>3</v>
      </c>
      <c r="P1000" t="s">
        <v>55</v>
      </c>
      <c r="Q1000">
        <v>3</v>
      </c>
      <c r="R1000" t="str">
        <f t="shared" si="46"/>
        <v>High</v>
      </c>
      <c r="S1000" t="s">
        <v>44</v>
      </c>
      <c r="T1000">
        <v>11031</v>
      </c>
      <c r="U1000" t="str">
        <f t="shared" si="47"/>
        <v>High (10K-15K)</v>
      </c>
      <c r="V1000">
        <v>26862</v>
      </c>
      <c r="W1000">
        <v>4</v>
      </c>
      <c r="X1000" t="s">
        <v>32</v>
      </c>
      <c r="Y1000">
        <v>20</v>
      </c>
      <c r="Z1000">
        <v>4</v>
      </c>
      <c r="AA1000">
        <v>3</v>
      </c>
      <c r="AB1000">
        <v>1</v>
      </c>
      <c r="AC1000">
        <v>13</v>
      </c>
      <c r="AD1000">
        <v>2</v>
      </c>
      <c r="AE1000">
        <v>4</v>
      </c>
      <c r="AF1000">
        <v>11</v>
      </c>
      <c r="AG1000">
        <v>7</v>
      </c>
      <c r="AH1000">
        <v>4</v>
      </c>
      <c r="AI1000">
        <v>8</v>
      </c>
    </row>
    <row r="1001" spans="1:35" x14ac:dyDescent="0.3">
      <c r="A1001">
        <v>1997</v>
      </c>
      <c r="B1001">
        <v>38</v>
      </c>
      <c r="C1001" t="str">
        <f t="shared" si="45"/>
        <v>36-45</v>
      </c>
      <c r="D1001" t="s">
        <v>32</v>
      </c>
      <c r="E1001" t="s">
        <v>53</v>
      </c>
      <c r="F1001">
        <v>508</v>
      </c>
      <c r="G1001" t="s">
        <v>34</v>
      </c>
      <c r="H1001">
        <v>6</v>
      </c>
      <c r="I1001">
        <v>4</v>
      </c>
      <c r="J1001" t="s">
        <v>46</v>
      </c>
      <c r="K1001">
        <v>1</v>
      </c>
      <c r="L1001" t="s">
        <v>36</v>
      </c>
      <c r="M1001">
        <v>72</v>
      </c>
      <c r="N1001">
        <v>2</v>
      </c>
      <c r="O1001">
        <v>2</v>
      </c>
      <c r="P1001" t="s">
        <v>51</v>
      </c>
      <c r="Q1001">
        <v>3</v>
      </c>
      <c r="R1001" t="str">
        <f t="shared" si="46"/>
        <v>High</v>
      </c>
      <c r="S1001" t="s">
        <v>44</v>
      </c>
      <c r="T1001">
        <v>5321</v>
      </c>
      <c r="U1001" t="str">
        <f t="shared" si="47"/>
        <v>Medium (5K-10K)</v>
      </c>
      <c r="V1001">
        <v>14284</v>
      </c>
      <c r="W1001">
        <v>2</v>
      </c>
      <c r="X1001" t="s">
        <v>32</v>
      </c>
      <c r="Y1001">
        <v>11</v>
      </c>
      <c r="Z1001">
        <v>3</v>
      </c>
      <c r="AA1001">
        <v>4</v>
      </c>
      <c r="AB1001">
        <v>1</v>
      </c>
      <c r="AC1001">
        <v>10</v>
      </c>
      <c r="AD1001">
        <v>1</v>
      </c>
      <c r="AE1001">
        <v>3</v>
      </c>
      <c r="AF1001">
        <v>8</v>
      </c>
      <c r="AG1001">
        <v>3</v>
      </c>
      <c r="AH1001">
        <v>7</v>
      </c>
      <c r="AI1001">
        <v>7</v>
      </c>
    </row>
    <row r="1002" spans="1:35" x14ac:dyDescent="0.3">
      <c r="A1002">
        <v>2000</v>
      </c>
      <c r="B1002">
        <v>47</v>
      </c>
      <c r="C1002" t="str">
        <f t="shared" si="45"/>
        <v>46-55</v>
      </c>
      <c r="D1002" t="s">
        <v>32</v>
      </c>
      <c r="E1002" t="s">
        <v>33</v>
      </c>
      <c r="F1002">
        <v>1162</v>
      </c>
      <c r="G1002" t="s">
        <v>34</v>
      </c>
      <c r="H1002">
        <v>1</v>
      </c>
      <c r="I1002">
        <v>1</v>
      </c>
      <c r="J1002" t="s">
        <v>35</v>
      </c>
      <c r="K1002">
        <v>3</v>
      </c>
      <c r="L1002" t="s">
        <v>47</v>
      </c>
      <c r="M1002">
        <v>98</v>
      </c>
      <c r="N1002">
        <v>3</v>
      </c>
      <c r="O1002">
        <v>3</v>
      </c>
      <c r="P1002" t="s">
        <v>55</v>
      </c>
      <c r="Q1002">
        <v>2</v>
      </c>
      <c r="R1002" t="str">
        <f t="shared" si="46"/>
        <v>Medium</v>
      </c>
      <c r="S1002" t="s">
        <v>44</v>
      </c>
      <c r="T1002">
        <v>11957</v>
      </c>
      <c r="U1002" t="str">
        <f t="shared" si="47"/>
        <v>High (10K-15K)</v>
      </c>
      <c r="V1002">
        <v>17231</v>
      </c>
      <c r="W1002">
        <v>0</v>
      </c>
      <c r="X1002" t="s">
        <v>32</v>
      </c>
      <c r="Y1002">
        <v>18</v>
      </c>
      <c r="Z1002">
        <v>3</v>
      </c>
      <c r="AA1002">
        <v>1</v>
      </c>
      <c r="AB1002">
        <v>2</v>
      </c>
      <c r="AC1002">
        <v>14</v>
      </c>
      <c r="AD1002">
        <v>3</v>
      </c>
      <c r="AE1002">
        <v>1</v>
      </c>
      <c r="AF1002">
        <v>13</v>
      </c>
      <c r="AG1002">
        <v>8</v>
      </c>
      <c r="AH1002">
        <v>5</v>
      </c>
      <c r="AI1002">
        <v>12</v>
      </c>
    </row>
    <row r="1003" spans="1:35" x14ac:dyDescent="0.3">
      <c r="A1003">
        <v>23</v>
      </c>
      <c r="B1003">
        <v>53</v>
      </c>
      <c r="C1003" t="str">
        <f t="shared" si="45"/>
        <v>46-55</v>
      </c>
      <c r="D1003" t="s">
        <v>32</v>
      </c>
      <c r="E1003" t="s">
        <v>40</v>
      </c>
      <c r="F1003">
        <v>1219</v>
      </c>
      <c r="G1003" t="s">
        <v>41</v>
      </c>
      <c r="H1003">
        <v>2</v>
      </c>
      <c r="I1003">
        <v>4</v>
      </c>
      <c r="J1003" t="s">
        <v>46</v>
      </c>
      <c r="K1003">
        <v>1</v>
      </c>
      <c r="L1003" t="s">
        <v>47</v>
      </c>
      <c r="M1003">
        <v>78</v>
      </c>
      <c r="N1003">
        <v>2</v>
      </c>
      <c r="O1003">
        <v>4</v>
      </c>
      <c r="P1003" t="s">
        <v>52</v>
      </c>
      <c r="Q1003">
        <v>4</v>
      </c>
      <c r="R1003" t="str">
        <f t="shared" si="46"/>
        <v>Very High</v>
      </c>
      <c r="S1003" t="s">
        <v>44</v>
      </c>
      <c r="T1003">
        <v>15427</v>
      </c>
      <c r="U1003" t="str">
        <f t="shared" si="47"/>
        <v>Very High (15K+)</v>
      </c>
      <c r="V1003">
        <v>22021</v>
      </c>
      <c r="W1003">
        <v>2</v>
      </c>
      <c r="X1003" t="s">
        <v>32</v>
      </c>
      <c r="Y1003">
        <v>16</v>
      </c>
      <c r="Z1003">
        <v>3</v>
      </c>
      <c r="AA1003">
        <v>3</v>
      </c>
      <c r="AB1003">
        <v>0</v>
      </c>
      <c r="AC1003">
        <v>31</v>
      </c>
      <c r="AD1003">
        <v>3</v>
      </c>
      <c r="AE1003">
        <v>3</v>
      </c>
      <c r="AF1003">
        <v>25</v>
      </c>
      <c r="AG1003">
        <v>8</v>
      </c>
      <c r="AH1003">
        <v>3</v>
      </c>
      <c r="AI1003">
        <v>7</v>
      </c>
    </row>
    <row r="1004" spans="1:35" x14ac:dyDescent="0.3">
      <c r="A1004">
        <v>36</v>
      </c>
      <c r="B1004">
        <v>44</v>
      </c>
      <c r="C1004" t="str">
        <f t="shared" si="45"/>
        <v>36-45</v>
      </c>
      <c r="D1004" t="s">
        <v>32</v>
      </c>
      <c r="E1004" t="s">
        <v>40</v>
      </c>
      <c r="F1004">
        <v>477</v>
      </c>
      <c r="G1004" t="s">
        <v>34</v>
      </c>
      <c r="H1004">
        <v>7</v>
      </c>
      <c r="I1004">
        <v>4</v>
      </c>
      <c r="J1004" t="s">
        <v>35</v>
      </c>
      <c r="K1004">
        <v>1</v>
      </c>
      <c r="L1004" t="s">
        <v>47</v>
      </c>
      <c r="M1004">
        <v>42</v>
      </c>
      <c r="N1004">
        <v>2</v>
      </c>
      <c r="O1004">
        <v>3</v>
      </c>
      <c r="P1004" t="s">
        <v>50</v>
      </c>
      <c r="Q1004">
        <v>4</v>
      </c>
      <c r="R1004" t="str">
        <f t="shared" si="46"/>
        <v>Very High</v>
      </c>
      <c r="S1004" t="s">
        <v>44</v>
      </c>
      <c r="T1004">
        <v>10248</v>
      </c>
      <c r="U1004" t="str">
        <f t="shared" si="47"/>
        <v>High (10K-15K)</v>
      </c>
      <c r="V1004">
        <v>2094</v>
      </c>
      <c r="W1004">
        <v>3</v>
      </c>
      <c r="X1004" t="s">
        <v>32</v>
      </c>
      <c r="Y1004">
        <v>14</v>
      </c>
      <c r="Z1004">
        <v>3</v>
      </c>
      <c r="AA1004">
        <v>4</v>
      </c>
      <c r="AB1004">
        <v>1</v>
      </c>
      <c r="AC1004">
        <v>24</v>
      </c>
      <c r="AD1004">
        <v>4</v>
      </c>
      <c r="AE1004">
        <v>3</v>
      </c>
      <c r="AF1004">
        <v>22</v>
      </c>
      <c r="AG1004">
        <v>6</v>
      </c>
      <c r="AH1004">
        <v>5</v>
      </c>
      <c r="AI1004">
        <v>17</v>
      </c>
    </row>
    <row r="1005" spans="1:35" x14ac:dyDescent="0.3">
      <c r="A1005">
        <v>80</v>
      </c>
      <c r="B1005">
        <v>50</v>
      </c>
      <c r="C1005" t="str">
        <f t="shared" si="45"/>
        <v>46-55</v>
      </c>
      <c r="D1005" t="s">
        <v>32</v>
      </c>
      <c r="E1005" t="s">
        <v>40</v>
      </c>
      <c r="F1005">
        <v>989</v>
      </c>
      <c r="G1005" t="s">
        <v>34</v>
      </c>
      <c r="H1005">
        <v>7</v>
      </c>
      <c r="I1005">
        <v>2</v>
      </c>
      <c r="J1005" t="s">
        <v>35</v>
      </c>
      <c r="K1005">
        <v>2</v>
      </c>
      <c r="L1005" t="s">
        <v>47</v>
      </c>
      <c r="M1005">
        <v>43</v>
      </c>
      <c r="N1005">
        <v>2</v>
      </c>
      <c r="O1005">
        <v>5</v>
      </c>
      <c r="P1005" t="s">
        <v>55</v>
      </c>
      <c r="Q1005">
        <v>3</v>
      </c>
      <c r="R1005" t="str">
        <f t="shared" si="46"/>
        <v>High</v>
      </c>
      <c r="S1005" t="s">
        <v>38</v>
      </c>
      <c r="T1005">
        <v>18740</v>
      </c>
      <c r="U1005" t="str">
        <f t="shared" si="47"/>
        <v>Very High (15K+)</v>
      </c>
      <c r="V1005">
        <v>16701</v>
      </c>
      <c r="W1005">
        <v>5</v>
      </c>
      <c r="X1005" t="s">
        <v>39</v>
      </c>
      <c r="Y1005">
        <v>12</v>
      </c>
      <c r="Z1005">
        <v>3</v>
      </c>
      <c r="AA1005">
        <v>4</v>
      </c>
      <c r="AB1005">
        <v>1</v>
      </c>
      <c r="AC1005">
        <v>29</v>
      </c>
      <c r="AD1005">
        <v>2</v>
      </c>
      <c r="AE1005">
        <v>2</v>
      </c>
      <c r="AF1005">
        <v>27</v>
      </c>
      <c r="AG1005">
        <v>3</v>
      </c>
      <c r="AH1005">
        <v>13</v>
      </c>
      <c r="AI1005">
        <v>8</v>
      </c>
    </row>
    <row r="1006" spans="1:35" x14ac:dyDescent="0.3">
      <c r="A1006">
        <v>100</v>
      </c>
      <c r="B1006">
        <v>35</v>
      </c>
      <c r="C1006" t="str">
        <f t="shared" si="45"/>
        <v>26-35</v>
      </c>
      <c r="D1006" t="s">
        <v>32</v>
      </c>
      <c r="E1006" t="s">
        <v>40</v>
      </c>
      <c r="F1006">
        <v>776</v>
      </c>
      <c r="G1006" t="s">
        <v>41</v>
      </c>
      <c r="H1006">
        <v>1</v>
      </c>
      <c r="I1006">
        <v>4</v>
      </c>
      <c r="J1006" t="s">
        <v>56</v>
      </c>
      <c r="K1006">
        <v>3</v>
      </c>
      <c r="L1006" t="s">
        <v>36</v>
      </c>
      <c r="M1006">
        <v>32</v>
      </c>
      <c r="N1006">
        <v>2</v>
      </c>
      <c r="O1006">
        <v>2</v>
      </c>
      <c r="P1006" t="s">
        <v>54</v>
      </c>
      <c r="Q1006">
        <v>1</v>
      </c>
      <c r="R1006" t="str">
        <f t="shared" si="46"/>
        <v>Low</v>
      </c>
      <c r="S1006" t="s">
        <v>48</v>
      </c>
      <c r="T1006">
        <v>4312</v>
      </c>
      <c r="U1006" t="str">
        <f t="shared" si="47"/>
        <v>Low (0-5K)</v>
      </c>
      <c r="V1006">
        <v>23016</v>
      </c>
      <c r="W1006">
        <v>0</v>
      </c>
      <c r="X1006" t="s">
        <v>32</v>
      </c>
      <c r="Y1006">
        <v>14</v>
      </c>
      <c r="Z1006">
        <v>3</v>
      </c>
      <c r="AA1006">
        <v>2</v>
      </c>
      <c r="AB1006">
        <v>0</v>
      </c>
      <c r="AC1006">
        <v>16</v>
      </c>
      <c r="AD1006">
        <v>2</v>
      </c>
      <c r="AE1006">
        <v>3</v>
      </c>
      <c r="AF1006">
        <v>15</v>
      </c>
      <c r="AG1006">
        <v>13</v>
      </c>
      <c r="AH1006">
        <v>2</v>
      </c>
      <c r="AI1006">
        <v>8</v>
      </c>
    </row>
    <row r="1007" spans="1:35" x14ac:dyDescent="0.3">
      <c r="A1007">
        <v>153</v>
      </c>
      <c r="B1007">
        <v>34</v>
      </c>
      <c r="C1007" t="str">
        <f t="shared" si="45"/>
        <v>26-35</v>
      </c>
      <c r="D1007" t="s">
        <v>32</v>
      </c>
      <c r="E1007" t="s">
        <v>40</v>
      </c>
      <c r="F1007">
        <v>1354</v>
      </c>
      <c r="G1007" t="s">
        <v>34</v>
      </c>
      <c r="H1007">
        <v>5</v>
      </c>
      <c r="I1007">
        <v>3</v>
      </c>
      <c r="J1007" t="s">
        <v>35</v>
      </c>
      <c r="K1007">
        <v>3</v>
      </c>
      <c r="L1007" t="s">
        <v>47</v>
      </c>
      <c r="M1007">
        <v>45</v>
      </c>
      <c r="N1007">
        <v>2</v>
      </c>
      <c r="O1007">
        <v>3</v>
      </c>
      <c r="P1007" t="s">
        <v>52</v>
      </c>
      <c r="Q1007">
        <v>1</v>
      </c>
      <c r="R1007" t="str">
        <f t="shared" si="46"/>
        <v>Low</v>
      </c>
      <c r="S1007" t="s">
        <v>48</v>
      </c>
      <c r="T1007">
        <v>11631</v>
      </c>
      <c r="U1007" t="str">
        <f t="shared" si="47"/>
        <v>High (10K-15K)</v>
      </c>
      <c r="V1007">
        <v>5615</v>
      </c>
      <c r="W1007">
        <v>2</v>
      </c>
      <c r="X1007" t="s">
        <v>32</v>
      </c>
      <c r="Y1007">
        <v>12</v>
      </c>
      <c r="Z1007">
        <v>3</v>
      </c>
      <c r="AA1007">
        <v>4</v>
      </c>
      <c r="AB1007">
        <v>0</v>
      </c>
      <c r="AC1007">
        <v>14</v>
      </c>
      <c r="AD1007">
        <v>6</v>
      </c>
      <c r="AE1007">
        <v>3</v>
      </c>
      <c r="AF1007">
        <v>11</v>
      </c>
      <c r="AG1007">
        <v>10</v>
      </c>
      <c r="AH1007">
        <v>5</v>
      </c>
      <c r="AI1007">
        <v>8</v>
      </c>
    </row>
    <row r="1008" spans="1:35" x14ac:dyDescent="0.3">
      <c r="A1008">
        <v>163</v>
      </c>
      <c r="B1008">
        <v>31</v>
      </c>
      <c r="C1008" t="str">
        <f t="shared" si="45"/>
        <v>26-35</v>
      </c>
      <c r="D1008" t="s">
        <v>39</v>
      </c>
      <c r="E1008" t="s">
        <v>40</v>
      </c>
      <c r="F1008">
        <v>249</v>
      </c>
      <c r="G1008" t="s">
        <v>41</v>
      </c>
      <c r="H1008">
        <v>6</v>
      </c>
      <c r="I1008">
        <v>4</v>
      </c>
      <c r="J1008" t="s">
        <v>46</v>
      </c>
      <c r="K1008">
        <v>2</v>
      </c>
      <c r="L1008" t="s">
        <v>36</v>
      </c>
      <c r="M1008">
        <v>76</v>
      </c>
      <c r="N1008">
        <v>1</v>
      </c>
      <c r="O1008">
        <v>2</v>
      </c>
      <c r="P1008" t="s">
        <v>54</v>
      </c>
      <c r="Q1008">
        <v>3</v>
      </c>
      <c r="R1008" t="str">
        <f t="shared" si="46"/>
        <v>High</v>
      </c>
      <c r="S1008" t="s">
        <v>44</v>
      </c>
      <c r="T1008">
        <v>6172</v>
      </c>
      <c r="U1008" t="str">
        <f t="shared" si="47"/>
        <v>Medium (5K-10K)</v>
      </c>
      <c r="V1008">
        <v>20739</v>
      </c>
      <c r="W1008">
        <v>4</v>
      </c>
      <c r="X1008" t="s">
        <v>39</v>
      </c>
      <c r="Y1008">
        <v>18</v>
      </c>
      <c r="Z1008">
        <v>3</v>
      </c>
      <c r="AA1008">
        <v>2</v>
      </c>
      <c r="AB1008">
        <v>0</v>
      </c>
      <c r="AC1008">
        <v>12</v>
      </c>
      <c r="AD1008">
        <v>3</v>
      </c>
      <c r="AE1008">
        <v>2</v>
      </c>
      <c r="AF1008">
        <v>7</v>
      </c>
      <c r="AG1008">
        <v>7</v>
      </c>
      <c r="AH1008">
        <v>7</v>
      </c>
      <c r="AI1008">
        <v>7</v>
      </c>
    </row>
    <row r="1009" spans="1:35" x14ac:dyDescent="0.3">
      <c r="A1009">
        <v>182</v>
      </c>
      <c r="B1009">
        <v>39</v>
      </c>
      <c r="C1009" t="str">
        <f t="shared" si="45"/>
        <v>36-45</v>
      </c>
      <c r="D1009" t="s">
        <v>32</v>
      </c>
      <c r="E1009" t="s">
        <v>40</v>
      </c>
      <c r="F1009">
        <v>1329</v>
      </c>
      <c r="G1009" t="s">
        <v>41</v>
      </c>
      <c r="H1009">
        <v>4</v>
      </c>
      <c r="I1009">
        <v>4</v>
      </c>
      <c r="J1009" t="s">
        <v>46</v>
      </c>
      <c r="K1009">
        <v>4</v>
      </c>
      <c r="L1009" t="s">
        <v>47</v>
      </c>
      <c r="M1009">
        <v>47</v>
      </c>
      <c r="N1009">
        <v>2</v>
      </c>
      <c r="O1009">
        <v>2</v>
      </c>
      <c r="P1009" t="s">
        <v>54</v>
      </c>
      <c r="Q1009">
        <v>3</v>
      </c>
      <c r="R1009" t="str">
        <f t="shared" si="46"/>
        <v>High</v>
      </c>
      <c r="S1009" t="s">
        <v>44</v>
      </c>
      <c r="T1009">
        <v>5902</v>
      </c>
      <c r="U1009" t="str">
        <f t="shared" si="47"/>
        <v>Medium (5K-10K)</v>
      </c>
      <c r="V1009">
        <v>14590</v>
      </c>
      <c r="W1009">
        <v>4</v>
      </c>
      <c r="X1009" t="s">
        <v>32</v>
      </c>
      <c r="Y1009">
        <v>14</v>
      </c>
      <c r="Z1009">
        <v>3</v>
      </c>
      <c r="AA1009">
        <v>3</v>
      </c>
      <c r="AB1009">
        <v>1</v>
      </c>
      <c r="AC1009">
        <v>17</v>
      </c>
      <c r="AD1009">
        <v>1</v>
      </c>
      <c r="AE1009">
        <v>4</v>
      </c>
      <c r="AF1009">
        <v>15</v>
      </c>
      <c r="AG1009">
        <v>11</v>
      </c>
      <c r="AH1009">
        <v>5</v>
      </c>
      <c r="AI1009">
        <v>9</v>
      </c>
    </row>
    <row r="1010" spans="1:35" x14ac:dyDescent="0.3">
      <c r="A1010">
        <v>215</v>
      </c>
      <c r="B1010">
        <v>40</v>
      </c>
      <c r="C1010" t="str">
        <f t="shared" si="45"/>
        <v>36-45</v>
      </c>
      <c r="D1010" t="s">
        <v>32</v>
      </c>
      <c r="E1010" t="s">
        <v>40</v>
      </c>
      <c r="F1010">
        <v>630</v>
      </c>
      <c r="G1010" t="s">
        <v>41</v>
      </c>
      <c r="H1010">
        <v>4</v>
      </c>
      <c r="I1010">
        <v>4</v>
      </c>
      <c r="J1010" t="s">
        <v>56</v>
      </c>
      <c r="K1010">
        <v>3</v>
      </c>
      <c r="L1010" t="s">
        <v>36</v>
      </c>
      <c r="M1010">
        <v>67</v>
      </c>
      <c r="N1010">
        <v>2</v>
      </c>
      <c r="O1010">
        <v>3</v>
      </c>
      <c r="P1010" t="s">
        <v>54</v>
      </c>
      <c r="Q1010">
        <v>4</v>
      </c>
      <c r="R1010" t="str">
        <f t="shared" si="46"/>
        <v>Very High</v>
      </c>
      <c r="S1010" t="s">
        <v>44</v>
      </c>
      <c r="T1010">
        <v>10855</v>
      </c>
      <c r="U1010" t="str">
        <f t="shared" si="47"/>
        <v>High (10K-15K)</v>
      </c>
      <c r="V1010">
        <v>8552</v>
      </c>
      <c r="W1010">
        <v>7</v>
      </c>
      <c r="X1010" t="s">
        <v>32</v>
      </c>
      <c r="Y1010">
        <v>11</v>
      </c>
      <c r="Z1010">
        <v>3</v>
      </c>
      <c r="AA1010">
        <v>1</v>
      </c>
      <c r="AB1010">
        <v>1</v>
      </c>
      <c r="AC1010">
        <v>15</v>
      </c>
      <c r="AD1010">
        <v>2</v>
      </c>
      <c r="AE1010">
        <v>2</v>
      </c>
      <c r="AF1010">
        <v>12</v>
      </c>
      <c r="AG1010">
        <v>11</v>
      </c>
      <c r="AH1010">
        <v>2</v>
      </c>
      <c r="AI1010">
        <v>11</v>
      </c>
    </row>
    <row r="1011" spans="1:35" x14ac:dyDescent="0.3">
      <c r="A1011">
        <v>254</v>
      </c>
      <c r="B1011">
        <v>55</v>
      </c>
      <c r="C1011" t="str">
        <f t="shared" si="45"/>
        <v>46-55</v>
      </c>
      <c r="D1011" t="s">
        <v>32</v>
      </c>
      <c r="E1011" t="s">
        <v>40</v>
      </c>
      <c r="F1011">
        <v>692</v>
      </c>
      <c r="G1011" t="s">
        <v>34</v>
      </c>
      <c r="H1011">
        <v>14</v>
      </c>
      <c r="I1011">
        <v>4</v>
      </c>
      <c r="J1011" t="s">
        <v>35</v>
      </c>
      <c r="K1011">
        <v>3</v>
      </c>
      <c r="L1011" t="s">
        <v>36</v>
      </c>
      <c r="M1011">
        <v>61</v>
      </c>
      <c r="N1011">
        <v>4</v>
      </c>
      <c r="O1011">
        <v>5</v>
      </c>
      <c r="P1011" t="s">
        <v>55</v>
      </c>
      <c r="Q1011">
        <v>2</v>
      </c>
      <c r="R1011" t="str">
        <f t="shared" si="46"/>
        <v>Medium</v>
      </c>
      <c r="S1011" t="s">
        <v>48</v>
      </c>
      <c r="T1011">
        <v>18722</v>
      </c>
      <c r="U1011" t="str">
        <f t="shared" si="47"/>
        <v>Very High (15K+)</v>
      </c>
      <c r="V1011">
        <v>13339</v>
      </c>
      <c r="W1011">
        <v>8</v>
      </c>
      <c r="X1011" t="s">
        <v>32</v>
      </c>
      <c r="Y1011">
        <v>11</v>
      </c>
      <c r="Z1011">
        <v>3</v>
      </c>
      <c r="AA1011">
        <v>4</v>
      </c>
      <c r="AB1011">
        <v>0</v>
      </c>
      <c r="AC1011">
        <v>36</v>
      </c>
      <c r="AD1011">
        <v>3</v>
      </c>
      <c r="AE1011">
        <v>3</v>
      </c>
      <c r="AF1011">
        <v>24</v>
      </c>
      <c r="AG1011">
        <v>15</v>
      </c>
      <c r="AH1011">
        <v>2</v>
      </c>
      <c r="AI1011">
        <v>15</v>
      </c>
    </row>
    <row r="1012" spans="1:35" x14ac:dyDescent="0.3">
      <c r="A1012">
        <v>259</v>
      </c>
      <c r="B1012">
        <v>52</v>
      </c>
      <c r="C1012" t="str">
        <f t="shared" si="45"/>
        <v>46-55</v>
      </c>
      <c r="D1012" t="s">
        <v>32</v>
      </c>
      <c r="E1012" t="s">
        <v>40</v>
      </c>
      <c r="F1012">
        <v>699</v>
      </c>
      <c r="G1012" t="s">
        <v>34</v>
      </c>
      <c r="H1012">
        <v>1</v>
      </c>
      <c r="I1012">
        <v>4</v>
      </c>
      <c r="J1012" t="s">
        <v>46</v>
      </c>
      <c r="K1012">
        <v>3</v>
      </c>
      <c r="L1012" t="s">
        <v>36</v>
      </c>
      <c r="M1012">
        <v>65</v>
      </c>
      <c r="N1012">
        <v>2</v>
      </c>
      <c r="O1012">
        <v>5</v>
      </c>
      <c r="P1012" t="s">
        <v>52</v>
      </c>
      <c r="Q1012">
        <v>3</v>
      </c>
      <c r="R1012" t="str">
        <f t="shared" si="46"/>
        <v>High</v>
      </c>
      <c r="S1012" t="s">
        <v>44</v>
      </c>
      <c r="T1012">
        <v>19999</v>
      </c>
      <c r="U1012" t="str">
        <f t="shared" si="47"/>
        <v>Very High (15K+)</v>
      </c>
      <c r="V1012">
        <v>5678</v>
      </c>
      <c r="W1012">
        <v>0</v>
      </c>
      <c r="X1012" t="s">
        <v>32</v>
      </c>
      <c r="Y1012">
        <v>14</v>
      </c>
      <c r="Z1012">
        <v>3</v>
      </c>
      <c r="AA1012">
        <v>1</v>
      </c>
      <c r="AB1012">
        <v>1</v>
      </c>
      <c r="AC1012">
        <v>34</v>
      </c>
      <c r="AD1012">
        <v>5</v>
      </c>
      <c r="AE1012">
        <v>3</v>
      </c>
      <c r="AF1012">
        <v>33</v>
      </c>
      <c r="AG1012">
        <v>18</v>
      </c>
      <c r="AH1012">
        <v>11</v>
      </c>
      <c r="AI1012">
        <v>9</v>
      </c>
    </row>
    <row r="1013" spans="1:35" x14ac:dyDescent="0.3">
      <c r="A1013">
        <v>296</v>
      </c>
      <c r="B1013">
        <v>51</v>
      </c>
      <c r="C1013" t="str">
        <f t="shared" si="45"/>
        <v>46-55</v>
      </c>
      <c r="D1013" t="s">
        <v>32</v>
      </c>
      <c r="E1013" t="s">
        <v>40</v>
      </c>
      <c r="F1013">
        <v>1469</v>
      </c>
      <c r="G1013" t="s">
        <v>34</v>
      </c>
      <c r="H1013">
        <v>8</v>
      </c>
      <c r="I1013">
        <v>4</v>
      </c>
      <c r="J1013" t="s">
        <v>46</v>
      </c>
      <c r="K1013">
        <v>2</v>
      </c>
      <c r="L1013" t="s">
        <v>36</v>
      </c>
      <c r="M1013">
        <v>81</v>
      </c>
      <c r="N1013">
        <v>2</v>
      </c>
      <c r="O1013">
        <v>3</v>
      </c>
      <c r="P1013" t="s">
        <v>55</v>
      </c>
      <c r="Q1013">
        <v>2</v>
      </c>
      <c r="R1013" t="str">
        <f t="shared" si="46"/>
        <v>Medium</v>
      </c>
      <c r="S1013" t="s">
        <v>44</v>
      </c>
      <c r="T1013">
        <v>12490</v>
      </c>
      <c r="U1013" t="str">
        <f t="shared" si="47"/>
        <v>High (10K-15K)</v>
      </c>
      <c r="V1013">
        <v>15736</v>
      </c>
      <c r="W1013">
        <v>5</v>
      </c>
      <c r="X1013" t="s">
        <v>32</v>
      </c>
      <c r="Y1013">
        <v>16</v>
      </c>
      <c r="Z1013">
        <v>3</v>
      </c>
      <c r="AA1013">
        <v>4</v>
      </c>
      <c r="AB1013">
        <v>2</v>
      </c>
      <c r="AC1013">
        <v>16</v>
      </c>
      <c r="AD1013">
        <v>5</v>
      </c>
      <c r="AE1013">
        <v>1</v>
      </c>
      <c r="AF1013">
        <v>10</v>
      </c>
      <c r="AG1013">
        <v>9</v>
      </c>
      <c r="AH1013">
        <v>4</v>
      </c>
      <c r="AI1013">
        <v>7</v>
      </c>
    </row>
    <row r="1014" spans="1:35" x14ac:dyDescent="0.3">
      <c r="A1014">
        <v>339</v>
      </c>
      <c r="B1014">
        <v>34</v>
      </c>
      <c r="C1014" t="str">
        <f t="shared" si="45"/>
        <v>26-35</v>
      </c>
      <c r="D1014" t="s">
        <v>32</v>
      </c>
      <c r="E1014" t="s">
        <v>40</v>
      </c>
      <c r="F1014">
        <v>470</v>
      </c>
      <c r="G1014" t="s">
        <v>34</v>
      </c>
      <c r="H1014">
        <v>2</v>
      </c>
      <c r="I1014">
        <v>4</v>
      </c>
      <c r="J1014" t="s">
        <v>46</v>
      </c>
      <c r="K1014">
        <v>4</v>
      </c>
      <c r="L1014" t="s">
        <v>36</v>
      </c>
      <c r="M1014">
        <v>84</v>
      </c>
      <c r="N1014">
        <v>2</v>
      </c>
      <c r="O1014">
        <v>2</v>
      </c>
      <c r="P1014" t="s">
        <v>51</v>
      </c>
      <c r="Q1014">
        <v>1</v>
      </c>
      <c r="R1014" t="str">
        <f t="shared" si="46"/>
        <v>Low</v>
      </c>
      <c r="S1014" t="s">
        <v>44</v>
      </c>
      <c r="T1014">
        <v>5957</v>
      </c>
      <c r="U1014" t="str">
        <f t="shared" si="47"/>
        <v>Medium (5K-10K)</v>
      </c>
      <c r="V1014">
        <v>23687</v>
      </c>
      <c r="W1014">
        <v>6</v>
      </c>
      <c r="X1014" t="s">
        <v>32</v>
      </c>
      <c r="Y1014">
        <v>13</v>
      </c>
      <c r="Z1014">
        <v>3</v>
      </c>
      <c r="AA1014">
        <v>2</v>
      </c>
      <c r="AB1014">
        <v>1</v>
      </c>
      <c r="AC1014">
        <v>13</v>
      </c>
      <c r="AD1014">
        <v>3</v>
      </c>
      <c r="AE1014">
        <v>3</v>
      </c>
      <c r="AF1014">
        <v>11</v>
      </c>
      <c r="AG1014">
        <v>9</v>
      </c>
      <c r="AH1014">
        <v>5</v>
      </c>
      <c r="AI1014">
        <v>9</v>
      </c>
    </row>
    <row r="1015" spans="1:35" x14ac:dyDescent="0.3">
      <c r="A1015">
        <v>351</v>
      </c>
      <c r="B1015">
        <v>42</v>
      </c>
      <c r="C1015" t="str">
        <f t="shared" si="45"/>
        <v>36-45</v>
      </c>
      <c r="D1015" t="s">
        <v>32</v>
      </c>
      <c r="E1015" t="s">
        <v>40</v>
      </c>
      <c r="F1015">
        <v>269</v>
      </c>
      <c r="G1015" t="s">
        <v>34</v>
      </c>
      <c r="H1015">
        <v>2</v>
      </c>
      <c r="I1015">
        <v>3</v>
      </c>
      <c r="J1015" t="s">
        <v>35</v>
      </c>
      <c r="K1015">
        <v>4</v>
      </c>
      <c r="L1015" t="s">
        <v>47</v>
      </c>
      <c r="M1015">
        <v>56</v>
      </c>
      <c r="N1015">
        <v>2</v>
      </c>
      <c r="O1015">
        <v>1</v>
      </c>
      <c r="P1015" t="s">
        <v>37</v>
      </c>
      <c r="Q1015">
        <v>1</v>
      </c>
      <c r="R1015" t="str">
        <f t="shared" si="46"/>
        <v>Low</v>
      </c>
      <c r="S1015" t="s">
        <v>38</v>
      </c>
      <c r="T1015">
        <v>2593</v>
      </c>
      <c r="U1015" t="str">
        <f t="shared" si="47"/>
        <v>Low (0-5K)</v>
      </c>
      <c r="V1015">
        <v>8007</v>
      </c>
      <c r="W1015">
        <v>0</v>
      </c>
      <c r="X1015" t="s">
        <v>39</v>
      </c>
      <c r="Y1015">
        <v>11</v>
      </c>
      <c r="Z1015">
        <v>3</v>
      </c>
      <c r="AA1015">
        <v>3</v>
      </c>
      <c r="AB1015">
        <v>1</v>
      </c>
      <c r="AC1015">
        <v>10</v>
      </c>
      <c r="AD1015">
        <v>4</v>
      </c>
      <c r="AE1015">
        <v>3</v>
      </c>
      <c r="AF1015">
        <v>9</v>
      </c>
      <c r="AG1015">
        <v>6</v>
      </c>
      <c r="AH1015">
        <v>7</v>
      </c>
      <c r="AI1015">
        <v>8</v>
      </c>
    </row>
    <row r="1016" spans="1:35" x14ac:dyDescent="0.3">
      <c r="A1016">
        <v>363</v>
      </c>
      <c r="B1016">
        <v>46</v>
      </c>
      <c r="C1016" t="str">
        <f t="shared" si="45"/>
        <v>46-55</v>
      </c>
      <c r="D1016" t="s">
        <v>32</v>
      </c>
      <c r="E1016" t="s">
        <v>40</v>
      </c>
      <c r="F1016">
        <v>488</v>
      </c>
      <c r="G1016" t="s">
        <v>41</v>
      </c>
      <c r="H1016">
        <v>2</v>
      </c>
      <c r="I1016">
        <v>3</v>
      </c>
      <c r="J1016" t="s">
        <v>42</v>
      </c>
      <c r="K1016">
        <v>3</v>
      </c>
      <c r="L1016" t="s">
        <v>47</v>
      </c>
      <c r="M1016">
        <v>75</v>
      </c>
      <c r="N1016">
        <v>1</v>
      </c>
      <c r="O1016">
        <v>4</v>
      </c>
      <c r="P1016" t="s">
        <v>52</v>
      </c>
      <c r="Q1016">
        <v>2</v>
      </c>
      <c r="R1016" t="str">
        <f t="shared" si="46"/>
        <v>Medium</v>
      </c>
      <c r="S1016" t="s">
        <v>44</v>
      </c>
      <c r="T1016">
        <v>16872</v>
      </c>
      <c r="U1016" t="str">
        <f t="shared" si="47"/>
        <v>Very High (15K+)</v>
      </c>
      <c r="V1016">
        <v>14977</v>
      </c>
      <c r="W1016">
        <v>3</v>
      </c>
      <c r="X1016" t="s">
        <v>39</v>
      </c>
      <c r="Y1016">
        <v>12</v>
      </c>
      <c r="Z1016">
        <v>3</v>
      </c>
      <c r="AA1016">
        <v>2</v>
      </c>
      <c r="AB1016">
        <v>1</v>
      </c>
      <c r="AC1016">
        <v>28</v>
      </c>
      <c r="AD1016">
        <v>2</v>
      </c>
      <c r="AE1016">
        <v>2</v>
      </c>
      <c r="AF1016">
        <v>7</v>
      </c>
      <c r="AG1016">
        <v>7</v>
      </c>
      <c r="AH1016">
        <v>7</v>
      </c>
      <c r="AI1016">
        <v>7</v>
      </c>
    </row>
    <row r="1017" spans="1:35" x14ac:dyDescent="0.3">
      <c r="A1017">
        <v>367</v>
      </c>
      <c r="B1017">
        <v>31</v>
      </c>
      <c r="C1017" t="str">
        <f t="shared" si="45"/>
        <v>26-35</v>
      </c>
      <c r="D1017" t="s">
        <v>32</v>
      </c>
      <c r="E1017" t="s">
        <v>40</v>
      </c>
      <c r="F1017">
        <v>1463</v>
      </c>
      <c r="G1017" t="s">
        <v>34</v>
      </c>
      <c r="H1017">
        <v>23</v>
      </c>
      <c r="I1017">
        <v>3</v>
      </c>
      <c r="J1017" t="s">
        <v>35</v>
      </c>
      <c r="K1017">
        <v>2</v>
      </c>
      <c r="L1017" t="s">
        <v>36</v>
      </c>
      <c r="M1017">
        <v>64</v>
      </c>
      <c r="N1017">
        <v>2</v>
      </c>
      <c r="O1017">
        <v>2</v>
      </c>
      <c r="P1017" t="s">
        <v>50</v>
      </c>
      <c r="Q1017">
        <v>4</v>
      </c>
      <c r="R1017" t="str">
        <f t="shared" si="46"/>
        <v>Very High</v>
      </c>
      <c r="S1017" t="s">
        <v>44</v>
      </c>
      <c r="T1017">
        <v>5582</v>
      </c>
      <c r="U1017" t="str">
        <f t="shared" si="47"/>
        <v>Medium (5K-10K)</v>
      </c>
      <c r="V1017">
        <v>14408</v>
      </c>
      <c r="W1017">
        <v>0</v>
      </c>
      <c r="X1017" t="s">
        <v>32</v>
      </c>
      <c r="Y1017">
        <v>21</v>
      </c>
      <c r="Z1017">
        <v>4</v>
      </c>
      <c r="AA1017">
        <v>2</v>
      </c>
      <c r="AB1017">
        <v>1</v>
      </c>
      <c r="AC1017">
        <v>10</v>
      </c>
      <c r="AD1017">
        <v>2</v>
      </c>
      <c r="AE1017">
        <v>3</v>
      </c>
      <c r="AF1017">
        <v>9</v>
      </c>
      <c r="AG1017">
        <v>0</v>
      </c>
      <c r="AH1017">
        <v>7</v>
      </c>
      <c r="AI1017">
        <v>8</v>
      </c>
    </row>
    <row r="1018" spans="1:35" x14ac:dyDescent="0.3">
      <c r="A1018">
        <v>381</v>
      </c>
      <c r="B1018">
        <v>35</v>
      </c>
      <c r="C1018" t="str">
        <f t="shared" si="45"/>
        <v>26-35</v>
      </c>
      <c r="D1018" t="s">
        <v>32</v>
      </c>
      <c r="E1018" t="s">
        <v>40</v>
      </c>
      <c r="F1018">
        <v>1315</v>
      </c>
      <c r="G1018" t="s">
        <v>34</v>
      </c>
      <c r="H1018">
        <v>22</v>
      </c>
      <c r="I1018">
        <v>3</v>
      </c>
      <c r="J1018" t="s">
        <v>46</v>
      </c>
      <c r="K1018">
        <v>2</v>
      </c>
      <c r="L1018" t="s">
        <v>47</v>
      </c>
      <c r="M1018">
        <v>71</v>
      </c>
      <c r="N1018">
        <v>4</v>
      </c>
      <c r="O1018">
        <v>3</v>
      </c>
      <c r="P1018" t="s">
        <v>52</v>
      </c>
      <c r="Q1018">
        <v>2</v>
      </c>
      <c r="R1018" t="str">
        <f t="shared" si="46"/>
        <v>Medium</v>
      </c>
      <c r="S1018" t="s">
        <v>38</v>
      </c>
      <c r="T1018">
        <v>11996</v>
      </c>
      <c r="U1018" t="str">
        <f t="shared" si="47"/>
        <v>High (10K-15K)</v>
      </c>
      <c r="V1018">
        <v>19100</v>
      </c>
      <c r="W1018">
        <v>7</v>
      </c>
      <c r="X1018" t="s">
        <v>32</v>
      </c>
      <c r="Y1018">
        <v>18</v>
      </c>
      <c r="Z1018">
        <v>3</v>
      </c>
      <c r="AA1018">
        <v>2</v>
      </c>
      <c r="AB1018">
        <v>1</v>
      </c>
      <c r="AC1018">
        <v>10</v>
      </c>
      <c r="AD1018">
        <v>6</v>
      </c>
      <c r="AE1018">
        <v>2</v>
      </c>
      <c r="AF1018">
        <v>7</v>
      </c>
      <c r="AG1018">
        <v>7</v>
      </c>
      <c r="AH1018">
        <v>6</v>
      </c>
      <c r="AI1018">
        <v>2</v>
      </c>
    </row>
    <row r="1019" spans="1:35" x14ac:dyDescent="0.3">
      <c r="A1019">
        <v>416</v>
      </c>
      <c r="B1019">
        <v>31</v>
      </c>
      <c r="C1019" t="str">
        <f t="shared" si="45"/>
        <v>26-35</v>
      </c>
      <c r="D1019" t="s">
        <v>32</v>
      </c>
      <c r="E1019" t="s">
        <v>40</v>
      </c>
      <c r="F1019">
        <v>218</v>
      </c>
      <c r="G1019" t="s">
        <v>41</v>
      </c>
      <c r="H1019">
        <v>7</v>
      </c>
      <c r="I1019">
        <v>3</v>
      </c>
      <c r="J1019" t="s">
        <v>42</v>
      </c>
      <c r="K1019">
        <v>2</v>
      </c>
      <c r="L1019" t="s">
        <v>36</v>
      </c>
      <c r="M1019">
        <v>100</v>
      </c>
      <c r="N1019">
        <v>4</v>
      </c>
      <c r="O1019">
        <v>2</v>
      </c>
      <c r="P1019" t="s">
        <v>54</v>
      </c>
      <c r="Q1019">
        <v>4</v>
      </c>
      <c r="R1019" t="str">
        <f t="shared" si="46"/>
        <v>Very High</v>
      </c>
      <c r="S1019" t="s">
        <v>44</v>
      </c>
      <c r="T1019">
        <v>6929</v>
      </c>
      <c r="U1019" t="str">
        <f t="shared" si="47"/>
        <v>Medium (5K-10K)</v>
      </c>
      <c r="V1019">
        <v>12241</v>
      </c>
      <c r="W1019">
        <v>4</v>
      </c>
      <c r="X1019" t="s">
        <v>32</v>
      </c>
      <c r="Y1019">
        <v>11</v>
      </c>
      <c r="Z1019">
        <v>3</v>
      </c>
      <c r="AA1019">
        <v>2</v>
      </c>
      <c r="AB1019">
        <v>1</v>
      </c>
      <c r="AC1019">
        <v>10</v>
      </c>
      <c r="AD1019">
        <v>3</v>
      </c>
      <c r="AE1019">
        <v>2</v>
      </c>
      <c r="AF1019">
        <v>8</v>
      </c>
      <c r="AG1019">
        <v>7</v>
      </c>
      <c r="AH1019">
        <v>7</v>
      </c>
      <c r="AI1019">
        <v>7</v>
      </c>
    </row>
    <row r="1020" spans="1:35" x14ac:dyDescent="0.3">
      <c r="A1020">
        <v>417</v>
      </c>
      <c r="B1020">
        <v>39</v>
      </c>
      <c r="C1020" t="str">
        <f t="shared" si="45"/>
        <v>36-45</v>
      </c>
      <c r="D1020" t="s">
        <v>32</v>
      </c>
      <c r="E1020" t="s">
        <v>40</v>
      </c>
      <c r="F1020">
        <v>1132</v>
      </c>
      <c r="G1020" t="s">
        <v>34</v>
      </c>
      <c r="H1020">
        <v>1</v>
      </c>
      <c r="I1020">
        <v>3</v>
      </c>
      <c r="J1020" t="s">
        <v>35</v>
      </c>
      <c r="K1020">
        <v>3</v>
      </c>
      <c r="L1020" t="s">
        <v>36</v>
      </c>
      <c r="M1020">
        <v>48</v>
      </c>
      <c r="N1020">
        <v>4</v>
      </c>
      <c r="O1020">
        <v>3</v>
      </c>
      <c r="P1020" t="s">
        <v>50</v>
      </c>
      <c r="Q1020">
        <v>4</v>
      </c>
      <c r="R1020" t="str">
        <f t="shared" si="46"/>
        <v>Very High</v>
      </c>
      <c r="S1020" t="s">
        <v>38</v>
      </c>
      <c r="T1020">
        <v>9613</v>
      </c>
      <c r="U1020" t="str">
        <f t="shared" si="47"/>
        <v>Medium (5K-10K)</v>
      </c>
      <c r="V1020">
        <v>10942</v>
      </c>
      <c r="W1020">
        <v>0</v>
      </c>
      <c r="X1020" t="s">
        <v>32</v>
      </c>
      <c r="Y1020">
        <v>17</v>
      </c>
      <c r="Z1020">
        <v>3</v>
      </c>
      <c r="AA1020">
        <v>1</v>
      </c>
      <c r="AB1020">
        <v>3</v>
      </c>
      <c r="AC1020">
        <v>19</v>
      </c>
      <c r="AD1020">
        <v>5</v>
      </c>
      <c r="AE1020">
        <v>2</v>
      </c>
      <c r="AF1020">
        <v>18</v>
      </c>
      <c r="AG1020">
        <v>10</v>
      </c>
      <c r="AH1020">
        <v>3</v>
      </c>
      <c r="AI1020">
        <v>7</v>
      </c>
    </row>
    <row r="1021" spans="1:35" x14ac:dyDescent="0.3">
      <c r="A1021">
        <v>461</v>
      </c>
      <c r="B1021">
        <v>38</v>
      </c>
      <c r="C1021" t="str">
        <f t="shared" si="45"/>
        <v>36-45</v>
      </c>
      <c r="D1021" t="s">
        <v>32</v>
      </c>
      <c r="E1021" t="s">
        <v>40</v>
      </c>
      <c r="F1021">
        <v>343</v>
      </c>
      <c r="G1021" t="s">
        <v>34</v>
      </c>
      <c r="H1021">
        <v>15</v>
      </c>
      <c r="I1021">
        <v>2</v>
      </c>
      <c r="J1021" t="s">
        <v>46</v>
      </c>
      <c r="K1021">
        <v>3</v>
      </c>
      <c r="L1021" t="s">
        <v>36</v>
      </c>
      <c r="M1021">
        <v>92</v>
      </c>
      <c r="N1021">
        <v>2</v>
      </c>
      <c r="O1021">
        <v>3</v>
      </c>
      <c r="P1021" t="s">
        <v>55</v>
      </c>
      <c r="Q1021">
        <v>4</v>
      </c>
      <c r="R1021" t="str">
        <f t="shared" si="46"/>
        <v>Very High</v>
      </c>
      <c r="S1021" t="s">
        <v>38</v>
      </c>
      <c r="T1021">
        <v>11510</v>
      </c>
      <c r="U1021" t="str">
        <f t="shared" si="47"/>
        <v>High (10K-15K)</v>
      </c>
      <c r="V1021">
        <v>15682</v>
      </c>
      <c r="W1021">
        <v>0</v>
      </c>
      <c r="X1021" t="s">
        <v>39</v>
      </c>
      <c r="Y1021">
        <v>14</v>
      </c>
      <c r="Z1021">
        <v>3</v>
      </c>
      <c r="AA1021">
        <v>2</v>
      </c>
      <c r="AB1021">
        <v>1</v>
      </c>
      <c r="AC1021">
        <v>12</v>
      </c>
      <c r="AD1021">
        <v>3</v>
      </c>
      <c r="AE1021">
        <v>3</v>
      </c>
      <c r="AF1021">
        <v>11</v>
      </c>
      <c r="AG1021">
        <v>10</v>
      </c>
      <c r="AH1021">
        <v>2</v>
      </c>
      <c r="AI1021">
        <v>9</v>
      </c>
    </row>
    <row r="1022" spans="1:35" x14ac:dyDescent="0.3">
      <c r="A1022">
        <v>474</v>
      </c>
      <c r="B1022">
        <v>37</v>
      </c>
      <c r="C1022" t="str">
        <f t="shared" si="45"/>
        <v>36-45</v>
      </c>
      <c r="D1022" t="s">
        <v>32</v>
      </c>
      <c r="E1022" t="s">
        <v>40</v>
      </c>
      <c r="F1022">
        <v>1319</v>
      </c>
      <c r="G1022" t="s">
        <v>34</v>
      </c>
      <c r="H1022">
        <v>6</v>
      </c>
      <c r="I1022">
        <v>3</v>
      </c>
      <c r="J1022" t="s">
        <v>35</v>
      </c>
      <c r="K1022">
        <v>3</v>
      </c>
      <c r="L1022" t="s">
        <v>36</v>
      </c>
      <c r="M1022">
        <v>51</v>
      </c>
      <c r="N1022">
        <v>4</v>
      </c>
      <c r="O1022">
        <v>2</v>
      </c>
      <c r="P1022" t="s">
        <v>49</v>
      </c>
      <c r="Q1022">
        <v>1</v>
      </c>
      <c r="R1022" t="str">
        <f t="shared" si="46"/>
        <v>Low</v>
      </c>
      <c r="S1022" t="s">
        <v>38</v>
      </c>
      <c r="T1022">
        <v>5974</v>
      </c>
      <c r="U1022" t="str">
        <f t="shared" si="47"/>
        <v>Medium (5K-10K)</v>
      </c>
      <c r="V1022">
        <v>17001</v>
      </c>
      <c r="W1022">
        <v>4</v>
      </c>
      <c r="X1022" t="s">
        <v>39</v>
      </c>
      <c r="Y1022">
        <v>13</v>
      </c>
      <c r="Z1022">
        <v>3</v>
      </c>
      <c r="AA1022">
        <v>1</v>
      </c>
      <c r="AB1022">
        <v>2</v>
      </c>
      <c r="AC1022">
        <v>13</v>
      </c>
      <c r="AD1022">
        <v>2</v>
      </c>
      <c r="AE1022">
        <v>3</v>
      </c>
      <c r="AF1022">
        <v>7</v>
      </c>
      <c r="AG1022">
        <v>7</v>
      </c>
      <c r="AH1022">
        <v>6</v>
      </c>
      <c r="AI1022">
        <v>7</v>
      </c>
    </row>
    <row r="1023" spans="1:35" x14ac:dyDescent="0.3">
      <c r="A1023">
        <v>569</v>
      </c>
      <c r="B1023">
        <v>50</v>
      </c>
      <c r="C1023" t="str">
        <f t="shared" si="45"/>
        <v>46-55</v>
      </c>
      <c r="D1023" t="s">
        <v>32</v>
      </c>
      <c r="E1023" t="s">
        <v>40</v>
      </c>
      <c r="F1023">
        <v>1099</v>
      </c>
      <c r="G1023" t="s">
        <v>34</v>
      </c>
      <c r="H1023">
        <v>29</v>
      </c>
      <c r="I1023">
        <v>4</v>
      </c>
      <c r="J1023" t="s">
        <v>46</v>
      </c>
      <c r="K1023">
        <v>2</v>
      </c>
      <c r="L1023" t="s">
        <v>36</v>
      </c>
      <c r="M1023">
        <v>88</v>
      </c>
      <c r="N1023">
        <v>2</v>
      </c>
      <c r="O1023">
        <v>4</v>
      </c>
      <c r="P1023" t="s">
        <v>52</v>
      </c>
      <c r="Q1023">
        <v>3</v>
      </c>
      <c r="R1023" t="str">
        <f t="shared" si="46"/>
        <v>High</v>
      </c>
      <c r="S1023" t="s">
        <v>44</v>
      </c>
      <c r="T1023">
        <v>17046</v>
      </c>
      <c r="U1023" t="str">
        <f t="shared" si="47"/>
        <v>Very High (15K+)</v>
      </c>
      <c r="V1023">
        <v>9314</v>
      </c>
      <c r="W1023">
        <v>0</v>
      </c>
      <c r="X1023" t="s">
        <v>32</v>
      </c>
      <c r="Y1023">
        <v>15</v>
      </c>
      <c r="Z1023">
        <v>3</v>
      </c>
      <c r="AA1023">
        <v>2</v>
      </c>
      <c r="AB1023">
        <v>1</v>
      </c>
      <c r="AC1023">
        <v>28</v>
      </c>
      <c r="AD1023">
        <v>2</v>
      </c>
      <c r="AE1023">
        <v>3</v>
      </c>
      <c r="AF1023">
        <v>27</v>
      </c>
      <c r="AG1023">
        <v>10</v>
      </c>
      <c r="AH1023">
        <v>15</v>
      </c>
      <c r="AI1023">
        <v>7</v>
      </c>
    </row>
    <row r="1024" spans="1:35" x14ac:dyDescent="0.3">
      <c r="A1024">
        <v>577</v>
      </c>
      <c r="B1024">
        <v>35</v>
      </c>
      <c r="C1024" t="str">
        <f t="shared" si="45"/>
        <v>26-35</v>
      </c>
      <c r="D1024" t="s">
        <v>32</v>
      </c>
      <c r="E1024" t="s">
        <v>40</v>
      </c>
      <c r="F1024">
        <v>144</v>
      </c>
      <c r="G1024" t="s">
        <v>34</v>
      </c>
      <c r="H1024">
        <v>22</v>
      </c>
      <c r="I1024">
        <v>3</v>
      </c>
      <c r="J1024" t="s">
        <v>46</v>
      </c>
      <c r="K1024">
        <v>4</v>
      </c>
      <c r="L1024" t="s">
        <v>36</v>
      </c>
      <c r="M1024">
        <v>46</v>
      </c>
      <c r="N1024">
        <v>1</v>
      </c>
      <c r="O1024">
        <v>1</v>
      </c>
      <c r="P1024" t="s">
        <v>37</v>
      </c>
      <c r="Q1024">
        <v>3</v>
      </c>
      <c r="R1024" t="str">
        <f t="shared" si="46"/>
        <v>High</v>
      </c>
      <c r="S1024" t="s">
        <v>48</v>
      </c>
      <c r="T1024">
        <v>4230</v>
      </c>
      <c r="U1024" t="str">
        <f t="shared" si="47"/>
        <v>Low (0-5K)</v>
      </c>
      <c r="V1024">
        <v>19225</v>
      </c>
      <c r="W1024">
        <v>0</v>
      </c>
      <c r="X1024" t="s">
        <v>32</v>
      </c>
      <c r="Y1024">
        <v>15</v>
      </c>
      <c r="Z1024">
        <v>3</v>
      </c>
      <c r="AA1024">
        <v>3</v>
      </c>
      <c r="AB1024">
        <v>0</v>
      </c>
      <c r="AC1024">
        <v>6</v>
      </c>
      <c r="AD1024">
        <v>2</v>
      </c>
      <c r="AE1024">
        <v>3</v>
      </c>
      <c r="AF1024">
        <v>5</v>
      </c>
      <c r="AG1024">
        <v>4</v>
      </c>
      <c r="AH1024">
        <v>4</v>
      </c>
      <c r="AI1024">
        <v>3</v>
      </c>
    </row>
    <row r="1025" spans="1:35" x14ac:dyDescent="0.3">
      <c r="A1025">
        <v>579</v>
      </c>
      <c r="B1025">
        <v>34</v>
      </c>
      <c r="C1025" t="str">
        <f t="shared" si="45"/>
        <v>26-35</v>
      </c>
      <c r="D1025" t="s">
        <v>32</v>
      </c>
      <c r="E1025" t="s">
        <v>40</v>
      </c>
      <c r="F1025">
        <v>1303</v>
      </c>
      <c r="G1025" t="s">
        <v>34</v>
      </c>
      <c r="H1025">
        <v>2</v>
      </c>
      <c r="I1025">
        <v>4</v>
      </c>
      <c r="J1025" t="s">
        <v>46</v>
      </c>
      <c r="K1025">
        <v>4</v>
      </c>
      <c r="L1025" t="s">
        <v>36</v>
      </c>
      <c r="M1025">
        <v>62</v>
      </c>
      <c r="N1025">
        <v>2</v>
      </c>
      <c r="O1025">
        <v>1</v>
      </c>
      <c r="P1025" t="s">
        <v>49</v>
      </c>
      <c r="Q1025">
        <v>3</v>
      </c>
      <c r="R1025" t="str">
        <f t="shared" si="46"/>
        <v>High</v>
      </c>
      <c r="S1025" t="s">
        <v>38</v>
      </c>
      <c r="T1025">
        <v>2768</v>
      </c>
      <c r="U1025" t="str">
        <f t="shared" si="47"/>
        <v>Low (0-5K)</v>
      </c>
      <c r="V1025">
        <v>8416</v>
      </c>
      <c r="W1025">
        <v>3</v>
      </c>
      <c r="X1025" t="s">
        <v>32</v>
      </c>
      <c r="Y1025">
        <v>12</v>
      </c>
      <c r="Z1025">
        <v>3</v>
      </c>
      <c r="AA1025">
        <v>3</v>
      </c>
      <c r="AB1025">
        <v>1</v>
      </c>
      <c r="AC1025">
        <v>14</v>
      </c>
      <c r="AD1025">
        <v>3</v>
      </c>
      <c r="AE1025">
        <v>3</v>
      </c>
      <c r="AF1025">
        <v>7</v>
      </c>
      <c r="AG1025">
        <v>3</v>
      </c>
      <c r="AH1025">
        <v>5</v>
      </c>
      <c r="AI1025">
        <v>7</v>
      </c>
    </row>
    <row r="1026" spans="1:35" x14ac:dyDescent="0.3">
      <c r="A1026">
        <v>653</v>
      </c>
      <c r="B1026">
        <v>31</v>
      </c>
      <c r="C1026" t="str">
        <f t="shared" ref="C1026:C1089" si="48">IF(B1026&lt;=25,"18-25",IF(B1026&lt;=35,"26-35",IF(B1026&lt;=45,"36-45",IF(B1026&lt;=55,"46-55","56+"))))</f>
        <v>26-35</v>
      </c>
      <c r="D1026" t="s">
        <v>32</v>
      </c>
      <c r="E1026" t="s">
        <v>40</v>
      </c>
      <c r="F1026">
        <v>525</v>
      </c>
      <c r="G1026" t="s">
        <v>41</v>
      </c>
      <c r="H1026">
        <v>6</v>
      </c>
      <c r="I1026">
        <v>4</v>
      </c>
      <c r="J1026" t="s">
        <v>35</v>
      </c>
      <c r="K1026">
        <v>1</v>
      </c>
      <c r="L1026" t="s">
        <v>36</v>
      </c>
      <c r="M1026">
        <v>66</v>
      </c>
      <c r="N1026">
        <v>4</v>
      </c>
      <c r="O1026">
        <v>2</v>
      </c>
      <c r="P1026" t="s">
        <v>54</v>
      </c>
      <c r="Q1026">
        <v>4</v>
      </c>
      <c r="R1026" t="str">
        <f t="shared" ref="R1026:R1089" si="49">IF(Q1026=1,"Low",IF(Q1026=2,"Medium",IF(Q1026=3,"High","Very High")))</f>
        <v>Very High</v>
      </c>
      <c r="S1026" t="s">
        <v>38</v>
      </c>
      <c r="T1026">
        <v>5460</v>
      </c>
      <c r="U1026" t="str">
        <f t="shared" ref="U1026:U1089" si="50">IF(T1026&lt;=5000,"Low (0-5K)",IF(T1026&lt;=10000,"Medium (5K-10K)",IF(T1026&lt;=15000,"High (10K-15K)","Very High (15K+)")))</f>
        <v>Medium (5K-10K)</v>
      </c>
      <c r="V1026">
        <v>6219</v>
      </c>
      <c r="W1026">
        <v>4</v>
      </c>
      <c r="X1026" t="s">
        <v>32</v>
      </c>
      <c r="Y1026">
        <v>22</v>
      </c>
      <c r="Z1026">
        <v>4</v>
      </c>
      <c r="AA1026">
        <v>4</v>
      </c>
      <c r="AB1026">
        <v>2</v>
      </c>
      <c r="AC1026">
        <v>13</v>
      </c>
      <c r="AD1026">
        <v>4</v>
      </c>
      <c r="AE1026">
        <v>4</v>
      </c>
      <c r="AF1026">
        <v>7</v>
      </c>
      <c r="AG1026">
        <v>7</v>
      </c>
      <c r="AH1026">
        <v>5</v>
      </c>
      <c r="AI1026">
        <v>7</v>
      </c>
    </row>
    <row r="1027" spans="1:35" x14ac:dyDescent="0.3">
      <c r="A1027">
        <v>731</v>
      </c>
      <c r="B1027">
        <v>41</v>
      </c>
      <c r="C1027" t="str">
        <f t="shared" si="48"/>
        <v>36-45</v>
      </c>
      <c r="D1027" t="s">
        <v>32</v>
      </c>
      <c r="E1027" t="s">
        <v>40</v>
      </c>
      <c r="F1027">
        <v>427</v>
      </c>
      <c r="G1027" t="s">
        <v>57</v>
      </c>
      <c r="H1027">
        <v>10</v>
      </c>
      <c r="I1027">
        <v>4</v>
      </c>
      <c r="J1027" t="s">
        <v>57</v>
      </c>
      <c r="K1027">
        <v>2</v>
      </c>
      <c r="L1027" t="s">
        <v>36</v>
      </c>
      <c r="M1027">
        <v>73</v>
      </c>
      <c r="N1027">
        <v>2</v>
      </c>
      <c r="O1027">
        <v>5</v>
      </c>
      <c r="P1027" t="s">
        <v>52</v>
      </c>
      <c r="Q1027">
        <v>4</v>
      </c>
      <c r="R1027" t="str">
        <f t="shared" si="49"/>
        <v>Very High</v>
      </c>
      <c r="S1027" t="s">
        <v>38</v>
      </c>
      <c r="T1027">
        <v>19141</v>
      </c>
      <c r="U1027" t="str">
        <f t="shared" si="50"/>
        <v>Very High (15K+)</v>
      </c>
      <c r="V1027">
        <v>8861</v>
      </c>
      <c r="W1027">
        <v>3</v>
      </c>
      <c r="X1027" t="s">
        <v>32</v>
      </c>
      <c r="Y1027">
        <v>15</v>
      </c>
      <c r="Z1027">
        <v>3</v>
      </c>
      <c r="AA1027">
        <v>2</v>
      </c>
      <c r="AB1027">
        <v>3</v>
      </c>
      <c r="AC1027">
        <v>23</v>
      </c>
      <c r="AD1027">
        <v>2</v>
      </c>
      <c r="AE1027">
        <v>2</v>
      </c>
      <c r="AF1027">
        <v>21</v>
      </c>
      <c r="AG1027">
        <v>6</v>
      </c>
      <c r="AH1027">
        <v>12</v>
      </c>
      <c r="AI1027">
        <v>6</v>
      </c>
    </row>
    <row r="1028" spans="1:35" x14ac:dyDescent="0.3">
      <c r="A1028">
        <v>741</v>
      </c>
      <c r="B1028">
        <v>28</v>
      </c>
      <c r="C1028" t="str">
        <f t="shared" si="48"/>
        <v>26-35</v>
      </c>
      <c r="D1028" t="s">
        <v>39</v>
      </c>
      <c r="E1028" t="s">
        <v>40</v>
      </c>
      <c r="F1028">
        <v>654</v>
      </c>
      <c r="G1028" t="s">
        <v>34</v>
      </c>
      <c r="H1028">
        <v>1</v>
      </c>
      <c r="I1028">
        <v>2</v>
      </c>
      <c r="J1028" t="s">
        <v>46</v>
      </c>
      <c r="K1028">
        <v>1</v>
      </c>
      <c r="L1028" t="s">
        <v>47</v>
      </c>
      <c r="M1028">
        <v>67</v>
      </c>
      <c r="N1028">
        <v>1</v>
      </c>
      <c r="O1028">
        <v>1</v>
      </c>
      <c r="P1028" t="s">
        <v>49</v>
      </c>
      <c r="Q1028">
        <v>2</v>
      </c>
      <c r="R1028" t="str">
        <f t="shared" si="49"/>
        <v>Medium</v>
      </c>
      <c r="S1028" t="s">
        <v>48</v>
      </c>
      <c r="T1028">
        <v>2216</v>
      </c>
      <c r="U1028" t="str">
        <f t="shared" si="50"/>
        <v>Low (0-5K)</v>
      </c>
      <c r="V1028">
        <v>3872</v>
      </c>
      <c r="W1028">
        <v>7</v>
      </c>
      <c r="X1028" t="s">
        <v>39</v>
      </c>
      <c r="Y1028">
        <v>13</v>
      </c>
      <c r="Z1028">
        <v>3</v>
      </c>
      <c r="AA1028">
        <v>4</v>
      </c>
      <c r="AB1028">
        <v>0</v>
      </c>
      <c r="AC1028">
        <v>10</v>
      </c>
      <c r="AD1028">
        <v>4</v>
      </c>
      <c r="AE1028">
        <v>3</v>
      </c>
      <c r="AF1028">
        <v>7</v>
      </c>
      <c r="AG1028">
        <v>7</v>
      </c>
      <c r="AH1028">
        <v>3</v>
      </c>
      <c r="AI1028">
        <v>7</v>
      </c>
    </row>
    <row r="1029" spans="1:35" x14ac:dyDescent="0.3">
      <c r="A1029">
        <v>760</v>
      </c>
      <c r="B1029">
        <v>39</v>
      </c>
      <c r="C1029" t="str">
        <f t="shared" si="48"/>
        <v>36-45</v>
      </c>
      <c r="D1029" t="s">
        <v>32</v>
      </c>
      <c r="E1029" t="s">
        <v>40</v>
      </c>
      <c r="F1029">
        <v>141</v>
      </c>
      <c r="G1029" t="s">
        <v>57</v>
      </c>
      <c r="H1029">
        <v>3</v>
      </c>
      <c r="I1029">
        <v>3</v>
      </c>
      <c r="J1029" t="s">
        <v>57</v>
      </c>
      <c r="K1029">
        <v>3</v>
      </c>
      <c r="L1029" t="s">
        <v>47</v>
      </c>
      <c r="M1029">
        <v>44</v>
      </c>
      <c r="N1029">
        <v>4</v>
      </c>
      <c r="O1029">
        <v>2</v>
      </c>
      <c r="P1029" t="s">
        <v>57</v>
      </c>
      <c r="Q1029">
        <v>2</v>
      </c>
      <c r="R1029" t="str">
        <f t="shared" si="49"/>
        <v>Medium</v>
      </c>
      <c r="S1029" t="s">
        <v>44</v>
      </c>
      <c r="T1029">
        <v>6389</v>
      </c>
      <c r="U1029" t="str">
        <f t="shared" si="50"/>
        <v>Medium (5K-10K)</v>
      </c>
      <c r="V1029">
        <v>18767</v>
      </c>
      <c r="W1029">
        <v>9</v>
      </c>
      <c r="X1029" t="s">
        <v>32</v>
      </c>
      <c r="Y1029">
        <v>15</v>
      </c>
      <c r="Z1029">
        <v>3</v>
      </c>
      <c r="AA1029">
        <v>3</v>
      </c>
      <c r="AB1029">
        <v>1</v>
      </c>
      <c r="AC1029">
        <v>12</v>
      </c>
      <c r="AD1029">
        <v>3</v>
      </c>
      <c r="AE1029">
        <v>1</v>
      </c>
      <c r="AF1029">
        <v>8</v>
      </c>
      <c r="AG1029">
        <v>3</v>
      </c>
      <c r="AH1029">
        <v>3</v>
      </c>
      <c r="AI1029">
        <v>6</v>
      </c>
    </row>
    <row r="1030" spans="1:35" x14ac:dyDescent="0.3">
      <c r="A1030">
        <v>783</v>
      </c>
      <c r="B1030">
        <v>45</v>
      </c>
      <c r="C1030" t="str">
        <f t="shared" si="48"/>
        <v>36-45</v>
      </c>
      <c r="D1030" t="s">
        <v>32</v>
      </c>
      <c r="E1030" t="s">
        <v>40</v>
      </c>
      <c r="F1030">
        <v>954</v>
      </c>
      <c r="G1030" t="s">
        <v>41</v>
      </c>
      <c r="H1030">
        <v>2</v>
      </c>
      <c r="I1030">
        <v>2</v>
      </c>
      <c r="J1030" t="s">
        <v>42</v>
      </c>
      <c r="K1030">
        <v>2</v>
      </c>
      <c r="L1030" t="s">
        <v>36</v>
      </c>
      <c r="M1030">
        <v>46</v>
      </c>
      <c r="N1030">
        <v>1</v>
      </c>
      <c r="O1030">
        <v>2</v>
      </c>
      <c r="P1030" t="s">
        <v>43</v>
      </c>
      <c r="Q1030">
        <v>3</v>
      </c>
      <c r="R1030" t="str">
        <f t="shared" si="49"/>
        <v>High</v>
      </c>
      <c r="S1030" t="s">
        <v>48</v>
      </c>
      <c r="T1030">
        <v>6632</v>
      </c>
      <c r="U1030" t="str">
        <f t="shared" si="50"/>
        <v>Medium (5K-10K)</v>
      </c>
      <c r="V1030">
        <v>12388</v>
      </c>
      <c r="W1030">
        <v>0</v>
      </c>
      <c r="X1030" t="s">
        <v>32</v>
      </c>
      <c r="Y1030">
        <v>13</v>
      </c>
      <c r="Z1030">
        <v>3</v>
      </c>
      <c r="AA1030">
        <v>1</v>
      </c>
      <c r="AB1030">
        <v>0</v>
      </c>
      <c r="AC1030">
        <v>9</v>
      </c>
      <c r="AD1030">
        <v>3</v>
      </c>
      <c r="AE1030">
        <v>3</v>
      </c>
      <c r="AF1030">
        <v>8</v>
      </c>
      <c r="AG1030">
        <v>7</v>
      </c>
      <c r="AH1030">
        <v>3</v>
      </c>
      <c r="AI1030">
        <v>1</v>
      </c>
    </row>
    <row r="1031" spans="1:35" x14ac:dyDescent="0.3">
      <c r="A1031">
        <v>899</v>
      </c>
      <c r="B1031">
        <v>35</v>
      </c>
      <c r="C1031" t="str">
        <f t="shared" si="48"/>
        <v>26-35</v>
      </c>
      <c r="D1031" t="s">
        <v>32</v>
      </c>
      <c r="E1031" t="s">
        <v>40</v>
      </c>
      <c r="F1031">
        <v>672</v>
      </c>
      <c r="G1031" t="s">
        <v>34</v>
      </c>
      <c r="H1031">
        <v>25</v>
      </c>
      <c r="I1031">
        <v>3</v>
      </c>
      <c r="J1031" t="s">
        <v>42</v>
      </c>
      <c r="K1031">
        <v>4</v>
      </c>
      <c r="L1031" t="s">
        <v>36</v>
      </c>
      <c r="M1031">
        <v>78</v>
      </c>
      <c r="N1031">
        <v>2</v>
      </c>
      <c r="O1031">
        <v>3</v>
      </c>
      <c r="P1031" t="s">
        <v>51</v>
      </c>
      <c r="Q1031">
        <v>2</v>
      </c>
      <c r="R1031" t="str">
        <f t="shared" si="49"/>
        <v>Medium</v>
      </c>
      <c r="S1031" t="s">
        <v>44</v>
      </c>
      <c r="T1031">
        <v>10903</v>
      </c>
      <c r="U1031" t="str">
        <f t="shared" si="50"/>
        <v>High (10K-15K)</v>
      </c>
      <c r="V1031">
        <v>9129</v>
      </c>
      <c r="W1031">
        <v>3</v>
      </c>
      <c r="X1031" t="s">
        <v>32</v>
      </c>
      <c r="Y1031">
        <v>16</v>
      </c>
      <c r="Z1031">
        <v>3</v>
      </c>
      <c r="AA1031">
        <v>1</v>
      </c>
      <c r="AB1031">
        <v>0</v>
      </c>
      <c r="AC1031">
        <v>16</v>
      </c>
      <c r="AD1031">
        <v>2</v>
      </c>
      <c r="AE1031">
        <v>3</v>
      </c>
      <c r="AF1031">
        <v>13</v>
      </c>
      <c r="AG1031">
        <v>10</v>
      </c>
      <c r="AH1031">
        <v>4</v>
      </c>
      <c r="AI1031">
        <v>8</v>
      </c>
    </row>
    <row r="1032" spans="1:35" x14ac:dyDescent="0.3">
      <c r="A1032">
        <v>941</v>
      </c>
      <c r="B1032">
        <v>31</v>
      </c>
      <c r="C1032" t="str">
        <f t="shared" si="48"/>
        <v>26-35</v>
      </c>
      <c r="D1032" t="s">
        <v>32</v>
      </c>
      <c r="E1032" t="s">
        <v>40</v>
      </c>
      <c r="F1032">
        <v>154</v>
      </c>
      <c r="G1032" t="s">
        <v>41</v>
      </c>
      <c r="H1032">
        <v>7</v>
      </c>
      <c r="I1032">
        <v>4</v>
      </c>
      <c r="J1032" t="s">
        <v>46</v>
      </c>
      <c r="K1032">
        <v>2</v>
      </c>
      <c r="L1032" t="s">
        <v>36</v>
      </c>
      <c r="M1032">
        <v>41</v>
      </c>
      <c r="N1032">
        <v>2</v>
      </c>
      <c r="O1032">
        <v>1</v>
      </c>
      <c r="P1032" t="s">
        <v>43</v>
      </c>
      <c r="Q1032">
        <v>3</v>
      </c>
      <c r="R1032" t="str">
        <f t="shared" si="49"/>
        <v>High</v>
      </c>
      <c r="S1032" t="s">
        <v>44</v>
      </c>
      <c r="T1032">
        <v>2329</v>
      </c>
      <c r="U1032" t="str">
        <f t="shared" si="50"/>
        <v>Low (0-5K)</v>
      </c>
      <c r="V1032">
        <v>11737</v>
      </c>
      <c r="W1032">
        <v>3</v>
      </c>
      <c r="X1032" t="s">
        <v>32</v>
      </c>
      <c r="Y1032">
        <v>15</v>
      </c>
      <c r="Z1032">
        <v>3</v>
      </c>
      <c r="AA1032">
        <v>2</v>
      </c>
      <c r="AB1032">
        <v>0</v>
      </c>
      <c r="AC1032">
        <v>13</v>
      </c>
      <c r="AD1032">
        <v>2</v>
      </c>
      <c r="AE1032">
        <v>4</v>
      </c>
      <c r="AF1032">
        <v>7</v>
      </c>
      <c r="AG1032">
        <v>7</v>
      </c>
      <c r="AH1032">
        <v>5</v>
      </c>
      <c r="AI1032">
        <v>2</v>
      </c>
    </row>
    <row r="1033" spans="1:35" x14ac:dyDescent="0.3">
      <c r="A1033">
        <v>970</v>
      </c>
      <c r="B1033">
        <v>37</v>
      </c>
      <c r="C1033" t="str">
        <f t="shared" si="48"/>
        <v>36-45</v>
      </c>
      <c r="D1033" t="s">
        <v>39</v>
      </c>
      <c r="E1033" t="s">
        <v>40</v>
      </c>
      <c r="F1033">
        <v>625</v>
      </c>
      <c r="G1033" t="s">
        <v>41</v>
      </c>
      <c r="H1033">
        <v>1</v>
      </c>
      <c r="I1033">
        <v>4</v>
      </c>
      <c r="J1033" t="s">
        <v>46</v>
      </c>
      <c r="K1033">
        <v>1</v>
      </c>
      <c r="L1033" t="s">
        <v>36</v>
      </c>
      <c r="M1033">
        <v>46</v>
      </c>
      <c r="N1033">
        <v>2</v>
      </c>
      <c r="O1033">
        <v>3</v>
      </c>
      <c r="P1033" t="s">
        <v>54</v>
      </c>
      <c r="Q1033">
        <v>3</v>
      </c>
      <c r="R1033" t="str">
        <f t="shared" si="49"/>
        <v>High</v>
      </c>
      <c r="S1033" t="s">
        <v>44</v>
      </c>
      <c r="T1033">
        <v>10609</v>
      </c>
      <c r="U1033" t="str">
        <f t="shared" si="50"/>
        <v>High (10K-15K)</v>
      </c>
      <c r="V1033">
        <v>14922</v>
      </c>
      <c r="W1033">
        <v>5</v>
      </c>
      <c r="X1033" t="s">
        <v>32</v>
      </c>
      <c r="Y1033">
        <v>11</v>
      </c>
      <c r="Z1033">
        <v>3</v>
      </c>
      <c r="AA1033">
        <v>3</v>
      </c>
      <c r="AB1033">
        <v>0</v>
      </c>
      <c r="AC1033">
        <v>17</v>
      </c>
      <c r="AD1033">
        <v>2</v>
      </c>
      <c r="AE1033">
        <v>1</v>
      </c>
      <c r="AF1033">
        <v>14</v>
      </c>
      <c r="AG1033">
        <v>1</v>
      </c>
      <c r="AH1033">
        <v>11</v>
      </c>
      <c r="AI1033">
        <v>7</v>
      </c>
    </row>
    <row r="1034" spans="1:35" x14ac:dyDescent="0.3">
      <c r="A1034">
        <v>1024</v>
      </c>
      <c r="B1034">
        <v>48</v>
      </c>
      <c r="C1034" t="str">
        <f t="shared" si="48"/>
        <v>46-55</v>
      </c>
      <c r="D1034" t="s">
        <v>32</v>
      </c>
      <c r="E1034" t="s">
        <v>40</v>
      </c>
      <c r="F1034">
        <v>1355</v>
      </c>
      <c r="G1034" t="s">
        <v>34</v>
      </c>
      <c r="H1034">
        <v>4</v>
      </c>
      <c r="I1034">
        <v>4</v>
      </c>
      <c r="J1034" t="s">
        <v>46</v>
      </c>
      <c r="K1034">
        <v>3</v>
      </c>
      <c r="L1034" t="s">
        <v>36</v>
      </c>
      <c r="M1034">
        <v>78</v>
      </c>
      <c r="N1034">
        <v>2</v>
      </c>
      <c r="O1034">
        <v>3</v>
      </c>
      <c r="P1034" t="s">
        <v>50</v>
      </c>
      <c r="Q1034">
        <v>3</v>
      </c>
      <c r="R1034" t="str">
        <f t="shared" si="49"/>
        <v>High</v>
      </c>
      <c r="S1034" t="s">
        <v>48</v>
      </c>
      <c r="T1034">
        <v>10999</v>
      </c>
      <c r="U1034" t="str">
        <f t="shared" si="50"/>
        <v>High (10K-15K)</v>
      </c>
      <c r="V1034">
        <v>22245</v>
      </c>
      <c r="W1034">
        <v>7</v>
      </c>
      <c r="X1034" t="s">
        <v>32</v>
      </c>
      <c r="Y1034">
        <v>14</v>
      </c>
      <c r="Z1034">
        <v>3</v>
      </c>
      <c r="AA1034">
        <v>2</v>
      </c>
      <c r="AB1034">
        <v>0</v>
      </c>
      <c r="AC1034">
        <v>27</v>
      </c>
      <c r="AD1034">
        <v>3</v>
      </c>
      <c r="AE1034">
        <v>3</v>
      </c>
      <c r="AF1034">
        <v>15</v>
      </c>
      <c r="AG1034">
        <v>11</v>
      </c>
      <c r="AH1034">
        <v>4</v>
      </c>
      <c r="AI1034">
        <v>8</v>
      </c>
    </row>
    <row r="1035" spans="1:35" x14ac:dyDescent="0.3">
      <c r="A1035">
        <v>1032</v>
      </c>
      <c r="B1035">
        <v>59</v>
      </c>
      <c r="C1035" t="str">
        <f t="shared" si="48"/>
        <v>56+</v>
      </c>
      <c r="D1035" t="s">
        <v>32</v>
      </c>
      <c r="E1035" t="s">
        <v>40</v>
      </c>
      <c r="F1035">
        <v>715</v>
      </c>
      <c r="G1035" t="s">
        <v>34</v>
      </c>
      <c r="H1035">
        <v>2</v>
      </c>
      <c r="I1035">
        <v>3</v>
      </c>
      <c r="J1035" t="s">
        <v>46</v>
      </c>
      <c r="K1035">
        <v>3</v>
      </c>
      <c r="L1035" t="s">
        <v>47</v>
      </c>
      <c r="M1035">
        <v>69</v>
      </c>
      <c r="N1035">
        <v>2</v>
      </c>
      <c r="O1035">
        <v>4</v>
      </c>
      <c r="P1035" t="s">
        <v>51</v>
      </c>
      <c r="Q1035">
        <v>4</v>
      </c>
      <c r="R1035" t="str">
        <f t="shared" si="49"/>
        <v>Very High</v>
      </c>
      <c r="S1035" t="s">
        <v>48</v>
      </c>
      <c r="T1035">
        <v>13726</v>
      </c>
      <c r="U1035" t="str">
        <f t="shared" si="50"/>
        <v>High (10K-15K)</v>
      </c>
      <c r="V1035">
        <v>21829</v>
      </c>
      <c r="W1035">
        <v>3</v>
      </c>
      <c r="X1035" t="s">
        <v>39</v>
      </c>
      <c r="Y1035">
        <v>13</v>
      </c>
      <c r="Z1035">
        <v>3</v>
      </c>
      <c r="AA1035">
        <v>1</v>
      </c>
      <c r="AB1035">
        <v>0</v>
      </c>
      <c r="AC1035">
        <v>30</v>
      </c>
      <c r="AD1035">
        <v>4</v>
      </c>
      <c r="AE1035">
        <v>3</v>
      </c>
      <c r="AF1035">
        <v>5</v>
      </c>
      <c r="AG1035">
        <v>3</v>
      </c>
      <c r="AH1035">
        <v>4</v>
      </c>
      <c r="AI1035">
        <v>3</v>
      </c>
    </row>
    <row r="1036" spans="1:35" x14ac:dyDescent="0.3">
      <c r="A1036">
        <v>1039</v>
      </c>
      <c r="B1036">
        <v>44</v>
      </c>
      <c r="C1036" t="str">
        <f t="shared" si="48"/>
        <v>36-45</v>
      </c>
      <c r="D1036" t="s">
        <v>32</v>
      </c>
      <c r="E1036" t="s">
        <v>40</v>
      </c>
      <c r="F1036">
        <v>1448</v>
      </c>
      <c r="G1036" t="s">
        <v>41</v>
      </c>
      <c r="H1036">
        <v>28</v>
      </c>
      <c r="I1036">
        <v>3</v>
      </c>
      <c r="J1036" t="s">
        <v>35</v>
      </c>
      <c r="K1036">
        <v>4</v>
      </c>
      <c r="L1036" t="s">
        <v>47</v>
      </c>
      <c r="M1036">
        <v>53</v>
      </c>
      <c r="N1036">
        <v>4</v>
      </c>
      <c r="O1036">
        <v>4</v>
      </c>
      <c r="P1036" t="s">
        <v>54</v>
      </c>
      <c r="Q1036">
        <v>4</v>
      </c>
      <c r="R1036" t="str">
        <f t="shared" si="49"/>
        <v>Very High</v>
      </c>
      <c r="S1036" t="s">
        <v>44</v>
      </c>
      <c r="T1036">
        <v>13320</v>
      </c>
      <c r="U1036" t="str">
        <f t="shared" si="50"/>
        <v>High (10K-15K)</v>
      </c>
      <c r="V1036">
        <v>11737</v>
      </c>
      <c r="W1036">
        <v>3</v>
      </c>
      <c r="X1036" t="s">
        <v>39</v>
      </c>
      <c r="Y1036">
        <v>18</v>
      </c>
      <c r="Z1036">
        <v>3</v>
      </c>
      <c r="AA1036">
        <v>3</v>
      </c>
      <c r="AB1036">
        <v>1</v>
      </c>
      <c r="AC1036">
        <v>23</v>
      </c>
      <c r="AD1036">
        <v>2</v>
      </c>
      <c r="AE1036">
        <v>3</v>
      </c>
      <c r="AF1036">
        <v>12</v>
      </c>
      <c r="AG1036">
        <v>11</v>
      </c>
      <c r="AH1036">
        <v>11</v>
      </c>
      <c r="AI1036">
        <v>11</v>
      </c>
    </row>
    <row r="1037" spans="1:35" x14ac:dyDescent="0.3">
      <c r="A1037">
        <v>1070</v>
      </c>
      <c r="B1037">
        <v>54</v>
      </c>
      <c r="C1037" t="str">
        <f t="shared" si="48"/>
        <v>46-55</v>
      </c>
      <c r="D1037" t="s">
        <v>32</v>
      </c>
      <c r="E1037" t="s">
        <v>40</v>
      </c>
      <c r="F1037">
        <v>1082</v>
      </c>
      <c r="G1037" t="s">
        <v>41</v>
      </c>
      <c r="H1037">
        <v>2</v>
      </c>
      <c r="I1037">
        <v>4</v>
      </c>
      <c r="J1037" t="s">
        <v>46</v>
      </c>
      <c r="K1037">
        <v>3</v>
      </c>
      <c r="L1037" t="s">
        <v>47</v>
      </c>
      <c r="M1037">
        <v>41</v>
      </c>
      <c r="N1037">
        <v>2</v>
      </c>
      <c r="O1037">
        <v>3</v>
      </c>
      <c r="P1037" t="s">
        <v>54</v>
      </c>
      <c r="Q1037">
        <v>3</v>
      </c>
      <c r="R1037" t="str">
        <f t="shared" si="49"/>
        <v>High</v>
      </c>
      <c r="S1037" t="s">
        <v>44</v>
      </c>
      <c r="T1037">
        <v>10686</v>
      </c>
      <c r="U1037" t="str">
        <f t="shared" si="50"/>
        <v>High (10K-15K)</v>
      </c>
      <c r="V1037">
        <v>8392</v>
      </c>
      <c r="W1037">
        <v>6</v>
      </c>
      <c r="X1037" t="s">
        <v>32</v>
      </c>
      <c r="Y1037">
        <v>11</v>
      </c>
      <c r="Z1037">
        <v>3</v>
      </c>
      <c r="AA1037">
        <v>2</v>
      </c>
      <c r="AB1037">
        <v>1</v>
      </c>
      <c r="AC1037">
        <v>13</v>
      </c>
      <c r="AD1037">
        <v>4</v>
      </c>
      <c r="AE1037">
        <v>3</v>
      </c>
      <c r="AF1037">
        <v>9</v>
      </c>
      <c r="AG1037">
        <v>4</v>
      </c>
      <c r="AH1037">
        <v>7</v>
      </c>
      <c r="AI1037">
        <v>0</v>
      </c>
    </row>
    <row r="1038" spans="1:35" x14ac:dyDescent="0.3">
      <c r="A1038">
        <v>1073</v>
      </c>
      <c r="B1038">
        <v>36</v>
      </c>
      <c r="C1038" t="str">
        <f t="shared" si="48"/>
        <v>36-45</v>
      </c>
      <c r="D1038" t="s">
        <v>32</v>
      </c>
      <c r="E1038" t="s">
        <v>40</v>
      </c>
      <c r="F1038">
        <v>796</v>
      </c>
      <c r="G1038" t="s">
        <v>34</v>
      </c>
      <c r="H1038">
        <v>12</v>
      </c>
      <c r="I1038">
        <v>5</v>
      </c>
      <c r="J1038" t="s">
        <v>35</v>
      </c>
      <c r="K1038">
        <v>4</v>
      </c>
      <c r="L1038" t="s">
        <v>47</v>
      </c>
      <c r="M1038">
        <v>51</v>
      </c>
      <c r="N1038">
        <v>2</v>
      </c>
      <c r="O1038">
        <v>3</v>
      </c>
      <c r="P1038" t="s">
        <v>51</v>
      </c>
      <c r="Q1038">
        <v>4</v>
      </c>
      <c r="R1038" t="str">
        <f t="shared" si="49"/>
        <v>Very High</v>
      </c>
      <c r="S1038" t="s">
        <v>48</v>
      </c>
      <c r="T1038">
        <v>8858</v>
      </c>
      <c r="U1038" t="str">
        <f t="shared" si="50"/>
        <v>Medium (5K-10K)</v>
      </c>
      <c r="V1038">
        <v>15669</v>
      </c>
      <c r="W1038">
        <v>0</v>
      </c>
      <c r="X1038" t="s">
        <v>32</v>
      </c>
      <c r="Y1038">
        <v>11</v>
      </c>
      <c r="Z1038">
        <v>3</v>
      </c>
      <c r="AA1038">
        <v>2</v>
      </c>
      <c r="AB1038">
        <v>0</v>
      </c>
      <c r="AC1038">
        <v>15</v>
      </c>
      <c r="AD1038">
        <v>2</v>
      </c>
      <c r="AE1038">
        <v>2</v>
      </c>
      <c r="AF1038">
        <v>14</v>
      </c>
      <c r="AG1038">
        <v>8</v>
      </c>
      <c r="AH1038">
        <v>7</v>
      </c>
      <c r="AI1038">
        <v>8</v>
      </c>
    </row>
    <row r="1039" spans="1:35" x14ac:dyDescent="0.3">
      <c r="A1039">
        <v>1098</v>
      </c>
      <c r="B1039">
        <v>44</v>
      </c>
      <c r="C1039" t="str">
        <f t="shared" si="48"/>
        <v>36-45</v>
      </c>
      <c r="D1039" t="s">
        <v>39</v>
      </c>
      <c r="E1039" t="s">
        <v>40</v>
      </c>
      <c r="F1039">
        <v>1376</v>
      </c>
      <c r="G1039" t="s">
        <v>57</v>
      </c>
      <c r="H1039">
        <v>1</v>
      </c>
      <c r="I1039">
        <v>2</v>
      </c>
      <c r="J1039" t="s">
        <v>35</v>
      </c>
      <c r="K1039">
        <v>2</v>
      </c>
      <c r="L1039" t="s">
        <v>36</v>
      </c>
      <c r="M1039">
        <v>91</v>
      </c>
      <c r="N1039">
        <v>2</v>
      </c>
      <c r="O1039">
        <v>3</v>
      </c>
      <c r="P1039" t="s">
        <v>57</v>
      </c>
      <c r="Q1039">
        <v>1</v>
      </c>
      <c r="R1039" t="str">
        <f t="shared" si="49"/>
        <v>Low</v>
      </c>
      <c r="S1039" t="s">
        <v>44</v>
      </c>
      <c r="T1039">
        <v>10482</v>
      </c>
      <c r="U1039" t="str">
        <f t="shared" si="50"/>
        <v>High (10K-15K)</v>
      </c>
      <c r="V1039">
        <v>2326</v>
      </c>
      <c r="W1039">
        <v>9</v>
      </c>
      <c r="X1039" t="s">
        <v>32</v>
      </c>
      <c r="Y1039">
        <v>14</v>
      </c>
      <c r="Z1039">
        <v>3</v>
      </c>
      <c r="AA1039">
        <v>4</v>
      </c>
      <c r="AB1039">
        <v>1</v>
      </c>
      <c r="AC1039">
        <v>24</v>
      </c>
      <c r="AD1039">
        <v>1</v>
      </c>
      <c r="AE1039">
        <v>3</v>
      </c>
      <c r="AF1039">
        <v>20</v>
      </c>
      <c r="AG1039">
        <v>6</v>
      </c>
      <c r="AH1039">
        <v>3</v>
      </c>
      <c r="AI1039">
        <v>6</v>
      </c>
    </row>
    <row r="1040" spans="1:35" x14ac:dyDescent="0.3">
      <c r="A1040">
        <v>1119</v>
      </c>
      <c r="B1040">
        <v>38</v>
      </c>
      <c r="C1040" t="str">
        <f t="shared" si="48"/>
        <v>36-45</v>
      </c>
      <c r="D1040" t="s">
        <v>32</v>
      </c>
      <c r="E1040" t="s">
        <v>40</v>
      </c>
      <c r="F1040">
        <v>770</v>
      </c>
      <c r="G1040" t="s">
        <v>41</v>
      </c>
      <c r="H1040">
        <v>10</v>
      </c>
      <c r="I1040">
        <v>4</v>
      </c>
      <c r="J1040" t="s">
        <v>56</v>
      </c>
      <c r="K1040">
        <v>3</v>
      </c>
      <c r="L1040" t="s">
        <v>36</v>
      </c>
      <c r="M1040">
        <v>73</v>
      </c>
      <c r="N1040">
        <v>2</v>
      </c>
      <c r="O1040">
        <v>3</v>
      </c>
      <c r="P1040" t="s">
        <v>54</v>
      </c>
      <c r="Q1040">
        <v>3</v>
      </c>
      <c r="R1040" t="str">
        <f t="shared" si="49"/>
        <v>High</v>
      </c>
      <c r="S1040" t="s">
        <v>38</v>
      </c>
      <c r="T1040">
        <v>8740</v>
      </c>
      <c r="U1040" t="str">
        <f t="shared" si="50"/>
        <v>Medium (5K-10K)</v>
      </c>
      <c r="V1040">
        <v>5569</v>
      </c>
      <c r="W1040">
        <v>0</v>
      </c>
      <c r="X1040" t="s">
        <v>39</v>
      </c>
      <c r="Y1040">
        <v>14</v>
      </c>
      <c r="Z1040">
        <v>3</v>
      </c>
      <c r="AA1040">
        <v>2</v>
      </c>
      <c r="AB1040">
        <v>2</v>
      </c>
      <c r="AC1040">
        <v>9</v>
      </c>
      <c r="AD1040">
        <v>2</v>
      </c>
      <c r="AE1040">
        <v>3</v>
      </c>
      <c r="AF1040">
        <v>8</v>
      </c>
      <c r="AG1040">
        <v>7</v>
      </c>
      <c r="AH1040">
        <v>2</v>
      </c>
      <c r="AI1040">
        <v>7</v>
      </c>
    </row>
    <row r="1041" spans="1:35" x14ac:dyDescent="0.3">
      <c r="A1041">
        <v>1138</v>
      </c>
      <c r="B1041">
        <v>49</v>
      </c>
      <c r="C1041" t="str">
        <f t="shared" si="48"/>
        <v>46-55</v>
      </c>
      <c r="D1041" t="s">
        <v>32</v>
      </c>
      <c r="E1041" t="s">
        <v>40</v>
      </c>
      <c r="F1041">
        <v>174</v>
      </c>
      <c r="G1041" t="s">
        <v>41</v>
      </c>
      <c r="H1041">
        <v>8</v>
      </c>
      <c r="I1041">
        <v>4</v>
      </c>
      <c r="J1041" t="s">
        <v>42</v>
      </c>
      <c r="K1041">
        <v>4</v>
      </c>
      <c r="L1041" t="s">
        <v>36</v>
      </c>
      <c r="M1041">
        <v>56</v>
      </c>
      <c r="N1041">
        <v>2</v>
      </c>
      <c r="O1041">
        <v>4</v>
      </c>
      <c r="P1041" t="s">
        <v>54</v>
      </c>
      <c r="Q1041">
        <v>2</v>
      </c>
      <c r="R1041" t="str">
        <f t="shared" si="49"/>
        <v>Medium</v>
      </c>
      <c r="S1041" t="s">
        <v>44</v>
      </c>
      <c r="T1041">
        <v>13120</v>
      </c>
      <c r="U1041" t="str">
        <f t="shared" si="50"/>
        <v>High (10K-15K)</v>
      </c>
      <c r="V1041">
        <v>11879</v>
      </c>
      <c r="W1041">
        <v>6</v>
      </c>
      <c r="X1041" t="s">
        <v>32</v>
      </c>
      <c r="Y1041">
        <v>17</v>
      </c>
      <c r="Z1041">
        <v>3</v>
      </c>
      <c r="AA1041">
        <v>2</v>
      </c>
      <c r="AB1041">
        <v>1</v>
      </c>
      <c r="AC1041">
        <v>22</v>
      </c>
      <c r="AD1041">
        <v>3</v>
      </c>
      <c r="AE1041">
        <v>3</v>
      </c>
      <c r="AF1041">
        <v>9</v>
      </c>
      <c r="AG1041">
        <v>8</v>
      </c>
      <c r="AH1041">
        <v>2</v>
      </c>
      <c r="AI1041">
        <v>3</v>
      </c>
    </row>
    <row r="1042" spans="1:35" x14ac:dyDescent="0.3">
      <c r="A1042">
        <v>1182</v>
      </c>
      <c r="B1042">
        <v>35</v>
      </c>
      <c r="C1042" t="str">
        <f t="shared" si="48"/>
        <v>26-35</v>
      </c>
      <c r="D1042" t="s">
        <v>32</v>
      </c>
      <c r="E1042" t="s">
        <v>40</v>
      </c>
      <c r="F1042">
        <v>819</v>
      </c>
      <c r="G1042" t="s">
        <v>34</v>
      </c>
      <c r="H1042">
        <v>2</v>
      </c>
      <c r="I1042">
        <v>3</v>
      </c>
      <c r="J1042" t="s">
        <v>46</v>
      </c>
      <c r="K1042">
        <v>3</v>
      </c>
      <c r="L1042" t="s">
        <v>36</v>
      </c>
      <c r="M1042">
        <v>44</v>
      </c>
      <c r="N1042">
        <v>2</v>
      </c>
      <c r="O1042">
        <v>3</v>
      </c>
      <c r="P1042" t="s">
        <v>51</v>
      </c>
      <c r="Q1042">
        <v>2</v>
      </c>
      <c r="R1042" t="str">
        <f t="shared" si="49"/>
        <v>Medium</v>
      </c>
      <c r="S1042" t="s">
        <v>38</v>
      </c>
      <c r="T1042">
        <v>10274</v>
      </c>
      <c r="U1042" t="str">
        <f t="shared" si="50"/>
        <v>High (10K-15K)</v>
      </c>
      <c r="V1042">
        <v>19588</v>
      </c>
      <c r="W1042">
        <v>2</v>
      </c>
      <c r="X1042" t="s">
        <v>32</v>
      </c>
      <c r="Y1042">
        <v>18</v>
      </c>
      <c r="Z1042">
        <v>3</v>
      </c>
      <c r="AA1042">
        <v>2</v>
      </c>
      <c r="AB1042">
        <v>1</v>
      </c>
      <c r="AC1042">
        <v>15</v>
      </c>
      <c r="AD1042">
        <v>2</v>
      </c>
      <c r="AE1042">
        <v>4</v>
      </c>
      <c r="AF1042">
        <v>7</v>
      </c>
      <c r="AG1042">
        <v>7</v>
      </c>
      <c r="AH1042">
        <v>6</v>
      </c>
      <c r="AI1042">
        <v>4</v>
      </c>
    </row>
    <row r="1043" spans="1:35" x14ac:dyDescent="0.3">
      <c r="A1043">
        <v>1237</v>
      </c>
      <c r="B1043">
        <v>36</v>
      </c>
      <c r="C1043" t="str">
        <f t="shared" si="48"/>
        <v>36-45</v>
      </c>
      <c r="D1043" t="s">
        <v>32</v>
      </c>
      <c r="E1043" t="s">
        <v>40</v>
      </c>
      <c r="F1043">
        <v>363</v>
      </c>
      <c r="G1043" t="s">
        <v>34</v>
      </c>
      <c r="H1043">
        <v>1</v>
      </c>
      <c r="I1043">
        <v>3</v>
      </c>
      <c r="J1043" t="s">
        <v>42</v>
      </c>
      <c r="K1043">
        <v>3</v>
      </c>
      <c r="L1043" t="s">
        <v>47</v>
      </c>
      <c r="M1043">
        <v>77</v>
      </c>
      <c r="N1043">
        <v>1</v>
      </c>
      <c r="O1043">
        <v>3</v>
      </c>
      <c r="P1043" t="s">
        <v>51</v>
      </c>
      <c r="Q1043">
        <v>1</v>
      </c>
      <c r="R1043" t="str">
        <f t="shared" si="49"/>
        <v>Low</v>
      </c>
      <c r="S1043" t="s">
        <v>38</v>
      </c>
      <c r="T1043">
        <v>10252</v>
      </c>
      <c r="U1043" t="str">
        <f t="shared" si="50"/>
        <v>High (10K-15K)</v>
      </c>
      <c r="V1043">
        <v>4235</v>
      </c>
      <c r="W1043">
        <v>2</v>
      </c>
      <c r="X1043" t="s">
        <v>39</v>
      </c>
      <c r="Y1043">
        <v>21</v>
      </c>
      <c r="Z1043">
        <v>4</v>
      </c>
      <c r="AA1043">
        <v>3</v>
      </c>
      <c r="AB1043">
        <v>1</v>
      </c>
      <c r="AC1043">
        <v>17</v>
      </c>
      <c r="AD1043">
        <v>2</v>
      </c>
      <c r="AE1043">
        <v>3</v>
      </c>
      <c r="AF1043">
        <v>7</v>
      </c>
      <c r="AG1043">
        <v>7</v>
      </c>
      <c r="AH1043">
        <v>7</v>
      </c>
      <c r="AI1043">
        <v>7</v>
      </c>
    </row>
    <row r="1044" spans="1:35" x14ac:dyDescent="0.3">
      <c r="A1044">
        <v>1293</v>
      </c>
      <c r="B1044">
        <v>43</v>
      </c>
      <c r="C1044" t="str">
        <f t="shared" si="48"/>
        <v>36-45</v>
      </c>
      <c r="D1044" t="s">
        <v>32</v>
      </c>
      <c r="E1044" t="s">
        <v>40</v>
      </c>
      <c r="F1044">
        <v>531</v>
      </c>
      <c r="G1044" t="s">
        <v>41</v>
      </c>
      <c r="H1044">
        <v>4</v>
      </c>
      <c r="I1044">
        <v>4</v>
      </c>
      <c r="J1044" t="s">
        <v>56</v>
      </c>
      <c r="K1044">
        <v>4</v>
      </c>
      <c r="L1044" t="s">
        <v>47</v>
      </c>
      <c r="M1044">
        <v>56</v>
      </c>
      <c r="N1044">
        <v>2</v>
      </c>
      <c r="O1044">
        <v>3</v>
      </c>
      <c r="P1044" t="s">
        <v>54</v>
      </c>
      <c r="Q1044">
        <v>4</v>
      </c>
      <c r="R1044" t="str">
        <f t="shared" si="49"/>
        <v>Very High</v>
      </c>
      <c r="S1044" t="s">
        <v>48</v>
      </c>
      <c r="T1044">
        <v>10231</v>
      </c>
      <c r="U1044" t="str">
        <f t="shared" si="50"/>
        <v>High (10K-15K)</v>
      </c>
      <c r="V1044">
        <v>20364</v>
      </c>
      <c r="W1044">
        <v>3</v>
      </c>
      <c r="X1044" t="s">
        <v>32</v>
      </c>
      <c r="Y1044">
        <v>14</v>
      </c>
      <c r="Z1044">
        <v>3</v>
      </c>
      <c r="AA1044">
        <v>4</v>
      </c>
      <c r="AB1044">
        <v>0</v>
      </c>
      <c r="AC1044">
        <v>23</v>
      </c>
      <c r="AD1044">
        <v>3</v>
      </c>
      <c r="AE1044">
        <v>4</v>
      </c>
      <c r="AF1044">
        <v>21</v>
      </c>
      <c r="AG1044">
        <v>7</v>
      </c>
      <c r="AH1044">
        <v>15</v>
      </c>
      <c r="AI1044">
        <v>17</v>
      </c>
    </row>
    <row r="1045" spans="1:35" x14ac:dyDescent="0.3">
      <c r="A1045">
        <v>1307</v>
      </c>
      <c r="B1045">
        <v>39</v>
      </c>
      <c r="C1045" t="str">
        <f t="shared" si="48"/>
        <v>36-45</v>
      </c>
      <c r="D1045" t="s">
        <v>32</v>
      </c>
      <c r="E1045" t="s">
        <v>40</v>
      </c>
      <c r="F1045">
        <v>412</v>
      </c>
      <c r="G1045" t="s">
        <v>34</v>
      </c>
      <c r="H1045">
        <v>13</v>
      </c>
      <c r="I1045">
        <v>4</v>
      </c>
      <c r="J1045" t="s">
        <v>35</v>
      </c>
      <c r="K1045">
        <v>3</v>
      </c>
      <c r="L1045" t="s">
        <v>47</v>
      </c>
      <c r="M1045">
        <v>94</v>
      </c>
      <c r="N1045">
        <v>2</v>
      </c>
      <c r="O1045">
        <v>4</v>
      </c>
      <c r="P1045" t="s">
        <v>52</v>
      </c>
      <c r="Q1045">
        <v>2</v>
      </c>
      <c r="R1045" t="str">
        <f t="shared" si="49"/>
        <v>Medium</v>
      </c>
      <c r="S1045" t="s">
        <v>38</v>
      </c>
      <c r="T1045">
        <v>17123</v>
      </c>
      <c r="U1045" t="str">
        <f t="shared" si="50"/>
        <v>Very High (15K+)</v>
      </c>
      <c r="V1045">
        <v>17334</v>
      </c>
      <c r="W1045">
        <v>6</v>
      </c>
      <c r="X1045" t="s">
        <v>39</v>
      </c>
      <c r="Y1045">
        <v>13</v>
      </c>
      <c r="Z1045">
        <v>3</v>
      </c>
      <c r="AA1045">
        <v>4</v>
      </c>
      <c r="AB1045">
        <v>2</v>
      </c>
      <c r="AC1045">
        <v>21</v>
      </c>
      <c r="AD1045">
        <v>4</v>
      </c>
      <c r="AE1045">
        <v>3</v>
      </c>
      <c r="AF1045">
        <v>19</v>
      </c>
      <c r="AG1045">
        <v>9</v>
      </c>
      <c r="AH1045">
        <v>15</v>
      </c>
      <c r="AI1045">
        <v>2</v>
      </c>
    </row>
    <row r="1046" spans="1:35" x14ac:dyDescent="0.3">
      <c r="A1046">
        <v>1336</v>
      </c>
      <c r="B1046">
        <v>55</v>
      </c>
      <c r="C1046" t="str">
        <f t="shared" si="48"/>
        <v>46-55</v>
      </c>
      <c r="D1046" t="s">
        <v>32</v>
      </c>
      <c r="E1046" t="s">
        <v>40</v>
      </c>
      <c r="F1046">
        <v>282</v>
      </c>
      <c r="G1046" t="s">
        <v>34</v>
      </c>
      <c r="H1046">
        <v>2</v>
      </c>
      <c r="I1046">
        <v>2</v>
      </c>
      <c r="J1046" t="s">
        <v>35</v>
      </c>
      <c r="K1046">
        <v>4</v>
      </c>
      <c r="L1046" t="s">
        <v>47</v>
      </c>
      <c r="M1046">
        <v>58</v>
      </c>
      <c r="N1046">
        <v>1</v>
      </c>
      <c r="O1046">
        <v>5</v>
      </c>
      <c r="P1046" t="s">
        <v>52</v>
      </c>
      <c r="Q1046">
        <v>3</v>
      </c>
      <c r="R1046" t="str">
        <f t="shared" si="49"/>
        <v>High</v>
      </c>
      <c r="S1046" t="s">
        <v>44</v>
      </c>
      <c r="T1046">
        <v>19187</v>
      </c>
      <c r="U1046" t="str">
        <f t="shared" si="50"/>
        <v>Very High (15K+)</v>
      </c>
      <c r="V1046">
        <v>6992</v>
      </c>
      <c r="W1046">
        <v>4</v>
      </c>
      <c r="X1046" t="s">
        <v>32</v>
      </c>
      <c r="Y1046">
        <v>14</v>
      </c>
      <c r="Z1046">
        <v>3</v>
      </c>
      <c r="AA1046">
        <v>4</v>
      </c>
      <c r="AB1046">
        <v>1</v>
      </c>
      <c r="AC1046">
        <v>23</v>
      </c>
      <c r="AD1046">
        <v>5</v>
      </c>
      <c r="AE1046">
        <v>3</v>
      </c>
      <c r="AF1046">
        <v>19</v>
      </c>
      <c r="AG1046">
        <v>9</v>
      </c>
      <c r="AH1046">
        <v>9</v>
      </c>
      <c r="AI1046">
        <v>11</v>
      </c>
    </row>
    <row r="1047" spans="1:35" x14ac:dyDescent="0.3">
      <c r="A1047">
        <v>1360</v>
      </c>
      <c r="B1047">
        <v>58</v>
      </c>
      <c r="C1047" t="str">
        <f t="shared" si="48"/>
        <v>56+</v>
      </c>
      <c r="D1047" t="s">
        <v>39</v>
      </c>
      <c r="E1047" t="s">
        <v>40</v>
      </c>
      <c r="F1047">
        <v>601</v>
      </c>
      <c r="G1047" t="s">
        <v>34</v>
      </c>
      <c r="H1047">
        <v>7</v>
      </c>
      <c r="I1047">
        <v>4</v>
      </c>
      <c r="J1047" t="s">
        <v>35</v>
      </c>
      <c r="K1047">
        <v>3</v>
      </c>
      <c r="L1047" t="s">
        <v>47</v>
      </c>
      <c r="M1047">
        <v>53</v>
      </c>
      <c r="N1047">
        <v>2</v>
      </c>
      <c r="O1047">
        <v>3</v>
      </c>
      <c r="P1047" t="s">
        <v>51</v>
      </c>
      <c r="Q1047">
        <v>1</v>
      </c>
      <c r="R1047" t="str">
        <f t="shared" si="49"/>
        <v>Low</v>
      </c>
      <c r="S1047" t="s">
        <v>44</v>
      </c>
      <c r="T1047">
        <v>10008</v>
      </c>
      <c r="U1047" t="str">
        <f t="shared" si="50"/>
        <v>High (10K-15K)</v>
      </c>
      <c r="V1047">
        <v>12023</v>
      </c>
      <c r="W1047">
        <v>7</v>
      </c>
      <c r="X1047" t="s">
        <v>39</v>
      </c>
      <c r="Y1047">
        <v>14</v>
      </c>
      <c r="Z1047">
        <v>3</v>
      </c>
      <c r="AA1047">
        <v>4</v>
      </c>
      <c r="AB1047">
        <v>0</v>
      </c>
      <c r="AC1047">
        <v>31</v>
      </c>
      <c r="AD1047">
        <v>0</v>
      </c>
      <c r="AE1047">
        <v>2</v>
      </c>
      <c r="AF1047">
        <v>10</v>
      </c>
      <c r="AG1047">
        <v>9</v>
      </c>
      <c r="AH1047">
        <v>5</v>
      </c>
      <c r="AI1047">
        <v>9</v>
      </c>
    </row>
    <row r="1048" spans="1:35" x14ac:dyDescent="0.3">
      <c r="A1048">
        <v>1372</v>
      </c>
      <c r="B1048">
        <v>55</v>
      </c>
      <c r="C1048" t="str">
        <f t="shared" si="48"/>
        <v>46-55</v>
      </c>
      <c r="D1048" t="s">
        <v>39</v>
      </c>
      <c r="E1048" t="s">
        <v>40</v>
      </c>
      <c r="F1048">
        <v>267</v>
      </c>
      <c r="G1048" t="s">
        <v>41</v>
      </c>
      <c r="H1048">
        <v>13</v>
      </c>
      <c r="I1048">
        <v>4</v>
      </c>
      <c r="J1048" t="s">
        <v>56</v>
      </c>
      <c r="K1048">
        <v>1</v>
      </c>
      <c r="L1048" t="s">
        <v>36</v>
      </c>
      <c r="M1048">
        <v>85</v>
      </c>
      <c r="N1048">
        <v>4</v>
      </c>
      <c r="O1048">
        <v>4</v>
      </c>
      <c r="P1048" t="s">
        <v>54</v>
      </c>
      <c r="Q1048">
        <v>3</v>
      </c>
      <c r="R1048" t="str">
        <f t="shared" si="49"/>
        <v>High</v>
      </c>
      <c r="S1048" t="s">
        <v>48</v>
      </c>
      <c r="T1048">
        <v>13695</v>
      </c>
      <c r="U1048" t="str">
        <f t="shared" si="50"/>
        <v>High (10K-15K)</v>
      </c>
      <c r="V1048">
        <v>9277</v>
      </c>
      <c r="W1048">
        <v>6</v>
      </c>
      <c r="X1048" t="s">
        <v>39</v>
      </c>
      <c r="Y1048">
        <v>17</v>
      </c>
      <c r="Z1048">
        <v>3</v>
      </c>
      <c r="AA1048">
        <v>3</v>
      </c>
      <c r="AB1048">
        <v>0</v>
      </c>
      <c r="AC1048">
        <v>24</v>
      </c>
      <c r="AD1048">
        <v>2</v>
      </c>
      <c r="AE1048">
        <v>2</v>
      </c>
      <c r="AF1048">
        <v>19</v>
      </c>
      <c r="AG1048">
        <v>7</v>
      </c>
      <c r="AH1048">
        <v>3</v>
      </c>
      <c r="AI1048">
        <v>8</v>
      </c>
    </row>
    <row r="1049" spans="1:35" x14ac:dyDescent="0.3">
      <c r="A1049">
        <v>1375</v>
      </c>
      <c r="B1049">
        <v>40</v>
      </c>
      <c r="C1049" t="str">
        <f t="shared" si="48"/>
        <v>36-45</v>
      </c>
      <c r="D1049" t="s">
        <v>32</v>
      </c>
      <c r="E1049" t="s">
        <v>40</v>
      </c>
      <c r="F1049">
        <v>1202</v>
      </c>
      <c r="G1049" t="s">
        <v>34</v>
      </c>
      <c r="H1049">
        <v>2</v>
      </c>
      <c r="I1049">
        <v>1</v>
      </c>
      <c r="J1049" t="s">
        <v>35</v>
      </c>
      <c r="K1049">
        <v>2</v>
      </c>
      <c r="L1049" t="s">
        <v>47</v>
      </c>
      <c r="M1049">
        <v>89</v>
      </c>
      <c r="N1049">
        <v>4</v>
      </c>
      <c r="O1049">
        <v>2</v>
      </c>
      <c r="P1049" t="s">
        <v>50</v>
      </c>
      <c r="Q1049">
        <v>3</v>
      </c>
      <c r="R1049" t="str">
        <f t="shared" si="49"/>
        <v>High</v>
      </c>
      <c r="S1049" t="s">
        <v>38</v>
      </c>
      <c r="T1049">
        <v>6377</v>
      </c>
      <c r="U1049" t="str">
        <f t="shared" si="50"/>
        <v>Medium (5K-10K)</v>
      </c>
      <c r="V1049">
        <v>13888</v>
      </c>
      <c r="W1049">
        <v>5</v>
      </c>
      <c r="X1049" t="s">
        <v>32</v>
      </c>
      <c r="Y1049">
        <v>20</v>
      </c>
      <c r="Z1049">
        <v>4</v>
      </c>
      <c r="AA1049">
        <v>2</v>
      </c>
      <c r="AB1049">
        <v>3</v>
      </c>
      <c r="AC1049">
        <v>15</v>
      </c>
      <c r="AD1049">
        <v>0</v>
      </c>
      <c r="AE1049">
        <v>3</v>
      </c>
      <c r="AF1049">
        <v>12</v>
      </c>
      <c r="AG1049">
        <v>11</v>
      </c>
      <c r="AH1049">
        <v>11</v>
      </c>
      <c r="AI1049">
        <v>8</v>
      </c>
    </row>
    <row r="1050" spans="1:35" x14ac:dyDescent="0.3">
      <c r="A1050">
        <v>1472</v>
      </c>
      <c r="B1050">
        <v>53</v>
      </c>
      <c r="C1050" t="str">
        <f t="shared" si="48"/>
        <v>46-55</v>
      </c>
      <c r="D1050" t="s">
        <v>32</v>
      </c>
      <c r="E1050" t="s">
        <v>40</v>
      </c>
      <c r="F1050">
        <v>447</v>
      </c>
      <c r="G1050" t="s">
        <v>34</v>
      </c>
      <c r="H1050">
        <v>2</v>
      </c>
      <c r="I1050">
        <v>3</v>
      </c>
      <c r="J1050" t="s">
        <v>35</v>
      </c>
      <c r="K1050">
        <v>4</v>
      </c>
      <c r="L1050" t="s">
        <v>36</v>
      </c>
      <c r="M1050">
        <v>39</v>
      </c>
      <c r="N1050">
        <v>4</v>
      </c>
      <c r="O1050">
        <v>4</v>
      </c>
      <c r="P1050" t="s">
        <v>55</v>
      </c>
      <c r="Q1050">
        <v>2</v>
      </c>
      <c r="R1050" t="str">
        <f t="shared" si="49"/>
        <v>Medium</v>
      </c>
      <c r="S1050" t="s">
        <v>48</v>
      </c>
      <c r="T1050">
        <v>16598</v>
      </c>
      <c r="U1050" t="str">
        <f t="shared" si="50"/>
        <v>Very High (15K+)</v>
      </c>
      <c r="V1050">
        <v>19764</v>
      </c>
      <c r="W1050">
        <v>4</v>
      </c>
      <c r="X1050" t="s">
        <v>32</v>
      </c>
      <c r="Y1050">
        <v>12</v>
      </c>
      <c r="Z1050">
        <v>3</v>
      </c>
      <c r="AA1050">
        <v>2</v>
      </c>
      <c r="AB1050">
        <v>0</v>
      </c>
      <c r="AC1050">
        <v>35</v>
      </c>
      <c r="AD1050">
        <v>2</v>
      </c>
      <c r="AE1050">
        <v>2</v>
      </c>
      <c r="AF1050">
        <v>9</v>
      </c>
      <c r="AG1050">
        <v>8</v>
      </c>
      <c r="AH1050">
        <v>8</v>
      </c>
      <c r="AI1050">
        <v>8</v>
      </c>
    </row>
    <row r="1051" spans="1:35" x14ac:dyDescent="0.3">
      <c r="A1051">
        <v>1478</v>
      </c>
      <c r="B1051">
        <v>34</v>
      </c>
      <c r="C1051" t="str">
        <f t="shared" si="48"/>
        <v>26-35</v>
      </c>
      <c r="D1051" t="s">
        <v>32</v>
      </c>
      <c r="E1051" t="s">
        <v>40</v>
      </c>
      <c r="F1051">
        <v>1326</v>
      </c>
      <c r="G1051" t="s">
        <v>41</v>
      </c>
      <c r="H1051">
        <v>3</v>
      </c>
      <c r="I1051">
        <v>3</v>
      </c>
      <c r="J1051" t="s">
        <v>45</v>
      </c>
      <c r="K1051">
        <v>4</v>
      </c>
      <c r="L1051" t="s">
        <v>36</v>
      </c>
      <c r="M1051">
        <v>81</v>
      </c>
      <c r="N1051">
        <v>1</v>
      </c>
      <c r="O1051">
        <v>2</v>
      </c>
      <c r="P1051" t="s">
        <v>54</v>
      </c>
      <c r="Q1051">
        <v>1</v>
      </c>
      <c r="R1051" t="str">
        <f t="shared" si="49"/>
        <v>Low</v>
      </c>
      <c r="S1051" t="s">
        <v>48</v>
      </c>
      <c r="T1051">
        <v>4759</v>
      </c>
      <c r="U1051" t="str">
        <f t="shared" si="50"/>
        <v>Low (0-5K)</v>
      </c>
      <c r="V1051">
        <v>15891</v>
      </c>
      <c r="W1051">
        <v>3</v>
      </c>
      <c r="X1051" t="s">
        <v>32</v>
      </c>
      <c r="Y1051">
        <v>18</v>
      </c>
      <c r="Z1051">
        <v>3</v>
      </c>
      <c r="AA1051">
        <v>4</v>
      </c>
      <c r="AB1051">
        <v>0</v>
      </c>
      <c r="AC1051">
        <v>15</v>
      </c>
      <c r="AD1051">
        <v>2</v>
      </c>
      <c r="AE1051">
        <v>3</v>
      </c>
      <c r="AF1051">
        <v>13</v>
      </c>
      <c r="AG1051">
        <v>9</v>
      </c>
      <c r="AH1051">
        <v>3</v>
      </c>
      <c r="AI1051">
        <v>12</v>
      </c>
    </row>
    <row r="1052" spans="1:35" x14ac:dyDescent="0.3">
      <c r="A1052">
        <v>1483</v>
      </c>
      <c r="B1052">
        <v>57</v>
      </c>
      <c r="C1052" t="str">
        <f t="shared" si="48"/>
        <v>56+</v>
      </c>
      <c r="D1052" t="s">
        <v>32</v>
      </c>
      <c r="E1052" t="s">
        <v>40</v>
      </c>
      <c r="F1052">
        <v>405</v>
      </c>
      <c r="G1052" t="s">
        <v>34</v>
      </c>
      <c r="H1052">
        <v>1</v>
      </c>
      <c r="I1052">
        <v>2</v>
      </c>
      <c r="J1052" t="s">
        <v>46</v>
      </c>
      <c r="K1052">
        <v>2</v>
      </c>
      <c r="L1052" t="s">
        <v>36</v>
      </c>
      <c r="M1052">
        <v>93</v>
      </c>
      <c r="N1052">
        <v>4</v>
      </c>
      <c r="O1052">
        <v>2</v>
      </c>
      <c r="P1052" t="s">
        <v>49</v>
      </c>
      <c r="Q1052">
        <v>3</v>
      </c>
      <c r="R1052" t="str">
        <f t="shared" si="49"/>
        <v>High</v>
      </c>
      <c r="S1052" t="s">
        <v>44</v>
      </c>
      <c r="T1052">
        <v>4900</v>
      </c>
      <c r="U1052" t="str">
        <f t="shared" si="50"/>
        <v>Low (0-5K)</v>
      </c>
      <c r="V1052">
        <v>2721</v>
      </c>
      <c r="W1052">
        <v>0</v>
      </c>
      <c r="X1052" t="s">
        <v>32</v>
      </c>
      <c r="Y1052">
        <v>24</v>
      </c>
      <c r="Z1052">
        <v>4</v>
      </c>
      <c r="AA1052">
        <v>1</v>
      </c>
      <c r="AB1052">
        <v>1</v>
      </c>
      <c r="AC1052">
        <v>13</v>
      </c>
      <c r="AD1052">
        <v>2</v>
      </c>
      <c r="AE1052">
        <v>2</v>
      </c>
      <c r="AF1052">
        <v>12</v>
      </c>
      <c r="AG1052">
        <v>9</v>
      </c>
      <c r="AH1052">
        <v>2</v>
      </c>
      <c r="AI1052">
        <v>8</v>
      </c>
    </row>
    <row r="1053" spans="1:35" x14ac:dyDescent="0.3">
      <c r="A1053">
        <v>1489</v>
      </c>
      <c r="B1053">
        <v>34</v>
      </c>
      <c r="C1053" t="str">
        <f t="shared" si="48"/>
        <v>26-35</v>
      </c>
      <c r="D1053" t="s">
        <v>39</v>
      </c>
      <c r="E1053" t="s">
        <v>40</v>
      </c>
      <c r="F1053">
        <v>790</v>
      </c>
      <c r="G1053" t="s">
        <v>41</v>
      </c>
      <c r="H1053">
        <v>24</v>
      </c>
      <c r="I1053">
        <v>4</v>
      </c>
      <c r="J1053" t="s">
        <v>35</v>
      </c>
      <c r="K1053">
        <v>1</v>
      </c>
      <c r="L1053" t="s">
        <v>47</v>
      </c>
      <c r="M1053">
        <v>40</v>
      </c>
      <c r="N1053">
        <v>2</v>
      </c>
      <c r="O1053">
        <v>2</v>
      </c>
      <c r="P1053" t="s">
        <v>54</v>
      </c>
      <c r="Q1053">
        <v>2</v>
      </c>
      <c r="R1053" t="str">
        <f t="shared" si="49"/>
        <v>Medium</v>
      </c>
      <c r="S1053" t="s">
        <v>48</v>
      </c>
      <c r="T1053">
        <v>4599</v>
      </c>
      <c r="U1053" t="str">
        <f t="shared" si="50"/>
        <v>Low (0-5K)</v>
      </c>
      <c r="V1053">
        <v>7815</v>
      </c>
      <c r="W1053">
        <v>0</v>
      </c>
      <c r="X1053" t="s">
        <v>39</v>
      </c>
      <c r="Y1053">
        <v>23</v>
      </c>
      <c r="Z1053">
        <v>4</v>
      </c>
      <c r="AA1053">
        <v>3</v>
      </c>
      <c r="AB1053">
        <v>0</v>
      </c>
      <c r="AC1053">
        <v>16</v>
      </c>
      <c r="AD1053">
        <v>2</v>
      </c>
      <c r="AE1053">
        <v>4</v>
      </c>
      <c r="AF1053">
        <v>15</v>
      </c>
      <c r="AG1053">
        <v>9</v>
      </c>
      <c r="AH1053">
        <v>10</v>
      </c>
      <c r="AI1053">
        <v>10</v>
      </c>
    </row>
    <row r="1054" spans="1:35" x14ac:dyDescent="0.3">
      <c r="A1054">
        <v>1554</v>
      </c>
      <c r="B1054">
        <v>35</v>
      </c>
      <c r="C1054" t="str">
        <f t="shared" si="48"/>
        <v>26-35</v>
      </c>
      <c r="D1054" t="s">
        <v>32</v>
      </c>
      <c r="E1054" t="s">
        <v>40</v>
      </c>
      <c r="F1054">
        <v>1402</v>
      </c>
      <c r="G1054" t="s">
        <v>41</v>
      </c>
      <c r="H1054">
        <v>28</v>
      </c>
      <c r="I1054">
        <v>4</v>
      </c>
      <c r="J1054" t="s">
        <v>46</v>
      </c>
      <c r="K1054">
        <v>2</v>
      </c>
      <c r="L1054" t="s">
        <v>47</v>
      </c>
      <c r="M1054">
        <v>98</v>
      </c>
      <c r="N1054">
        <v>2</v>
      </c>
      <c r="O1054">
        <v>1</v>
      </c>
      <c r="P1054" t="s">
        <v>43</v>
      </c>
      <c r="Q1054">
        <v>3</v>
      </c>
      <c r="R1054" t="str">
        <f t="shared" si="49"/>
        <v>High</v>
      </c>
      <c r="S1054" t="s">
        <v>44</v>
      </c>
      <c r="T1054">
        <v>2430</v>
      </c>
      <c r="U1054" t="str">
        <f t="shared" si="50"/>
        <v>Low (0-5K)</v>
      </c>
      <c r="V1054">
        <v>26204</v>
      </c>
      <c r="W1054">
        <v>0</v>
      </c>
      <c r="X1054" t="s">
        <v>32</v>
      </c>
      <c r="Y1054">
        <v>23</v>
      </c>
      <c r="Z1054">
        <v>4</v>
      </c>
      <c r="AA1054">
        <v>1</v>
      </c>
      <c r="AB1054">
        <v>2</v>
      </c>
      <c r="AC1054">
        <v>6</v>
      </c>
      <c r="AD1054">
        <v>5</v>
      </c>
      <c r="AE1054">
        <v>3</v>
      </c>
      <c r="AF1054">
        <v>5</v>
      </c>
      <c r="AG1054">
        <v>3</v>
      </c>
      <c r="AH1054">
        <v>4</v>
      </c>
      <c r="AI1054">
        <v>2</v>
      </c>
    </row>
    <row r="1055" spans="1:35" x14ac:dyDescent="0.3">
      <c r="A1055">
        <v>1555</v>
      </c>
      <c r="B1055">
        <v>32</v>
      </c>
      <c r="C1055" t="str">
        <f t="shared" si="48"/>
        <v>26-35</v>
      </c>
      <c r="D1055" t="s">
        <v>32</v>
      </c>
      <c r="E1055" t="s">
        <v>40</v>
      </c>
      <c r="F1055">
        <v>824</v>
      </c>
      <c r="G1055" t="s">
        <v>34</v>
      </c>
      <c r="H1055">
        <v>5</v>
      </c>
      <c r="I1055">
        <v>2</v>
      </c>
      <c r="J1055" t="s">
        <v>46</v>
      </c>
      <c r="K1055">
        <v>4</v>
      </c>
      <c r="L1055" t="s">
        <v>47</v>
      </c>
      <c r="M1055">
        <v>67</v>
      </c>
      <c r="N1055">
        <v>2</v>
      </c>
      <c r="O1055">
        <v>2</v>
      </c>
      <c r="P1055" t="s">
        <v>49</v>
      </c>
      <c r="Q1055">
        <v>2</v>
      </c>
      <c r="R1055" t="str">
        <f t="shared" si="49"/>
        <v>Medium</v>
      </c>
      <c r="S1055" t="s">
        <v>44</v>
      </c>
      <c r="T1055">
        <v>5878</v>
      </c>
      <c r="U1055" t="str">
        <f t="shared" si="50"/>
        <v>Medium (5K-10K)</v>
      </c>
      <c r="V1055">
        <v>15624</v>
      </c>
      <c r="W1055">
        <v>3</v>
      </c>
      <c r="X1055" t="s">
        <v>32</v>
      </c>
      <c r="Y1055">
        <v>12</v>
      </c>
      <c r="Z1055">
        <v>3</v>
      </c>
      <c r="AA1055">
        <v>1</v>
      </c>
      <c r="AB1055">
        <v>1</v>
      </c>
      <c r="AC1055">
        <v>12</v>
      </c>
      <c r="AD1055">
        <v>2</v>
      </c>
      <c r="AE1055">
        <v>3</v>
      </c>
      <c r="AF1055">
        <v>7</v>
      </c>
      <c r="AG1055">
        <v>1</v>
      </c>
      <c r="AH1055">
        <v>2</v>
      </c>
      <c r="AI1055">
        <v>5</v>
      </c>
    </row>
    <row r="1056" spans="1:35" x14ac:dyDescent="0.3">
      <c r="A1056">
        <v>1588</v>
      </c>
      <c r="B1056">
        <v>39</v>
      </c>
      <c r="C1056" t="str">
        <f t="shared" si="48"/>
        <v>36-45</v>
      </c>
      <c r="D1056" t="s">
        <v>32</v>
      </c>
      <c r="E1056" t="s">
        <v>40</v>
      </c>
      <c r="F1056">
        <v>1462</v>
      </c>
      <c r="G1056" t="s">
        <v>41</v>
      </c>
      <c r="H1056">
        <v>6</v>
      </c>
      <c r="I1056">
        <v>3</v>
      </c>
      <c r="J1056" t="s">
        <v>35</v>
      </c>
      <c r="K1056">
        <v>4</v>
      </c>
      <c r="L1056" t="s">
        <v>36</v>
      </c>
      <c r="M1056">
        <v>38</v>
      </c>
      <c r="N1056">
        <v>4</v>
      </c>
      <c r="O1056">
        <v>3</v>
      </c>
      <c r="P1056" t="s">
        <v>54</v>
      </c>
      <c r="Q1056">
        <v>3</v>
      </c>
      <c r="R1056" t="str">
        <f t="shared" si="49"/>
        <v>High</v>
      </c>
      <c r="S1056" t="s">
        <v>44</v>
      </c>
      <c r="T1056">
        <v>8237</v>
      </c>
      <c r="U1056" t="str">
        <f t="shared" si="50"/>
        <v>Medium (5K-10K)</v>
      </c>
      <c r="V1056">
        <v>4658</v>
      </c>
      <c r="W1056">
        <v>2</v>
      </c>
      <c r="X1056" t="s">
        <v>32</v>
      </c>
      <c r="Y1056">
        <v>11</v>
      </c>
      <c r="Z1056">
        <v>3</v>
      </c>
      <c r="AA1056">
        <v>1</v>
      </c>
      <c r="AB1056">
        <v>1</v>
      </c>
      <c r="AC1056">
        <v>11</v>
      </c>
      <c r="AD1056">
        <v>3</v>
      </c>
      <c r="AE1056">
        <v>3</v>
      </c>
      <c r="AF1056">
        <v>7</v>
      </c>
      <c r="AG1056">
        <v>6</v>
      </c>
      <c r="AH1056">
        <v>7</v>
      </c>
      <c r="AI1056">
        <v>6</v>
      </c>
    </row>
    <row r="1057" spans="1:35" x14ac:dyDescent="0.3">
      <c r="A1057">
        <v>1639</v>
      </c>
      <c r="B1057">
        <v>35</v>
      </c>
      <c r="C1057" t="str">
        <f t="shared" si="48"/>
        <v>26-35</v>
      </c>
      <c r="D1057" t="s">
        <v>39</v>
      </c>
      <c r="E1057" t="s">
        <v>40</v>
      </c>
      <c r="F1057">
        <v>737</v>
      </c>
      <c r="G1057" t="s">
        <v>41</v>
      </c>
      <c r="H1057">
        <v>10</v>
      </c>
      <c r="I1057">
        <v>3</v>
      </c>
      <c r="J1057" t="s">
        <v>35</v>
      </c>
      <c r="K1057">
        <v>4</v>
      </c>
      <c r="L1057" t="s">
        <v>36</v>
      </c>
      <c r="M1057">
        <v>55</v>
      </c>
      <c r="N1057">
        <v>2</v>
      </c>
      <c r="O1057">
        <v>3</v>
      </c>
      <c r="P1057" t="s">
        <v>54</v>
      </c>
      <c r="Q1057">
        <v>1</v>
      </c>
      <c r="R1057" t="str">
        <f t="shared" si="49"/>
        <v>Low</v>
      </c>
      <c r="S1057" t="s">
        <v>44</v>
      </c>
      <c r="T1057">
        <v>10306</v>
      </c>
      <c r="U1057" t="str">
        <f t="shared" si="50"/>
        <v>High (10K-15K)</v>
      </c>
      <c r="V1057">
        <v>21530</v>
      </c>
      <c r="W1057">
        <v>9</v>
      </c>
      <c r="X1057" t="s">
        <v>32</v>
      </c>
      <c r="Y1057">
        <v>17</v>
      </c>
      <c r="Z1057">
        <v>3</v>
      </c>
      <c r="AA1057">
        <v>3</v>
      </c>
      <c r="AB1057">
        <v>0</v>
      </c>
      <c r="AC1057">
        <v>15</v>
      </c>
      <c r="AD1057">
        <v>3</v>
      </c>
      <c r="AE1057">
        <v>3</v>
      </c>
      <c r="AF1057">
        <v>13</v>
      </c>
      <c r="AG1057">
        <v>12</v>
      </c>
      <c r="AH1057">
        <v>6</v>
      </c>
      <c r="AI1057">
        <v>0</v>
      </c>
    </row>
    <row r="1058" spans="1:35" x14ac:dyDescent="0.3">
      <c r="A1058">
        <v>1661</v>
      </c>
      <c r="B1058">
        <v>49</v>
      </c>
      <c r="C1058" t="str">
        <f t="shared" si="48"/>
        <v>46-55</v>
      </c>
      <c r="D1058" t="s">
        <v>32</v>
      </c>
      <c r="E1058" t="s">
        <v>40</v>
      </c>
      <c r="F1058">
        <v>465</v>
      </c>
      <c r="G1058" t="s">
        <v>34</v>
      </c>
      <c r="H1058">
        <v>6</v>
      </c>
      <c r="I1058">
        <v>1</v>
      </c>
      <c r="J1058" t="s">
        <v>46</v>
      </c>
      <c r="K1058">
        <v>3</v>
      </c>
      <c r="L1058" t="s">
        <v>47</v>
      </c>
      <c r="M1058">
        <v>41</v>
      </c>
      <c r="N1058">
        <v>2</v>
      </c>
      <c r="O1058">
        <v>4</v>
      </c>
      <c r="P1058" t="s">
        <v>50</v>
      </c>
      <c r="Q1058">
        <v>3</v>
      </c>
      <c r="R1058" t="str">
        <f t="shared" si="49"/>
        <v>High</v>
      </c>
      <c r="S1058" t="s">
        <v>44</v>
      </c>
      <c r="T1058">
        <v>13966</v>
      </c>
      <c r="U1058" t="str">
        <f t="shared" si="50"/>
        <v>High (10K-15K)</v>
      </c>
      <c r="V1058">
        <v>11652</v>
      </c>
      <c r="W1058">
        <v>2</v>
      </c>
      <c r="X1058" t="s">
        <v>39</v>
      </c>
      <c r="Y1058">
        <v>19</v>
      </c>
      <c r="Z1058">
        <v>3</v>
      </c>
      <c r="AA1058">
        <v>2</v>
      </c>
      <c r="AB1058">
        <v>1</v>
      </c>
      <c r="AC1058">
        <v>30</v>
      </c>
      <c r="AD1058">
        <v>3</v>
      </c>
      <c r="AE1058">
        <v>3</v>
      </c>
      <c r="AF1058">
        <v>15</v>
      </c>
      <c r="AG1058">
        <v>11</v>
      </c>
      <c r="AH1058">
        <v>2</v>
      </c>
      <c r="AI1058">
        <v>12</v>
      </c>
    </row>
    <row r="1059" spans="1:35" x14ac:dyDescent="0.3">
      <c r="A1059">
        <v>1798</v>
      </c>
      <c r="B1059">
        <v>33</v>
      </c>
      <c r="C1059" t="str">
        <f t="shared" si="48"/>
        <v>26-35</v>
      </c>
      <c r="D1059" t="s">
        <v>32</v>
      </c>
      <c r="E1059" t="s">
        <v>40</v>
      </c>
      <c r="F1059">
        <v>867</v>
      </c>
      <c r="G1059" t="s">
        <v>34</v>
      </c>
      <c r="H1059">
        <v>8</v>
      </c>
      <c r="I1059">
        <v>4</v>
      </c>
      <c r="J1059" t="s">
        <v>46</v>
      </c>
      <c r="K1059">
        <v>4</v>
      </c>
      <c r="L1059" t="s">
        <v>36</v>
      </c>
      <c r="M1059">
        <v>90</v>
      </c>
      <c r="N1059">
        <v>4</v>
      </c>
      <c r="O1059">
        <v>1</v>
      </c>
      <c r="P1059" t="s">
        <v>49</v>
      </c>
      <c r="Q1059">
        <v>1</v>
      </c>
      <c r="R1059" t="str">
        <f t="shared" si="49"/>
        <v>Low</v>
      </c>
      <c r="S1059" t="s">
        <v>44</v>
      </c>
      <c r="T1059">
        <v>3143</v>
      </c>
      <c r="U1059" t="str">
        <f t="shared" si="50"/>
        <v>Low (0-5K)</v>
      </c>
      <c r="V1059">
        <v>6076</v>
      </c>
      <c r="W1059">
        <v>6</v>
      </c>
      <c r="X1059" t="s">
        <v>32</v>
      </c>
      <c r="Y1059">
        <v>19</v>
      </c>
      <c r="Z1059">
        <v>3</v>
      </c>
      <c r="AA1059">
        <v>2</v>
      </c>
      <c r="AB1059">
        <v>1</v>
      </c>
      <c r="AC1059">
        <v>14</v>
      </c>
      <c r="AD1059">
        <v>1</v>
      </c>
      <c r="AE1059">
        <v>3</v>
      </c>
      <c r="AF1059">
        <v>10</v>
      </c>
      <c r="AG1059">
        <v>8</v>
      </c>
      <c r="AH1059">
        <v>7</v>
      </c>
      <c r="AI1059">
        <v>6</v>
      </c>
    </row>
    <row r="1060" spans="1:35" x14ac:dyDescent="0.3">
      <c r="A1060">
        <v>1827</v>
      </c>
      <c r="B1060">
        <v>47</v>
      </c>
      <c r="C1060" t="str">
        <f t="shared" si="48"/>
        <v>46-55</v>
      </c>
      <c r="D1060" t="s">
        <v>32</v>
      </c>
      <c r="E1060" t="s">
        <v>40</v>
      </c>
      <c r="F1060">
        <v>1001</v>
      </c>
      <c r="G1060" t="s">
        <v>34</v>
      </c>
      <c r="H1060">
        <v>4</v>
      </c>
      <c r="I1060">
        <v>3</v>
      </c>
      <c r="J1060" t="s">
        <v>46</v>
      </c>
      <c r="K1060">
        <v>3</v>
      </c>
      <c r="L1060" t="s">
        <v>47</v>
      </c>
      <c r="M1060">
        <v>92</v>
      </c>
      <c r="N1060">
        <v>2</v>
      </c>
      <c r="O1060">
        <v>3</v>
      </c>
      <c r="P1060" t="s">
        <v>51</v>
      </c>
      <c r="Q1060">
        <v>2</v>
      </c>
      <c r="R1060" t="str">
        <f t="shared" si="49"/>
        <v>Medium</v>
      </c>
      <c r="S1060" t="s">
        <v>38</v>
      </c>
      <c r="T1060">
        <v>10333</v>
      </c>
      <c r="U1060" t="str">
        <f t="shared" si="50"/>
        <v>High (10K-15K)</v>
      </c>
      <c r="V1060">
        <v>19271</v>
      </c>
      <c r="W1060">
        <v>8</v>
      </c>
      <c r="X1060" t="s">
        <v>39</v>
      </c>
      <c r="Y1060">
        <v>12</v>
      </c>
      <c r="Z1060">
        <v>3</v>
      </c>
      <c r="AA1060">
        <v>3</v>
      </c>
      <c r="AB1060">
        <v>1</v>
      </c>
      <c r="AC1060">
        <v>28</v>
      </c>
      <c r="AD1060">
        <v>4</v>
      </c>
      <c r="AE1060">
        <v>3</v>
      </c>
      <c r="AF1060">
        <v>22</v>
      </c>
      <c r="AG1060">
        <v>11</v>
      </c>
      <c r="AH1060">
        <v>14</v>
      </c>
      <c r="AI1060">
        <v>10</v>
      </c>
    </row>
    <row r="1061" spans="1:35" x14ac:dyDescent="0.3">
      <c r="A1061">
        <v>1863</v>
      </c>
      <c r="B1061">
        <v>46</v>
      </c>
      <c r="C1061" t="str">
        <f t="shared" si="48"/>
        <v>46-55</v>
      </c>
      <c r="D1061" t="s">
        <v>32</v>
      </c>
      <c r="E1061" t="s">
        <v>40</v>
      </c>
      <c r="F1061">
        <v>1319</v>
      </c>
      <c r="G1061" t="s">
        <v>41</v>
      </c>
      <c r="H1061">
        <v>3</v>
      </c>
      <c r="I1061">
        <v>3</v>
      </c>
      <c r="J1061" t="s">
        <v>42</v>
      </c>
      <c r="K1061">
        <v>1</v>
      </c>
      <c r="L1061" t="s">
        <v>47</v>
      </c>
      <c r="M1061">
        <v>45</v>
      </c>
      <c r="N1061">
        <v>4</v>
      </c>
      <c r="O1061">
        <v>4</v>
      </c>
      <c r="P1061" t="s">
        <v>54</v>
      </c>
      <c r="Q1061">
        <v>1</v>
      </c>
      <c r="R1061" t="str">
        <f t="shared" si="49"/>
        <v>Low</v>
      </c>
      <c r="S1061" t="s">
        <v>38</v>
      </c>
      <c r="T1061">
        <v>13225</v>
      </c>
      <c r="U1061" t="str">
        <f t="shared" si="50"/>
        <v>High (10K-15K)</v>
      </c>
      <c r="V1061">
        <v>7739</v>
      </c>
      <c r="W1061">
        <v>2</v>
      </c>
      <c r="X1061" t="s">
        <v>32</v>
      </c>
      <c r="Y1061">
        <v>12</v>
      </c>
      <c r="Z1061">
        <v>3</v>
      </c>
      <c r="AA1061">
        <v>4</v>
      </c>
      <c r="AB1061">
        <v>1</v>
      </c>
      <c r="AC1061">
        <v>25</v>
      </c>
      <c r="AD1061">
        <v>5</v>
      </c>
      <c r="AE1061">
        <v>3</v>
      </c>
      <c r="AF1061">
        <v>19</v>
      </c>
      <c r="AG1061">
        <v>17</v>
      </c>
      <c r="AH1061">
        <v>2</v>
      </c>
      <c r="AI1061">
        <v>8</v>
      </c>
    </row>
    <row r="1062" spans="1:35" x14ac:dyDescent="0.3">
      <c r="A1062">
        <v>1866</v>
      </c>
      <c r="B1062">
        <v>43</v>
      </c>
      <c r="C1062" t="str">
        <f t="shared" si="48"/>
        <v>36-45</v>
      </c>
      <c r="D1062" t="s">
        <v>32</v>
      </c>
      <c r="E1062" t="s">
        <v>40</v>
      </c>
      <c r="F1062">
        <v>823</v>
      </c>
      <c r="G1062" t="s">
        <v>34</v>
      </c>
      <c r="H1062">
        <v>6</v>
      </c>
      <c r="I1062">
        <v>3</v>
      </c>
      <c r="J1062" t="s">
        <v>35</v>
      </c>
      <c r="K1062">
        <v>1</v>
      </c>
      <c r="L1062" t="s">
        <v>47</v>
      </c>
      <c r="M1062">
        <v>81</v>
      </c>
      <c r="N1062">
        <v>2</v>
      </c>
      <c r="O1062">
        <v>5</v>
      </c>
      <c r="P1062" t="s">
        <v>52</v>
      </c>
      <c r="Q1062">
        <v>3</v>
      </c>
      <c r="R1062" t="str">
        <f t="shared" si="49"/>
        <v>High</v>
      </c>
      <c r="S1062" t="s">
        <v>44</v>
      </c>
      <c r="T1062">
        <v>19392</v>
      </c>
      <c r="U1062" t="str">
        <f t="shared" si="50"/>
        <v>Very High (15K+)</v>
      </c>
      <c r="V1062">
        <v>22539</v>
      </c>
      <c r="W1062">
        <v>7</v>
      </c>
      <c r="X1062" t="s">
        <v>32</v>
      </c>
      <c r="Y1062">
        <v>13</v>
      </c>
      <c r="Z1062">
        <v>3</v>
      </c>
      <c r="AA1062">
        <v>4</v>
      </c>
      <c r="AB1062">
        <v>0</v>
      </c>
      <c r="AC1062">
        <v>21</v>
      </c>
      <c r="AD1062">
        <v>2</v>
      </c>
      <c r="AE1062">
        <v>3</v>
      </c>
      <c r="AF1062">
        <v>16</v>
      </c>
      <c r="AG1062">
        <v>12</v>
      </c>
      <c r="AH1062">
        <v>6</v>
      </c>
      <c r="AI1062">
        <v>14</v>
      </c>
    </row>
    <row r="1063" spans="1:35" x14ac:dyDescent="0.3">
      <c r="A1063">
        <v>1867</v>
      </c>
      <c r="B1063">
        <v>48</v>
      </c>
      <c r="C1063" t="str">
        <f t="shared" si="48"/>
        <v>46-55</v>
      </c>
      <c r="D1063" t="s">
        <v>32</v>
      </c>
      <c r="E1063" t="s">
        <v>40</v>
      </c>
      <c r="F1063">
        <v>1224</v>
      </c>
      <c r="G1063" t="s">
        <v>34</v>
      </c>
      <c r="H1063">
        <v>10</v>
      </c>
      <c r="I1063">
        <v>3</v>
      </c>
      <c r="J1063" t="s">
        <v>46</v>
      </c>
      <c r="K1063">
        <v>4</v>
      </c>
      <c r="L1063" t="s">
        <v>36</v>
      </c>
      <c r="M1063">
        <v>91</v>
      </c>
      <c r="N1063">
        <v>2</v>
      </c>
      <c r="O1063">
        <v>5</v>
      </c>
      <c r="P1063" t="s">
        <v>55</v>
      </c>
      <c r="Q1063">
        <v>2</v>
      </c>
      <c r="R1063" t="str">
        <f t="shared" si="49"/>
        <v>Medium</v>
      </c>
      <c r="S1063" t="s">
        <v>44</v>
      </c>
      <c r="T1063">
        <v>19665</v>
      </c>
      <c r="U1063" t="str">
        <f t="shared" si="50"/>
        <v>Very High (15K+)</v>
      </c>
      <c r="V1063">
        <v>13583</v>
      </c>
      <c r="W1063">
        <v>4</v>
      </c>
      <c r="X1063" t="s">
        <v>32</v>
      </c>
      <c r="Y1063">
        <v>12</v>
      </c>
      <c r="Z1063">
        <v>3</v>
      </c>
      <c r="AA1063">
        <v>4</v>
      </c>
      <c r="AB1063">
        <v>0</v>
      </c>
      <c r="AC1063">
        <v>29</v>
      </c>
      <c r="AD1063">
        <v>3</v>
      </c>
      <c r="AE1063">
        <v>3</v>
      </c>
      <c r="AF1063">
        <v>22</v>
      </c>
      <c r="AG1063">
        <v>10</v>
      </c>
      <c r="AH1063">
        <v>12</v>
      </c>
      <c r="AI1063">
        <v>9</v>
      </c>
    </row>
    <row r="1064" spans="1:35" x14ac:dyDescent="0.3">
      <c r="A1064">
        <v>1888</v>
      </c>
      <c r="B1064">
        <v>45</v>
      </c>
      <c r="C1064" t="str">
        <f t="shared" si="48"/>
        <v>36-45</v>
      </c>
      <c r="D1064" t="s">
        <v>32</v>
      </c>
      <c r="E1064" t="s">
        <v>40</v>
      </c>
      <c r="F1064">
        <v>556</v>
      </c>
      <c r="G1064" t="s">
        <v>34</v>
      </c>
      <c r="H1064">
        <v>25</v>
      </c>
      <c r="I1064">
        <v>2</v>
      </c>
      <c r="J1064" t="s">
        <v>46</v>
      </c>
      <c r="K1064">
        <v>2</v>
      </c>
      <c r="L1064" t="s">
        <v>47</v>
      </c>
      <c r="M1064">
        <v>93</v>
      </c>
      <c r="N1064">
        <v>2</v>
      </c>
      <c r="O1064">
        <v>2</v>
      </c>
      <c r="P1064" t="s">
        <v>51</v>
      </c>
      <c r="Q1064">
        <v>4</v>
      </c>
      <c r="R1064" t="str">
        <f t="shared" si="49"/>
        <v>Very High</v>
      </c>
      <c r="S1064" t="s">
        <v>44</v>
      </c>
      <c r="T1064">
        <v>5906</v>
      </c>
      <c r="U1064" t="str">
        <f t="shared" si="50"/>
        <v>Medium (5K-10K)</v>
      </c>
      <c r="V1064">
        <v>23888</v>
      </c>
      <c r="W1064">
        <v>0</v>
      </c>
      <c r="X1064" t="s">
        <v>32</v>
      </c>
      <c r="Y1064">
        <v>13</v>
      </c>
      <c r="Z1064">
        <v>3</v>
      </c>
      <c r="AA1064">
        <v>4</v>
      </c>
      <c r="AB1064">
        <v>2</v>
      </c>
      <c r="AC1064">
        <v>10</v>
      </c>
      <c r="AD1064">
        <v>2</v>
      </c>
      <c r="AE1064">
        <v>2</v>
      </c>
      <c r="AF1064">
        <v>9</v>
      </c>
      <c r="AG1064">
        <v>8</v>
      </c>
      <c r="AH1064">
        <v>3</v>
      </c>
      <c r="AI1064">
        <v>8</v>
      </c>
    </row>
    <row r="1065" spans="1:35" x14ac:dyDescent="0.3">
      <c r="A1065">
        <v>1903</v>
      </c>
      <c r="B1065">
        <v>44</v>
      </c>
      <c r="C1065" t="str">
        <f t="shared" si="48"/>
        <v>36-45</v>
      </c>
      <c r="D1065" t="s">
        <v>32</v>
      </c>
      <c r="E1065" t="s">
        <v>40</v>
      </c>
      <c r="F1065">
        <v>170</v>
      </c>
      <c r="G1065" t="s">
        <v>34</v>
      </c>
      <c r="H1065">
        <v>1</v>
      </c>
      <c r="I1065">
        <v>4</v>
      </c>
      <c r="J1065" t="s">
        <v>46</v>
      </c>
      <c r="K1065">
        <v>2</v>
      </c>
      <c r="L1065" t="s">
        <v>36</v>
      </c>
      <c r="M1065">
        <v>78</v>
      </c>
      <c r="N1065">
        <v>4</v>
      </c>
      <c r="O1065">
        <v>2</v>
      </c>
      <c r="P1065" t="s">
        <v>50</v>
      </c>
      <c r="Q1065">
        <v>1</v>
      </c>
      <c r="R1065" t="str">
        <f t="shared" si="49"/>
        <v>Low</v>
      </c>
      <c r="S1065" t="s">
        <v>44</v>
      </c>
      <c r="T1065">
        <v>5033</v>
      </c>
      <c r="U1065" t="str">
        <f t="shared" si="50"/>
        <v>Medium (5K-10K)</v>
      </c>
      <c r="V1065">
        <v>9364</v>
      </c>
      <c r="W1065">
        <v>2</v>
      </c>
      <c r="X1065" t="s">
        <v>32</v>
      </c>
      <c r="Y1065">
        <v>15</v>
      </c>
      <c r="Z1065">
        <v>3</v>
      </c>
      <c r="AA1065">
        <v>4</v>
      </c>
      <c r="AB1065">
        <v>1</v>
      </c>
      <c r="AC1065">
        <v>10</v>
      </c>
      <c r="AD1065">
        <v>5</v>
      </c>
      <c r="AE1065">
        <v>3</v>
      </c>
      <c r="AF1065">
        <v>2</v>
      </c>
      <c r="AG1065">
        <v>0</v>
      </c>
      <c r="AH1065">
        <v>2</v>
      </c>
      <c r="AI1065">
        <v>2</v>
      </c>
    </row>
    <row r="1066" spans="1:35" x14ac:dyDescent="0.3">
      <c r="A1066">
        <v>2024</v>
      </c>
      <c r="B1066">
        <v>36</v>
      </c>
      <c r="C1066" t="str">
        <f t="shared" si="48"/>
        <v>36-45</v>
      </c>
      <c r="D1066" t="s">
        <v>32</v>
      </c>
      <c r="E1066" t="s">
        <v>40</v>
      </c>
      <c r="F1066">
        <v>557</v>
      </c>
      <c r="G1066" t="s">
        <v>41</v>
      </c>
      <c r="H1066">
        <v>3</v>
      </c>
      <c r="I1066">
        <v>3</v>
      </c>
      <c r="J1066" t="s">
        <v>35</v>
      </c>
      <c r="K1066">
        <v>1</v>
      </c>
      <c r="L1066" t="s">
        <v>47</v>
      </c>
      <c r="M1066">
        <v>94</v>
      </c>
      <c r="N1066">
        <v>2</v>
      </c>
      <c r="O1066">
        <v>3</v>
      </c>
      <c r="P1066" t="s">
        <v>54</v>
      </c>
      <c r="Q1066">
        <v>4</v>
      </c>
      <c r="R1066" t="str">
        <f t="shared" si="49"/>
        <v>Very High</v>
      </c>
      <c r="S1066" t="s">
        <v>44</v>
      </c>
      <c r="T1066">
        <v>7644</v>
      </c>
      <c r="U1066" t="str">
        <f t="shared" si="50"/>
        <v>Medium (5K-10K)</v>
      </c>
      <c r="V1066">
        <v>12695</v>
      </c>
      <c r="W1066">
        <v>0</v>
      </c>
      <c r="X1066" t="s">
        <v>32</v>
      </c>
      <c r="Y1066">
        <v>19</v>
      </c>
      <c r="Z1066">
        <v>3</v>
      </c>
      <c r="AA1066">
        <v>3</v>
      </c>
      <c r="AB1066">
        <v>2</v>
      </c>
      <c r="AC1066">
        <v>10</v>
      </c>
      <c r="AD1066">
        <v>2</v>
      </c>
      <c r="AE1066">
        <v>3</v>
      </c>
      <c r="AF1066">
        <v>9</v>
      </c>
      <c r="AG1066">
        <v>7</v>
      </c>
      <c r="AH1066">
        <v>3</v>
      </c>
      <c r="AI1066">
        <v>4</v>
      </c>
    </row>
    <row r="1067" spans="1:35" x14ac:dyDescent="0.3">
      <c r="A1067">
        <v>2056</v>
      </c>
      <c r="B1067">
        <v>39</v>
      </c>
      <c r="C1067" t="str">
        <f t="shared" si="48"/>
        <v>36-45</v>
      </c>
      <c r="D1067" t="s">
        <v>32</v>
      </c>
      <c r="E1067" t="s">
        <v>40</v>
      </c>
      <c r="F1067">
        <v>722</v>
      </c>
      <c r="G1067" t="s">
        <v>41</v>
      </c>
      <c r="H1067">
        <v>24</v>
      </c>
      <c r="I1067">
        <v>1</v>
      </c>
      <c r="J1067" t="s">
        <v>56</v>
      </c>
      <c r="K1067">
        <v>2</v>
      </c>
      <c r="L1067" t="s">
        <v>47</v>
      </c>
      <c r="M1067">
        <v>60</v>
      </c>
      <c r="N1067">
        <v>2</v>
      </c>
      <c r="O1067">
        <v>4</v>
      </c>
      <c r="P1067" t="s">
        <v>54</v>
      </c>
      <c r="Q1067">
        <v>4</v>
      </c>
      <c r="R1067" t="str">
        <f t="shared" si="49"/>
        <v>Very High</v>
      </c>
      <c r="S1067" t="s">
        <v>44</v>
      </c>
      <c r="T1067">
        <v>12031</v>
      </c>
      <c r="U1067" t="str">
        <f t="shared" si="50"/>
        <v>High (10K-15K)</v>
      </c>
      <c r="V1067">
        <v>8828</v>
      </c>
      <c r="W1067">
        <v>0</v>
      </c>
      <c r="X1067" t="s">
        <v>32</v>
      </c>
      <c r="Y1067">
        <v>11</v>
      </c>
      <c r="Z1067">
        <v>3</v>
      </c>
      <c r="AA1067">
        <v>1</v>
      </c>
      <c r="AB1067">
        <v>1</v>
      </c>
      <c r="AC1067">
        <v>21</v>
      </c>
      <c r="AD1067">
        <v>2</v>
      </c>
      <c r="AE1067">
        <v>2</v>
      </c>
      <c r="AF1067">
        <v>20</v>
      </c>
      <c r="AG1067">
        <v>9</v>
      </c>
      <c r="AH1067">
        <v>9</v>
      </c>
      <c r="AI1067">
        <v>6</v>
      </c>
    </row>
    <row r="1068" spans="1:35" x14ac:dyDescent="0.3">
      <c r="A1068">
        <v>45</v>
      </c>
      <c r="B1068">
        <v>24</v>
      </c>
      <c r="C1068" t="str">
        <f t="shared" si="48"/>
        <v>18-25</v>
      </c>
      <c r="D1068" t="s">
        <v>39</v>
      </c>
      <c r="E1068" t="s">
        <v>40</v>
      </c>
      <c r="F1068">
        <v>813</v>
      </c>
      <c r="G1068" t="s">
        <v>34</v>
      </c>
      <c r="H1068">
        <v>1</v>
      </c>
      <c r="I1068">
        <v>3</v>
      </c>
      <c r="J1068" t="s">
        <v>35</v>
      </c>
      <c r="K1068">
        <v>2</v>
      </c>
      <c r="L1068" t="s">
        <v>36</v>
      </c>
      <c r="M1068">
        <v>61</v>
      </c>
      <c r="N1068">
        <v>3</v>
      </c>
      <c r="O1068">
        <v>1</v>
      </c>
      <c r="P1068" t="s">
        <v>49</v>
      </c>
      <c r="Q1068">
        <v>4</v>
      </c>
      <c r="R1068" t="str">
        <f t="shared" si="49"/>
        <v>Very High</v>
      </c>
      <c r="S1068" t="s">
        <v>44</v>
      </c>
      <c r="T1068">
        <v>2293</v>
      </c>
      <c r="U1068" t="str">
        <f t="shared" si="50"/>
        <v>Low (0-5K)</v>
      </c>
      <c r="V1068">
        <v>3020</v>
      </c>
      <c r="W1068">
        <v>2</v>
      </c>
      <c r="X1068" t="s">
        <v>39</v>
      </c>
      <c r="Y1068">
        <v>16</v>
      </c>
      <c r="Z1068">
        <v>3</v>
      </c>
      <c r="AA1068">
        <v>1</v>
      </c>
      <c r="AB1068">
        <v>1</v>
      </c>
      <c r="AC1068">
        <v>6</v>
      </c>
      <c r="AD1068">
        <v>2</v>
      </c>
      <c r="AE1068">
        <v>2</v>
      </c>
      <c r="AF1068">
        <v>2</v>
      </c>
      <c r="AG1068">
        <v>0</v>
      </c>
      <c r="AH1068">
        <v>2</v>
      </c>
      <c r="AI1068">
        <v>0</v>
      </c>
    </row>
    <row r="1069" spans="1:35" x14ac:dyDescent="0.3">
      <c r="A1069">
        <v>161</v>
      </c>
      <c r="B1069">
        <v>56</v>
      </c>
      <c r="C1069" t="str">
        <f t="shared" si="48"/>
        <v>56+</v>
      </c>
      <c r="D1069" t="s">
        <v>39</v>
      </c>
      <c r="E1069" t="s">
        <v>40</v>
      </c>
      <c r="F1069">
        <v>441</v>
      </c>
      <c r="G1069" t="s">
        <v>34</v>
      </c>
      <c r="H1069">
        <v>14</v>
      </c>
      <c r="I1069">
        <v>4</v>
      </c>
      <c r="J1069" t="s">
        <v>46</v>
      </c>
      <c r="K1069">
        <v>2</v>
      </c>
      <c r="L1069" t="s">
        <v>47</v>
      </c>
      <c r="M1069">
        <v>72</v>
      </c>
      <c r="N1069">
        <v>3</v>
      </c>
      <c r="O1069">
        <v>1</v>
      </c>
      <c r="P1069" t="s">
        <v>49</v>
      </c>
      <c r="Q1069">
        <v>2</v>
      </c>
      <c r="R1069" t="str">
        <f t="shared" si="49"/>
        <v>Medium</v>
      </c>
      <c r="S1069" t="s">
        <v>44</v>
      </c>
      <c r="T1069">
        <v>4963</v>
      </c>
      <c r="U1069" t="str">
        <f t="shared" si="50"/>
        <v>Low (0-5K)</v>
      </c>
      <c r="V1069">
        <v>4510</v>
      </c>
      <c r="W1069">
        <v>9</v>
      </c>
      <c r="X1069" t="s">
        <v>39</v>
      </c>
      <c r="Y1069">
        <v>18</v>
      </c>
      <c r="Z1069">
        <v>3</v>
      </c>
      <c r="AA1069">
        <v>1</v>
      </c>
      <c r="AB1069">
        <v>3</v>
      </c>
      <c r="AC1069">
        <v>7</v>
      </c>
      <c r="AD1069">
        <v>2</v>
      </c>
      <c r="AE1069">
        <v>3</v>
      </c>
      <c r="AF1069">
        <v>5</v>
      </c>
      <c r="AG1069">
        <v>4</v>
      </c>
      <c r="AH1069">
        <v>4</v>
      </c>
      <c r="AI1069">
        <v>3</v>
      </c>
    </row>
    <row r="1070" spans="1:35" x14ac:dyDescent="0.3">
      <c r="A1070">
        <v>582</v>
      </c>
      <c r="B1070">
        <v>33</v>
      </c>
      <c r="C1070" t="str">
        <f t="shared" si="48"/>
        <v>26-35</v>
      </c>
      <c r="D1070" t="s">
        <v>39</v>
      </c>
      <c r="E1070" t="s">
        <v>40</v>
      </c>
      <c r="F1070">
        <v>1277</v>
      </c>
      <c r="G1070" t="s">
        <v>34</v>
      </c>
      <c r="H1070">
        <v>15</v>
      </c>
      <c r="I1070">
        <v>1</v>
      </c>
      <c r="J1070" t="s">
        <v>35</v>
      </c>
      <c r="K1070">
        <v>2</v>
      </c>
      <c r="L1070" t="s">
        <v>36</v>
      </c>
      <c r="M1070">
        <v>56</v>
      </c>
      <c r="N1070">
        <v>3</v>
      </c>
      <c r="O1070">
        <v>3</v>
      </c>
      <c r="P1070" t="s">
        <v>52</v>
      </c>
      <c r="Q1070">
        <v>3</v>
      </c>
      <c r="R1070" t="str">
        <f t="shared" si="49"/>
        <v>High</v>
      </c>
      <c r="S1070" t="s">
        <v>44</v>
      </c>
      <c r="T1070">
        <v>13610</v>
      </c>
      <c r="U1070" t="str">
        <f t="shared" si="50"/>
        <v>High (10K-15K)</v>
      </c>
      <c r="V1070">
        <v>24619</v>
      </c>
      <c r="W1070">
        <v>7</v>
      </c>
      <c r="X1070" t="s">
        <v>39</v>
      </c>
      <c r="Y1070">
        <v>12</v>
      </c>
      <c r="Z1070">
        <v>3</v>
      </c>
      <c r="AA1070">
        <v>4</v>
      </c>
      <c r="AB1070">
        <v>0</v>
      </c>
      <c r="AC1070">
        <v>15</v>
      </c>
      <c r="AD1070">
        <v>2</v>
      </c>
      <c r="AE1070">
        <v>4</v>
      </c>
      <c r="AF1070">
        <v>7</v>
      </c>
      <c r="AG1070">
        <v>6</v>
      </c>
      <c r="AH1070">
        <v>7</v>
      </c>
      <c r="AI1070">
        <v>7</v>
      </c>
    </row>
    <row r="1071" spans="1:35" x14ac:dyDescent="0.3">
      <c r="A1071">
        <v>825</v>
      </c>
      <c r="B1071">
        <v>58</v>
      </c>
      <c r="C1071" t="str">
        <f t="shared" si="48"/>
        <v>56+</v>
      </c>
      <c r="D1071" t="s">
        <v>39</v>
      </c>
      <c r="E1071" t="s">
        <v>40</v>
      </c>
      <c r="F1071">
        <v>286</v>
      </c>
      <c r="G1071" t="s">
        <v>34</v>
      </c>
      <c r="H1071">
        <v>2</v>
      </c>
      <c r="I1071">
        <v>4</v>
      </c>
      <c r="J1071" t="s">
        <v>46</v>
      </c>
      <c r="K1071">
        <v>4</v>
      </c>
      <c r="L1071" t="s">
        <v>36</v>
      </c>
      <c r="M1071">
        <v>31</v>
      </c>
      <c r="N1071">
        <v>3</v>
      </c>
      <c r="O1071">
        <v>5</v>
      </c>
      <c r="P1071" t="s">
        <v>55</v>
      </c>
      <c r="Q1071">
        <v>2</v>
      </c>
      <c r="R1071" t="str">
        <f t="shared" si="49"/>
        <v>Medium</v>
      </c>
      <c r="S1071" t="s">
        <v>48</v>
      </c>
      <c r="T1071">
        <v>19246</v>
      </c>
      <c r="U1071" t="str">
        <f t="shared" si="50"/>
        <v>Very High (15K+)</v>
      </c>
      <c r="V1071">
        <v>25761</v>
      </c>
      <c r="W1071">
        <v>7</v>
      </c>
      <c r="X1071" t="s">
        <v>39</v>
      </c>
      <c r="Y1071">
        <v>12</v>
      </c>
      <c r="Z1071">
        <v>3</v>
      </c>
      <c r="AA1071">
        <v>4</v>
      </c>
      <c r="AB1071">
        <v>0</v>
      </c>
      <c r="AC1071">
        <v>40</v>
      </c>
      <c r="AD1071">
        <v>2</v>
      </c>
      <c r="AE1071">
        <v>3</v>
      </c>
      <c r="AF1071">
        <v>31</v>
      </c>
      <c r="AG1071">
        <v>15</v>
      </c>
      <c r="AH1071">
        <v>13</v>
      </c>
      <c r="AI1071">
        <v>8</v>
      </c>
    </row>
    <row r="1072" spans="1:35" x14ac:dyDescent="0.3">
      <c r="A1072">
        <v>842</v>
      </c>
      <c r="B1072">
        <v>55</v>
      </c>
      <c r="C1072" t="str">
        <f t="shared" si="48"/>
        <v>46-55</v>
      </c>
      <c r="D1072" t="s">
        <v>39</v>
      </c>
      <c r="E1072" t="s">
        <v>40</v>
      </c>
      <c r="F1072">
        <v>436</v>
      </c>
      <c r="G1072" t="s">
        <v>41</v>
      </c>
      <c r="H1072">
        <v>2</v>
      </c>
      <c r="I1072">
        <v>1</v>
      </c>
      <c r="J1072" t="s">
        <v>35</v>
      </c>
      <c r="K1072">
        <v>3</v>
      </c>
      <c r="L1072" t="s">
        <v>36</v>
      </c>
      <c r="M1072">
        <v>37</v>
      </c>
      <c r="N1072">
        <v>3</v>
      </c>
      <c r="O1072">
        <v>2</v>
      </c>
      <c r="P1072" t="s">
        <v>54</v>
      </c>
      <c r="Q1072">
        <v>4</v>
      </c>
      <c r="R1072" t="str">
        <f t="shared" si="49"/>
        <v>Very High</v>
      </c>
      <c r="S1072" t="s">
        <v>48</v>
      </c>
      <c r="T1072">
        <v>5160</v>
      </c>
      <c r="U1072" t="str">
        <f t="shared" si="50"/>
        <v>Medium (5K-10K)</v>
      </c>
      <c r="V1072">
        <v>21519</v>
      </c>
      <c r="W1072">
        <v>4</v>
      </c>
      <c r="X1072" t="s">
        <v>32</v>
      </c>
      <c r="Y1072">
        <v>16</v>
      </c>
      <c r="Z1072">
        <v>3</v>
      </c>
      <c r="AA1072">
        <v>3</v>
      </c>
      <c r="AB1072">
        <v>0</v>
      </c>
      <c r="AC1072">
        <v>12</v>
      </c>
      <c r="AD1072">
        <v>3</v>
      </c>
      <c r="AE1072">
        <v>2</v>
      </c>
      <c r="AF1072">
        <v>9</v>
      </c>
      <c r="AG1072">
        <v>7</v>
      </c>
      <c r="AH1072">
        <v>7</v>
      </c>
      <c r="AI1072">
        <v>3</v>
      </c>
    </row>
    <row r="1073" spans="1:35" x14ac:dyDescent="0.3">
      <c r="A1073">
        <v>1081</v>
      </c>
      <c r="B1073">
        <v>51</v>
      </c>
      <c r="C1073" t="str">
        <f t="shared" si="48"/>
        <v>46-55</v>
      </c>
      <c r="D1073" t="s">
        <v>39</v>
      </c>
      <c r="E1073" t="s">
        <v>40</v>
      </c>
      <c r="F1073">
        <v>1323</v>
      </c>
      <c r="G1073" t="s">
        <v>34</v>
      </c>
      <c r="H1073">
        <v>4</v>
      </c>
      <c r="I1073">
        <v>4</v>
      </c>
      <c r="J1073" t="s">
        <v>46</v>
      </c>
      <c r="K1073">
        <v>1</v>
      </c>
      <c r="L1073" t="s">
        <v>36</v>
      </c>
      <c r="M1073">
        <v>34</v>
      </c>
      <c r="N1073">
        <v>3</v>
      </c>
      <c r="O1073">
        <v>1</v>
      </c>
      <c r="P1073" t="s">
        <v>49</v>
      </c>
      <c r="Q1073">
        <v>3</v>
      </c>
      <c r="R1073" t="str">
        <f t="shared" si="49"/>
        <v>High</v>
      </c>
      <c r="S1073" t="s">
        <v>44</v>
      </c>
      <c r="T1073">
        <v>2461</v>
      </c>
      <c r="U1073" t="str">
        <f t="shared" si="50"/>
        <v>Low (0-5K)</v>
      </c>
      <c r="V1073">
        <v>10332</v>
      </c>
      <c r="W1073">
        <v>9</v>
      </c>
      <c r="X1073" t="s">
        <v>39</v>
      </c>
      <c r="Y1073">
        <v>12</v>
      </c>
      <c r="Z1073">
        <v>3</v>
      </c>
      <c r="AA1073">
        <v>3</v>
      </c>
      <c r="AB1073">
        <v>3</v>
      </c>
      <c r="AC1073">
        <v>18</v>
      </c>
      <c r="AD1073">
        <v>2</v>
      </c>
      <c r="AE1073">
        <v>4</v>
      </c>
      <c r="AF1073">
        <v>10</v>
      </c>
      <c r="AG1073">
        <v>0</v>
      </c>
      <c r="AH1073">
        <v>2</v>
      </c>
      <c r="AI1073">
        <v>7</v>
      </c>
    </row>
    <row r="1074" spans="1:35" x14ac:dyDescent="0.3">
      <c r="A1074">
        <v>1100</v>
      </c>
      <c r="B1074">
        <v>35</v>
      </c>
      <c r="C1074" t="str">
        <f t="shared" si="48"/>
        <v>26-35</v>
      </c>
      <c r="D1074" t="s">
        <v>39</v>
      </c>
      <c r="E1074" t="s">
        <v>40</v>
      </c>
      <c r="F1074">
        <v>1204</v>
      </c>
      <c r="G1074" t="s">
        <v>41</v>
      </c>
      <c r="H1074">
        <v>4</v>
      </c>
      <c r="I1074">
        <v>3</v>
      </c>
      <c r="J1074" t="s">
        <v>42</v>
      </c>
      <c r="K1074">
        <v>4</v>
      </c>
      <c r="L1074" t="s">
        <v>36</v>
      </c>
      <c r="M1074">
        <v>86</v>
      </c>
      <c r="N1074">
        <v>3</v>
      </c>
      <c r="O1074">
        <v>3</v>
      </c>
      <c r="P1074" t="s">
        <v>54</v>
      </c>
      <c r="Q1074">
        <v>1</v>
      </c>
      <c r="R1074" t="str">
        <f t="shared" si="49"/>
        <v>Low</v>
      </c>
      <c r="S1074" t="s">
        <v>48</v>
      </c>
      <c r="T1074">
        <v>9582</v>
      </c>
      <c r="U1074" t="str">
        <f t="shared" si="50"/>
        <v>Medium (5K-10K)</v>
      </c>
      <c r="V1074">
        <v>10333</v>
      </c>
      <c r="W1074">
        <v>0</v>
      </c>
      <c r="X1074" t="s">
        <v>39</v>
      </c>
      <c r="Y1074">
        <v>22</v>
      </c>
      <c r="Z1074">
        <v>4</v>
      </c>
      <c r="AA1074">
        <v>1</v>
      </c>
      <c r="AB1074">
        <v>0</v>
      </c>
      <c r="AC1074">
        <v>9</v>
      </c>
      <c r="AD1074">
        <v>2</v>
      </c>
      <c r="AE1074">
        <v>3</v>
      </c>
      <c r="AF1074">
        <v>8</v>
      </c>
      <c r="AG1074">
        <v>7</v>
      </c>
      <c r="AH1074">
        <v>4</v>
      </c>
      <c r="AI1074">
        <v>7</v>
      </c>
    </row>
    <row r="1075" spans="1:35" x14ac:dyDescent="0.3">
      <c r="A1075">
        <v>1299</v>
      </c>
      <c r="B1075">
        <v>29</v>
      </c>
      <c r="C1075" t="str">
        <f t="shared" si="48"/>
        <v>26-35</v>
      </c>
      <c r="D1075" t="s">
        <v>39</v>
      </c>
      <c r="E1075" t="s">
        <v>40</v>
      </c>
      <c r="F1075">
        <v>806</v>
      </c>
      <c r="G1075" t="s">
        <v>34</v>
      </c>
      <c r="H1075">
        <v>7</v>
      </c>
      <c r="I1075">
        <v>3</v>
      </c>
      <c r="J1075" t="s">
        <v>42</v>
      </c>
      <c r="K1075">
        <v>2</v>
      </c>
      <c r="L1075" t="s">
        <v>47</v>
      </c>
      <c r="M1075">
        <v>39</v>
      </c>
      <c r="N1075">
        <v>3</v>
      </c>
      <c r="O1075">
        <v>1</v>
      </c>
      <c r="P1075" t="s">
        <v>37</v>
      </c>
      <c r="Q1075">
        <v>3</v>
      </c>
      <c r="R1075" t="str">
        <f t="shared" si="49"/>
        <v>High</v>
      </c>
      <c r="S1075" t="s">
        <v>38</v>
      </c>
      <c r="T1075">
        <v>3339</v>
      </c>
      <c r="U1075" t="str">
        <f t="shared" si="50"/>
        <v>Low (0-5K)</v>
      </c>
      <c r="V1075">
        <v>17285</v>
      </c>
      <c r="W1075">
        <v>3</v>
      </c>
      <c r="X1075" t="s">
        <v>39</v>
      </c>
      <c r="Y1075">
        <v>13</v>
      </c>
      <c r="Z1075">
        <v>3</v>
      </c>
      <c r="AA1075">
        <v>1</v>
      </c>
      <c r="AB1075">
        <v>2</v>
      </c>
      <c r="AC1075">
        <v>10</v>
      </c>
      <c r="AD1075">
        <v>2</v>
      </c>
      <c r="AE1075">
        <v>3</v>
      </c>
      <c r="AF1075">
        <v>7</v>
      </c>
      <c r="AG1075">
        <v>7</v>
      </c>
      <c r="AH1075">
        <v>7</v>
      </c>
      <c r="AI1075">
        <v>7</v>
      </c>
    </row>
    <row r="1076" spans="1:35" x14ac:dyDescent="0.3">
      <c r="A1076">
        <v>1319</v>
      </c>
      <c r="B1076">
        <v>52</v>
      </c>
      <c r="C1076" t="str">
        <f t="shared" si="48"/>
        <v>46-55</v>
      </c>
      <c r="D1076" t="s">
        <v>39</v>
      </c>
      <c r="E1076" t="s">
        <v>40</v>
      </c>
      <c r="F1076">
        <v>1030</v>
      </c>
      <c r="G1076" t="s">
        <v>41</v>
      </c>
      <c r="H1076">
        <v>5</v>
      </c>
      <c r="I1076">
        <v>3</v>
      </c>
      <c r="J1076" t="s">
        <v>46</v>
      </c>
      <c r="K1076">
        <v>2</v>
      </c>
      <c r="L1076" t="s">
        <v>36</v>
      </c>
      <c r="M1076">
        <v>64</v>
      </c>
      <c r="N1076">
        <v>3</v>
      </c>
      <c r="O1076">
        <v>3</v>
      </c>
      <c r="P1076" t="s">
        <v>54</v>
      </c>
      <c r="Q1076">
        <v>2</v>
      </c>
      <c r="R1076" t="str">
        <f t="shared" si="49"/>
        <v>Medium</v>
      </c>
      <c r="S1076" t="s">
        <v>48</v>
      </c>
      <c r="T1076">
        <v>8446</v>
      </c>
      <c r="U1076" t="str">
        <f t="shared" si="50"/>
        <v>Medium (5K-10K)</v>
      </c>
      <c r="V1076">
        <v>21534</v>
      </c>
      <c r="W1076">
        <v>9</v>
      </c>
      <c r="X1076" t="s">
        <v>39</v>
      </c>
      <c r="Y1076">
        <v>19</v>
      </c>
      <c r="Z1076">
        <v>3</v>
      </c>
      <c r="AA1076">
        <v>3</v>
      </c>
      <c r="AB1076">
        <v>0</v>
      </c>
      <c r="AC1076">
        <v>10</v>
      </c>
      <c r="AD1076">
        <v>2</v>
      </c>
      <c r="AE1076">
        <v>2</v>
      </c>
      <c r="AF1076">
        <v>8</v>
      </c>
      <c r="AG1076">
        <v>7</v>
      </c>
      <c r="AH1076">
        <v>7</v>
      </c>
      <c r="AI1076">
        <v>7</v>
      </c>
    </row>
    <row r="1077" spans="1:35" x14ac:dyDescent="0.3">
      <c r="A1077">
        <v>1457</v>
      </c>
      <c r="B1077">
        <v>46</v>
      </c>
      <c r="C1077" t="str">
        <f t="shared" si="48"/>
        <v>46-55</v>
      </c>
      <c r="D1077" t="s">
        <v>39</v>
      </c>
      <c r="E1077" t="s">
        <v>40</v>
      </c>
      <c r="F1077">
        <v>377</v>
      </c>
      <c r="G1077" t="s">
        <v>41</v>
      </c>
      <c r="H1077">
        <v>9</v>
      </c>
      <c r="I1077">
        <v>3</v>
      </c>
      <c r="J1077" t="s">
        <v>56</v>
      </c>
      <c r="K1077">
        <v>1</v>
      </c>
      <c r="L1077" t="s">
        <v>36</v>
      </c>
      <c r="M1077">
        <v>52</v>
      </c>
      <c r="N1077">
        <v>3</v>
      </c>
      <c r="O1077">
        <v>3</v>
      </c>
      <c r="P1077" t="s">
        <v>54</v>
      </c>
      <c r="Q1077">
        <v>4</v>
      </c>
      <c r="R1077" t="str">
        <f t="shared" si="49"/>
        <v>Very High</v>
      </c>
      <c r="S1077" t="s">
        <v>38</v>
      </c>
      <c r="T1077">
        <v>10096</v>
      </c>
      <c r="U1077" t="str">
        <f t="shared" si="50"/>
        <v>High (10K-15K)</v>
      </c>
      <c r="V1077">
        <v>15986</v>
      </c>
      <c r="W1077">
        <v>4</v>
      </c>
      <c r="X1077" t="s">
        <v>32</v>
      </c>
      <c r="Y1077">
        <v>11</v>
      </c>
      <c r="Z1077">
        <v>3</v>
      </c>
      <c r="AA1077">
        <v>1</v>
      </c>
      <c r="AB1077">
        <v>1</v>
      </c>
      <c r="AC1077">
        <v>28</v>
      </c>
      <c r="AD1077">
        <v>1</v>
      </c>
      <c r="AE1077">
        <v>4</v>
      </c>
      <c r="AF1077">
        <v>7</v>
      </c>
      <c r="AG1077">
        <v>7</v>
      </c>
      <c r="AH1077">
        <v>4</v>
      </c>
      <c r="AI1077">
        <v>3</v>
      </c>
    </row>
    <row r="1078" spans="1:35" x14ac:dyDescent="0.3">
      <c r="A1078">
        <v>1821</v>
      </c>
      <c r="B1078">
        <v>46</v>
      </c>
      <c r="C1078" t="str">
        <f t="shared" si="48"/>
        <v>46-55</v>
      </c>
      <c r="D1078" t="s">
        <v>39</v>
      </c>
      <c r="E1078" t="s">
        <v>40</v>
      </c>
      <c r="F1078">
        <v>261</v>
      </c>
      <c r="G1078" t="s">
        <v>34</v>
      </c>
      <c r="H1078">
        <v>21</v>
      </c>
      <c r="I1078">
        <v>2</v>
      </c>
      <c r="J1078" t="s">
        <v>35</v>
      </c>
      <c r="K1078">
        <v>4</v>
      </c>
      <c r="L1078" t="s">
        <v>47</v>
      </c>
      <c r="M1078">
        <v>66</v>
      </c>
      <c r="N1078">
        <v>3</v>
      </c>
      <c r="O1078">
        <v>2</v>
      </c>
      <c r="P1078" t="s">
        <v>50</v>
      </c>
      <c r="Q1078">
        <v>2</v>
      </c>
      <c r="R1078" t="str">
        <f t="shared" si="49"/>
        <v>Medium</v>
      </c>
      <c r="S1078" t="s">
        <v>44</v>
      </c>
      <c r="T1078">
        <v>8926</v>
      </c>
      <c r="U1078" t="str">
        <f t="shared" si="50"/>
        <v>Medium (5K-10K)</v>
      </c>
      <c r="V1078">
        <v>10842</v>
      </c>
      <c r="W1078">
        <v>4</v>
      </c>
      <c r="X1078" t="s">
        <v>32</v>
      </c>
      <c r="Y1078">
        <v>22</v>
      </c>
      <c r="Z1078">
        <v>4</v>
      </c>
      <c r="AA1078">
        <v>4</v>
      </c>
      <c r="AB1078">
        <v>1</v>
      </c>
      <c r="AC1078">
        <v>13</v>
      </c>
      <c r="AD1078">
        <v>2</v>
      </c>
      <c r="AE1078">
        <v>4</v>
      </c>
      <c r="AF1078">
        <v>9</v>
      </c>
      <c r="AG1078">
        <v>7</v>
      </c>
      <c r="AH1078">
        <v>3</v>
      </c>
      <c r="AI1078">
        <v>7</v>
      </c>
    </row>
    <row r="1079" spans="1:35" x14ac:dyDescent="0.3">
      <c r="A1079">
        <v>1933</v>
      </c>
      <c r="B1079">
        <v>28</v>
      </c>
      <c r="C1079" t="str">
        <f t="shared" si="48"/>
        <v>26-35</v>
      </c>
      <c r="D1079" t="s">
        <v>39</v>
      </c>
      <c r="E1079" t="s">
        <v>40</v>
      </c>
      <c r="F1079">
        <v>1475</v>
      </c>
      <c r="G1079" t="s">
        <v>41</v>
      </c>
      <c r="H1079">
        <v>13</v>
      </c>
      <c r="I1079">
        <v>2</v>
      </c>
      <c r="J1079" t="s">
        <v>56</v>
      </c>
      <c r="K1079">
        <v>4</v>
      </c>
      <c r="L1079" t="s">
        <v>47</v>
      </c>
      <c r="M1079">
        <v>84</v>
      </c>
      <c r="N1079">
        <v>3</v>
      </c>
      <c r="O1079">
        <v>2</v>
      </c>
      <c r="P1079" t="s">
        <v>54</v>
      </c>
      <c r="Q1079">
        <v>3</v>
      </c>
      <c r="R1079" t="str">
        <f t="shared" si="49"/>
        <v>High</v>
      </c>
      <c r="S1079" t="s">
        <v>48</v>
      </c>
      <c r="T1079">
        <v>9854</v>
      </c>
      <c r="U1079" t="str">
        <f t="shared" si="50"/>
        <v>Medium (5K-10K)</v>
      </c>
      <c r="V1079">
        <v>23352</v>
      </c>
      <c r="W1079">
        <v>3</v>
      </c>
      <c r="X1079" t="s">
        <v>39</v>
      </c>
      <c r="Y1079">
        <v>11</v>
      </c>
      <c r="Z1079">
        <v>3</v>
      </c>
      <c r="AA1079">
        <v>4</v>
      </c>
      <c r="AB1079">
        <v>0</v>
      </c>
      <c r="AC1079">
        <v>6</v>
      </c>
      <c r="AD1079">
        <v>0</v>
      </c>
      <c r="AE1079">
        <v>3</v>
      </c>
      <c r="AF1079">
        <v>2</v>
      </c>
      <c r="AG1079">
        <v>0</v>
      </c>
      <c r="AH1079">
        <v>2</v>
      </c>
      <c r="AI1079">
        <v>2</v>
      </c>
    </row>
    <row r="1080" spans="1:35" x14ac:dyDescent="0.3">
      <c r="A1080">
        <v>2032</v>
      </c>
      <c r="B1080">
        <v>56</v>
      </c>
      <c r="C1080" t="str">
        <f t="shared" si="48"/>
        <v>56+</v>
      </c>
      <c r="D1080" t="s">
        <v>39</v>
      </c>
      <c r="E1080" t="s">
        <v>40</v>
      </c>
      <c r="F1080">
        <v>310</v>
      </c>
      <c r="G1080" t="s">
        <v>34</v>
      </c>
      <c r="H1080">
        <v>7</v>
      </c>
      <c r="I1080">
        <v>2</v>
      </c>
      <c r="J1080" t="s">
        <v>42</v>
      </c>
      <c r="K1080">
        <v>4</v>
      </c>
      <c r="L1080" t="s">
        <v>36</v>
      </c>
      <c r="M1080">
        <v>72</v>
      </c>
      <c r="N1080">
        <v>3</v>
      </c>
      <c r="O1080">
        <v>1</v>
      </c>
      <c r="P1080" t="s">
        <v>37</v>
      </c>
      <c r="Q1080">
        <v>3</v>
      </c>
      <c r="R1080" t="str">
        <f t="shared" si="49"/>
        <v>High</v>
      </c>
      <c r="S1080" t="s">
        <v>44</v>
      </c>
      <c r="T1080">
        <v>2339</v>
      </c>
      <c r="U1080" t="str">
        <f t="shared" si="50"/>
        <v>Low (0-5K)</v>
      </c>
      <c r="V1080">
        <v>3666</v>
      </c>
      <c r="W1080">
        <v>8</v>
      </c>
      <c r="X1080" t="s">
        <v>32</v>
      </c>
      <c r="Y1080">
        <v>11</v>
      </c>
      <c r="Z1080">
        <v>3</v>
      </c>
      <c r="AA1080">
        <v>4</v>
      </c>
      <c r="AB1080">
        <v>1</v>
      </c>
      <c r="AC1080">
        <v>14</v>
      </c>
      <c r="AD1080">
        <v>4</v>
      </c>
      <c r="AE1080">
        <v>1</v>
      </c>
      <c r="AF1080">
        <v>10</v>
      </c>
      <c r="AG1080">
        <v>9</v>
      </c>
      <c r="AH1080">
        <v>9</v>
      </c>
      <c r="AI1080">
        <v>8</v>
      </c>
    </row>
    <row r="1081" spans="1:35" x14ac:dyDescent="0.3">
      <c r="A1081">
        <v>13</v>
      </c>
      <c r="B1081">
        <v>36</v>
      </c>
      <c r="C1081" t="str">
        <f t="shared" si="48"/>
        <v>36-45</v>
      </c>
      <c r="D1081" t="s">
        <v>32</v>
      </c>
      <c r="E1081" t="s">
        <v>40</v>
      </c>
      <c r="F1081">
        <v>1299</v>
      </c>
      <c r="G1081" t="s">
        <v>34</v>
      </c>
      <c r="H1081">
        <v>27</v>
      </c>
      <c r="I1081">
        <v>3</v>
      </c>
      <c r="J1081" t="s">
        <v>35</v>
      </c>
      <c r="K1081">
        <v>3</v>
      </c>
      <c r="L1081" t="s">
        <v>36</v>
      </c>
      <c r="M1081">
        <v>94</v>
      </c>
      <c r="N1081">
        <v>3</v>
      </c>
      <c r="O1081">
        <v>2</v>
      </c>
      <c r="P1081" t="s">
        <v>50</v>
      </c>
      <c r="Q1081">
        <v>3</v>
      </c>
      <c r="R1081" t="str">
        <f t="shared" si="49"/>
        <v>High</v>
      </c>
      <c r="S1081" t="s">
        <v>44</v>
      </c>
      <c r="T1081">
        <v>5237</v>
      </c>
      <c r="U1081" t="str">
        <f t="shared" si="50"/>
        <v>Medium (5K-10K)</v>
      </c>
      <c r="V1081">
        <v>16577</v>
      </c>
      <c r="W1081">
        <v>6</v>
      </c>
      <c r="X1081" t="s">
        <v>32</v>
      </c>
      <c r="Y1081">
        <v>13</v>
      </c>
      <c r="Z1081">
        <v>3</v>
      </c>
      <c r="AA1081">
        <v>2</v>
      </c>
      <c r="AB1081">
        <v>2</v>
      </c>
      <c r="AC1081">
        <v>17</v>
      </c>
      <c r="AD1081">
        <v>3</v>
      </c>
      <c r="AE1081">
        <v>2</v>
      </c>
      <c r="AF1081">
        <v>7</v>
      </c>
      <c r="AG1081">
        <v>7</v>
      </c>
      <c r="AH1081">
        <v>7</v>
      </c>
      <c r="AI1081">
        <v>7</v>
      </c>
    </row>
    <row r="1082" spans="1:35" x14ac:dyDescent="0.3">
      <c r="A1082">
        <v>28</v>
      </c>
      <c r="B1082">
        <v>34</v>
      </c>
      <c r="C1082" t="str">
        <f t="shared" si="48"/>
        <v>26-35</v>
      </c>
      <c r="D1082" t="s">
        <v>32</v>
      </c>
      <c r="E1082" t="s">
        <v>40</v>
      </c>
      <c r="F1082">
        <v>419</v>
      </c>
      <c r="G1082" t="s">
        <v>34</v>
      </c>
      <c r="H1082">
        <v>7</v>
      </c>
      <c r="I1082">
        <v>4</v>
      </c>
      <c r="J1082" t="s">
        <v>46</v>
      </c>
      <c r="K1082">
        <v>1</v>
      </c>
      <c r="L1082" t="s">
        <v>47</v>
      </c>
      <c r="M1082">
        <v>53</v>
      </c>
      <c r="N1082">
        <v>3</v>
      </c>
      <c r="O1082">
        <v>3</v>
      </c>
      <c r="P1082" t="s">
        <v>55</v>
      </c>
      <c r="Q1082">
        <v>2</v>
      </c>
      <c r="R1082" t="str">
        <f t="shared" si="49"/>
        <v>Medium</v>
      </c>
      <c r="S1082" t="s">
        <v>48</v>
      </c>
      <c r="T1082">
        <v>11994</v>
      </c>
      <c r="U1082" t="str">
        <f t="shared" si="50"/>
        <v>High (10K-15K)</v>
      </c>
      <c r="V1082">
        <v>21293</v>
      </c>
      <c r="W1082">
        <v>0</v>
      </c>
      <c r="X1082" t="s">
        <v>32</v>
      </c>
      <c r="Y1082">
        <v>11</v>
      </c>
      <c r="Z1082">
        <v>3</v>
      </c>
      <c r="AA1082">
        <v>3</v>
      </c>
      <c r="AB1082">
        <v>0</v>
      </c>
      <c r="AC1082">
        <v>13</v>
      </c>
      <c r="AD1082">
        <v>4</v>
      </c>
      <c r="AE1082">
        <v>3</v>
      </c>
      <c r="AF1082">
        <v>12</v>
      </c>
      <c r="AG1082">
        <v>6</v>
      </c>
      <c r="AH1082">
        <v>2</v>
      </c>
      <c r="AI1082">
        <v>11</v>
      </c>
    </row>
    <row r="1083" spans="1:35" x14ac:dyDescent="0.3">
      <c r="A1083">
        <v>32</v>
      </c>
      <c r="B1083">
        <v>53</v>
      </c>
      <c r="C1083" t="str">
        <f t="shared" si="48"/>
        <v>46-55</v>
      </c>
      <c r="D1083" t="s">
        <v>32</v>
      </c>
      <c r="E1083" t="s">
        <v>40</v>
      </c>
      <c r="F1083">
        <v>1282</v>
      </c>
      <c r="G1083" t="s">
        <v>34</v>
      </c>
      <c r="H1083">
        <v>5</v>
      </c>
      <c r="I1083">
        <v>3</v>
      </c>
      <c r="J1083" t="s">
        <v>45</v>
      </c>
      <c r="K1083">
        <v>3</v>
      </c>
      <c r="L1083" t="s">
        <v>47</v>
      </c>
      <c r="M1083">
        <v>58</v>
      </c>
      <c r="N1083">
        <v>3</v>
      </c>
      <c r="O1083">
        <v>5</v>
      </c>
      <c r="P1083" t="s">
        <v>52</v>
      </c>
      <c r="Q1083">
        <v>3</v>
      </c>
      <c r="R1083" t="str">
        <f t="shared" si="49"/>
        <v>High</v>
      </c>
      <c r="S1083" t="s">
        <v>38</v>
      </c>
      <c r="T1083">
        <v>19094</v>
      </c>
      <c r="U1083" t="str">
        <f t="shared" si="50"/>
        <v>Very High (15K+)</v>
      </c>
      <c r="V1083">
        <v>10735</v>
      </c>
      <c r="W1083">
        <v>4</v>
      </c>
      <c r="X1083" t="s">
        <v>32</v>
      </c>
      <c r="Y1083">
        <v>11</v>
      </c>
      <c r="Z1083">
        <v>3</v>
      </c>
      <c r="AA1083">
        <v>4</v>
      </c>
      <c r="AB1083">
        <v>1</v>
      </c>
      <c r="AC1083">
        <v>26</v>
      </c>
      <c r="AD1083">
        <v>3</v>
      </c>
      <c r="AE1083">
        <v>2</v>
      </c>
      <c r="AF1083">
        <v>14</v>
      </c>
      <c r="AG1083">
        <v>13</v>
      </c>
      <c r="AH1083">
        <v>4</v>
      </c>
      <c r="AI1083">
        <v>8</v>
      </c>
    </row>
    <row r="1084" spans="1:35" x14ac:dyDescent="0.3">
      <c r="A1084">
        <v>35</v>
      </c>
      <c r="B1084">
        <v>42</v>
      </c>
      <c r="C1084" t="str">
        <f t="shared" si="48"/>
        <v>36-45</v>
      </c>
      <c r="D1084" t="s">
        <v>32</v>
      </c>
      <c r="E1084" t="s">
        <v>40</v>
      </c>
      <c r="F1084">
        <v>691</v>
      </c>
      <c r="G1084" t="s">
        <v>41</v>
      </c>
      <c r="H1084">
        <v>8</v>
      </c>
      <c r="I1084">
        <v>4</v>
      </c>
      <c r="J1084" t="s">
        <v>56</v>
      </c>
      <c r="K1084">
        <v>3</v>
      </c>
      <c r="L1084" t="s">
        <v>36</v>
      </c>
      <c r="M1084">
        <v>48</v>
      </c>
      <c r="N1084">
        <v>3</v>
      </c>
      <c r="O1084">
        <v>2</v>
      </c>
      <c r="P1084" t="s">
        <v>54</v>
      </c>
      <c r="Q1084">
        <v>2</v>
      </c>
      <c r="R1084" t="str">
        <f t="shared" si="49"/>
        <v>Medium</v>
      </c>
      <c r="S1084" t="s">
        <v>44</v>
      </c>
      <c r="T1084">
        <v>6825</v>
      </c>
      <c r="U1084" t="str">
        <f t="shared" si="50"/>
        <v>Medium (5K-10K)</v>
      </c>
      <c r="V1084">
        <v>21173</v>
      </c>
      <c r="W1084">
        <v>0</v>
      </c>
      <c r="X1084" t="s">
        <v>32</v>
      </c>
      <c r="Y1084">
        <v>11</v>
      </c>
      <c r="Z1084">
        <v>3</v>
      </c>
      <c r="AA1084">
        <v>4</v>
      </c>
      <c r="AB1084">
        <v>1</v>
      </c>
      <c r="AC1084">
        <v>10</v>
      </c>
      <c r="AD1084">
        <v>2</v>
      </c>
      <c r="AE1084">
        <v>3</v>
      </c>
      <c r="AF1084">
        <v>9</v>
      </c>
      <c r="AG1084">
        <v>7</v>
      </c>
      <c r="AH1084">
        <v>4</v>
      </c>
      <c r="AI1084">
        <v>2</v>
      </c>
    </row>
    <row r="1085" spans="1:35" x14ac:dyDescent="0.3">
      <c r="A1085">
        <v>81</v>
      </c>
      <c r="B1085">
        <v>59</v>
      </c>
      <c r="C1085" t="str">
        <f t="shared" si="48"/>
        <v>56+</v>
      </c>
      <c r="D1085" t="s">
        <v>32</v>
      </c>
      <c r="E1085" t="s">
        <v>40</v>
      </c>
      <c r="F1085">
        <v>1435</v>
      </c>
      <c r="G1085" t="s">
        <v>41</v>
      </c>
      <c r="H1085">
        <v>25</v>
      </c>
      <c r="I1085">
        <v>3</v>
      </c>
      <c r="J1085" t="s">
        <v>46</v>
      </c>
      <c r="K1085">
        <v>1</v>
      </c>
      <c r="L1085" t="s">
        <v>47</v>
      </c>
      <c r="M1085">
        <v>99</v>
      </c>
      <c r="N1085">
        <v>3</v>
      </c>
      <c r="O1085">
        <v>3</v>
      </c>
      <c r="P1085" t="s">
        <v>54</v>
      </c>
      <c r="Q1085">
        <v>1</v>
      </c>
      <c r="R1085" t="str">
        <f t="shared" si="49"/>
        <v>Low</v>
      </c>
      <c r="S1085" t="s">
        <v>48</v>
      </c>
      <c r="T1085">
        <v>7637</v>
      </c>
      <c r="U1085" t="str">
        <f t="shared" si="50"/>
        <v>Medium (5K-10K)</v>
      </c>
      <c r="V1085">
        <v>2354</v>
      </c>
      <c r="W1085">
        <v>7</v>
      </c>
      <c r="X1085" t="s">
        <v>32</v>
      </c>
      <c r="Y1085">
        <v>11</v>
      </c>
      <c r="Z1085">
        <v>3</v>
      </c>
      <c r="AA1085">
        <v>4</v>
      </c>
      <c r="AB1085">
        <v>0</v>
      </c>
      <c r="AC1085">
        <v>28</v>
      </c>
      <c r="AD1085">
        <v>3</v>
      </c>
      <c r="AE1085">
        <v>2</v>
      </c>
      <c r="AF1085">
        <v>21</v>
      </c>
      <c r="AG1085">
        <v>16</v>
      </c>
      <c r="AH1085">
        <v>7</v>
      </c>
      <c r="AI1085">
        <v>9</v>
      </c>
    </row>
    <row r="1086" spans="1:35" x14ac:dyDescent="0.3">
      <c r="A1086">
        <v>162</v>
      </c>
      <c r="B1086">
        <v>51</v>
      </c>
      <c r="C1086" t="str">
        <f t="shared" si="48"/>
        <v>46-55</v>
      </c>
      <c r="D1086" t="s">
        <v>32</v>
      </c>
      <c r="E1086" t="s">
        <v>40</v>
      </c>
      <c r="F1086">
        <v>684</v>
      </c>
      <c r="G1086" t="s">
        <v>34</v>
      </c>
      <c r="H1086">
        <v>6</v>
      </c>
      <c r="I1086">
        <v>3</v>
      </c>
      <c r="J1086" t="s">
        <v>46</v>
      </c>
      <c r="K1086">
        <v>1</v>
      </c>
      <c r="L1086" t="s">
        <v>36</v>
      </c>
      <c r="M1086">
        <v>51</v>
      </c>
      <c r="N1086">
        <v>3</v>
      </c>
      <c r="O1086">
        <v>5</v>
      </c>
      <c r="P1086" t="s">
        <v>55</v>
      </c>
      <c r="Q1086">
        <v>3</v>
      </c>
      <c r="R1086" t="str">
        <f t="shared" si="49"/>
        <v>High</v>
      </c>
      <c r="S1086" t="s">
        <v>48</v>
      </c>
      <c r="T1086">
        <v>19537</v>
      </c>
      <c r="U1086" t="str">
        <f t="shared" si="50"/>
        <v>Very High (15K+)</v>
      </c>
      <c r="V1086">
        <v>6462</v>
      </c>
      <c r="W1086">
        <v>7</v>
      </c>
      <c r="X1086" t="s">
        <v>32</v>
      </c>
      <c r="Y1086">
        <v>13</v>
      </c>
      <c r="Z1086">
        <v>3</v>
      </c>
      <c r="AA1086">
        <v>3</v>
      </c>
      <c r="AB1086">
        <v>0</v>
      </c>
      <c r="AC1086">
        <v>23</v>
      </c>
      <c r="AD1086">
        <v>5</v>
      </c>
      <c r="AE1086">
        <v>3</v>
      </c>
      <c r="AF1086">
        <v>20</v>
      </c>
      <c r="AG1086">
        <v>18</v>
      </c>
      <c r="AH1086">
        <v>15</v>
      </c>
      <c r="AI1086">
        <v>15</v>
      </c>
    </row>
    <row r="1087" spans="1:35" x14ac:dyDescent="0.3">
      <c r="A1087">
        <v>169</v>
      </c>
      <c r="B1087">
        <v>22</v>
      </c>
      <c r="C1087" t="str">
        <f t="shared" si="48"/>
        <v>18-25</v>
      </c>
      <c r="D1087" t="s">
        <v>32</v>
      </c>
      <c r="E1087" t="s">
        <v>40</v>
      </c>
      <c r="F1087">
        <v>594</v>
      </c>
      <c r="G1087" t="s">
        <v>34</v>
      </c>
      <c r="H1087">
        <v>2</v>
      </c>
      <c r="I1087">
        <v>1</v>
      </c>
      <c r="J1087" t="s">
        <v>42</v>
      </c>
      <c r="K1087">
        <v>3</v>
      </c>
      <c r="L1087" t="s">
        <v>36</v>
      </c>
      <c r="M1087">
        <v>100</v>
      </c>
      <c r="N1087">
        <v>3</v>
      </c>
      <c r="O1087">
        <v>1</v>
      </c>
      <c r="P1087" t="s">
        <v>37</v>
      </c>
      <c r="Q1087">
        <v>4</v>
      </c>
      <c r="R1087" t="str">
        <f t="shared" si="49"/>
        <v>Very High</v>
      </c>
      <c r="S1087" t="s">
        <v>44</v>
      </c>
      <c r="T1087">
        <v>2523</v>
      </c>
      <c r="U1087" t="str">
        <f t="shared" si="50"/>
        <v>Low (0-5K)</v>
      </c>
      <c r="V1087">
        <v>19299</v>
      </c>
      <c r="W1087">
        <v>0</v>
      </c>
      <c r="X1087" t="s">
        <v>32</v>
      </c>
      <c r="Y1087">
        <v>14</v>
      </c>
      <c r="Z1087">
        <v>3</v>
      </c>
      <c r="AA1087">
        <v>3</v>
      </c>
      <c r="AB1087">
        <v>1</v>
      </c>
      <c r="AC1087">
        <v>3</v>
      </c>
      <c r="AD1087">
        <v>2</v>
      </c>
      <c r="AE1087">
        <v>3</v>
      </c>
      <c r="AF1087">
        <v>2</v>
      </c>
      <c r="AG1087">
        <v>1</v>
      </c>
      <c r="AH1087">
        <v>2</v>
      </c>
      <c r="AI1087">
        <v>1</v>
      </c>
    </row>
    <row r="1088" spans="1:35" x14ac:dyDescent="0.3">
      <c r="A1088">
        <v>184</v>
      </c>
      <c r="B1088">
        <v>30</v>
      </c>
      <c r="C1088" t="str">
        <f t="shared" si="48"/>
        <v>26-35</v>
      </c>
      <c r="D1088" t="s">
        <v>32</v>
      </c>
      <c r="E1088" t="s">
        <v>40</v>
      </c>
      <c r="F1088">
        <v>1240</v>
      </c>
      <c r="G1088" t="s">
        <v>57</v>
      </c>
      <c r="H1088">
        <v>9</v>
      </c>
      <c r="I1088">
        <v>3</v>
      </c>
      <c r="J1088" t="s">
        <v>57</v>
      </c>
      <c r="K1088">
        <v>3</v>
      </c>
      <c r="L1088" t="s">
        <v>36</v>
      </c>
      <c r="M1088">
        <v>48</v>
      </c>
      <c r="N1088">
        <v>3</v>
      </c>
      <c r="O1088">
        <v>2</v>
      </c>
      <c r="P1088" t="s">
        <v>57</v>
      </c>
      <c r="Q1088">
        <v>4</v>
      </c>
      <c r="R1088" t="str">
        <f t="shared" si="49"/>
        <v>Very High</v>
      </c>
      <c r="S1088" t="s">
        <v>44</v>
      </c>
      <c r="T1088">
        <v>6347</v>
      </c>
      <c r="U1088" t="str">
        <f t="shared" si="50"/>
        <v>Medium (5K-10K)</v>
      </c>
      <c r="V1088">
        <v>13982</v>
      </c>
      <c r="W1088">
        <v>0</v>
      </c>
      <c r="X1088" t="s">
        <v>39</v>
      </c>
      <c r="Y1088">
        <v>19</v>
      </c>
      <c r="Z1088">
        <v>3</v>
      </c>
      <c r="AA1088">
        <v>4</v>
      </c>
      <c r="AB1088">
        <v>0</v>
      </c>
      <c r="AC1088">
        <v>12</v>
      </c>
      <c r="AD1088">
        <v>2</v>
      </c>
      <c r="AE1088">
        <v>1</v>
      </c>
      <c r="AF1088">
        <v>11</v>
      </c>
      <c r="AG1088">
        <v>9</v>
      </c>
      <c r="AH1088">
        <v>4</v>
      </c>
      <c r="AI1088">
        <v>7</v>
      </c>
    </row>
    <row r="1089" spans="1:35" x14ac:dyDescent="0.3">
      <c r="A1089">
        <v>205</v>
      </c>
      <c r="B1089">
        <v>53</v>
      </c>
      <c r="C1089" t="str">
        <f t="shared" si="48"/>
        <v>46-55</v>
      </c>
      <c r="D1089" t="s">
        <v>32</v>
      </c>
      <c r="E1089" t="s">
        <v>40</v>
      </c>
      <c r="F1089">
        <v>1436</v>
      </c>
      <c r="G1089" t="s">
        <v>41</v>
      </c>
      <c r="H1089">
        <v>6</v>
      </c>
      <c r="I1089">
        <v>2</v>
      </c>
      <c r="J1089" t="s">
        <v>56</v>
      </c>
      <c r="K1089">
        <v>2</v>
      </c>
      <c r="L1089" t="s">
        <v>36</v>
      </c>
      <c r="M1089">
        <v>34</v>
      </c>
      <c r="N1089">
        <v>3</v>
      </c>
      <c r="O1089">
        <v>2</v>
      </c>
      <c r="P1089" t="s">
        <v>43</v>
      </c>
      <c r="Q1089">
        <v>3</v>
      </c>
      <c r="R1089" t="str">
        <f t="shared" si="49"/>
        <v>High</v>
      </c>
      <c r="S1089" t="s">
        <v>44</v>
      </c>
      <c r="T1089">
        <v>2306</v>
      </c>
      <c r="U1089" t="str">
        <f t="shared" si="50"/>
        <v>Low (0-5K)</v>
      </c>
      <c r="V1089">
        <v>16047</v>
      </c>
      <c r="W1089">
        <v>2</v>
      </c>
      <c r="X1089" t="s">
        <v>39</v>
      </c>
      <c r="Y1089">
        <v>20</v>
      </c>
      <c r="Z1089">
        <v>4</v>
      </c>
      <c r="AA1089">
        <v>4</v>
      </c>
      <c r="AB1089">
        <v>1</v>
      </c>
      <c r="AC1089">
        <v>13</v>
      </c>
      <c r="AD1089">
        <v>3</v>
      </c>
      <c r="AE1089">
        <v>1</v>
      </c>
      <c r="AF1089">
        <v>7</v>
      </c>
      <c r="AG1089">
        <v>7</v>
      </c>
      <c r="AH1089">
        <v>4</v>
      </c>
      <c r="AI1089">
        <v>5</v>
      </c>
    </row>
    <row r="1090" spans="1:35" x14ac:dyDescent="0.3">
      <c r="A1090">
        <v>226</v>
      </c>
      <c r="B1090">
        <v>50</v>
      </c>
      <c r="C1090" t="str">
        <f t="shared" ref="C1090:C1153" si="51">IF(B1090&lt;=25,"18-25",IF(B1090&lt;=35,"26-35",IF(B1090&lt;=45,"36-45",IF(B1090&lt;=55,"46-55","56+"))))</f>
        <v>46-55</v>
      </c>
      <c r="D1090" t="s">
        <v>32</v>
      </c>
      <c r="E1090" t="s">
        <v>40</v>
      </c>
      <c r="F1090">
        <v>1452</v>
      </c>
      <c r="G1090" t="s">
        <v>34</v>
      </c>
      <c r="H1090">
        <v>11</v>
      </c>
      <c r="I1090">
        <v>3</v>
      </c>
      <c r="J1090" t="s">
        <v>46</v>
      </c>
      <c r="K1090">
        <v>3</v>
      </c>
      <c r="L1090" t="s">
        <v>47</v>
      </c>
      <c r="M1090">
        <v>53</v>
      </c>
      <c r="N1090">
        <v>3</v>
      </c>
      <c r="O1090">
        <v>5</v>
      </c>
      <c r="P1090" t="s">
        <v>52</v>
      </c>
      <c r="Q1090">
        <v>2</v>
      </c>
      <c r="R1090" t="str">
        <f t="shared" ref="R1090:R1153" si="52">IF(Q1090=1,"Low",IF(Q1090=2,"Medium",IF(Q1090=3,"High","Very High")))</f>
        <v>Medium</v>
      </c>
      <c r="S1090" t="s">
        <v>48</v>
      </c>
      <c r="T1090">
        <v>19926</v>
      </c>
      <c r="U1090" t="str">
        <f t="shared" ref="U1090:U1153" si="53">IF(T1090&lt;=5000,"Low (0-5K)",IF(T1090&lt;=10000,"Medium (5K-10K)",IF(T1090&lt;=15000,"High (10K-15K)","Very High (15K+)")))</f>
        <v>Very High (15K+)</v>
      </c>
      <c r="V1090">
        <v>17053</v>
      </c>
      <c r="W1090">
        <v>3</v>
      </c>
      <c r="X1090" t="s">
        <v>32</v>
      </c>
      <c r="Y1090">
        <v>15</v>
      </c>
      <c r="Z1090">
        <v>3</v>
      </c>
      <c r="AA1090">
        <v>2</v>
      </c>
      <c r="AB1090">
        <v>0</v>
      </c>
      <c r="AC1090">
        <v>21</v>
      </c>
      <c r="AD1090">
        <v>5</v>
      </c>
      <c r="AE1090">
        <v>3</v>
      </c>
      <c r="AF1090">
        <v>5</v>
      </c>
      <c r="AG1090">
        <v>4</v>
      </c>
      <c r="AH1090">
        <v>4</v>
      </c>
      <c r="AI1090">
        <v>4</v>
      </c>
    </row>
    <row r="1091" spans="1:35" x14ac:dyDescent="0.3">
      <c r="A1091">
        <v>228</v>
      </c>
      <c r="B1091">
        <v>30</v>
      </c>
      <c r="C1091" t="str">
        <f t="shared" si="51"/>
        <v>26-35</v>
      </c>
      <c r="D1091" t="s">
        <v>32</v>
      </c>
      <c r="E1091" t="s">
        <v>40</v>
      </c>
      <c r="F1091">
        <v>1339</v>
      </c>
      <c r="G1091" t="s">
        <v>41</v>
      </c>
      <c r="H1091">
        <v>5</v>
      </c>
      <c r="I1091">
        <v>3</v>
      </c>
      <c r="J1091" t="s">
        <v>46</v>
      </c>
      <c r="K1091">
        <v>2</v>
      </c>
      <c r="L1091" t="s">
        <v>47</v>
      </c>
      <c r="M1091">
        <v>41</v>
      </c>
      <c r="N1091">
        <v>3</v>
      </c>
      <c r="O1091">
        <v>3</v>
      </c>
      <c r="P1091" t="s">
        <v>54</v>
      </c>
      <c r="Q1091">
        <v>4</v>
      </c>
      <c r="R1091" t="str">
        <f t="shared" si="52"/>
        <v>Very High</v>
      </c>
      <c r="S1091" t="s">
        <v>44</v>
      </c>
      <c r="T1091">
        <v>9419</v>
      </c>
      <c r="U1091" t="str">
        <f t="shared" si="53"/>
        <v>Medium (5K-10K)</v>
      </c>
      <c r="V1091">
        <v>8053</v>
      </c>
      <c r="W1091">
        <v>2</v>
      </c>
      <c r="X1091" t="s">
        <v>32</v>
      </c>
      <c r="Y1091">
        <v>12</v>
      </c>
      <c r="Z1091">
        <v>3</v>
      </c>
      <c r="AA1091">
        <v>3</v>
      </c>
      <c r="AB1091">
        <v>1</v>
      </c>
      <c r="AC1091">
        <v>12</v>
      </c>
      <c r="AD1091">
        <v>2</v>
      </c>
      <c r="AE1091">
        <v>3</v>
      </c>
      <c r="AF1091">
        <v>10</v>
      </c>
      <c r="AG1091">
        <v>9</v>
      </c>
      <c r="AH1091">
        <v>7</v>
      </c>
      <c r="AI1091">
        <v>4</v>
      </c>
    </row>
    <row r="1092" spans="1:35" x14ac:dyDescent="0.3">
      <c r="A1092">
        <v>304</v>
      </c>
      <c r="B1092">
        <v>36</v>
      </c>
      <c r="C1092" t="str">
        <f t="shared" si="51"/>
        <v>36-45</v>
      </c>
      <c r="D1092" t="s">
        <v>32</v>
      </c>
      <c r="E1092" t="s">
        <v>40</v>
      </c>
      <c r="F1092">
        <v>1396</v>
      </c>
      <c r="G1092" t="s">
        <v>34</v>
      </c>
      <c r="H1092">
        <v>5</v>
      </c>
      <c r="I1092">
        <v>2</v>
      </c>
      <c r="J1092" t="s">
        <v>46</v>
      </c>
      <c r="K1092">
        <v>4</v>
      </c>
      <c r="L1092" t="s">
        <v>36</v>
      </c>
      <c r="M1092">
        <v>62</v>
      </c>
      <c r="N1092">
        <v>3</v>
      </c>
      <c r="O1092">
        <v>2</v>
      </c>
      <c r="P1092" t="s">
        <v>37</v>
      </c>
      <c r="Q1092">
        <v>2</v>
      </c>
      <c r="R1092" t="str">
        <f t="shared" si="52"/>
        <v>Medium</v>
      </c>
      <c r="S1092" t="s">
        <v>48</v>
      </c>
      <c r="T1092">
        <v>5914</v>
      </c>
      <c r="U1092" t="str">
        <f t="shared" si="53"/>
        <v>Medium (5K-10K)</v>
      </c>
      <c r="V1092">
        <v>9945</v>
      </c>
      <c r="W1092">
        <v>8</v>
      </c>
      <c r="X1092" t="s">
        <v>32</v>
      </c>
      <c r="Y1092">
        <v>16</v>
      </c>
      <c r="Z1092">
        <v>3</v>
      </c>
      <c r="AA1092">
        <v>4</v>
      </c>
      <c r="AB1092">
        <v>0</v>
      </c>
      <c r="AC1092">
        <v>16</v>
      </c>
      <c r="AD1092">
        <v>3</v>
      </c>
      <c r="AE1092">
        <v>4</v>
      </c>
      <c r="AF1092">
        <v>13</v>
      </c>
      <c r="AG1092">
        <v>11</v>
      </c>
      <c r="AH1092">
        <v>3</v>
      </c>
      <c r="AI1092">
        <v>7</v>
      </c>
    </row>
    <row r="1093" spans="1:35" x14ac:dyDescent="0.3">
      <c r="A1093">
        <v>307</v>
      </c>
      <c r="B1093">
        <v>38</v>
      </c>
      <c r="C1093" t="str">
        <f t="shared" si="51"/>
        <v>36-45</v>
      </c>
      <c r="D1093" t="s">
        <v>32</v>
      </c>
      <c r="E1093" t="s">
        <v>40</v>
      </c>
      <c r="F1093">
        <v>119</v>
      </c>
      <c r="G1093" t="s">
        <v>41</v>
      </c>
      <c r="H1093">
        <v>3</v>
      </c>
      <c r="I1093">
        <v>3</v>
      </c>
      <c r="J1093" t="s">
        <v>46</v>
      </c>
      <c r="K1093">
        <v>1</v>
      </c>
      <c r="L1093" t="s">
        <v>36</v>
      </c>
      <c r="M1093">
        <v>76</v>
      </c>
      <c r="N1093">
        <v>3</v>
      </c>
      <c r="O1093">
        <v>3</v>
      </c>
      <c r="P1093" t="s">
        <v>54</v>
      </c>
      <c r="Q1093">
        <v>3</v>
      </c>
      <c r="R1093" t="str">
        <f t="shared" si="52"/>
        <v>High</v>
      </c>
      <c r="S1093" t="s">
        <v>38</v>
      </c>
      <c r="T1093">
        <v>10609</v>
      </c>
      <c r="U1093" t="str">
        <f t="shared" si="53"/>
        <v>High (10K-15K)</v>
      </c>
      <c r="V1093">
        <v>9647</v>
      </c>
      <c r="W1093">
        <v>0</v>
      </c>
      <c r="X1093" t="s">
        <v>32</v>
      </c>
      <c r="Y1093">
        <v>12</v>
      </c>
      <c r="Z1093">
        <v>3</v>
      </c>
      <c r="AA1093">
        <v>3</v>
      </c>
      <c r="AB1093">
        <v>2</v>
      </c>
      <c r="AC1093">
        <v>17</v>
      </c>
      <c r="AD1093">
        <v>6</v>
      </c>
      <c r="AE1093">
        <v>2</v>
      </c>
      <c r="AF1093">
        <v>16</v>
      </c>
      <c r="AG1093">
        <v>10</v>
      </c>
      <c r="AH1093">
        <v>5</v>
      </c>
      <c r="AI1093">
        <v>13</v>
      </c>
    </row>
    <row r="1094" spans="1:35" x14ac:dyDescent="0.3">
      <c r="A1094">
        <v>352</v>
      </c>
      <c r="B1094">
        <v>40</v>
      </c>
      <c r="C1094" t="str">
        <f t="shared" si="51"/>
        <v>36-45</v>
      </c>
      <c r="D1094" t="s">
        <v>32</v>
      </c>
      <c r="E1094" t="s">
        <v>40</v>
      </c>
      <c r="F1094">
        <v>1416</v>
      </c>
      <c r="G1094" t="s">
        <v>34</v>
      </c>
      <c r="H1094">
        <v>2</v>
      </c>
      <c r="I1094">
        <v>2</v>
      </c>
      <c r="J1094" t="s">
        <v>35</v>
      </c>
      <c r="K1094">
        <v>1</v>
      </c>
      <c r="L1094" t="s">
        <v>36</v>
      </c>
      <c r="M1094">
        <v>49</v>
      </c>
      <c r="N1094">
        <v>3</v>
      </c>
      <c r="O1094">
        <v>5</v>
      </c>
      <c r="P1094" t="s">
        <v>55</v>
      </c>
      <c r="Q1094">
        <v>3</v>
      </c>
      <c r="R1094" t="str">
        <f t="shared" si="52"/>
        <v>High</v>
      </c>
      <c r="S1094" t="s">
        <v>38</v>
      </c>
      <c r="T1094">
        <v>19436</v>
      </c>
      <c r="U1094" t="str">
        <f t="shared" si="53"/>
        <v>Very High (15K+)</v>
      </c>
      <c r="V1094">
        <v>5949</v>
      </c>
      <c r="W1094">
        <v>0</v>
      </c>
      <c r="X1094" t="s">
        <v>32</v>
      </c>
      <c r="Y1094">
        <v>19</v>
      </c>
      <c r="Z1094">
        <v>3</v>
      </c>
      <c r="AA1094">
        <v>4</v>
      </c>
      <c r="AB1094">
        <v>1</v>
      </c>
      <c r="AC1094">
        <v>22</v>
      </c>
      <c r="AD1094">
        <v>5</v>
      </c>
      <c r="AE1094">
        <v>3</v>
      </c>
      <c r="AF1094">
        <v>21</v>
      </c>
      <c r="AG1094">
        <v>7</v>
      </c>
      <c r="AH1094">
        <v>3</v>
      </c>
      <c r="AI1094">
        <v>9</v>
      </c>
    </row>
    <row r="1095" spans="1:35" x14ac:dyDescent="0.3">
      <c r="A1095">
        <v>372</v>
      </c>
      <c r="B1095">
        <v>45</v>
      </c>
      <c r="C1095" t="str">
        <f t="shared" si="51"/>
        <v>36-45</v>
      </c>
      <c r="D1095" t="s">
        <v>32</v>
      </c>
      <c r="E1095" t="s">
        <v>40</v>
      </c>
      <c r="F1095">
        <v>1385</v>
      </c>
      <c r="G1095" t="s">
        <v>34</v>
      </c>
      <c r="H1095">
        <v>20</v>
      </c>
      <c r="I1095">
        <v>2</v>
      </c>
      <c r="J1095" t="s">
        <v>35</v>
      </c>
      <c r="K1095">
        <v>3</v>
      </c>
      <c r="L1095" t="s">
        <v>36</v>
      </c>
      <c r="M1095">
        <v>79</v>
      </c>
      <c r="N1095">
        <v>3</v>
      </c>
      <c r="O1095">
        <v>4</v>
      </c>
      <c r="P1095" t="s">
        <v>50</v>
      </c>
      <c r="Q1095">
        <v>4</v>
      </c>
      <c r="R1095" t="str">
        <f t="shared" si="52"/>
        <v>Very High</v>
      </c>
      <c r="S1095" t="s">
        <v>44</v>
      </c>
      <c r="T1095">
        <v>13496</v>
      </c>
      <c r="U1095" t="str">
        <f t="shared" si="53"/>
        <v>High (10K-15K)</v>
      </c>
      <c r="V1095">
        <v>7501</v>
      </c>
      <c r="W1095">
        <v>0</v>
      </c>
      <c r="X1095" t="s">
        <v>39</v>
      </c>
      <c r="Y1095">
        <v>14</v>
      </c>
      <c r="Z1095">
        <v>3</v>
      </c>
      <c r="AA1095">
        <v>2</v>
      </c>
      <c r="AB1095">
        <v>0</v>
      </c>
      <c r="AC1095">
        <v>21</v>
      </c>
      <c r="AD1095">
        <v>2</v>
      </c>
      <c r="AE1095">
        <v>3</v>
      </c>
      <c r="AF1095">
        <v>20</v>
      </c>
      <c r="AG1095">
        <v>7</v>
      </c>
      <c r="AH1095">
        <v>4</v>
      </c>
      <c r="AI1095">
        <v>10</v>
      </c>
    </row>
    <row r="1096" spans="1:35" x14ac:dyDescent="0.3">
      <c r="A1096">
        <v>373</v>
      </c>
      <c r="B1096">
        <v>36</v>
      </c>
      <c r="C1096" t="str">
        <f t="shared" si="51"/>
        <v>36-45</v>
      </c>
      <c r="D1096" t="s">
        <v>32</v>
      </c>
      <c r="E1096" t="s">
        <v>40</v>
      </c>
      <c r="F1096">
        <v>1403</v>
      </c>
      <c r="G1096" t="s">
        <v>34</v>
      </c>
      <c r="H1096">
        <v>6</v>
      </c>
      <c r="I1096">
        <v>3</v>
      </c>
      <c r="J1096" t="s">
        <v>46</v>
      </c>
      <c r="K1096">
        <v>4</v>
      </c>
      <c r="L1096" t="s">
        <v>36</v>
      </c>
      <c r="M1096">
        <v>47</v>
      </c>
      <c r="N1096">
        <v>3</v>
      </c>
      <c r="O1096">
        <v>1</v>
      </c>
      <c r="P1096" t="s">
        <v>37</v>
      </c>
      <c r="Q1096">
        <v>4</v>
      </c>
      <c r="R1096" t="str">
        <f t="shared" si="52"/>
        <v>Very High</v>
      </c>
      <c r="S1096" t="s">
        <v>44</v>
      </c>
      <c r="T1096">
        <v>3210</v>
      </c>
      <c r="U1096" t="str">
        <f t="shared" si="53"/>
        <v>Low (0-5K)</v>
      </c>
      <c r="V1096">
        <v>20251</v>
      </c>
      <c r="W1096">
        <v>0</v>
      </c>
      <c r="X1096" t="s">
        <v>32</v>
      </c>
      <c r="Y1096">
        <v>11</v>
      </c>
      <c r="Z1096">
        <v>3</v>
      </c>
      <c r="AA1096">
        <v>3</v>
      </c>
      <c r="AB1096">
        <v>1</v>
      </c>
      <c r="AC1096">
        <v>16</v>
      </c>
      <c r="AD1096">
        <v>4</v>
      </c>
      <c r="AE1096">
        <v>3</v>
      </c>
      <c r="AF1096">
        <v>15</v>
      </c>
      <c r="AG1096">
        <v>13</v>
      </c>
      <c r="AH1096">
        <v>10</v>
      </c>
      <c r="AI1096">
        <v>11</v>
      </c>
    </row>
    <row r="1097" spans="1:35" x14ac:dyDescent="0.3">
      <c r="A1097">
        <v>374</v>
      </c>
      <c r="B1097">
        <v>55</v>
      </c>
      <c r="C1097" t="str">
        <f t="shared" si="51"/>
        <v>46-55</v>
      </c>
      <c r="D1097" t="s">
        <v>32</v>
      </c>
      <c r="E1097" t="s">
        <v>40</v>
      </c>
      <c r="F1097">
        <v>452</v>
      </c>
      <c r="G1097" t="s">
        <v>34</v>
      </c>
      <c r="H1097">
        <v>1</v>
      </c>
      <c r="I1097">
        <v>3</v>
      </c>
      <c r="J1097" t="s">
        <v>35</v>
      </c>
      <c r="K1097">
        <v>4</v>
      </c>
      <c r="L1097" t="s">
        <v>36</v>
      </c>
      <c r="M1097">
        <v>81</v>
      </c>
      <c r="N1097">
        <v>3</v>
      </c>
      <c r="O1097">
        <v>5</v>
      </c>
      <c r="P1097" t="s">
        <v>52</v>
      </c>
      <c r="Q1097">
        <v>1</v>
      </c>
      <c r="R1097" t="str">
        <f t="shared" si="52"/>
        <v>Low</v>
      </c>
      <c r="S1097" t="s">
        <v>48</v>
      </c>
      <c r="T1097">
        <v>19045</v>
      </c>
      <c r="U1097" t="str">
        <f t="shared" si="53"/>
        <v>Very High (15K+)</v>
      </c>
      <c r="V1097">
        <v>18938</v>
      </c>
      <c r="W1097">
        <v>0</v>
      </c>
      <c r="X1097" t="s">
        <v>39</v>
      </c>
      <c r="Y1097">
        <v>14</v>
      </c>
      <c r="Z1097">
        <v>3</v>
      </c>
      <c r="AA1097">
        <v>3</v>
      </c>
      <c r="AB1097">
        <v>0</v>
      </c>
      <c r="AC1097">
        <v>37</v>
      </c>
      <c r="AD1097">
        <v>2</v>
      </c>
      <c r="AE1097">
        <v>3</v>
      </c>
      <c r="AF1097">
        <v>36</v>
      </c>
      <c r="AG1097">
        <v>10</v>
      </c>
      <c r="AH1097">
        <v>4</v>
      </c>
      <c r="AI1097">
        <v>13</v>
      </c>
    </row>
    <row r="1098" spans="1:35" x14ac:dyDescent="0.3">
      <c r="A1098">
        <v>397</v>
      </c>
      <c r="B1098">
        <v>36</v>
      </c>
      <c r="C1098" t="str">
        <f t="shared" si="51"/>
        <v>36-45</v>
      </c>
      <c r="D1098" t="s">
        <v>32</v>
      </c>
      <c r="E1098" t="s">
        <v>40</v>
      </c>
      <c r="F1098">
        <v>506</v>
      </c>
      <c r="G1098" t="s">
        <v>34</v>
      </c>
      <c r="H1098">
        <v>3</v>
      </c>
      <c r="I1098">
        <v>3</v>
      </c>
      <c r="J1098" t="s">
        <v>42</v>
      </c>
      <c r="K1098">
        <v>3</v>
      </c>
      <c r="L1098" t="s">
        <v>36</v>
      </c>
      <c r="M1098">
        <v>30</v>
      </c>
      <c r="N1098">
        <v>3</v>
      </c>
      <c r="O1098">
        <v>2</v>
      </c>
      <c r="P1098" t="s">
        <v>49</v>
      </c>
      <c r="Q1098">
        <v>2</v>
      </c>
      <c r="R1098" t="str">
        <f t="shared" si="52"/>
        <v>Medium</v>
      </c>
      <c r="S1098" t="s">
        <v>48</v>
      </c>
      <c r="T1098">
        <v>4485</v>
      </c>
      <c r="U1098" t="str">
        <f t="shared" si="53"/>
        <v>Low (0-5K)</v>
      </c>
      <c r="V1098">
        <v>26285</v>
      </c>
      <c r="W1098">
        <v>4</v>
      </c>
      <c r="X1098" t="s">
        <v>32</v>
      </c>
      <c r="Y1098">
        <v>12</v>
      </c>
      <c r="Z1098">
        <v>3</v>
      </c>
      <c r="AA1098">
        <v>4</v>
      </c>
      <c r="AB1098">
        <v>0</v>
      </c>
      <c r="AC1098">
        <v>10</v>
      </c>
      <c r="AD1098">
        <v>2</v>
      </c>
      <c r="AE1098">
        <v>3</v>
      </c>
      <c r="AF1098">
        <v>8</v>
      </c>
      <c r="AG1098">
        <v>0</v>
      </c>
      <c r="AH1098">
        <v>7</v>
      </c>
      <c r="AI1098">
        <v>7</v>
      </c>
    </row>
    <row r="1099" spans="1:35" x14ac:dyDescent="0.3">
      <c r="A1099">
        <v>406</v>
      </c>
      <c r="B1099">
        <v>35</v>
      </c>
      <c r="C1099" t="str">
        <f t="shared" si="51"/>
        <v>26-35</v>
      </c>
      <c r="D1099" t="s">
        <v>32</v>
      </c>
      <c r="E1099" t="s">
        <v>40</v>
      </c>
      <c r="F1099">
        <v>1232</v>
      </c>
      <c r="G1099" t="s">
        <v>41</v>
      </c>
      <c r="H1099">
        <v>16</v>
      </c>
      <c r="I1099">
        <v>3</v>
      </c>
      <c r="J1099" t="s">
        <v>56</v>
      </c>
      <c r="K1099">
        <v>3</v>
      </c>
      <c r="L1099" t="s">
        <v>36</v>
      </c>
      <c r="M1099">
        <v>96</v>
      </c>
      <c r="N1099">
        <v>3</v>
      </c>
      <c r="O1099">
        <v>3</v>
      </c>
      <c r="P1099" t="s">
        <v>54</v>
      </c>
      <c r="Q1099">
        <v>2</v>
      </c>
      <c r="R1099" t="str">
        <f t="shared" si="52"/>
        <v>Medium</v>
      </c>
      <c r="S1099" t="s">
        <v>44</v>
      </c>
      <c r="T1099">
        <v>8020</v>
      </c>
      <c r="U1099" t="str">
        <f t="shared" si="53"/>
        <v>Medium (5K-10K)</v>
      </c>
      <c r="V1099">
        <v>5100</v>
      </c>
      <c r="W1099">
        <v>0</v>
      </c>
      <c r="X1099" t="s">
        <v>32</v>
      </c>
      <c r="Y1099">
        <v>15</v>
      </c>
      <c r="Z1099">
        <v>3</v>
      </c>
      <c r="AA1099">
        <v>3</v>
      </c>
      <c r="AB1099">
        <v>2</v>
      </c>
      <c r="AC1099">
        <v>12</v>
      </c>
      <c r="AD1099">
        <v>3</v>
      </c>
      <c r="AE1099">
        <v>2</v>
      </c>
      <c r="AF1099">
        <v>11</v>
      </c>
      <c r="AG1099">
        <v>9</v>
      </c>
      <c r="AH1099">
        <v>6</v>
      </c>
      <c r="AI1099">
        <v>9</v>
      </c>
    </row>
    <row r="1100" spans="1:35" x14ac:dyDescent="0.3">
      <c r="A1100">
        <v>452</v>
      </c>
      <c r="B1100">
        <v>45</v>
      </c>
      <c r="C1100" t="str">
        <f t="shared" si="51"/>
        <v>36-45</v>
      </c>
      <c r="D1100" t="s">
        <v>32</v>
      </c>
      <c r="E1100" t="s">
        <v>40</v>
      </c>
      <c r="F1100">
        <v>549</v>
      </c>
      <c r="G1100" t="s">
        <v>34</v>
      </c>
      <c r="H1100">
        <v>8</v>
      </c>
      <c r="I1100">
        <v>4</v>
      </c>
      <c r="J1100" t="s">
        <v>45</v>
      </c>
      <c r="K1100">
        <v>4</v>
      </c>
      <c r="L1100" t="s">
        <v>36</v>
      </c>
      <c r="M1100">
        <v>75</v>
      </c>
      <c r="N1100">
        <v>3</v>
      </c>
      <c r="O1100">
        <v>2</v>
      </c>
      <c r="P1100" t="s">
        <v>49</v>
      </c>
      <c r="Q1100">
        <v>4</v>
      </c>
      <c r="R1100" t="str">
        <f t="shared" si="52"/>
        <v>Very High</v>
      </c>
      <c r="S1100" t="s">
        <v>44</v>
      </c>
      <c r="T1100">
        <v>3697</v>
      </c>
      <c r="U1100" t="str">
        <f t="shared" si="53"/>
        <v>Low (0-5K)</v>
      </c>
      <c r="V1100">
        <v>9278</v>
      </c>
      <c r="W1100">
        <v>9</v>
      </c>
      <c r="X1100" t="s">
        <v>32</v>
      </c>
      <c r="Y1100">
        <v>14</v>
      </c>
      <c r="Z1100">
        <v>3</v>
      </c>
      <c r="AA1100">
        <v>1</v>
      </c>
      <c r="AB1100">
        <v>2</v>
      </c>
      <c r="AC1100">
        <v>12</v>
      </c>
      <c r="AD1100">
        <v>3</v>
      </c>
      <c r="AE1100">
        <v>3</v>
      </c>
      <c r="AF1100">
        <v>10</v>
      </c>
      <c r="AG1100">
        <v>9</v>
      </c>
      <c r="AH1100">
        <v>9</v>
      </c>
      <c r="AI1100">
        <v>8</v>
      </c>
    </row>
    <row r="1101" spans="1:35" x14ac:dyDescent="0.3">
      <c r="A1101">
        <v>533</v>
      </c>
      <c r="B1101">
        <v>30</v>
      </c>
      <c r="C1101" t="str">
        <f t="shared" si="51"/>
        <v>26-35</v>
      </c>
      <c r="D1101" t="s">
        <v>32</v>
      </c>
      <c r="E1101" t="s">
        <v>40</v>
      </c>
      <c r="F1101">
        <v>1082</v>
      </c>
      <c r="G1101" t="s">
        <v>41</v>
      </c>
      <c r="H1101">
        <v>12</v>
      </c>
      <c r="I1101">
        <v>3</v>
      </c>
      <c r="J1101" t="s">
        <v>42</v>
      </c>
      <c r="K1101">
        <v>2</v>
      </c>
      <c r="L1101" t="s">
        <v>47</v>
      </c>
      <c r="M1101">
        <v>83</v>
      </c>
      <c r="N1101">
        <v>3</v>
      </c>
      <c r="O1101">
        <v>2</v>
      </c>
      <c r="P1101" t="s">
        <v>54</v>
      </c>
      <c r="Q1101">
        <v>3</v>
      </c>
      <c r="R1101" t="str">
        <f t="shared" si="52"/>
        <v>High</v>
      </c>
      <c r="S1101" t="s">
        <v>48</v>
      </c>
      <c r="T1101">
        <v>6577</v>
      </c>
      <c r="U1101" t="str">
        <f t="shared" si="53"/>
        <v>Medium (5K-10K)</v>
      </c>
      <c r="V1101">
        <v>19558</v>
      </c>
      <c r="W1101">
        <v>0</v>
      </c>
      <c r="X1101" t="s">
        <v>32</v>
      </c>
      <c r="Y1101">
        <v>11</v>
      </c>
      <c r="Z1101">
        <v>3</v>
      </c>
      <c r="AA1101">
        <v>2</v>
      </c>
      <c r="AB1101">
        <v>0</v>
      </c>
      <c r="AC1101">
        <v>6</v>
      </c>
      <c r="AD1101">
        <v>6</v>
      </c>
      <c r="AE1101">
        <v>3</v>
      </c>
      <c r="AF1101">
        <v>5</v>
      </c>
      <c r="AG1101">
        <v>4</v>
      </c>
      <c r="AH1101">
        <v>4</v>
      </c>
      <c r="AI1101">
        <v>4</v>
      </c>
    </row>
    <row r="1102" spans="1:35" x14ac:dyDescent="0.3">
      <c r="A1102">
        <v>549</v>
      </c>
      <c r="B1102">
        <v>60</v>
      </c>
      <c r="C1102" t="str">
        <f t="shared" si="51"/>
        <v>56+</v>
      </c>
      <c r="D1102" t="s">
        <v>32</v>
      </c>
      <c r="E1102" t="s">
        <v>40</v>
      </c>
      <c r="F1102">
        <v>422</v>
      </c>
      <c r="G1102" t="s">
        <v>34</v>
      </c>
      <c r="H1102">
        <v>7</v>
      </c>
      <c r="I1102">
        <v>3</v>
      </c>
      <c r="J1102" t="s">
        <v>46</v>
      </c>
      <c r="K1102">
        <v>1</v>
      </c>
      <c r="L1102" t="s">
        <v>47</v>
      </c>
      <c r="M1102">
        <v>41</v>
      </c>
      <c r="N1102">
        <v>3</v>
      </c>
      <c r="O1102">
        <v>5</v>
      </c>
      <c r="P1102" t="s">
        <v>52</v>
      </c>
      <c r="Q1102">
        <v>1</v>
      </c>
      <c r="R1102" t="str">
        <f t="shared" si="52"/>
        <v>Low</v>
      </c>
      <c r="S1102" t="s">
        <v>44</v>
      </c>
      <c r="T1102">
        <v>19566</v>
      </c>
      <c r="U1102" t="str">
        <f t="shared" si="53"/>
        <v>Very High (15K+)</v>
      </c>
      <c r="V1102">
        <v>3854</v>
      </c>
      <c r="W1102">
        <v>5</v>
      </c>
      <c r="X1102" t="s">
        <v>32</v>
      </c>
      <c r="Y1102">
        <v>11</v>
      </c>
      <c r="Z1102">
        <v>3</v>
      </c>
      <c r="AA1102">
        <v>4</v>
      </c>
      <c r="AB1102">
        <v>0</v>
      </c>
      <c r="AC1102">
        <v>33</v>
      </c>
      <c r="AD1102">
        <v>5</v>
      </c>
      <c r="AE1102">
        <v>1</v>
      </c>
      <c r="AF1102">
        <v>29</v>
      </c>
      <c r="AG1102">
        <v>8</v>
      </c>
      <c r="AH1102">
        <v>11</v>
      </c>
      <c r="AI1102">
        <v>10</v>
      </c>
    </row>
    <row r="1103" spans="1:35" x14ac:dyDescent="0.3">
      <c r="A1103">
        <v>595</v>
      </c>
      <c r="B1103">
        <v>48</v>
      </c>
      <c r="C1103" t="str">
        <f t="shared" si="51"/>
        <v>46-55</v>
      </c>
      <c r="D1103" t="s">
        <v>32</v>
      </c>
      <c r="E1103" t="s">
        <v>40</v>
      </c>
      <c r="F1103">
        <v>163</v>
      </c>
      <c r="G1103" t="s">
        <v>41</v>
      </c>
      <c r="H1103">
        <v>2</v>
      </c>
      <c r="I1103">
        <v>5</v>
      </c>
      <c r="J1103" t="s">
        <v>56</v>
      </c>
      <c r="K1103">
        <v>2</v>
      </c>
      <c r="L1103" t="s">
        <v>47</v>
      </c>
      <c r="M1103">
        <v>37</v>
      </c>
      <c r="N1103">
        <v>3</v>
      </c>
      <c r="O1103">
        <v>2</v>
      </c>
      <c r="P1103" t="s">
        <v>54</v>
      </c>
      <c r="Q1103">
        <v>4</v>
      </c>
      <c r="R1103" t="str">
        <f t="shared" si="52"/>
        <v>Very High</v>
      </c>
      <c r="S1103" t="s">
        <v>44</v>
      </c>
      <c r="T1103">
        <v>4051</v>
      </c>
      <c r="U1103" t="str">
        <f t="shared" si="53"/>
        <v>Low (0-5K)</v>
      </c>
      <c r="V1103">
        <v>19658</v>
      </c>
      <c r="W1103">
        <v>2</v>
      </c>
      <c r="X1103" t="s">
        <v>32</v>
      </c>
      <c r="Y1103">
        <v>14</v>
      </c>
      <c r="Z1103">
        <v>3</v>
      </c>
      <c r="AA1103">
        <v>1</v>
      </c>
      <c r="AB1103">
        <v>1</v>
      </c>
      <c r="AC1103">
        <v>14</v>
      </c>
      <c r="AD1103">
        <v>2</v>
      </c>
      <c r="AE1103">
        <v>3</v>
      </c>
      <c r="AF1103">
        <v>9</v>
      </c>
      <c r="AG1103">
        <v>7</v>
      </c>
      <c r="AH1103">
        <v>6</v>
      </c>
      <c r="AI1103">
        <v>7</v>
      </c>
    </row>
    <row r="1104" spans="1:35" x14ac:dyDescent="0.3">
      <c r="A1104">
        <v>597</v>
      </c>
      <c r="B1104">
        <v>55</v>
      </c>
      <c r="C1104" t="str">
        <f t="shared" si="51"/>
        <v>46-55</v>
      </c>
      <c r="D1104" t="s">
        <v>32</v>
      </c>
      <c r="E1104" t="s">
        <v>40</v>
      </c>
      <c r="F1104">
        <v>1117</v>
      </c>
      <c r="G1104" t="s">
        <v>41</v>
      </c>
      <c r="H1104">
        <v>18</v>
      </c>
      <c r="I1104">
        <v>5</v>
      </c>
      <c r="J1104" t="s">
        <v>46</v>
      </c>
      <c r="K1104">
        <v>1</v>
      </c>
      <c r="L1104" t="s">
        <v>47</v>
      </c>
      <c r="M1104">
        <v>83</v>
      </c>
      <c r="N1104">
        <v>3</v>
      </c>
      <c r="O1104">
        <v>4</v>
      </c>
      <c r="P1104" t="s">
        <v>52</v>
      </c>
      <c r="Q1104">
        <v>2</v>
      </c>
      <c r="R1104" t="str">
        <f t="shared" si="52"/>
        <v>Medium</v>
      </c>
      <c r="S1104" t="s">
        <v>48</v>
      </c>
      <c r="T1104">
        <v>16835</v>
      </c>
      <c r="U1104" t="str">
        <f t="shared" si="53"/>
        <v>Very High (15K+)</v>
      </c>
      <c r="V1104">
        <v>9873</v>
      </c>
      <c r="W1104">
        <v>3</v>
      </c>
      <c r="X1104" t="s">
        <v>32</v>
      </c>
      <c r="Y1104">
        <v>23</v>
      </c>
      <c r="Z1104">
        <v>4</v>
      </c>
      <c r="AA1104">
        <v>4</v>
      </c>
      <c r="AB1104">
        <v>0</v>
      </c>
      <c r="AC1104">
        <v>37</v>
      </c>
      <c r="AD1104">
        <v>2</v>
      </c>
      <c r="AE1104">
        <v>3</v>
      </c>
      <c r="AF1104">
        <v>10</v>
      </c>
      <c r="AG1104">
        <v>9</v>
      </c>
      <c r="AH1104">
        <v>7</v>
      </c>
      <c r="AI1104">
        <v>7</v>
      </c>
    </row>
    <row r="1105" spans="1:35" x14ac:dyDescent="0.3">
      <c r="A1105">
        <v>600</v>
      </c>
      <c r="B1105">
        <v>35</v>
      </c>
      <c r="C1105" t="str">
        <f t="shared" si="51"/>
        <v>26-35</v>
      </c>
      <c r="D1105" t="s">
        <v>32</v>
      </c>
      <c r="E1105" t="s">
        <v>40</v>
      </c>
      <c r="F1105">
        <v>619</v>
      </c>
      <c r="G1105" t="s">
        <v>41</v>
      </c>
      <c r="H1105">
        <v>1</v>
      </c>
      <c r="I1105">
        <v>3</v>
      </c>
      <c r="J1105" t="s">
        <v>56</v>
      </c>
      <c r="K1105">
        <v>2</v>
      </c>
      <c r="L1105" t="s">
        <v>36</v>
      </c>
      <c r="M1105">
        <v>85</v>
      </c>
      <c r="N1105">
        <v>3</v>
      </c>
      <c r="O1105">
        <v>2</v>
      </c>
      <c r="P1105" t="s">
        <v>54</v>
      </c>
      <c r="Q1105">
        <v>3</v>
      </c>
      <c r="R1105" t="str">
        <f t="shared" si="52"/>
        <v>High</v>
      </c>
      <c r="S1105" t="s">
        <v>44</v>
      </c>
      <c r="T1105">
        <v>4717</v>
      </c>
      <c r="U1105" t="str">
        <f t="shared" si="53"/>
        <v>Low (0-5K)</v>
      </c>
      <c r="V1105">
        <v>18659</v>
      </c>
      <c r="W1105">
        <v>9</v>
      </c>
      <c r="X1105" t="s">
        <v>32</v>
      </c>
      <c r="Y1105">
        <v>11</v>
      </c>
      <c r="Z1105">
        <v>3</v>
      </c>
      <c r="AA1105">
        <v>3</v>
      </c>
      <c r="AB1105">
        <v>0</v>
      </c>
      <c r="AC1105">
        <v>15</v>
      </c>
      <c r="AD1105">
        <v>2</v>
      </c>
      <c r="AE1105">
        <v>3</v>
      </c>
      <c r="AF1105">
        <v>11</v>
      </c>
      <c r="AG1105">
        <v>9</v>
      </c>
      <c r="AH1105">
        <v>6</v>
      </c>
      <c r="AI1105">
        <v>9</v>
      </c>
    </row>
    <row r="1106" spans="1:35" x14ac:dyDescent="0.3">
      <c r="A1106">
        <v>601</v>
      </c>
      <c r="B1106">
        <v>40</v>
      </c>
      <c r="C1106" t="str">
        <f t="shared" si="51"/>
        <v>36-45</v>
      </c>
      <c r="D1106" t="s">
        <v>32</v>
      </c>
      <c r="E1106" t="s">
        <v>40</v>
      </c>
      <c r="F1106">
        <v>302</v>
      </c>
      <c r="G1106" t="s">
        <v>34</v>
      </c>
      <c r="H1106">
        <v>6</v>
      </c>
      <c r="I1106">
        <v>3</v>
      </c>
      <c r="J1106" t="s">
        <v>46</v>
      </c>
      <c r="K1106">
        <v>2</v>
      </c>
      <c r="L1106" t="s">
        <v>47</v>
      </c>
      <c r="M1106">
        <v>75</v>
      </c>
      <c r="N1106">
        <v>3</v>
      </c>
      <c r="O1106">
        <v>4</v>
      </c>
      <c r="P1106" t="s">
        <v>51</v>
      </c>
      <c r="Q1106">
        <v>3</v>
      </c>
      <c r="R1106" t="str">
        <f t="shared" si="52"/>
        <v>High</v>
      </c>
      <c r="S1106" t="s">
        <v>48</v>
      </c>
      <c r="T1106">
        <v>13237</v>
      </c>
      <c r="U1106" t="str">
        <f t="shared" si="53"/>
        <v>High (10K-15K)</v>
      </c>
      <c r="V1106">
        <v>20364</v>
      </c>
      <c r="W1106">
        <v>7</v>
      </c>
      <c r="X1106" t="s">
        <v>32</v>
      </c>
      <c r="Y1106">
        <v>15</v>
      </c>
      <c r="Z1106">
        <v>3</v>
      </c>
      <c r="AA1106">
        <v>3</v>
      </c>
      <c r="AB1106">
        <v>0</v>
      </c>
      <c r="AC1106">
        <v>22</v>
      </c>
      <c r="AD1106">
        <v>3</v>
      </c>
      <c r="AE1106">
        <v>3</v>
      </c>
      <c r="AF1106">
        <v>20</v>
      </c>
      <c r="AG1106">
        <v>6</v>
      </c>
      <c r="AH1106">
        <v>5</v>
      </c>
      <c r="AI1106">
        <v>13</v>
      </c>
    </row>
    <row r="1107" spans="1:35" x14ac:dyDescent="0.3">
      <c r="A1107">
        <v>606</v>
      </c>
      <c r="B1107">
        <v>45</v>
      </c>
      <c r="C1107" t="str">
        <f t="shared" si="51"/>
        <v>36-45</v>
      </c>
      <c r="D1107" t="s">
        <v>32</v>
      </c>
      <c r="E1107" t="s">
        <v>40</v>
      </c>
      <c r="F1107">
        <v>561</v>
      </c>
      <c r="G1107" t="s">
        <v>41</v>
      </c>
      <c r="H1107">
        <v>2</v>
      </c>
      <c r="I1107">
        <v>3</v>
      </c>
      <c r="J1107" t="s">
        <v>45</v>
      </c>
      <c r="K1107">
        <v>4</v>
      </c>
      <c r="L1107" t="s">
        <v>36</v>
      </c>
      <c r="M1107">
        <v>61</v>
      </c>
      <c r="N1107">
        <v>3</v>
      </c>
      <c r="O1107">
        <v>2</v>
      </c>
      <c r="P1107" t="s">
        <v>54</v>
      </c>
      <c r="Q1107">
        <v>2</v>
      </c>
      <c r="R1107" t="str">
        <f t="shared" si="52"/>
        <v>Medium</v>
      </c>
      <c r="S1107" t="s">
        <v>44</v>
      </c>
      <c r="T1107">
        <v>4805</v>
      </c>
      <c r="U1107" t="str">
        <f t="shared" si="53"/>
        <v>Low (0-5K)</v>
      </c>
      <c r="V1107">
        <v>16177</v>
      </c>
      <c r="W1107">
        <v>0</v>
      </c>
      <c r="X1107" t="s">
        <v>32</v>
      </c>
      <c r="Y1107">
        <v>19</v>
      </c>
      <c r="Z1107">
        <v>3</v>
      </c>
      <c r="AA1107">
        <v>2</v>
      </c>
      <c r="AB1107">
        <v>1</v>
      </c>
      <c r="AC1107">
        <v>9</v>
      </c>
      <c r="AD1107">
        <v>3</v>
      </c>
      <c r="AE1107">
        <v>4</v>
      </c>
      <c r="AF1107">
        <v>8</v>
      </c>
      <c r="AG1107">
        <v>7</v>
      </c>
      <c r="AH1107">
        <v>3</v>
      </c>
      <c r="AI1107">
        <v>7</v>
      </c>
    </row>
    <row r="1108" spans="1:35" x14ac:dyDescent="0.3">
      <c r="A1108">
        <v>625</v>
      </c>
      <c r="B1108">
        <v>41</v>
      </c>
      <c r="C1108" t="str">
        <f t="shared" si="51"/>
        <v>36-45</v>
      </c>
      <c r="D1108" t="s">
        <v>32</v>
      </c>
      <c r="E1108" t="s">
        <v>40</v>
      </c>
      <c r="F1108">
        <v>1276</v>
      </c>
      <c r="G1108" t="s">
        <v>41</v>
      </c>
      <c r="H1108">
        <v>2</v>
      </c>
      <c r="I1108">
        <v>5</v>
      </c>
      <c r="J1108" t="s">
        <v>46</v>
      </c>
      <c r="K1108">
        <v>2</v>
      </c>
      <c r="L1108" t="s">
        <v>47</v>
      </c>
      <c r="M1108">
        <v>91</v>
      </c>
      <c r="N1108">
        <v>3</v>
      </c>
      <c r="O1108">
        <v>4</v>
      </c>
      <c r="P1108" t="s">
        <v>52</v>
      </c>
      <c r="Q1108">
        <v>1</v>
      </c>
      <c r="R1108" t="str">
        <f t="shared" si="52"/>
        <v>Low</v>
      </c>
      <c r="S1108" t="s">
        <v>44</v>
      </c>
      <c r="T1108">
        <v>16595</v>
      </c>
      <c r="U1108" t="str">
        <f t="shared" si="53"/>
        <v>Very High (15K+)</v>
      </c>
      <c r="V1108">
        <v>5626</v>
      </c>
      <c r="W1108">
        <v>7</v>
      </c>
      <c r="X1108" t="s">
        <v>32</v>
      </c>
      <c r="Y1108">
        <v>16</v>
      </c>
      <c r="Z1108">
        <v>3</v>
      </c>
      <c r="AA1108">
        <v>2</v>
      </c>
      <c r="AB1108">
        <v>1</v>
      </c>
      <c r="AC1108">
        <v>22</v>
      </c>
      <c r="AD1108">
        <v>2</v>
      </c>
      <c r="AE1108">
        <v>3</v>
      </c>
      <c r="AF1108">
        <v>18</v>
      </c>
      <c r="AG1108">
        <v>16</v>
      </c>
      <c r="AH1108">
        <v>11</v>
      </c>
      <c r="AI1108">
        <v>8</v>
      </c>
    </row>
    <row r="1109" spans="1:35" x14ac:dyDescent="0.3">
      <c r="A1109">
        <v>630</v>
      </c>
      <c r="B1109">
        <v>52</v>
      </c>
      <c r="C1109" t="str">
        <f t="shared" si="51"/>
        <v>46-55</v>
      </c>
      <c r="D1109" t="s">
        <v>32</v>
      </c>
      <c r="E1109" t="s">
        <v>40</v>
      </c>
      <c r="F1109">
        <v>956</v>
      </c>
      <c r="G1109" t="s">
        <v>34</v>
      </c>
      <c r="H1109">
        <v>6</v>
      </c>
      <c r="I1109">
        <v>2</v>
      </c>
      <c r="J1109" t="s">
        <v>42</v>
      </c>
      <c r="K1109">
        <v>4</v>
      </c>
      <c r="L1109" t="s">
        <v>36</v>
      </c>
      <c r="M1109">
        <v>78</v>
      </c>
      <c r="N1109">
        <v>3</v>
      </c>
      <c r="O1109">
        <v>2</v>
      </c>
      <c r="P1109" t="s">
        <v>49</v>
      </c>
      <c r="Q1109">
        <v>1</v>
      </c>
      <c r="R1109" t="str">
        <f t="shared" si="52"/>
        <v>Low</v>
      </c>
      <c r="S1109" t="s">
        <v>38</v>
      </c>
      <c r="T1109">
        <v>5577</v>
      </c>
      <c r="U1109" t="str">
        <f t="shared" si="53"/>
        <v>Medium (5K-10K)</v>
      </c>
      <c r="V1109">
        <v>22087</v>
      </c>
      <c r="W1109">
        <v>3</v>
      </c>
      <c r="X1109" t="s">
        <v>39</v>
      </c>
      <c r="Y1109">
        <v>12</v>
      </c>
      <c r="Z1109">
        <v>3</v>
      </c>
      <c r="AA1109">
        <v>2</v>
      </c>
      <c r="AB1109">
        <v>2</v>
      </c>
      <c r="AC1109">
        <v>18</v>
      </c>
      <c r="AD1109">
        <v>3</v>
      </c>
      <c r="AE1109">
        <v>3</v>
      </c>
      <c r="AF1109">
        <v>10</v>
      </c>
      <c r="AG1109">
        <v>9</v>
      </c>
      <c r="AH1109">
        <v>6</v>
      </c>
      <c r="AI1109">
        <v>9</v>
      </c>
    </row>
    <row r="1110" spans="1:35" x14ac:dyDescent="0.3">
      <c r="A1110">
        <v>635</v>
      </c>
      <c r="B1110">
        <v>37</v>
      </c>
      <c r="C1110" t="str">
        <f t="shared" si="51"/>
        <v>36-45</v>
      </c>
      <c r="D1110" t="s">
        <v>32</v>
      </c>
      <c r="E1110" t="s">
        <v>40</v>
      </c>
      <c r="F1110">
        <v>446</v>
      </c>
      <c r="G1110" t="s">
        <v>34</v>
      </c>
      <c r="H1110">
        <v>1</v>
      </c>
      <c r="I1110">
        <v>4</v>
      </c>
      <c r="J1110" t="s">
        <v>46</v>
      </c>
      <c r="K1110">
        <v>2</v>
      </c>
      <c r="L1110" t="s">
        <v>47</v>
      </c>
      <c r="M1110">
        <v>65</v>
      </c>
      <c r="N1110">
        <v>3</v>
      </c>
      <c r="O1110">
        <v>2</v>
      </c>
      <c r="P1110" t="s">
        <v>51</v>
      </c>
      <c r="Q1110">
        <v>2</v>
      </c>
      <c r="R1110" t="str">
        <f t="shared" si="52"/>
        <v>Medium</v>
      </c>
      <c r="S1110" t="s">
        <v>44</v>
      </c>
      <c r="T1110">
        <v>6447</v>
      </c>
      <c r="U1110" t="str">
        <f t="shared" si="53"/>
        <v>Medium (5K-10K)</v>
      </c>
      <c r="V1110">
        <v>15701</v>
      </c>
      <c r="W1110">
        <v>6</v>
      </c>
      <c r="X1110" t="s">
        <v>32</v>
      </c>
      <c r="Y1110">
        <v>12</v>
      </c>
      <c r="Z1110">
        <v>3</v>
      </c>
      <c r="AA1110">
        <v>2</v>
      </c>
      <c r="AB1110">
        <v>1</v>
      </c>
      <c r="AC1110">
        <v>8</v>
      </c>
      <c r="AD1110">
        <v>2</v>
      </c>
      <c r="AE1110">
        <v>2</v>
      </c>
      <c r="AF1110">
        <v>6</v>
      </c>
      <c r="AG1110">
        <v>5</v>
      </c>
      <c r="AH1110">
        <v>4</v>
      </c>
      <c r="AI1110">
        <v>3</v>
      </c>
    </row>
    <row r="1111" spans="1:35" x14ac:dyDescent="0.3">
      <c r="A1111">
        <v>682</v>
      </c>
      <c r="B1111">
        <v>53</v>
      </c>
      <c r="C1111" t="str">
        <f t="shared" si="51"/>
        <v>46-55</v>
      </c>
      <c r="D1111" t="s">
        <v>32</v>
      </c>
      <c r="E1111" t="s">
        <v>40</v>
      </c>
      <c r="F1111">
        <v>238</v>
      </c>
      <c r="G1111" t="s">
        <v>41</v>
      </c>
      <c r="H1111">
        <v>1</v>
      </c>
      <c r="I1111">
        <v>1</v>
      </c>
      <c r="J1111" t="s">
        <v>35</v>
      </c>
      <c r="K1111">
        <v>4</v>
      </c>
      <c r="L1111" t="s">
        <v>47</v>
      </c>
      <c r="M1111">
        <v>34</v>
      </c>
      <c r="N1111">
        <v>3</v>
      </c>
      <c r="O1111">
        <v>2</v>
      </c>
      <c r="P1111" t="s">
        <v>54</v>
      </c>
      <c r="Q1111">
        <v>1</v>
      </c>
      <c r="R1111" t="str">
        <f t="shared" si="52"/>
        <v>Low</v>
      </c>
      <c r="S1111" t="s">
        <v>48</v>
      </c>
      <c r="T1111">
        <v>8381</v>
      </c>
      <c r="U1111" t="str">
        <f t="shared" si="53"/>
        <v>Medium (5K-10K)</v>
      </c>
      <c r="V1111">
        <v>7507</v>
      </c>
      <c r="W1111">
        <v>7</v>
      </c>
      <c r="X1111" t="s">
        <v>32</v>
      </c>
      <c r="Y1111">
        <v>20</v>
      </c>
      <c r="Z1111">
        <v>4</v>
      </c>
      <c r="AA1111">
        <v>4</v>
      </c>
      <c r="AB1111">
        <v>0</v>
      </c>
      <c r="AC1111">
        <v>18</v>
      </c>
      <c r="AD1111">
        <v>2</v>
      </c>
      <c r="AE1111">
        <v>4</v>
      </c>
      <c r="AF1111">
        <v>14</v>
      </c>
      <c r="AG1111">
        <v>7</v>
      </c>
      <c r="AH1111">
        <v>8</v>
      </c>
      <c r="AI1111">
        <v>10</v>
      </c>
    </row>
    <row r="1112" spans="1:35" x14ac:dyDescent="0.3">
      <c r="A1112">
        <v>698</v>
      </c>
      <c r="B1112">
        <v>54</v>
      </c>
      <c r="C1112" t="str">
        <f t="shared" si="51"/>
        <v>46-55</v>
      </c>
      <c r="D1112" t="s">
        <v>32</v>
      </c>
      <c r="E1112" t="s">
        <v>40</v>
      </c>
      <c r="F1112">
        <v>397</v>
      </c>
      <c r="G1112" t="s">
        <v>57</v>
      </c>
      <c r="H1112">
        <v>19</v>
      </c>
      <c r="I1112">
        <v>4</v>
      </c>
      <c r="J1112" t="s">
        <v>35</v>
      </c>
      <c r="K1112">
        <v>3</v>
      </c>
      <c r="L1112" t="s">
        <v>36</v>
      </c>
      <c r="M1112">
        <v>88</v>
      </c>
      <c r="N1112">
        <v>3</v>
      </c>
      <c r="O1112">
        <v>3</v>
      </c>
      <c r="P1112" t="s">
        <v>57</v>
      </c>
      <c r="Q1112">
        <v>2</v>
      </c>
      <c r="R1112" t="str">
        <f t="shared" si="52"/>
        <v>Medium</v>
      </c>
      <c r="S1112" t="s">
        <v>44</v>
      </c>
      <c r="T1112">
        <v>10725</v>
      </c>
      <c r="U1112" t="str">
        <f t="shared" si="53"/>
        <v>High (10K-15K)</v>
      </c>
      <c r="V1112">
        <v>6729</v>
      </c>
      <c r="W1112">
        <v>2</v>
      </c>
      <c r="X1112" t="s">
        <v>32</v>
      </c>
      <c r="Y1112">
        <v>15</v>
      </c>
      <c r="Z1112">
        <v>3</v>
      </c>
      <c r="AA1112">
        <v>3</v>
      </c>
      <c r="AB1112">
        <v>1</v>
      </c>
      <c r="AC1112">
        <v>16</v>
      </c>
      <c r="AD1112">
        <v>1</v>
      </c>
      <c r="AE1112">
        <v>4</v>
      </c>
      <c r="AF1112">
        <v>9</v>
      </c>
      <c r="AG1112">
        <v>7</v>
      </c>
      <c r="AH1112">
        <v>7</v>
      </c>
      <c r="AI1112">
        <v>1</v>
      </c>
    </row>
    <row r="1113" spans="1:35" x14ac:dyDescent="0.3">
      <c r="A1113">
        <v>727</v>
      </c>
      <c r="B1113">
        <v>32</v>
      </c>
      <c r="C1113" t="str">
        <f t="shared" si="51"/>
        <v>26-35</v>
      </c>
      <c r="D1113" t="s">
        <v>32</v>
      </c>
      <c r="E1113" t="s">
        <v>40</v>
      </c>
      <c r="F1113">
        <v>1018</v>
      </c>
      <c r="G1113" t="s">
        <v>34</v>
      </c>
      <c r="H1113">
        <v>3</v>
      </c>
      <c r="I1113">
        <v>2</v>
      </c>
      <c r="J1113" t="s">
        <v>46</v>
      </c>
      <c r="K1113">
        <v>3</v>
      </c>
      <c r="L1113" t="s">
        <v>47</v>
      </c>
      <c r="M1113">
        <v>39</v>
      </c>
      <c r="N1113">
        <v>3</v>
      </c>
      <c r="O1113">
        <v>3</v>
      </c>
      <c r="P1113" t="s">
        <v>55</v>
      </c>
      <c r="Q1113">
        <v>4</v>
      </c>
      <c r="R1113" t="str">
        <f t="shared" si="52"/>
        <v>Very High</v>
      </c>
      <c r="S1113" t="s">
        <v>48</v>
      </c>
      <c r="T1113">
        <v>11159</v>
      </c>
      <c r="U1113" t="str">
        <f t="shared" si="53"/>
        <v>High (10K-15K)</v>
      </c>
      <c r="V1113">
        <v>19373</v>
      </c>
      <c r="W1113">
        <v>3</v>
      </c>
      <c r="X1113" t="s">
        <v>32</v>
      </c>
      <c r="Y1113">
        <v>15</v>
      </c>
      <c r="Z1113">
        <v>3</v>
      </c>
      <c r="AA1113">
        <v>4</v>
      </c>
      <c r="AB1113">
        <v>0</v>
      </c>
      <c r="AC1113">
        <v>10</v>
      </c>
      <c r="AD1113">
        <v>6</v>
      </c>
      <c r="AE1113">
        <v>3</v>
      </c>
      <c r="AF1113">
        <v>7</v>
      </c>
      <c r="AG1113">
        <v>7</v>
      </c>
      <c r="AH1113">
        <v>7</v>
      </c>
      <c r="AI1113">
        <v>7</v>
      </c>
    </row>
    <row r="1114" spans="1:35" x14ac:dyDescent="0.3">
      <c r="A1114">
        <v>747</v>
      </c>
      <c r="B1114">
        <v>30</v>
      </c>
      <c r="C1114" t="str">
        <f t="shared" si="51"/>
        <v>26-35</v>
      </c>
      <c r="D1114" t="s">
        <v>32</v>
      </c>
      <c r="E1114" t="s">
        <v>40</v>
      </c>
      <c r="F1114">
        <v>501</v>
      </c>
      <c r="G1114" t="s">
        <v>41</v>
      </c>
      <c r="H1114">
        <v>27</v>
      </c>
      <c r="I1114">
        <v>5</v>
      </c>
      <c r="J1114" t="s">
        <v>56</v>
      </c>
      <c r="K1114">
        <v>3</v>
      </c>
      <c r="L1114" t="s">
        <v>36</v>
      </c>
      <c r="M1114">
        <v>99</v>
      </c>
      <c r="N1114">
        <v>3</v>
      </c>
      <c r="O1114">
        <v>2</v>
      </c>
      <c r="P1114" t="s">
        <v>54</v>
      </c>
      <c r="Q1114">
        <v>4</v>
      </c>
      <c r="R1114" t="str">
        <f t="shared" si="52"/>
        <v>Very High</v>
      </c>
      <c r="S1114" t="s">
        <v>38</v>
      </c>
      <c r="T1114">
        <v>5304</v>
      </c>
      <c r="U1114" t="str">
        <f t="shared" si="53"/>
        <v>Medium (5K-10K)</v>
      </c>
      <c r="V1114">
        <v>25275</v>
      </c>
      <c r="W1114">
        <v>7</v>
      </c>
      <c r="X1114" t="s">
        <v>32</v>
      </c>
      <c r="Y1114">
        <v>23</v>
      </c>
      <c r="Z1114">
        <v>4</v>
      </c>
      <c r="AA1114">
        <v>4</v>
      </c>
      <c r="AB1114">
        <v>1</v>
      </c>
      <c r="AC1114">
        <v>10</v>
      </c>
      <c r="AD1114">
        <v>2</v>
      </c>
      <c r="AE1114">
        <v>2</v>
      </c>
      <c r="AF1114">
        <v>8</v>
      </c>
      <c r="AG1114">
        <v>7</v>
      </c>
      <c r="AH1114">
        <v>7</v>
      </c>
      <c r="AI1114">
        <v>7</v>
      </c>
    </row>
    <row r="1115" spans="1:35" x14ac:dyDescent="0.3">
      <c r="A1115">
        <v>757</v>
      </c>
      <c r="B1115">
        <v>34</v>
      </c>
      <c r="C1115" t="str">
        <f t="shared" si="51"/>
        <v>26-35</v>
      </c>
      <c r="D1115" t="s">
        <v>32</v>
      </c>
      <c r="E1115" t="s">
        <v>40</v>
      </c>
      <c r="F1115">
        <v>970</v>
      </c>
      <c r="G1115" t="s">
        <v>34</v>
      </c>
      <c r="H1115">
        <v>8</v>
      </c>
      <c r="I1115">
        <v>2</v>
      </c>
      <c r="J1115" t="s">
        <v>35</v>
      </c>
      <c r="K1115">
        <v>2</v>
      </c>
      <c r="L1115" t="s">
        <v>47</v>
      </c>
      <c r="M1115">
        <v>96</v>
      </c>
      <c r="N1115">
        <v>3</v>
      </c>
      <c r="O1115">
        <v>2</v>
      </c>
      <c r="P1115" t="s">
        <v>50</v>
      </c>
      <c r="Q1115">
        <v>3</v>
      </c>
      <c r="R1115" t="str">
        <f t="shared" si="52"/>
        <v>High</v>
      </c>
      <c r="S1115" t="s">
        <v>48</v>
      </c>
      <c r="T1115">
        <v>6142</v>
      </c>
      <c r="U1115" t="str">
        <f t="shared" si="53"/>
        <v>Medium (5K-10K)</v>
      </c>
      <c r="V1115">
        <v>7360</v>
      </c>
      <c r="W1115">
        <v>3</v>
      </c>
      <c r="X1115" t="s">
        <v>32</v>
      </c>
      <c r="Y1115">
        <v>11</v>
      </c>
      <c r="Z1115">
        <v>3</v>
      </c>
      <c r="AA1115">
        <v>4</v>
      </c>
      <c r="AB1115">
        <v>0</v>
      </c>
      <c r="AC1115">
        <v>10</v>
      </c>
      <c r="AD1115">
        <v>2</v>
      </c>
      <c r="AE1115">
        <v>3</v>
      </c>
      <c r="AF1115">
        <v>5</v>
      </c>
      <c r="AG1115">
        <v>1</v>
      </c>
      <c r="AH1115">
        <v>4</v>
      </c>
      <c r="AI1115">
        <v>3</v>
      </c>
    </row>
    <row r="1116" spans="1:35" x14ac:dyDescent="0.3">
      <c r="A1116">
        <v>802</v>
      </c>
      <c r="B1116">
        <v>37</v>
      </c>
      <c r="C1116" t="str">
        <f t="shared" si="51"/>
        <v>36-45</v>
      </c>
      <c r="D1116" t="s">
        <v>32</v>
      </c>
      <c r="E1116" t="s">
        <v>40</v>
      </c>
      <c r="F1116">
        <v>571</v>
      </c>
      <c r="G1116" t="s">
        <v>34</v>
      </c>
      <c r="H1116">
        <v>10</v>
      </c>
      <c r="I1116">
        <v>1</v>
      </c>
      <c r="J1116" t="s">
        <v>46</v>
      </c>
      <c r="K1116">
        <v>4</v>
      </c>
      <c r="L1116" t="s">
        <v>47</v>
      </c>
      <c r="M1116">
        <v>82</v>
      </c>
      <c r="N1116">
        <v>3</v>
      </c>
      <c r="O1116">
        <v>1</v>
      </c>
      <c r="P1116" t="s">
        <v>49</v>
      </c>
      <c r="Q1116">
        <v>1</v>
      </c>
      <c r="R1116" t="str">
        <f t="shared" si="52"/>
        <v>Low</v>
      </c>
      <c r="S1116" t="s">
        <v>38</v>
      </c>
      <c r="T1116">
        <v>2782</v>
      </c>
      <c r="U1116" t="str">
        <f t="shared" si="53"/>
        <v>Low (0-5K)</v>
      </c>
      <c r="V1116">
        <v>19905</v>
      </c>
      <c r="W1116">
        <v>0</v>
      </c>
      <c r="X1116" t="s">
        <v>39</v>
      </c>
      <c r="Y1116">
        <v>13</v>
      </c>
      <c r="Z1116">
        <v>3</v>
      </c>
      <c r="AA1116">
        <v>2</v>
      </c>
      <c r="AB1116">
        <v>2</v>
      </c>
      <c r="AC1116">
        <v>6</v>
      </c>
      <c r="AD1116">
        <v>3</v>
      </c>
      <c r="AE1116">
        <v>2</v>
      </c>
      <c r="AF1116">
        <v>5</v>
      </c>
      <c r="AG1116">
        <v>3</v>
      </c>
      <c r="AH1116">
        <v>4</v>
      </c>
      <c r="AI1116">
        <v>3</v>
      </c>
    </row>
    <row r="1117" spans="1:35" x14ac:dyDescent="0.3">
      <c r="A1117">
        <v>817</v>
      </c>
      <c r="B1117">
        <v>33</v>
      </c>
      <c r="C1117" t="str">
        <f t="shared" si="51"/>
        <v>26-35</v>
      </c>
      <c r="D1117" t="s">
        <v>32</v>
      </c>
      <c r="E1117" t="s">
        <v>40</v>
      </c>
      <c r="F1117">
        <v>213</v>
      </c>
      <c r="G1117" t="s">
        <v>34</v>
      </c>
      <c r="H1117">
        <v>7</v>
      </c>
      <c r="I1117">
        <v>3</v>
      </c>
      <c r="J1117" t="s">
        <v>35</v>
      </c>
      <c r="K1117">
        <v>3</v>
      </c>
      <c r="L1117" t="s">
        <v>36</v>
      </c>
      <c r="M1117">
        <v>49</v>
      </c>
      <c r="N1117">
        <v>3</v>
      </c>
      <c r="O1117">
        <v>3</v>
      </c>
      <c r="P1117" t="s">
        <v>55</v>
      </c>
      <c r="Q1117">
        <v>3</v>
      </c>
      <c r="R1117" t="str">
        <f t="shared" si="52"/>
        <v>High</v>
      </c>
      <c r="S1117" t="s">
        <v>44</v>
      </c>
      <c r="T1117">
        <v>11691</v>
      </c>
      <c r="U1117" t="str">
        <f t="shared" si="53"/>
        <v>High (10K-15K)</v>
      </c>
      <c r="V1117">
        <v>25995</v>
      </c>
      <c r="W1117">
        <v>0</v>
      </c>
      <c r="X1117" t="s">
        <v>32</v>
      </c>
      <c r="Y1117">
        <v>11</v>
      </c>
      <c r="Z1117">
        <v>3</v>
      </c>
      <c r="AA1117">
        <v>4</v>
      </c>
      <c r="AB1117">
        <v>0</v>
      </c>
      <c r="AC1117">
        <v>14</v>
      </c>
      <c r="AD1117">
        <v>3</v>
      </c>
      <c r="AE1117">
        <v>4</v>
      </c>
      <c r="AF1117">
        <v>13</v>
      </c>
      <c r="AG1117">
        <v>9</v>
      </c>
      <c r="AH1117">
        <v>3</v>
      </c>
      <c r="AI1117">
        <v>7</v>
      </c>
    </row>
    <row r="1118" spans="1:35" x14ac:dyDescent="0.3">
      <c r="A1118">
        <v>851</v>
      </c>
      <c r="B1118">
        <v>51</v>
      </c>
      <c r="C1118" t="str">
        <f t="shared" si="51"/>
        <v>46-55</v>
      </c>
      <c r="D1118" t="s">
        <v>32</v>
      </c>
      <c r="E1118" t="s">
        <v>40</v>
      </c>
      <c r="F1118">
        <v>1318</v>
      </c>
      <c r="G1118" t="s">
        <v>41</v>
      </c>
      <c r="H1118">
        <v>26</v>
      </c>
      <c r="I1118">
        <v>4</v>
      </c>
      <c r="J1118" t="s">
        <v>56</v>
      </c>
      <c r="K1118">
        <v>1</v>
      </c>
      <c r="L1118" t="s">
        <v>47</v>
      </c>
      <c r="M1118">
        <v>66</v>
      </c>
      <c r="N1118">
        <v>3</v>
      </c>
      <c r="O1118">
        <v>4</v>
      </c>
      <c r="P1118" t="s">
        <v>52</v>
      </c>
      <c r="Q1118">
        <v>3</v>
      </c>
      <c r="R1118" t="str">
        <f t="shared" si="52"/>
        <v>High</v>
      </c>
      <c r="S1118" t="s">
        <v>44</v>
      </c>
      <c r="T1118">
        <v>16307</v>
      </c>
      <c r="U1118" t="str">
        <f t="shared" si="53"/>
        <v>Very High (15K+)</v>
      </c>
      <c r="V1118">
        <v>5594</v>
      </c>
      <c r="W1118">
        <v>2</v>
      </c>
      <c r="X1118" t="s">
        <v>32</v>
      </c>
      <c r="Y1118">
        <v>14</v>
      </c>
      <c r="Z1118">
        <v>3</v>
      </c>
      <c r="AA1118">
        <v>3</v>
      </c>
      <c r="AB1118">
        <v>1</v>
      </c>
      <c r="AC1118">
        <v>29</v>
      </c>
      <c r="AD1118">
        <v>2</v>
      </c>
      <c r="AE1118">
        <v>2</v>
      </c>
      <c r="AF1118">
        <v>20</v>
      </c>
      <c r="AG1118">
        <v>6</v>
      </c>
      <c r="AH1118">
        <v>4</v>
      </c>
      <c r="AI1118">
        <v>17</v>
      </c>
    </row>
    <row r="1119" spans="1:35" x14ac:dyDescent="0.3">
      <c r="A1119">
        <v>897</v>
      </c>
      <c r="B1119">
        <v>53</v>
      </c>
      <c r="C1119" t="str">
        <f t="shared" si="51"/>
        <v>46-55</v>
      </c>
      <c r="D1119" t="s">
        <v>32</v>
      </c>
      <c r="E1119" t="s">
        <v>40</v>
      </c>
      <c r="F1119">
        <v>868</v>
      </c>
      <c r="G1119" t="s">
        <v>41</v>
      </c>
      <c r="H1119">
        <v>8</v>
      </c>
      <c r="I1119">
        <v>3</v>
      </c>
      <c r="J1119" t="s">
        <v>56</v>
      </c>
      <c r="K1119">
        <v>1</v>
      </c>
      <c r="L1119" t="s">
        <v>36</v>
      </c>
      <c r="M1119">
        <v>73</v>
      </c>
      <c r="N1119">
        <v>3</v>
      </c>
      <c r="O1119">
        <v>4</v>
      </c>
      <c r="P1119" t="s">
        <v>54</v>
      </c>
      <c r="Q1119">
        <v>4</v>
      </c>
      <c r="R1119" t="str">
        <f t="shared" si="52"/>
        <v>Very High</v>
      </c>
      <c r="S1119" t="s">
        <v>44</v>
      </c>
      <c r="T1119">
        <v>11836</v>
      </c>
      <c r="U1119" t="str">
        <f t="shared" si="53"/>
        <v>High (10K-15K)</v>
      </c>
      <c r="V1119">
        <v>22789</v>
      </c>
      <c r="W1119">
        <v>5</v>
      </c>
      <c r="X1119" t="s">
        <v>32</v>
      </c>
      <c r="Y1119">
        <v>14</v>
      </c>
      <c r="Z1119">
        <v>3</v>
      </c>
      <c r="AA1119">
        <v>3</v>
      </c>
      <c r="AB1119">
        <v>1</v>
      </c>
      <c r="AC1119">
        <v>28</v>
      </c>
      <c r="AD1119">
        <v>3</v>
      </c>
      <c r="AE1119">
        <v>3</v>
      </c>
      <c r="AF1119">
        <v>2</v>
      </c>
      <c r="AG1119">
        <v>0</v>
      </c>
      <c r="AH1119">
        <v>2</v>
      </c>
      <c r="AI1119">
        <v>2</v>
      </c>
    </row>
    <row r="1120" spans="1:35" x14ac:dyDescent="0.3">
      <c r="A1120">
        <v>901</v>
      </c>
      <c r="B1120">
        <v>53</v>
      </c>
      <c r="C1120" t="str">
        <f t="shared" si="51"/>
        <v>46-55</v>
      </c>
      <c r="D1120" t="s">
        <v>32</v>
      </c>
      <c r="E1120" t="s">
        <v>40</v>
      </c>
      <c r="F1120">
        <v>102</v>
      </c>
      <c r="G1120" t="s">
        <v>34</v>
      </c>
      <c r="H1120">
        <v>23</v>
      </c>
      <c r="I1120">
        <v>4</v>
      </c>
      <c r="J1120" t="s">
        <v>46</v>
      </c>
      <c r="K1120">
        <v>4</v>
      </c>
      <c r="L1120" t="s">
        <v>47</v>
      </c>
      <c r="M1120">
        <v>72</v>
      </c>
      <c r="N1120">
        <v>3</v>
      </c>
      <c r="O1120">
        <v>4</v>
      </c>
      <c r="P1120" t="s">
        <v>55</v>
      </c>
      <c r="Q1120">
        <v>4</v>
      </c>
      <c r="R1120" t="str">
        <f t="shared" si="52"/>
        <v>Very High</v>
      </c>
      <c r="S1120" t="s">
        <v>48</v>
      </c>
      <c r="T1120">
        <v>14275</v>
      </c>
      <c r="U1120" t="str">
        <f t="shared" si="53"/>
        <v>High (10K-15K)</v>
      </c>
      <c r="V1120">
        <v>20206</v>
      </c>
      <c r="W1120">
        <v>6</v>
      </c>
      <c r="X1120" t="s">
        <v>32</v>
      </c>
      <c r="Y1120">
        <v>18</v>
      </c>
      <c r="Z1120">
        <v>3</v>
      </c>
      <c r="AA1120">
        <v>3</v>
      </c>
      <c r="AB1120">
        <v>0</v>
      </c>
      <c r="AC1120">
        <v>33</v>
      </c>
      <c r="AD1120">
        <v>0</v>
      </c>
      <c r="AE1120">
        <v>3</v>
      </c>
      <c r="AF1120">
        <v>12</v>
      </c>
      <c r="AG1120">
        <v>9</v>
      </c>
      <c r="AH1120">
        <v>3</v>
      </c>
      <c r="AI1120">
        <v>8</v>
      </c>
    </row>
    <row r="1121" spans="1:35" x14ac:dyDescent="0.3">
      <c r="A1121">
        <v>903</v>
      </c>
      <c r="B1121">
        <v>47</v>
      </c>
      <c r="C1121" t="str">
        <f t="shared" si="51"/>
        <v>46-55</v>
      </c>
      <c r="D1121" t="s">
        <v>32</v>
      </c>
      <c r="E1121" t="s">
        <v>40</v>
      </c>
      <c r="F1121">
        <v>249</v>
      </c>
      <c r="G1121" t="s">
        <v>41</v>
      </c>
      <c r="H1121">
        <v>2</v>
      </c>
      <c r="I1121">
        <v>2</v>
      </c>
      <c r="J1121" t="s">
        <v>56</v>
      </c>
      <c r="K1121">
        <v>3</v>
      </c>
      <c r="L1121" t="s">
        <v>47</v>
      </c>
      <c r="M1121">
        <v>35</v>
      </c>
      <c r="N1121">
        <v>3</v>
      </c>
      <c r="O1121">
        <v>2</v>
      </c>
      <c r="P1121" t="s">
        <v>54</v>
      </c>
      <c r="Q1121">
        <v>4</v>
      </c>
      <c r="R1121" t="str">
        <f t="shared" si="52"/>
        <v>Very High</v>
      </c>
      <c r="S1121" t="s">
        <v>44</v>
      </c>
      <c r="T1121">
        <v>4537</v>
      </c>
      <c r="U1121" t="str">
        <f t="shared" si="53"/>
        <v>Low (0-5K)</v>
      </c>
      <c r="V1121">
        <v>17783</v>
      </c>
      <c r="W1121">
        <v>0</v>
      </c>
      <c r="X1121" t="s">
        <v>39</v>
      </c>
      <c r="Y1121">
        <v>22</v>
      </c>
      <c r="Z1121">
        <v>4</v>
      </c>
      <c r="AA1121">
        <v>1</v>
      </c>
      <c r="AB1121">
        <v>1</v>
      </c>
      <c r="AC1121">
        <v>8</v>
      </c>
      <c r="AD1121">
        <v>2</v>
      </c>
      <c r="AE1121">
        <v>3</v>
      </c>
      <c r="AF1121">
        <v>7</v>
      </c>
      <c r="AG1121">
        <v>6</v>
      </c>
      <c r="AH1121">
        <v>7</v>
      </c>
      <c r="AI1121">
        <v>7</v>
      </c>
    </row>
    <row r="1122" spans="1:35" x14ac:dyDescent="0.3">
      <c r="A1122">
        <v>924</v>
      </c>
      <c r="B1122">
        <v>36</v>
      </c>
      <c r="C1122" t="str">
        <f t="shared" si="51"/>
        <v>36-45</v>
      </c>
      <c r="D1122" t="s">
        <v>32</v>
      </c>
      <c r="E1122" t="s">
        <v>40</v>
      </c>
      <c r="F1122">
        <v>1425</v>
      </c>
      <c r="G1122" t="s">
        <v>34</v>
      </c>
      <c r="H1122">
        <v>14</v>
      </c>
      <c r="I1122">
        <v>1</v>
      </c>
      <c r="J1122" t="s">
        <v>46</v>
      </c>
      <c r="K1122">
        <v>3</v>
      </c>
      <c r="L1122" t="s">
        <v>36</v>
      </c>
      <c r="M1122">
        <v>68</v>
      </c>
      <c r="N1122">
        <v>3</v>
      </c>
      <c r="O1122">
        <v>2</v>
      </c>
      <c r="P1122" t="s">
        <v>50</v>
      </c>
      <c r="Q1122">
        <v>4</v>
      </c>
      <c r="R1122" t="str">
        <f t="shared" si="52"/>
        <v>Very High</v>
      </c>
      <c r="S1122" t="s">
        <v>44</v>
      </c>
      <c r="T1122">
        <v>6586</v>
      </c>
      <c r="U1122" t="str">
        <f t="shared" si="53"/>
        <v>Medium (5K-10K)</v>
      </c>
      <c r="V1122">
        <v>4821</v>
      </c>
      <c r="W1122">
        <v>0</v>
      </c>
      <c r="X1122" t="s">
        <v>39</v>
      </c>
      <c r="Y1122">
        <v>17</v>
      </c>
      <c r="Z1122">
        <v>3</v>
      </c>
      <c r="AA1122">
        <v>1</v>
      </c>
      <c r="AB1122">
        <v>1</v>
      </c>
      <c r="AC1122">
        <v>17</v>
      </c>
      <c r="AD1122">
        <v>2</v>
      </c>
      <c r="AE1122">
        <v>2</v>
      </c>
      <c r="AF1122">
        <v>16</v>
      </c>
      <c r="AG1122">
        <v>8</v>
      </c>
      <c r="AH1122">
        <v>4</v>
      </c>
      <c r="AI1122">
        <v>11</v>
      </c>
    </row>
    <row r="1123" spans="1:35" x14ac:dyDescent="0.3">
      <c r="A1123">
        <v>957</v>
      </c>
      <c r="B1123">
        <v>41</v>
      </c>
      <c r="C1123" t="str">
        <f t="shared" si="51"/>
        <v>36-45</v>
      </c>
      <c r="D1123" t="s">
        <v>32</v>
      </c>
      <c r="E1123" t="s">
        <v>40</v>
      </c>
      <c r="F1123">
        <v>263</v>
      </c>
      <c r="G1123" t="s">
        <v>34</v>
      </c>
      <c r="H1123">
        <v>6</v>
      </c>
      <c r="I1123">
        <v>3</v>
      </c>
      <c r="J1123" t="s">
        <v>35</v>
      </c>
      <c r="K1123">
        <v>4</v>
      </c>
      <c r="L1123" t="s">
        <v>36</v>
      </c>
      <c r="M1123">
        <v>59</v>
      </c>
      <c r="N1123">
        <v>3</v>
      </c>
      <c r="O1123">
        <v>1</v>
      </c>
      <c r="P1123" t="s">
        <v>37</v>
      </c>
      <c r="Q1123">
        <v>1</v>
      </c>
      <c r="R1123" t="str">
        <f t="shared" si="52"/>
        <v>Low</v>
      </c>
      <c r="S1123" t="s">
        <v>48</v>
      </c>
      <c r="T1123">
        <v>4721</v>
      </c>
      <c r="U1123" t="str">
        <f t="shared" si="53"/>
        <v>Low (0-5K)</v>
      </c>
      <c r="V1123">
        <v>3119</v>
      </c>
      <c r="W1123">
        <v>2</v>
      </c>
      <c r="X1123" t="s">
        <v>39</v>
      </c>
      <c r="Y1123">
        <v>13</v>
      </c>
      <c r="Z1123">
        <v>3</v>
      </c>
      <c r="AA1123">
        <v>3</v>
      </c>
      <c r="AB1123">
        <v>0</v>
      </c>
      <c r="AC1123">
        <v>20</v>
      </c>
      <c r="AD1123">
        <v>3</v>
      </c>
      <c r="AE1123">
        <v>3</v>
      </c>
      <c r="AF1123">
        <v>18</v>
      </c>
      <c r="AG1123">
        <v>13</v>
      </c>
      <c r="AH1123">
        <v>2</v>
      </c>
      <c r="AI1123">
        <v>17</v>
      </c>
    </row>
    <row r="1124" spans="1:35" x14ac:dyDescent="0.3">
      <c r="A1124">
        <v>958</v>
      </c>
      <c r="B1124">
        <v>36</v>
      </c>
      <c r="C1124" t="str">
        <f t="shared" si="51"/>
        <v>36-45</v>
      </c>
      <c r="D1124" t="s">
        <v>32</v>
      </c>
      <c r="E1124" t="s">
        <v>40</v>
      </c>
      <c r="F1124">
        <v>938</v>
      </c>
      <c r="G1124" t="s">
        <v>34</v>
      </c>
      <c r="H1124">
        <v>2</v>
      </c>
      <c r="I1124">
        <v>4</v>
      </c>
      <c r="J1124" t="s">
        <v>35</v>
      </c>
      <c r="K1124">
        <v>3</v>
      </c>
      <c r="L1124" t="s">
        <v>36</v>
      </c>
      <c r="M1124">
        <v>79</v>
      </c>
      <c r="N1124">
        <v>3</v>
      </c>
      <c r="O1124">
        <v>1</v>
      </c>
      <c r="P1124" t="s">
        <v>37</v>
      </c>
      <c r="Q1124">
        <v>3</v>
      </c>
      <c r="R1124" t="str">
        <f t="shared" si="52"/>
        <v>High</v>
      </c>
      <c r="S1124" t="s">
        <v>48</v>
      </c>
      <c r="T1124">
        <v>2519</v>
      </c>
      <c r="U1124" t="str">
        <f t="shared" si="53"/>
        <v>Low (0-5K)</v>
      </c>
      <c r="V1124">
        <v>12287</v>
      </c>
      <c r="W1124">
        <v>4</v>
      </c>
      <c r="X1124" t="s">
        <v>32</v>
      </c>
      <c r="Y1124">
        <v>21</v>
      </c>
      <c r="Z1124">
        <v>4</v>
      </c>
      <c r="AA1124">
        <v>3</v>
      </c>
      <c r="AB1124">
        <v>0</v>
      </c>
      <c r="AC1124">
        <v>16</v>
      </c>
      <c r="AD1124">
        <v>6</v>
      </c>
      <c r="AE1124">
        <v>3</v>
      </c>
      <c r="AF1124">
        <v>11</v>
      </c>
      <c r="AG1124">
        <v>8</v>
      </c>
      <c r="AH1124">
        <v>3</v>
      </c>
      <c r="AI1124">
        <v>9</v>
      </c>
    </row>
    <row r="1125" spans="1:35" x14ac:dyDescent="0.3">
      <c r="A1125">
        <v>961</v>
      </c>
      <c r="B1125">
        <v>31</v>
      </c>
      <c r="C1125" t="str">
        <f t="shared" si="51"/>
        <v>26-35</v>
      </c>
      <c r="D1125" t="s">
        <v>32</v>
      </c>
      <c r="E1125" t="s">
        <v>40</v>
      </c>
      <c r="F1125">
        <v>616</v>
      </c>
      <c r="G1125" t="s">
        <v>34</v>
      </c>
      <c r="H1125">
        <v>12</v>
      </c>
      <c r="I1125">
        <v>3</v>
      </c>
      <c r="J1125" t="s">
        <v>35</v>
      </c>
      <c r="K1125">
        <v>4</v>
      </c>
      <c r="L1125" t="s">
        <v>47</v>
      </c>
      <c r="M1125">
        <v>41</v>
      </c>
      <c r="N1125">
        <v>3</v>
      </c>
      <c r="O1125">
        <v>2</v>
      </c>
      <c r="P1125" t="s">
        <v>50</v>
      </c>
      <c r="Q1125">
        <v>4</v>
      </c>
      <c r="R1125" t="str">
        <f t="shared" si="52"/>
        <v>Very High</v>
      </c>
      <c r="S1125" t="s">
        <v>44</v>
      </c>
      <c r="T1125">
        <v>5855</v>
      </c>
      <c r="U1125" t="str">
        <f t="shared" si="53"/>
        <v>Medium (5K-10K)</v>
      </c>
      <c r="V1125">
        <v>17369</v>
      </c>
      <c r="W1125">
        <v>0</v>
      </c>
      <c r="X1125" t="s">
        <v>39</v>
      </c>
      <c r="Y1125">
        <v>11</v>
      </c>
      <c r="Z1125">
        <v>3</v>
      </c>
      <c r="AA1125">
        <v>3</v>
      </c>
      <c r="AB1125">
        <v>2</v>
      </c>
      <c r="AC1125">
        <v>10</v>
      </c>
      <c r="AD1125">
        <v>2</v>
      </c>
      <c r="AE1125">
        <v>1</v>
      </c>
      <c r="AF1125">
        <v>9</v>
      </c>
      <c r="AG1125">
        <v>7</v>
      </c>
      <c r="AH1125">
        <v>8</v>
      </c>
      <c r="AI1125">
        <v>5</v>
      </c>
    </row>
    <row r="1126" spans="1:35" x14ac:dyDescent="0.3">
      <c r="A1126">
        <v>976</v>
      </c>
      <c r="B1126">
        <v>52</v>
      </c>
      <c r="C1126" t="str">
        <f t="shared" si="51"/>
        <v>46-55</v>
      </c>
      <c r="D1126" t="s">
        <v>32</v>
      </c>
      <c r="E1126" t="s">
        <v>40</v>
      </c>
      <c r="F1126">
        <v>1053</v>
      </c>
      <c r="G1126" t="s">
        <v>34</v>
      </c>
      <c r="H1126">
        <v>1</v>
      </c>
      <c r="I1126">
        <v>2</v>
      </c>
      <c r="J1126" t="s">
        <v>46</v>
      </c>
      <c r="K1126">
        <v>4</v>
      </c>
      <c r="L1126" t="s">
        <v>36</v>
      </c>
      <c r="M1126">
        <v>70</v>
      </c>
      <c r="N1126">
        <v>3</v>
      </c>
      <c r="O1126">
        <v>4</v>
      </c>
      <c r="P1126" t="s">
        <v>52</v>
      </c>
      <c r="Q1126">
        <v>4</v>
      </c>
      <c r="R1126" t="str">
        <f t="shared" si="52"/>
        <v>Very High</v>
      </c>
      <c r="S1126" t="s">
        <v>44</v>
      </c>
      <c r="T1126">
        <v>17099</v>
      </c>
      <c r="U1126" t="str">
        <f t="shared" si="53"/>
        <v>Very High (15K+)</v>
      </c>
      <c r="V1126">
        <v>13829</v>
      </c>
      <c r="W1126">
        <v>2</v>
      </c>
      <c r="X1126" t="s">
        <v>32</v>
      </c>
      <c r="Y1126">
        <v>15</v>
      </c>
      <c r="Z1126">
        <v>3</v>
      </c>
      <c r="AA1126">
        <v>2</v>
      </c>
      <c r="AB1126">
        <v>1</v>
      </c>
      <c r="AC1126">
        <v>26</v>
      </c>
      <c r="AD1126">
        <v>2</v>
      </c>
      <c r="AE1126">
        <v>2</v>
      </c>
      <c r="AF1126">
        <v>9</v>
      </c>
      <c r="AG1126">
        <v>8</v>
      </c>
      <c r="AH1126">
        <v>7</v>
      </c>
      <c r="AI1126">
        <v>8</v>
      </c>
    </row>
    <row r="1127" spans="1:35" x14ac:dyDescent="0.3">
      <c r="A1127">
        <v>981</v>
      </c>
      <c r="B1127">
        <v>53</v>
      </c>
      <c r="C1127" t="str">
        <f t="shared" si="51"/>
        <v>46-55</v>
      </c>
      <c r="D1127" t="s">
        <v>32</v>
      </c>
      <c r="E1127" t="s">
        <v>40</v>
      </c>
      <c r="F1127">
        <v>1376</v>
      </c>
      <c r="G1127" t="s">
        <v>41</v>
      </c>
      <c r="H1127">
        <v>2</v>
      </c>
      <c r="I1127">
        <v>2</v>
      </c>
      <c r="J1127" t="s">
        <v>35</v>
      </c>
      <c r="K1127">
        <v>3</v>
      </c>
      <c r="L1127" t="s">
        <v>36</v>
      </c>
      <c r="M1127">
        <v>45</v>
      </c>
      <c r="N1127">
        <v>3</v>
      </c>
      <c r="O1127">
        <v>4</v>
      </c>
      <c r="P1127" t="s">
        <v>52</v>
      </c>
      <c r="Q1127">
        <v>3</v>
      </c>
      <c r="R1127" t="str">
        <f t="shared" si="52"/>
        <v>High</v>
      </c>
      <c r="S1127" t="s">
        <v>38</v>
      </c>
      <c r="T1127">
        <v>14852</v>
      </c>
      <c r="U1127" t="str">
        <f t="shared" si="53"/>
        <v>High (10K-15K)</v>
      </c>
      <c r="V1127">
        <v>13938</v>
      </c>
      <c r="W1127">
        <v>6</v>
      </c>
      <c r="X1127" t="s">
        <v>32</v>
      </c>
      <c r="Y1127">
        <v>13</v>
      </c>
      <c r="Z1127">
        <v>3</v>
      </c>
      <c r="AA1127">
        <v>3</v>
      </c>
      <c r="AB1127">
        <v>1</v>
      </c>
      <c r="AC1127">
        <v>22</v>
      </c>
      <c r="AD1127">
        <v>3</v>
      </c>
      <c r="AE1127">
        <v>4</v>
      </c>
      <c r="AF1127">
        <v>17</v>
      </c>
      <c r="AG1127">
        <v>13</v>
      </c>
      <c r="AH1127">
        <v>15</v>
      </c>
      <c r="AI1127">
        <v>2</v>
      </c>
    </row>
    <row r="1128" spans="1:35" x14ac:dyDescent="0.3">
      <c r="A1128">
        <v>982</v>
      </c>
      <c r="B1128">
        <v>30</v>
      </c>
      <c r="C1128" t="str">
        <f t="shared" si="51"/>
        <v>26-35</v>
      </c>
      <c r="D1128" t="s">
        <v>32</v>
      </c>
      <c r="E1128" t="s">
        <v>40</v>
      </c>
      <c r="F1128">
        <v>231</v>
      </c>
      <c r="G1128" t="s">
        <v>41</v>
      </c>
      <c r="H1128">
        <v>8</v>
      </c>
      <c r="I1128">
        <v>2</v>
      </c>
      <c r="J1128" t="s">
        <v>45</v>
      </c>
      <c r="K1128">
        <v>3</v>
      </c>
      <c r="L1128" t="s">
        <v>36</v>
      </c>
      <c r="M1128">
        <v>62</v>
      </c>
      <c r="N1128">
        <v>3</v>
      </c>
      <c r="O1128">
        <v>3</v>
      </c>
      <c r="P1128" t="s">
        <v>54</v>
      </c>
      <c r="Q1128">
        <v>3</v>
      </c>
      <c r="R1128" t="str">
        <f t="shared" si="52"/>
        <v>High</v>
      </c>
      <c r="S1128" t="s">
        <v>38</v>
      </c>
      <c r="T1128">
        <v>7264</v>
      </c>
      <c r="U1128" t="str">
        <f t="shared" si="53"/>
        <v>Medium (5K-10K)</v>
      </c>
      <c r="V1128">
        <v>9977</v>
      </c>
      <c r="W1128">
        <v>5</v>
      </c>
      <c r="X1128" t="s">
        <v>32</v>
      </c>
      <c r="Y1128">
        <v>11</v>
      </c>
      <c r="Z1128">
        <v>3</v>
      </c>
      <c r="AA1128">
        <v>1</v>
      </c>
      <c r="AB1128">
        <v>1</v>
      </c>
      <c r="AC1128">
        <v>10</v>
      </c>
      <c r="AD1128">
        <v>2</v>
      </c>
      <c r="AE1128">
        <v>4</v>
      </c>
      <c r="AF1128">
        <v>8</v>
      </c>
      <c r="AG1128">
        <v>4</v>
      </c>
      <c r="AH1128">
        <v>7</v>
      </c>
      <c r="AI1128">
        <v>7</v>
      </c>
    </row>
    <row r="1129" spans="1:35" x14ac:dyDescent="0.3">
      <c r="A1129">
        <v>1061</v>
      </c>
      <c r="B1129">
        <v>50</v>
      </c>
      <c r="C1129" t="str">
        <f t="shared" si="51"/>
        <v>46-55</v>
      </c>
      <c r="D1129" t="s">
        <v>32</v>
      </c>
      <c r="E1129" t="s">
        <v>40</v>
      </c>
      <c r="F1129">
        <v>1464</v>
      </c>
      <c r="G1129" t="s">
        <v>34</v>
      </c>
      <c r="H1129">
        <v>2</v>
      </c>
      <c r="I1129">
        <v>4</v>
      </c>
      <c r="J1129" t="s">
        <v>35</v>
      </c>
      <c r="K1129">
        <v>2</v>
      </c>
      <c r="L1129" t="s">
        <v>36</v>
      </c>
      <c r="M1129">
        <v>62</v>
      </c>
      <c r="N1129">
        <v>3</v>
      </c>
      <c r="O1129">
        <v>5</v>
      </c>
      <c r="P1129" t="s">
        <v>55</v>
      </c>
      <c r="Q1129">
        <v>3</v>
      </c>
      <c r="R1129" t="str">
        <f t="shared" si="52"/>
        <v>High</v>
      </c>
      <c r="S1129" t="s">
        <v>44</v>
      </c>
      <c r="T1129">
        <v>19237</v>
      </c>
      <c r="U1129" t="str">
        <f t="shared" si="53"/>
        <v>Very High (15K+)</v>
      </c>
      <c r="V1129">
        <v>12853</v>
      </c>
      <c r="W1129">
        <v>2</v>
      </c>
      <c r="X1129" t="s">
        <v>39</v>
      </c>
      <c r="Y1129">
        <v>11</v>
      </c>
      <c r="Z1129">
        <v>3</v>
      </c>
      <c r="AA1129">
        <v>4</v>
      </c>
      <c r="AB1129">
        <v>1</v>
      </c>
      <c r="AC1129">
        <v>29</v>
      </c>
      <c r="AD1129">
        <v>2</v>
      </c>
      <c r="AE1129">
        <v>2</v>
      </c>
      <c r="AF1129">
        <v>8</v>
      </c>
      <c r="AG1129">
        <v>1</v>
      </c>
      <c r="AH1129">
        <v>7</v>
      </c>
      <c r="AI1129">
        <v>7</v>
      </c>
    </row>
    <row r="1130" spans="1:35" x14ac:dyDescent="0.3">
      <c r="A1130">
        <v>1092</v>
      </c>
      <c r="B1130">
        <v>40</v>
      </c>
      <c r="C1130" t="str">
        <f t="shared" si="51"/>
        <v>36-45</v>
      </c>
      <c r="D1130" t="s">
        <v>32</v>
      </c>
      <c r="E1130" t="s">
        <v>40</v>
      </c>
      <c r="F1130">
        <v>1492</v>
      </c>
      <c r="G1130" t="s">
        <v>34</v>
      </c>
      <c r="H1130">
        <v>20</v>
      </c>
      <c r="I1130">
        <v>4</v>
      </c>
      <c r="J1130" t="s">
        <v>42</v>
      </c>
      <c r="K1130">
        <v>1</v>
      </c>
      <c r="L1130" t="s">
        <v>36</v>
      </c>
      <c r="M1130">
        <v>61</v>
      </c>
      <c r="N1130">
        <v>3</v>
      </c>
      <c r="O1130">
        <v>3</v>
      </c>
      <c r="P1130" t="s">
        <v>50</v>
      </c>
      <c r="Q1130">
        <v>4</v>
      </c>
      <c r="R1130" t="str">
        <f t="shared" si="52"/>
        <v>Very High</v>
      </c>
      <c r="S1130" t="s">
        <v>44</v>
      </c>
      <c r="T1130">
        <v>10322</v>
      </c>
      <c r="U1130" t="str">
        <f t="shared" si="53"/>
        <v>High (10K-15K)</v>
      </c>
      <c r="V1130">
        <v>26542</v>
      </c>
      <c r="W1130">
        <v>4</v>
      </c>
      <c r="X1130" t="s">
        <v>32</v>
      </c>
      <c r="Y1130">
        <v>20</v>
      </c>
      <c r="Z1130">
        <v>4</v>
      </c>
      <c r="AA1130">
        <v>4</v>
      </c>
      <c r="AB1130">
        <v>1</v>
      </c>
      <c r="AC1130">
        <v>14</v>
      </c>
      <c r="AD1130">
        <v>6</v>
      </c>
      <c r="AE1130">
        <v>3</v>
      </c>
      <c r="AF1130">
        <v>11</v>
      </c>
      <c r="AG1130">
        <v>10</v>
      </c>
      <c r="AH1130">
        <v>11</v>
      </c>
      <c r="AI1130">
        <v>1</v>
      </c>
    </row>
    <row r="1131" spans="1:35" x14ac:dyDescent="0.3">
      <c r="A1131">
        <v>1109</v>
      </c>
      <c r="B1131">
        <v>42</v>
      </c>
      <c r="C1131" t="str">
        <f t="shared" si="51"/>
        <v>36-45</v>
      </c>
      <c r="D1131" t="s">
        <v>32</v>
      </c>
      <c r="E1131" t="s">
        <v>40</v>
      </c>
      <c r="F1131">
        <v>469</v>
      </c>
      <c r="G1131" t="s">
        <v>34</v>
      </c>
      <c r="H1131">
        <v>2</v>
      </c>
      <c r="I1131">
        <v>2</v>
      </c>
      <c r="J1131" t="s">
        <v>35</v>
      </c>
      <c r="K1131">
        <v>4</v>
      </c>
      <c r="L1131" t="s">
        <v>36</v>
      </c>
      <c r="M1131">
        <v>35</v>
      </c>
      <c r="N1131">
        <v>3</v>
      </c>
      <c r="O1131">
        <v>4</v>
      </c>
      <c r="P1131" t="s">
        <v>52</v>
      </c>
      <c r="Q1131">
        <v>1</v>
      </c>
      <c r="R1131" t="str">
        <f t="shared" si="52"/>
        <v>Low</v>
      </c>
      <c r="S1131" t="s">
        <v>44</v>
      </c>
      <c r="T1131">
        <v>17665</v>
      </c>
      <c r="U1131" t="str">
        <f t="shared" si="53"/>
        <v>Very High (15K+)</v>
      </c>
      <c r="V1131">
        <v>14399</v>
      </c>
      <c r="W1131">
        <v>0</v>
      </c>
      <c r="X1131" t="s">
        <v>32</v>
      </c>
      <c r="Y1131">
        <v>17</v>
      </c>
      <c r="Z1131">
        <v>3</v>
      </c>
      <c r="AA1131">
        <v>4</v>
      </c>
      <c r="AB1131">
        <v>1</v>
      </c>
      <c r="AC1131">
        <v>23</v>
      </c>
      <c r="AD1131">
        <v>3</v>
      </c>
      <c r="AE1131">
        <v>3</v>
      </c>
      <c r="AF1131">
        <v>22</v>
      </c>
      <c r="AG1131">
        <v>6</v>
      </c>
      <c r="AH1131">
        <v>13</v>
      </c>
      <c r="AI1131">
        <v>7</v>
      </c>
    </row>
    <row r="1132" spans="1:35" x14ac:dyDescent="0.3">
      <c r="A1132">
        <v>1118</v>
      </c>
      <c r="B1132">
        <v>52</v>
      </c>
      <c r="C1132" t="str">
        <f t="shared" si="51"/>
        <v>46-55</v>
      </c>
      <c r="D1132" t="s">
        <v>32</v>
      </c>
      <c r="E1132" t="s">
        <v>40</v>
      </c>
      <c r="F1132">
        <v>994</v>
      </c>
      <c r="G1132" t="s">
        <v>34</v>
      </c>
      <c r="H1132">
        <v>7</v>
      </c>
      <c r="I1132">
        <v>4</v>
      </c>
      <c r="J1132" t="s">
        <v>46</v>
      </c>
      <c r="K1132">
        <v>2</v>
      </c>
      <c r="L1132" t="s">
        <v>36</v>
      </c>
      <c r="M1132">
        <v>87</v>
      </c>
      <c r="N1132">
        <v>3</v>
      </c>
      <c r="O1132">
        <v>3</v>
      </c>
      <c r="P1132" t="s">
        <v>50</v>
      </c>
      <c r="Q1132">
        <v>2</v>
      </c>
      <c r="R1132" t="str">
        <f t="shared" si="52"/>
        <v>Medium</v>
      </c>
      <c r="S1132" t="s">
        <v>48</v>
      </c>
      <c r="T1132">
        <v>10445</v>
      </c>
      <c r="U1132" t="str">
        <f t="shared" si="53"/>
        <v>High (10K-15K)</v>
      </c>
      <c r="V1132">
        <v>15322</v>
      </c>
      <c r="W1132">
        <v>7</v>
      </c>
      <c r="X1132" t="s">
        <v>32</v>
      </c>
      <c r="Y1132">
        <v>19</v>
      </c>
      <c r="Z1132">
        <v>3</v>
      </c>
      <c r="AA1132">
        <v>4</v>
      </c>
      <c r="AB1132">
        <v>0</v>
      </c>
      <c r="AC1132">
        <v>18</v>
      </c>
      <c r="AD1132">
        <v>4</v>
      </c>
      <c r="AE1132">
        <v>3</v>
      </c>
      <c r="AF1132">
        <v>8</v>
      </c>
      <c r="AG1132">
        <v>6</v>
      </c>
      <c r="AH1132">
        <v>4</v>
      </c>
      <c r="AI1132">
        <v>0</v>
      </c>
    </row>
    <row r="1133" spans="1:35" x14ac:dyDescent="0.3">
      <c r="A1133">
        <v>1124</v>
      </c>
      <c r="B1133">
        <v>46</v>
      </c>
      <c r="C1133" t="str">
        <f t="shared" si="51"/>
        <v>46-55</v>
      </c>
      <c r="D1133" t="s">
        <v>32</v>
      </c>
      <c r="E1133" t="s">
        <v>40</v>
      </c>
      <c r="F1133">
        <v>406</v>
      </c>
      <c r="G1133" t="s">
        <v>41</v>
      </c>
      <c r="H1133">
        <v>3</v>
      </c>
      <c r="I1133">
        <v>1</v>
      </c>
      <c r="J1133" t="s">
        <v>56</v>
      </c>
      <c r="K1133">
        <v>1</v>
      </c>
      <c r="L1133" t="s">
        <v>36</v>
      </c>
      <c r="M1133">
        <v>52</v>
      </c>
      <c r="N1133">
        <v>3</v>
      </c>
      <c r="O1133">
        <v>4</v>
      </c>
      <c r="P1133" t="s">
        <v>52</v>
      </c>
      <c r="Q1133">
        <v>3</v>
      </c>
      <c r="R1133" t="str">
        <f t="shared" si="52"/>
        <v>High</v>
      </c>
      <c r="S1133" t="s">
        <v>44</v>
      </c>
      <c r="T1133">
        <v>17465</v>
      </c>
      <c r="U1133" t="str">
        <f t="shared" si="53"/>
        <v>Very High (15K+)</v>
      </c>
      <c r="V1133">
        <v>15596</v>
      </c>
      <c r="W1133">
        <v>3</v>
      </c>
      <c r="X1133" t="s">
        <v>32</v>
      </c>
      <c r="Y1133">
        <v>12</v>
      </c>
      <c r="Z1133">
        <v>3</v>
      </c>
      <c r="AA1133">
        <v>4</v>
      </c>
      <c r="AB1133">
        <v>1</v>
      </c>
      <c r="AC1133">
        <v>23</v>
      </c>
      <c r="AD1133">
        <v>3</v>
      </c>
      <c r="AE1133">
        <v>3</v>
      </c>
      <c r="AF1133">
        <v>12</v>
      </c>
      <c r="AG1133">
        <v>9</v>
      </c>
      <c r="AH1133">
        <v>4</v>
      </c>
      <c r="AI1133">
        <v>9</v>
      </c>
    </row>
    <row r="1134" spans="1:35" x14ac:dyDescent="0.3">
      <c r="A1134">
        <v>1201</v>
      </c>
      <c r="B1134">
        <v>53</v>
      </c>
      <c r="C1134" t="str">
        <f t="shared" si="51"/>
        <v>46-55</v>
      </c>
      <c r="D1134" t="s">
        <v>32</v>
      </c>
      <c r="E1134" t="s">
        <v>40</v>
      </c>
      <c r="F1134">
        <v>1223</v>
      </c>
      <c r="G1134" t="s">
        <v>34</v>
      </c>
      <c r="H1134">
        <v>7</v>
      </c>
      <c r="I1134">
        <v>2</v>
      </c>
      <c r="J1134" t="s">
        <v>35</v>
      </c>
      <c r="K1134">
        <v>4</v>
      </c>
      <c r="L1134" t="s">
        <v>47</v>
      </c>
      <c r="M1134">
        <v>50</v>
      </c>
      <c r="N1134">
        <v>3</v>
      </c>
      <c r="O1134">
        <v>5</v>
      </c>
      <c r="P1134" t="s">
        <v>52</v>
      </c>
      <c r="Q1134">
        <v>3</v>
      </c>
      <c r="R1134" t="str">
        <f t="shared" si="52"/>
        <v>High</v>
      </c>
      <c r="S1134" t="s">
        <v>38</v>
      </c>
      <c r="T1134">
        <v>18606</v>
      </c>
      <c r="U1134" t="str">
        <f t="shared" si="53"/>
        <v>Very High (15K+)</v>
      </c>
      <c r="V1134">
        <v>18640</v>
      </c>
      <c r="W1134">
        <v>3</v>
      </c>
      <c r="X1134" t="s">
        <v>32</v>
      </c>
      <c r="Y1134">
        <v>18</v>
      </c>
      <c r="Z1134">
        <v>3</v>
      </c>
      <c r="AA1134">
        <v>2</v>
      </c>
      <c r="AB1134">
        <v>1</v>
      </c>
      <c r="AC1134">
        <v>26</v>
      </c>
      <c r="AD1134">
        <v>6</v>
      </c>
      <c r="AE1134">
        <v>3</v>
      </c>
      <c r="AF1134">
        <v>7</v>
      </c>
      <c r="AG1134">
        <v>7</v>
      </c>
      <c r="AH1134">
        <v>4</v>
      </c>
      <c r="AI1134">
        <v>7</v>
      </c>
    </row>
    <row r="1135" spans="1:35" x14ac:dyDescent="0.3">
      <c r="A1135">
        <v>1204</v>
      </c>
      <c r="B1135">
        <v>46</v>
      </c>
      <c r="C1135" t="str">
        <f t="shared" si="51"/>
        <v>46-55</v>
      </c>
      <c r="D1135" t="s">
        <v>32</v>
      </c>
      <c r="E1135" t="s">
        <v>40</v>
      </c>
      <c r="F1135">
        <v>1402</v>
      </c>
      <c r="G1135" t="s">
        <v>41</v>
      </c>
      <c r="H1135">
        <v>2</v>
      </c>
      <c r="I1135">
        <v>3</v>
      </c>
      <c r="J1135" t="s">
        <v>56</v>
      </c>
      <c r="K1135">
        <v>3</v>
      </c>
      <c r="L1135" t="s">
        <v>47</v>
      </c>
      <c r="M1135">
        <v>69</v>
      </c>
      <c r="N1135">
        <v>3</v>
      </c>
      <c r="O1135">
        <v>4</v>
      </c>
      <c r="P1135" t="s">
        <v>52</v>
      </c>
      <c r="Q1135">
        <v>1</v>
      </c>
      <c r="R1135" t="str">
        <f t="shared" si="52"/>
        <v>Low</v>
      </c>
      <c r="S1135" t="s">
        <v>44</v>
      </c>
      <c r="T1135">
        <v>17048</v>
      </c>
      <c r="U1135" t="str">
        <f t="shared" si="53"/>
        <v>Very High (15K+)</v>
      </c>
      <c r="V1135">
        <v>24097</v>
      </c>
      <c r="W1135">
        <v>8</v>
      </c>
      <c r="X1135" t="s">
        <v>32</v>
      </c>
      <c r="Y1135">
        <v>23</v>
      </c>
      <c r="Z1135">
        <v>4</v>
      </c>
      <c r="AA1135">
        <v>1</v>
      </c>
      <c r="AB1135">
        <v>0</v>
      </c>
      <c r="AC1135">
        <v>28</v>
      </c>
      <c r="AD1135">
        <v>2</v>
      </c>
      <c r="AE1135">
        <v>3</v>
      </c>
      <c r="AF1135">
        <v>26</v>
      </c>
      <c r="AG1135">
        <v>15</v>
      </c>
      <c r="AH1135">
        <v>15</v>
      </c>
      <c r="AI1135">
        <v>9</v>
      </c>
    </row>
    <row r="1136" spans="1:35" x14ac:dyDescent="0.3">
      <c r="A1136">
        <v>1238</v>
      </c>
      <c r="B1136">
        <v>33</v>
      </c>
      <c r="C1136" t="str">
        <f t="shared" si="51"/>
        <v>26-35</v>
      </c>
      <c r="D1136" t="s">
        <v>32</v>
      </c>
      <c r="E1136" t="s">
        <v>40</v>
      </c>
      <c r="F1136">
        <v>117</v>
      </c>
      <c r="G1136" t="s">
        <v>34</v>
      </c>
      <c r="H1136">
        <v>9</v>
      </c>
      <c r="I1136">
        <v>3</v>
      </c>
      <c r="J1136" t="s">
        <v>35</v>
      </c>
      <c r="K1136">
        <v>1</v>
      </c>
      <c r="L1136" t="s">
        <v>36</v>
      </c>
      <c r="M1136">
        <v>60</v>
      </c>
      <c r="N1136">
        <v>3</v>
      </c>
      <c r="O1136">
        <v>1</v>
      </c>
      <c r="P1136" t="s">
        <v>49</v>
      </c>
      <c r="Q1136">
        <v>4</v>
      </c>
      <c r="R1136" t="str">
        <f t="shared" si="52"/>
        <v>Very High</v>
      </c>
      <c r="S1136" t="s">
        <v>44</v>
      </c>
      <c r="T1136">
        <v>2781</v>
      </c>
      <c r="U1136" t="str">
        <f t="shared" si="53"/>
        <v>Low (0-5K)</v>
      </c>
      <c r="V1136">
        <v>6311</v>
      </c>
      <c r="W1136">
        <v>0</v>
      </c>
      <c r="X1136" t="s">
        <v>32</v>
      </c>
      <c r="Y1136">
        <v>13</v>
      </c>
      <c r="Z1136">
        <v>3</v>
      </c>
      <c r="AA1136">
        <v>2</v>
      </c>
      <c r="AB1136">
        <v>1</v>
      </c>
      <c r="AC1136">
        <v>15</v>
      </c>
      <c r="AD1136">
        <v>5</v>
      </c>
      <c r="AE1136">
        <v>3</v>
      </c>
      <c r="AF1136">
        <v>14</v>
      </c>
      <c r="AG1136">
        <v>10</v>
      </c>
      <c r="AH1136">
        <v>4</v>
      </c>
      <c r="AI1136">
        <v>10</v>
      </c>
    </row>
    <row r="1137" spans="1:35" x14ac:dyDescent="0.3">
      <c r="A1137">
        <v>1241</v>
      </c>
      <c r="B1137">
        <v>30</v>
      </c>
      <c r="C1137" t="str">
        <f t="shared" si="51"/>
        <v>26-35</v>
      </c>
      <c r="D1137" t="s">
        <v>32</v>
      </c>
      <c r="E1137" t="s">
        <v>40</v>
      </c>
      <c r="F1137">
        <v>1465</v>
      </c>
      <c r="G1137" t="s">
        <v>34</v>
      </c>
      <c r="H1137">
        <v>1</v>
      </c>
      <c r="I1137">
        <v>3</v>
      </c>
      <c r="J1137" t="s">
        <v>35</v>
      </c>
      <c r="K1137">
        <v>4</v>
      </c>
      <c r="L1137" t="s">
        <v>36</v>
      </c>
      <c r="M1137">
        <v>63</v>
      </c>
      <c r="N1137">
        <v>3</v>
      </c>
      <c r="O1137">
        <v>1</v>
      </c>
      <c r="P1137" t="s">
        <v>49</v>
      </c>
      <c r="Q1137">
        <v>2</v>
      </c>
      <c r="R1137" t="str">
        <f t="shared" si="52"/>
        <v>Medium</v>
      </c>
      <c r="S1137" t="s">
        <v>44</v>
      </c>
      <c r="T1137">
        <v>3579</v>
      </c>
      <c r="U1137" t="str">
        <f t="shared" si="53"/>
        <v>Low (0-5K)</v>
      </c>
      <c r="V1137">
        <v>9369</v>
      </c>
      <c r="W1137">
        <v>0</v>
      </c>
      <c r="X1137" t="s">
        <v>39</v>
      </c>
      <c r="Y1137">
        <v>21</v>
      </c>
      <c r="Z1137">
        <v>4</v>
      </c>
      <c r="AA1137">
        <v>1</v>
      </c>
      <c r="AB1137">
        <v>1</v>
      </c>
      <c r="AC1137">
        <v>12</v>
      </c>
      <c r="AD1137">
        <v>2</v>
      </c>
      <c r="AE1137">
        <v>3</v>
      </c>
      <c r="AF1137">
        <v>11</v>
      </c>
      <c r="AG1137">
        <v>9</v>
      </c>
      <c r="AH1137">
        <v>5</v>
      </c>
      <c r="AI1137">
        <v>7</v>
      </c>
    </row>
    <row r="1138" spans="1:35" x14ac:dyDescent="0.3">
      <c r="A1138">
        <v>1267</v>
      </c>
      <c r="B1138">
        <v>44</v>
      </c>
      <c r="C1138" t="str">
        <f t="shared" si="51"/>
        <v>36-45</v>
      </c>
      <c r="D1138" t="s">
        <v>32</v>
      </c>
      <c r="E1138" t="s">
        <v>40</v>
      </c>
      <c r="F1138">
        <v>1099</v>
      </c>
      <c r="G1138" t="s">
        <v>41</v>
      </c>
      <c r="H1138">
        <v>5</v>
      </c>
      <c r="I1138">
        <v>3</v>
      </c>
      <c r="J1138" t="s">
        <v>56</v>
      </c>
      <c r="K1138">
        <v>2</v>
      </c>
      <c r="L1138" t="s">
        <v>36</v>
      </c>
      <c r="M1138">
        <v>88</v>
      </c>
      <c r="N1138">
        <v>3</v>
      </c>
      <c r="O1138">
        <v>5</v>
      </c>
      <c r="P1138" t="s">
        <v>52</v>
      </c>
      <c r="Q1138">
        <v>2</v>
      </c>
      <c r="R1138" t="str">
        <f t="shared" si="52"/>
        <v>Medium</v>
      </c>
      <c r="S1138" t="s">
        <v>44</v>
      </c>
      <c r="T1138">
        <v>18213</v>
      </c>
      <c r="U1138" t="str">
        <f t="shared" si="53"/>
        <v>Very High (15K+)</v>
      </c>
      <c r="V1138">
        <v>8751</v>
      </c>
      <c r="W1138">
        <v>7</v>
      </c>
      <c r="X1138" t="s">
        <v>32</v>
      </c>
      <c r="Y1138">
        <v>11</v>
      </c>
      <c r="Z1138">
        <v>3</v>
      </c>
      <c r="AA1138">
        <v>3</v>
      </c>
      <c r="AB1138">
        <v>1</v>
      </c>
      <c r="AC1138">
        <v>26</v>
      </c>
      <c r="AD1138">
        <v>5</v>
      </c>
      <c r="AE1138">
        <v>3</v>
      </c>
      <c r="AF1138">
        <v>22</v>
      </c>
      <c r="AG1138">
        <v>9</v>
      </c>
      <c r="AH1138">
        <v>3</v>
      </c>
      <c r="AI1138">
        <v>10</v>
      </c>
    </row>
    <row r="1139" spans="1:35" x14ac:dyDescent="0.3">
      <c r="A1139">
        <v>1283</v>
      </c>
      <c r="B1139">
        <v>59</v>
      </c>
      <c r="C1139" t="str">
        <f t="shared" si="51"/>
        <v>56+</v>
      </c>
      <c r="D1139" t="s">
        <v>32</v>
      </c>
      <c r="E1139" t="s">
        <v>40</v>
      </c>
      <c r="F1139">
        <v>1429</v>
      </c>
      <c r="G1139" t="s">
        <v>34</v>
      </c>
      <c r="H1139">
        <v>18</v>
      </c>
      <c r="I1139">
        <v>4</v>
      </c>
      <c r="J1139" t="s">
        <v>35</v>
      </c>
      <c r="K1139">
        <v>4</v>
      </c>
      <c r="L1139" t="s">
        <v>36</v>
      </c>
      <c r="M1139">
        <v>67</v>
      </c>
      <c r="N1139">
        <v>3</v>
      </c>
      <c r="O1139">
        <v>3</v>
      </c>
      <c r="P1139" t="s">
        <v>51</v>
      </c>
      <c r="Q1139">
        <v>4</v>
      </c>
      <c r="R1139" t="str">
        <f t="shared" si="52"/>
        <v>Very High</v>
      </c>
      <c r="S1139" t="s">
        <v>48</v>
      </c>
      <c r="T1139">
        <v>10512</v>
      </c>
      <c r="U1139" t="str">
        <f t="shared" si="53"/>
        <v>High (10K-15K)</v>
      </c>
      <c r="V1139">
        <v>20002</v>
      </c>
      <c r="W1139">
        <v>6</v>
      </c>
      <c r="X1139" t="s">
        <v>32</v>
      </c>
      <c r="Y1139">
        <v>12</v>
      </c>
      <c r="Z1139">
        <v>3</v>
      </c>
      <c r="AA1139">
        <v>4</v>
      </c>
      <c r="AB1139">
        <v>0</v>
      </c>
      <c r="AC1139">
        <v>25</v>
      </c>
      <c r="AD1139">
        <v>6</v>
      </c>
      <c r="AE1139">
        <v>2</v>
      </c>
      <c r="AF1139">
        <v>9</v>
      </c>
      <c r="AG1139">
        <v>7</v>
      </c>
      <c r="AH1139">
        <v>5</v>
      </c>
      <c r="AI1139">
        <v>4</v>
      </c>
    </row>
    <row r="1140" spans="1:35" x14ac:dyDescent="0.3">
      <c r="A1140">
        <v>1294</v>
      </c>
      <c r="B1140">
        <v>36</v>
      </c>
      <c r="C1140" t="str">
        <f t="shared" si="51"/>
        <v>36-45</v>
      </c>
      <c r="D1140" t="s">
        <v>32</v>
      </c>
      <c r="E1140" t="s">
        <v>40</v>
      </c>
      <c r="F1140">
        <v>429</v>
      </c>
      <c r="G1140" t="s">
        <v>34</v>
      </c>
      <c r="H1140">
        <v>2</v>
      </c>
      <c r="I1140">
        <v>4</v>
      </c>
      <c r="J1140" t="s">
        <v>46</v>
      </c>
      <c r="K1140">
        <v>3</v>
      </c>
      <c r="L1140" t="s">
        <v>47</v>
      </c>
      <c r="M1140">
        <v>53</v>
      </c>
      <c r="N1140">
        <v>3</v>
      </c>
      <c r="O1140">
        <v>2</v>
      </c>
      <c r="P1140" t="s">
        <v>51</v>
      </c>
      <c r="Q1140">
        <v>2</v>
      </c>
      <c r="R1140" t="str">
        <f t="shared" si="52"/>
        <v>Medium</v>
      </c>
      <c r="S1140" t="s">
        <v>48</v>
      </c>
      <c r="T1140">
        <v>5410</v>
      </c>
      <c r="U1140" t="str">
        <f t="shared" si="53"/>
        <v>Medium (5K-10K)</v>
      </c>
      <c r="V1140">
        <v>2323</v>
      </c>
      <c r="W1140">
        <v>9</v>
      </c>
      <c r="X1140" t="s">
        <v>39</v>
      </c>
      <c r="Y1140">
        <v>11</v>
      </c>
      <c r="Z1140">
        <v>3</v>
      </c>
      <c r="AA1140">
        <v>4</v>
      </c>
      <c r="AB1140">
        <v>0</v>
      </c>
      <c r="AC1140">
        <v>18</v>
      </c>
      <c r="AD1140">
        <v>2</v>
      </c>
      <c r="AE1140">
        <v>3</v>
      </c>
      <c r="AF1140">
        <v>16</v>
      </c>
      <c r="AG1140">
        <v>14</v>
      </c>
      <c r="AH1140">
        <v>5</v>
      </c>
      <c r="AI1140">
        <v>12</v>
      </c>
    </row>
    <row r="1141" spans="1:35" x14ac:dyDescent="0.3">
      <c r="A1141">
        <v>1314</v>
      </c>
      <c r="B1141">
        <v>46</v>
      </c>
      <c r="C1141" t="str">
        <f t="shared" si="51"/>
        <v>46-55</v>
      </c>
      <c r="D1141" t="s">
        <v>32</v>
      </c>
      <c r="E1141" t="s">
        <v>40</v>
      </c>
      <c r="F1141">
        <v>991</v>
      </c>
      <c r="G1141" t="s">
        <v>57</v>
      </c>
      <c r="H1141">
        <v>1</v>
      </c>
      <c r="I1141">
        <v>2</v>
      </c>
      <c r="J1141" t="s">
        <v>46</v>
      </c>
      <c r="K1141">
        <v>4</v>
      </c>
      <c r="L1141" t="s">
        <v>47</v>
      </c>
      <c r="M1141">
        <v>44</v>
      </c>
      <c r="N1141">
        <v>3</v>
      </c>
      <c r="O1141">
        <v>1</v>
      </c>
      <c r="P1141" t="s">
        <v>57</v>
      </c>
      <c r="Q1141">
        <v>1</v>
      </c>
      <c r="R1141" t="str">
        <f t="shared" si="52"/>
        <v>Low</v>
      </c>
      <c r="S1141" t="s">
        <v>48</v>
      </c>
      <c r="T1141">
        <v>3423</v>
      </c>
      <c r="U1141" t="str">
        <f t="shared" si="53"/>
        <v>Low (0-5K)</v>
      </c>
      <c r="V1141">
        <v>22957</v>
      </c>
      <c r="W1141">
        <v>6</v>
      </c>
      <c r="X1141" t="s">
        <v>32</v>
      </c>
      <c r="Y1141">
        <v>12</v>
      </c>
      <c r="Z1141">
        <v>3</v>
      </c>
      <c r="AA1141">
        <v>3</v>
      </c>
      <c r="AB1141">
        <v>0</v>
      </c>
      <c r="AC1141">
        <v>10</v>
      </c>
      <c r="AD1141">
        <v>3</v>
      </c>
      <c r="AE1141">
        <v>4</v>
      </c>
      <c r="AF1141">
        <v>7</v>
      </c>
      <c r="AG1141">
        <v>6</v>
      </c>
      <c r="AH1141">
        <v>5</v>
      </c>
      <c r="AI1141">
        <v>7</v>
      </c>
    </row>
    <row r="1142" spans="1:35" x14ac:dyDescent="0.3">
      <c r="A1142">
        <v>1338</v>
      </c>
      <c r="B1142">
        <v>56</v>
      </c>
      <c r="C1142" t="str">
        <f t="shared" si="51"/>
        <v>56+</v>
      </c>
      <c r="D1142" t="s">
        <v>32</v>
      </c>
      <c r="E1142" t="s">
        <v>40</v>
      </c>
      <c r="F1142">
        <v>206</v>
      </c>
      <c r="G1142" t="s">
        <v>57</v>
      </c>
      <c r="H1142">
        <v>8</v>
      </c>
      <c r="I1142">
        <v>4</v>
      </c>
      <c r="J1142" t="s">
        <v>46</v>
      </c>
      <c r="K1142">
        <v>4</v>
      </c>
      <c r="L1142" t="s">
        <v>36</v>
      </c>
      <c r="M1142">
        <v>99</v>
      </c>
      <c r="N1142">
        <v>3</v>
      </c>
      <c r="O1142">
        <v>5</v>
      </c>
      <c r="P1142" t="s">
        <v>52</v>
      </c>
      <c r="Q1142">
        <v>2</v>
      </c>
      <c r="R1142" t="str">
        <f t="shared" si="52"/>
        <v>Medium</v>
      </c>
      <c r="S1142" t="s">
        <v>48</v>
      </c>
      <c r="T1142">
        <v>19717</v>
      </c>
      <c r="U1142" t="str">
        <f t="shared" si="53"/>
        <v>Very High (15K+)</v>
      </c>
      <c r="V1142">
        <v>4022</v>
      </c>
      <c r="W1142">
        <v>6</v>
      </c>
      <c r="X1142" t="s">
        <v>32</v>
      </c>
      <c r="Y1142">
        <v>14</v>
      </c>
      <c r="Z1142">
        <v>3</v>
      </c>
      <c r="AA1142">
        <v>1</v>
      </c>
      <c r="AB1142">
        <v>0</v>
      </c>
      <c r="AC1142">
        <v>36</v>
      </c>
      <c r="AD1142">
        <v>4</v>
      </c>
      <c r="AE1142">
        <v>3</v>
      </c>
      <c r="AF1142">
        <v>7</v>
      </c>
      <c r="AG1142">
        <v>3</v>
      </c>
      <c r="AH1142">
        <v>7</v>
      </c>
      <c r="AI1142">
        <v>7</v>
      </c>
    </row>
    <row r="1143" spans="1:35" x14ac:dyDescent="0.3">
      <c r="A1143">
        <v>1373</v>
      </c>
      <c r="B1143">
        <v>56</v>
      </c>
      <c r="C1143" t="str">
        <f t="shared" si="51"/>
        <v>56+</v>
      </c>
      <c r="D1143" t="s">
        <v>32</v>
      </c>
      <c r="E1143" t="s">
        <v>40</v>
      </c>
      <c r="F1143">
        <v>1369</v>
      </c>
      <c r="G1143" t="s">
        <v>34</v>
      </c>
      <c r="H1143">
        <v>23</v>
      </c>
      <c r="I1143">
        <v>3</v>
      </c>
      <c r="J1143" t="s">
        <v>46</v>
      </c>
      <c r="K1143">
        <v>4</v>
      </c>
      <c r="L1143" t="s">
        <v>36</v>
      </c>
      <c r="M1143">
        <v>68</v>
      </c>
      <c r="N1143">
        <v>3</v>
      </c>
      <c r="O1143">
        <v>4</v>
      </c>
      <c r="P1143" t="s">
        <v>51</v>
      </c>
      <c r="Q1143">
        <v>2</v>
      </c>
      <c r="R1143" t="str">
        <f t="shared" si="52"/>
        <v>Medium</v>
      </c>
      <c r="S1143" t="s">
        <v>44</v>
      </c>
      <c r="T1143">
        <v>13402</v>
      </c>
      <c r="U1143" t="str">
        <f t="shared" si="53"/>
        <v>High (10K-15K)</v>
      </c>
      <c r="V1143">
        <v>18235</v>
      </c>
      <c r="W1143">
        <v>4</v>
      </c>
      <c r="X1143" t="s">
        <v>39</v>
      </c>
      <c r="Y1143">
        <v>12</v>
      </c>
      <c r="Z1143">
        <v>3</v>
      </c>
      <c r="AA1143">
        <v>1</v>
      </c>
      <c r="AB1143">
        <v>1</v>
      </c>
      <c r="AC1143">
        <v>33</v>
      </c>
      <c r="AD1143">
        <v>0</v>
      </c>
      <c r="AE1143">
        <v>3</v>
      </c>
      <c r="AF1143">
        <v>19</v>
      </c>
      <c r="AG1143">
        <v>16</v>
      </c>
      <c r="AH1143">
        <v>15</v>
      </c>
      <c r="AI1143">
        <v>9</v>
      </c>
    </row>
    <row r="1144" spans="1:35" x14ac:dyDescent="0.3">
      <c r="A1144">
        <v>1377</v>
      </c>
      <c r="B1144">
        <v>34</v>
      </c>
      <c r="C1144" t="str">
        <f t="shared" si="51"/>
        <v>26-35</v>
      </c>
      <c r="D1144" t="s">
        <v>32</v>
      </c>
      <c r="E1144" t="s">
        <v>40</v>
      </c>
      <c r="F1144">
        <v>285</v>
      </c>
      <c r="G1144" t="s">
        <v>34</v>
      </c>
      <c r="H1144">
        <v>29</v>
      </c>
      <c r="I1144">
        <v>3</v>
      </c>
      <c r="J1144" t="s">
        <v>35</v>
      </c>
      <c r="K1144">
        <v>2</v>
      </c>
      <c r="L1144" t="s">
        <v>36</v>
      </c>
      <c r="M1144">
        <v>86</v>
      </c>
      <c r="N1144">
        <v>3</v>
      </c>
      <c r="O1144">
        <v>2</v>
      </c>
      <c r="P1144" t="s">
        <v>37</v>
      </c>
      <c r="Q1144">
        <v>3</v>
      </c>
      <c r="R1144" t="str">
        <f t="shared" si="52"/>
        <v>High</v>
      </c>
      <c r="S1144" t="s">
        <v>44</v>
      </c>
      <c r="T1144">
        <v>5429</v>
      </c>
      <c r="U1144" t="str">
        <f t="shared" si="53"/>
        <v>Medium (5K-10K)</v>
      </c>
      <c r="V1144">
        <v>17491</v>
      </c>
      <c r="W1144">
        <v>4</v>
      </c>
      <c r="X1144" t="s">
        <v>32</v>
      </c>
      <c r="Y1144">
        <v>13</v>
      </c>
      <c r="Z1144">
        <v>3</v>
      </c>
      <c r="AA1144">
        <v>1</v>
      </c>
      <c r="AB1144">
        <v>2</v>
      </c>
      <c r="AC1144">
        <v>10</v>
      </c>
      <c r="AD1144">
        <v>1</v>
      </c>
      <c r="AE1144">
        <v>3</v>
      </c>
      <c r="AF1144">
        <v>8</v>
      </c>
      <c r="AG1144">
        <v>7</v>
      </c>
      <c r="AH1144">
        <v>7</v>
      </c>
      <c r="AI1144">
        <v>7</v>
      </c>
    </row>
    <row r="1145" spans="1:35" x14ac:dyDescent="0.3">
      <c r="A1145">
        <v>1422</v>
      </c>
      <c r="B1145">
        <v>54</v>
      </c>
      <c r="C1145" t="str">
        <f t="shared" si="51"/>
        <v>46-55</v>
      </c>
      <c r="D1145" t="s">
        <v>32</v>
      </c>
      <c r="E1145" t="s">
        <v>40</v>
      </c>
      <c r="F1145">
        <v>971</v>
      </c>
      <c r="G1145" t="s">
        <v>34</v>
      </c>
      <c r="H1145">
        <v>1</v>
      </c>
      <c r="I1145">
        <v>3</v>
      </c>
      <c r="J1145" t="s">
        <v>35</v>
      </c>
      <c r="K1145">
        <v>4</v>
      </c>
      <c r="L1145" t="s">
        <v>47</v>
      </c>
      <c r="M1145">
        <v>54</v>
      </c>
      <c r="N1145">
        <v>3</v>
      </c>
      <c r="O1145">
        <v>4</v>
      </c>
      <c r="P1145" t="s">
        <v>55</v>
      </c>
      <c r="Q1145">
        <v>4</v>
      </c>
      <c r="R1145" t="str">
        <f t="shared" si="52"/>
        <v>Very High</v>
      </c>
      <c r="S1145" t="s">
        <v>48</v>
      </c>
      <c r="T1145">
        <v>17328</v>
      </c>
      <c r="U1145" t="str">
        <f t="shared" si="53"/>
        <v>Very High (15K+)</v>
      </c>
      <c r="V1145">
        <v>5652</v>
      </c>
      <c r="W1145">
        <v>6</v>
      </c>
      <c r="X1145" t="s">
        <v>32</v>
      </c>
      <c r="Y1145">
        <v>19</v>
      </c>
      <c r="Z1145">
        <v>3</v>
      </c>
      <c r="AA1145">
        <v>4</v>
      </c>
      <c r="AB1145">
        <v>0</v>
      </c>
      <c r="AC1145">
        <v>29</v>
      </c>
      <c r="AD1145">
        <v>3</v>
      </c>
      <c r="AE1145">
        <v>2</v>
      </c>
      <c r="AF1145">
        <v>20</v>
      </c>
      <c r="AG1145">
        <v>7</v>
      </c>
      <c r="AH1145">
        <v>12</v>
      </c>
      <c r="AI1145">
        <v>7</v>
      </c>
    </row>
    <row r="1146" spans="1:35" x14ac:dyDescent="0.3">
      <c r="A1146">
        <v>1443</v>
      </c>
      <c r="B1146">
        <v>47</v>
      </c>
      <c r="C1146" t="str">
        <f t="shared" si="51"/>
        <v>46-55</v>
      </c>
      <c r="D1146" t="s">
        <v>32</v>
      </c>
      <c r="E1146" t="s">
        <v>40</v>
      </c>
      <c r="F1146">
        <v>359</v>
      </c>
      <c r="G1146" t="s">
        <v>34</v>
      </c>
      <c r="H1146">
        <v>2</v>
      </c>
      <c r="I1146">
        <v>4</v>
      </c>
      <c r="J1146" t="s">
        <v>35</v>
      </c>
      <c r="K1146">
        <v>1</v>
      </c>
      <c r="L1146" t="s">
        <v>47</v>
      </c>
      <c r="M1146">
        <v>82</v>
      </c>
      <c r="N1146">
        <v>3</v>
      </c>
      <c r="O1146">
        <v>4</v>
      </c>
      <c r="P1146" t="s">
        <v>55</v>
      </c>
      <c r="Q1146">
        <v>3</v>
      </c>
      <c r="R1146" t="str">
        <f t="shared" si="52"/>
        <v>High</v>
      </c>
      <c r="S1146" t="s">
        <v>44</v>
      </c>
      <c r="T1146">
        <v>17169</v>
      </c>
      <c r="U1146" t="str">
        <f t="shared" si="53"/>
        <v>Very High (15K+)</v>
      </c>
      <c r="V1146">
        <v>26703</v>
      </c>
      <c r="W1146">
        <v>3</v>
      </c>
      <c r="X1146" t="s">
        <v>32</v>
      </c>
      <c r="Y1146">
        <v>19</v>
      </c>
      <c r="Z1146">
        <v>3</v>
      </c>
      <c r="AA1146">
        <v>2</v>
      </c>
      <c r="AB1146">
        <v>2</v>
      </c>
      <c r="AC1146">
        <v>26</v>
      </c>
      <c r="AD1146">
        <v>2</v>
      </c>
      <c r="AE1146">
        <v>4</v>
      </c>
      <c r="AF1146">
        <v>20</v>
      </c>
      <c r="AG1146">
        <v>17</v>
      </c>
      <c r="AH1146">
        <v>5</v>
      </c>
      <c r="AI1146">
        <v>6</v>
      </c>
    </row>
    <row r="1147" spans="1:35" x14ac:dyDescent="0.3">
      <c r="A1147">
        <v>1479</v>
      </c>
      <c r="B1147">
        <v>30</v>
      </c>
      <c r="C1147" t="str">
        <f t="shared" si="51"/>
        <v>26-35</v>
      </c>
      <c r="D1147" t="s">
        <v>32</v>
      </c>
      <c r="E1147" t="s">
        <v>40</v>
      </c>
      <c r="F1147">
        <v>1358</v>
      </c>
      <c r="G1147" t="s">
        <v>41</v>
      </c>
      <c r="H1147">
        <v>16</v>
      </c>
      <c r="I1147">
        <v>1</v>
      </c>
      <c r="J1147" t="s">
        <v>46</v>
      </c>
      <c r="K1147">
        <v>4</v>
      </c>
      <c r="L1147" t="s">
        <v>36</v>
      </c>
      <c r="M1147">
        <v>96</v>
      </c>
      <c r="N1147">
        <v>3</v>
      </c>
      <c r="O1147">
        <v>2</v>
      </c>
      <c r="P1147" t="s">
        <v>54</v>
      </c>
      <c r="Q1147">
        <v>3</v>
      </c>
      <c r="R1147" t="str">
        <f t="shared" si="52"/>
        <v>High</v>
      </c>
      <c r="S1147" t="s">
        <v>44</v>
      </c>
      <c r="T1147">
        <v>5301</v>
      </c>
      <c r="U1147" t="str">
        <f t="shared" si="53"/>
        <v>Medium (5K-10K)</v>
      </c>
      <c r="V1147">
        <v>2939</v>
      </c>
      <c r="W1147">
        <v>8</v>
      </c>
      <c r="X1147" t="s">
        <v>32</v>
      </c>
      <c r="Y1147">
        <v>15</v>
      </c>
      <c r="Z1147">
        <v>3</v>
      </c>
      <c r="AA1147">
        <v>3</v>
      </c>
      <c r="AB1147">
        <v>2</v>
      </c>
      <c r="AC1147">
        <v>4</v>
      </c>
      <c r="AD1147">
        <v>2</v>
      </c>
      <c r="AE1147">
        <v>2</v>
      </c>
      <c r="AF1147">
        <v>2</v>
      </c>
      <c r="AG1147">
        <v>1</v>
      </c>
      <c r="AH1147">
        <v>2</v>
      </c>
      <c r="AI1147">
        <v>2</v>
      </c>
    </row>
    <row r="1148" spans="1:35" x14ac:dyDescent="0.3">
      <c r="A1148">
        <v>1523</v>
      </c>
      <c r="B1148">
        <v>44</v>
      </c>
      <c r="C1148" t="str">
        <f t="shared" si="51"/>
        <v>36-45</v>
      </c>
      <c r="D1148" t="s">
        <v>32</v>
      </c>
      <c r="E1148" t="s">
        <v>40</v>
      </c>
      <c r="F1148">
        <v>136</v>
      </c>
      <c r="G1148" t="s">
        <v>34</v>
      </c>
      <c r="H1148">
        <v>28</v>
      </c>
      <c r="I1148">
        <v>3</v>
      </c>
      <c r="J1148" t="s">
        <v>46</v>
      </c>
      <c r="K1148">
        <v>4</v>
      </c>
      <c r="L1148" t="s">
        <v>36</v>
      </c>
      <c r="M1148">
        <v>32</v>
      </c>
      <c r="N1148">
        <v>3</v>
      </c>
      <c r="O1148">
        <v>4</v>
      </c>
      <c r="P1148" t="s">
        <v>55</v>
      </c>
      <c r="Q1148">
        <v>1</v>
      </c>
      <c r="R1148" t="str">
        <f t="shared" si="52"/>
        <v>Low</v>
      </c>
      <c r="S1148" t="s">
        <v>44</v>
      </c>
      <c r="T1148">
        <v>16328</v>
      </c>
      <c r="U1148" t="str">
        <f t="shared" si="53"/>
        <v>Very High (15K+)</v>
      </c>
      <c r="V1148">
        <v>22074</v>
      </c>
      <c r="W1148">
        <v>3</v>
      </c>
      <c r="X1148" t="s">
        <v>32</v>
      </c>
      <c r="Y1148">
        <v>13</v>
      </c>
      <c r="Z1148">
        <v>3</v>
      </c>
      <c r="AA1148">
        <v>3</v>
      </c>
      <c r="AB1148">
        <v>1</v>
      </c>
      <c r="AC1148">
        <v>24</v>
      </c>
      <c r="AD1148">
        <v>1</v>
      </c>
      <c r="AE1148">
        <v>4</v>
      </c>
      <c r="AF1148">
        <v>20</v>
      </c>
      <c r="AG1148">
        <v>6</v>
      </c>
      <c r="AH1148">
        <v>14</v>
      </c>
      <c r="AI1148">
        <v>17</v>
      </c>
    </row>
    <row r="1149" spans="1:35" x14ac:dyDescent="0.3">
      <c r="A1149">
        <v>1525</v>
      </c>
      <c r="B1149">
        <v>39</v>
      </c>
      <c r="C1149" t="str">
        <f t="shared" si="51"/>
        <v>36-45</v>
      </c>
      <c r="D1149" t="s">
        <v>32</v>
      </c>
      <c r="E1149" t="s">
        <v>40</v>
      </c>
      <c r="F1149">
        <v>1089</v>
      </c>
      <c r="G1149" t="s">
        <v>34</v>
      </c>
      <c r="H1149">
        <v>6</v>
      </c>
      <c r="I1149">
        <v>3</v>
      </c>
      <c r="J1149" t="s">
        <v>46</v>
      </c>
      <c r="K1149">
        <v>2</v>
      </c>
      <c r="L1149" t="s">
        <v>47</v>
      </c>
      <c r="M1149">
        <v>32</v>
      </c>
      <c r="N1149">
        <v>3</v>
      </c>
      <c r="O1149">
        <v>3</v>
      </c>
      <c r="P1149" t="s">
        <v>51</v>
      </c>
      <c r="Q1149">
        <v>2</v>
      </c>
      <c r="R1149" t="str">
        <f t="shared" si="52"/>
        <v>Medium</v>
      </c>
      <c r="S1149" t="s">
        <v>48</v>
      </c>
      <c r="T1149">
        <v>8376</v>
      </c>
      <c r="U1149" t="str">
        <f t="shared" si="53"/>
        <v>Medium (5K-10K)</v>
      </c>
      <c r="V1149">
        <v>9150</v>
      </c>
      <c r="W1149">
        <v>4</v>
      </c>
      <c r="X1149" t="s">
        <v>32</v>
      </c>
      <c r="Y1149">
        <v>18</v>
      </c>
      <c r="Z1149">
        <v>3</v>
      </c>
      <c r="AA1149">
        <v>4</v>
      </c>
      <c r="AB1149">
        <v>0</v>
      </c>
      <c r="AC1149">
        <v>9</v>
      </c>
      <c r="AD1149">
        <v>3</v>
      </c>
      <c r="AE1149">
        <v>3</v>
      </c>
      <c r="AF1149">
        <v>2</v>
      </c>
      <c r="AG1149">
        <v>0</v>
      </c>
      <c r="AH1149">
        <v>2</v>
      </c>
      <c r="AI1149">
        <v>2</v>
      </c>
    </row>
    <row r="1150" spans="1:35" x14ac:dyDescent="0.3">
      <c r="A1150">
        <v>1527</v>
      </c>
      <c r="B1150">
        <v>46</v>
      </c>
      <c r="C1150" t="str">
        <f t="shared" si="51"/>
        <v>46-55</v>
      </c>
      <c r="D1150" t="s">
        <v>32</v>
      </c>
      <c r="E1150" t="s">
        <v>40</v>
      </c>
      <c r="F1150">
        <v>228</v>
      </c>
      <c r="G1150" t="s">
        <v>41</v>
      </c>
      <c r="H1150">
        <v>3</v>
      </c>
      <c r="I1150">
        <v>3</v>
      </c>
      <c r="J1150" t="s">
        <v>46</v>
      </c>
      <c r="K1150">
        <v>3</v>
      </c>
      <c r="L1150" t="s">
        <v>47</v>
      </c>
      <c r="M1150">
        <v>51</v>
      </c>
      <c r="N1150">
        <v>3</v>
      </c>
      <c r="O1150">
        <v>4</v>
      </c>
      <c r="P1150" t="s">
        <v>52</v>
      </c>
      <c r="Q1150">
        <v>2</v>
      </c>
      <c r="R1150" t="str">
        <f t="shared" si="52"/>
        <v>Medium</v>
      </c>
      <c r="S1150" t="s">
        <v>44</v>
      </c>
      <c r="T1150">
        <v>16606</v>
      </c>
      <c r="U1150" t="str">
        <f t="shared" si="53"/>
        <v>Very High (15K+)</v>
      </c>
      <c r="V1150">
        <v>11380</v>
      </c>
      <c r="W1150">
        <v>8</v>
      </c>
      <c r="X1150" t="s">
        <v>32</v>
      </c>
      <c r="Y1150">
        <v>12</v>
      </c>
      <c r="Z1150">
        <v>3</v>
      </c>
      <c r="AA1150">
        <v>4</v>
      </c>
      <c r="AB1150">
        <v>1</v>
      </c>
      <c r="AC1150">
        <v>23</v>
      </c>
      <c r="AD1150">
        <v>2</v>
      </c>
      <c r="AE1150">
        <v>4</v>
      </c>
      <c r="AF1150">
        <v>13</v>
      </c>
      <c r="AG1150">
        <v>12</v>
      </c>
      <c r="AH1150">
        <v>5</v>
      </c>
      <c r="AI1150">
        <v>1</v>
      </c>
    </row>
    <row r="1151" spans="1:35" x14ac:dyDescent="0.3">
      <c r="A1151">
        <v>1541</v>
      </c>
      <c r="B1151">
        <v>34</v>
      </c>
      <c r="C1151" t="str">
        <f t="shared" si="51"/>
        <v>26-35</v>
      </c>
      <c r="D1151" t="s">
        <v>32</v>
      </c>
      <c r="E1151" t="s">
        <v>40</v>
      </c>
      <c r="F1151">
        <v>1440</v>
      </c>
      <c r="G1151" t="s">
        <v>41</v>
      </c>
      <c r="H1151">
        <v>7</v>
      </c>
      <c r="I1151">
        <v>2</v>
      </c>
      <c r="J1151" t="s">
        <v>42</v>
      </c>
      <c r="K1151">
        <v>2</v>
      </c>
      <c r="L1151" t="s">
        <v>36</v>
      </c>
      <c r="M1151">
        <v>55</v>
      </c>
      <c r="N1151">
        <v>3</v>
      </c>
      <c r="O1151">
        <v>1</v>
      </c>
      <c r="P1151" t="s">
        <v>43</v>
      </c>
      <c r="Q1151">
        <v>3</v>
      </c>
      <c r="R1151" t="str">
        <f t="shared" si="52"/>
        <v>High</v>
      </c>
      <c r="S1151" t="s">
        <v>44</v>
      </c>
      <c r="T1151">
        <v>2308</v>
      </c>
      <c r="U1151" t="str">
        <f t="shared" si="53"/>
        <v>Low (0-5K)</v>
      </c>
      <c r="V1151">
        <v>4944</v>
      </c>
      <c r="W1151">
        <v>0</v>
      </c>
      <c r="X1151" t="s">
        <v>39</v>
      </c>
      <c r="Y1151">
        <v>25</v>
      </c>
      <c r="Z1151">
        <v>4</v>
      </c>
      <c r="AA1151">
        <v>2</v>
      </c>
      <c r="AB1151">
        <v>1</v>
      </c>
      <c r="AC1151">
        <v>12</v>
      </c>
      <c r="AD1151">
        <v>4</v>
      </c>
      <c r="AE1151">
        <v>3</v>
      </c>
      <c r="AF1151">
        <v>11</v>
      </c>
      <c r="AG1151">
        <v>10</v>
      </c>
      <c r="AH1151">
        <v>5</v>
      </c>
      <c r="AI1151">
        <v>7</v>
      </c>
    </row>
    <row r="1152" spans="1:35" x14ac:dyDescent="0.3">
      <c r="A1152">
        <v>1548</v>
      </c>
      <c r="B1152">
        <v>40</v>
      </c>
      <c r="C1152" t="str">
        <f t="shared" si="51"/>
        <v>36-45</v>
      </c>
      <c r="D1152" t="s">
        <v>32</v>
      </c>
      <c r="E1152" t="s">
        <v>40</v>
      </c>
      <c r="F1152">
        <v>1342</v>
      </c>
      <c r="G1152" t="s">
        <v>41</v>
      </c>
      <c r="H1152">
        <v>9</v>
      </c>
      <c r="I1152">
        <v>2</v>
      </c>
      <c r="J1152" t="s">
        <v>35</v>
      </c>
      <c r="K1152">
        <v>1</v>
      </c>
      <c r="L1152" t="s">
        <v>36</v>
      </c>
      <c r="M1152">
        <v>47</v>
      </c>
      <c r="N1152">
        <v>3</v>
      </c>
      <c r="O1152">
        <v>2</v>
      </c>
      <c r="P1152" t="s">
        <v>54</v>
      </c>
      <c r="Q1152">
        <v>1</v>
      </c>
      <c r="R1152" t="str">
        <f t="shared" si="52"/>
        <v>Low</v>
      </c>
      <c r="S1152" t="s">
        <v>44</v>
      </c>
      <c r="T1152">
        <v>5473</v>
      </c>
      <c r="U1152" t="str">
        <f t="shared" si="53"/>
        <v>Medium (5K-10K)</v>
      </c>
      <c r="V1152">
        <v>19345</v>
      </c>
      <c r="W1152">
        <v>0</v>
      </c>
      <c r="X1152" t="s">
        <v>32</v>
      </c>
      <c r="Y1152">
        <v>12</v>
      </c>
      <c r="Z1152">
        <v>3</v>
      </c>
      <c r="AA1152">
        <v>4</v>
      </c>
      <c r="AB1152">
        <v>0</v>
      </c>
      <c r="AC1152">
        <v>9</v>
      </c>
      <c r="AD1152">
        <v>5</v>
      </c>
      <c r="AE1152">
        <v>4</v>
      </c>
      <c r="AF1152">
        <v>8</v>
      </c>
      <c r="AG1152">
        <v>4</v>
      </c>
      <c r="AH1152">
        <v>7</v>
      </c>
      <c r="AI1152">
        <v>1</v>
      </c>
    </row>
    <row r="1153" spans="1:35" x14ac:dyDescent="0.3">
      <c r="A1153">
        <v>1557</v>
      </c>
      <c r="B1153">
        <v>48</v>
      </c>
      <c r="C1153" t="str">
        <f t="shared" si="51"/>
        <v>46-55</v>
      </c>
      <c r="D1153" t="s">
        <v>32</v>
      </c>
      <c r="E1153" t="s">
        <v>40</v>
      </c>
      <c r="F1153">
        <v>492</v>
      </c>
      <c r="G1153" t="s">
        <v>41</v>
      </c>
      <c r="H1153">
        <v>16</v>
      </c>
      <c r="I1153">
        <v>4</v>
      </c>
      <c r="J1153" t="s">
        <v>46</v>
      </c>
      <c r="K1153">
        <v>3</v>
      </c>
      <c r="L1153" t="s">
        <v>47</v>
      </c>
      <c r="M1153">
        <v>96</v>
      </c>
      <c r="N1153">
        <v>3</v>
      </c>
      <c r="O1153">
        <v>2</v>
      </c>
      <c r="P1153" t="s">
        <v>54</v>
      </c>
      <c r="Q1153">
        <v>3</v>
      </c>
      <c r="R1153" t="str">
        <f t="shared" si="52"/>
        <v>High</v>
      </c>
      <c r="S1153" t="s">
        <v>38</v>
      </c>
      <c r="T1153">
        <v>6439</v>
      </c>
      <c r="U1153" t="str">
        <f t="shared" si="53"/>
        <v>Medium (5K-10K)</v>
      </c>
      <c r="V1153">
        <v>13693</v>
      </c>
      <c r="W1153">
        <v>8</v>
      </c>
      <c r="X1153" t="s">
        <v>32</v>
      </c>
      <c r="Y1153">
        <v>14</v>
      </c>
      <c r="Z1153">
        <v>3</v>
      </c>
      <c r="AA1153">
        <v>3</v>
      </c>
      <c r="AB1153">
        <v>1</v>
      </c>
      <c r="AC1153">
        <v>18</v>
      </c>
      <c r="AD1153">
        <v>2</v>
      </c>
      <c r="AE1153">
        <v>3</v>
      </c>
      <c r="AF1153">
        <v>8</v>
      </c>
      <c r="AG1153">
        <v>7</v>
      </c>
      <c r="AH1153">
        <v>7</v>
      </c>
      <c r="AI1153">
        <v>7</v>
      </c>
    </row>
    <row r="1154" spans="1:35" x14ac:dyDescent="0.3">
      <c r="A1154">
        <v>1582</v>
      </c>
      <c r="B1154">
        <v>38</v>
      </c>
      <c r="C1154" t="str">
        <f t="shared" ref="C1154:C1217" si="54">IF(B1154&lt;=25,"18-25",IF(B1154&lt;=35,"26-35",IF(B1154&lt;=45,"36-45",IF(B1154&lt;=55,"46-55","56+"))))</f>
        <v>36-45</v>
      </c>
      <c r="D1154" t="s">
        <v>32</v>
      </c>
      <c r="E1154" t="s">
        <v>40</v>
      </c>
      <c r="F1154">
        <v>1245</v>
      </c>
      <c r="G1154" t="s">
        <v>41</v>
      </c>
      <c r="H1154">
        <v>14</v>
      </c>
      <c r="I1154">
        <v>3</v>
      </c>
      <c r="J1154" t="s">
        <v>46</v>
      </c>
      <c r="K1154">
        <v>3</v>
      </c>
      <c r="L1154" t="s">
        <v>36</v>
      </c>
      <c r="M1154">
        <v>80</v>
      </c>
      <c r="N1154">
        <v>3</v>
      </c>
      <c r="O1154">
        <v>2</v>
      </c>
      <c r="P1154" t="s">
        <v>54</v>
      </c>
      <c r="Q1154">
        <v>2</v>
      </c>
      <c r="R1154" t="str">
        <f t="shared" ref="R1154:R1217" si="55">IF(Q1154=1,"Low",IF(Q1154=2,"Medium",IF(Q1154=3,"High","Very High")))</f>
        <v>Medium</v>
      </c>
      <c r="S1154" t="s">
        <v>44</v>
      </c>
      <c r="T1154">
        <v>9924</v>
      </c>
      <c r="U1154" t="str">
        <f t="shared" ref="U1154:U1217" si="56">IF(T1154&lt;=5000,"Low (0-5K)",IF(T1154&lt;=10000,"Medium (5K-10K)",IF(T1154&lt;=15000,"High (10K-15K)","Very High (15K+)")))</f>
        <v>Medium (5K-10K)</v>
      </c>
      <c r="V1154">
        <v>12355</v>
      </c>
      <c r="W1154">
        <v>0</v>
      </c>
      <c r="X1154" t="s">
        <v>32</v>
      </c>
      <c r="Y1154">
        <v>11</v>
      </c>
      <c r="Z1154">
        <v>3</v>
      </c>
      <c r="AA1154">
        <v>4</v>
      </c>
      <c r="AB1154">
        <v>1</v>
      </c>
      <c r="AC1154">
        <v>10</v>
      </c>
      <c r="AD1154">
        <v>3</v>
      </c>
      <c r="AE1154">
        <v>3</v>
      </c>
      <c r="AF1154">
        <v>9</v>
      </c>
      <c r="AG1154">
        <v>8</v>
      </c>
      <c r="AH1154">
        <v>7</v>
      </c>
      <c r="AI1154">
        <v>7</v>
      </c>
    </row>
    <row r="1155" spans="1:35" x14ac:dyDescent="0.3">
      <c r="A1155">
        <v>1618</v>
      </c>
      <c r="B1155">
        <v>39</v>
      </c>
      <c r="C1155" t="str">
        <f t="shared" si="54"/>
        <v>36-45</v>
      </c>
      <c r="D1155" t="s">
        <v>32</v>
      </c>
      <c r="E1155" t="s">
        <v>40</v>
      </c>
      <c r="F1155">
        <v>1387</v>
      </c>
      <c r="G1155" t="s">
        <v>34</v>
      </c>
      <c r="H1155">
        <v>10</v>
      </c>
      <c r="I1155">
        <v>5</v>
      </c>
      <c r="J1155" t="s">
        <v>35</v>
      </c>
      <c r="K1155">
        <v>2</v>
      </c>
      <c r="L1155" t="s">
        <v>36</v>
      </c>
      <c r="M1155">
        <v>76</v>
      </c>
      <c r="N1155">
        <v>3</v>
      </c>
      <c r="O1155">
        <v>2</v>
      </c>
      <c r="P1155" t="s">
        <v>51</v>
      </c>
      <c r="Q1155">
        <v>1</v>
      </c>
      <c r="R1155" t="str">
        <f t="shared" si="55"/>
        <v>Low</v>
      </c>
      <c r="S1155" t="s">
        <v>44</v>
      </c>
      <c r="T1155">
        <v>5377</v>
      </c>
      <c r="U1155" t="str">
        <f t="shared" si="56"/>
        <v>Medium (5K-10K)</v>
      </c>
      <c r="V1155">
        <v>3835</v>
      </c>
      <c r="W1155">
        <v>2</v>
      </c>
      <c r="X1155" t="s">
        <v>32</v>
      </c>
      <c r="Y1155">
        <v>13</v>
      </c>
      <c r="Z1155">
        <v>3</v>
      </c>
      <c r="AA1155">
        <v>4</v>
      </c>
      <c r="AB1155">
        <v>3</v>
      </c>
      <c r="AC1155">
        <v>10</v>
      </c>
      <c r="AD1155">
        <v>3</v>
      </c>
      <c r="AE1155">
        <v>3</v>
      </c>
      <c r="AF1155">
        <v>7</v>
      </c>
      <c r="AG1155">
        <v>7</v>
      </c>
      <c r="AH1155">
        <v>7</v>
      </c>
      <c r="AI1155">
        <v>7</v>
      </c>
    </row>
    <row r="1156" spans="1:35" x14ac:dyDescent="0.3">
      <c r="A1156">
        <v>1665</v>
      </c>
      <c r="B1156">
        <v>54</v>
      </c>
      <c r="C1156" t="str">
        <f t="shared" si="54"/>
        <v>46-55</v>
      </c>
      <c r="D1156" t="s">
        <v>32</v>
      </c>
      <c r="E1156" t="s">
        <v>40</v>
      </c>
      <c r="F1156">
        <v>584</v>
      </c>
      <c r="G1156" t="s">
        <v>34</v>
      </c>
      <c r="H1156">
        <v>22</v>
      </c>
      <c r="I1156">
        <v>5</v>
      </c>
      <c r="J1156" t="s">
        <v>35</v>
      </c>
      <c r="K1156">
        <v>2</v>
      </c>
      <c r="L1156" t="s">
        <v>47</v>
      </c>
      <c r="M1156">
        <v>91</v>
      </c>
      <c r="N1156">
        <v>3</v>
      </c>
      <c r="O1156">
        <v>4</v>
      </c>
      <c r="P1156" t="s">
        <v>52</v>
      </c>
      <c r="Q1156">
        <v>3</v>
      </c>
      <c r="R1156" t="str">
        <f t="shared" si="55"/>
        <v>High</v>
      </c>
      <c r="S1156" t="s">
        <v>44</v>
      </c>
      <c r="T1156">
        <v>17426</v>
      </c>
      <c r="U1156" t="str">
        <f t="shared" si="56"/>
        <v>Very High (15K+)</v>
      </c>
      <c r="V1156">
        <v>18685</v>
      </c>
      <c r="W1156">
        <v>3</v>
      </c>
      <c r="X1156" t="s">
        <v>32</v>
      </c>
      <c r="Y1156">
        <v>25</v>
      </c>
      <c r="Z1156">
        <v>4</v>
      </c>
      <c r="AA1156">
        <v>3</v>
      </c>
      <c r="AB1156">
        <v>1</v>
      </c>
      <c r="AC1156">
        <v>36</v>
      </c>
      <c r="AD1156">
        <v>6</v>
      </c>
      <c r="AE1156">
        <v>3</v>
      </c>
      <c r="AF1156">
        <v>10</v>
      </c>
      <c r="AG1156">
        <v>8</v>
      </c>
      <c r="AH1156">
        <v>4</v>
      </c>
      <c r="AI1156">
        <v>7</v>
      </c>
    </row>
    <row r="1157" spans="1:35" x14ac:dyDescent="0.3">
      <c r="A1157">
        <v>1710</v>
      </c>
      <c r="B1157">
        <v>36</v>
      </c>
      <c r="C1157" t="str">
        <f t="shared" si="54"/>
        <v>36-45</v>
      </c>
      <c r="D1157" t="s">
        <v>32</v>
      </c>
      <c r="E1157" t="s">
        <v>40</v>
      </c>
      <c r="F1157">
        <v>530</v>
      </c>
      <c r="G1157" t="s">
        <v>41</v>
      </c>
      <c r="H1157">
        <v>2</v>
      </c>
      <c r="I1157">
        <v>4</v>
      </c>
      <c r="J1157" t="s">
        <v>46</v>
      </c>
      <c r="K1157">
        <v>3</v>
      </c>
      <c r="L1157" t="s">
        <v>47</v>
      </c>
      <c r="M1157">
        <v>51</v>
      </c>
      <c r="N1157">
        <v>3</v>
      </c>
      <c r="O1157">
        <v>2</v>
      </c>
      <c r="P1157" t="s">
        <v>43</v>
      </c>
      <c r="Q1157">
        <v>4</v>
      </c>
      <c r="R1157" t="str">
        <f t="shared" si="55"/>
        <v>Very High</v>
      </c>
      <c r="S1157" t="s">
        <v>48</v>
      </c>
      <c r="T1157">
        <v>4502</v>
      </c>
      <c r="U1157" t="str">
        <f t="shared" si="56"/>
        <v>Low (0-5K)</v>
      </c>
      <c r="V1157">
        <v>7439</v>
      </c>
      <c r="W1157">
        <v>3</v>
      </c>
      <c r="X1157" t="s">
        <v>32</v>
      </c>
      <c r="Y1157">
        <v>15</v>
      </c>
      <c r="Z1157">
        <v>3</v>
      </c>
      <c r="AA1157">
        <v>3</v>
      </c>
      <c r="AB1157">
        <v>0</v>
      </c>
      <c r="AC1157">
        <v>17</v>
      </c>
      <c r="AD1157">
        <v>2</v>
      </c>
      <c r="AE1157">
        <v>2</v>
      </c>
      <c r="AF1157">
        <v>13</v>
      </c>
      <c r="AG1157">
        <v>7</v>
      </c>
      <c r="AH1157">
        <v>6</v>
      </c>
      <c r="AI1157">
        <v>7</v>
      </c>
    </row>
    <row r="1158" spans="1:35" x14ac:dyDescent="0.3">
      <c r="A1158">
        <v>1789</v>
      </c>
      <c r="B1158">
        <v>46</v>
      </c>
      <c r="C1158" t="str">
        <f t="shared" si="54"/>
        <v>46-55</v>
      </c>
      <c r="D1158" t="s">
        <v>32</v>
      </c>
      <c r="E1158" t="s">
        <v>40</v>
      </c>
      <c r="F1158">
        <v>734</v>
      </c>
      <c r="G1158" t="s">
        <v>34</v>
      </c>
      <c r="H1158">
        <v>2</v>
      </c>
      <c r="I1158">
        <v>4</v>
      </c>
      <c r="J1158" t="s">
        <v>35</v>
      </c>
      <c r="K1158">
        <v>3</v>
      </c>
      <c r="L1158" t="s">
        <v>36</v>
      </c>
      <c r="M1158">
        <v>46</v>
      </c>
      <c r="N1158">
        <v>3</v>
      </c>
      <c r="O1158">
        <v>5</v>
      </c>
      <c r="P1158" t="s">
        <v>55</v>
      </c>
      <c r="Q1158">
        <v>4</v>
      </c>
      <c r="R1158" t="str">
        <f t="shared" si="55"/>
        <v>Very High</v>
      </c>
      <c r="S1158" t="s">
        <v>38</v>
      </c>
      <c r="T1158">
        <v>19328</v>
      </c>
      <c r="U1158" t="str">
        <f t="shared" si="56"/>
        <v>Very High (15K+)</v>
      </c>
      <c r="V1158">
        <v>14218</v>
      </c>
      <c r="W1158">
        <v>7</v>
      </c>
      <c r="X1158" t="s">
        <v>39</v>
      </c>
      <c r="Y1158">
        <v>17</v>
      </c>
      <c r="Z1158">
        <v>3</v>
      </c>
      <c r="AA1158">
        <v>3</v>
      </c>
      <c r="AB1158">
        <v>1</v>
      </c>
      <c r="AC1158">
        <v>24</v>
      </c>
      <c r="AD1158">
        <v>3</v>
      </c>
      <c r="AE1158">
        <v>3</v>
      </c>
      <c r="AF1158">
        <v>2</v>
      </c>
      <c r="AG1158">
        <v>1</v>
      </c>
      <c r="AH1158">
        <v>2</v>
      </c>
      <c r="AI1158">
        <v>2</v>
      </c>
    </row>
    <row r="1159" spans="1:35" x14ac:dyDescent="0.3">
      <c r="A1159">
        <v>1790</v>
      </c>
      <c r="B1159">
        <v>36</v>
      </c>
      <c r="C1159" t="str">
        <f t="shared" si="54"/>
        <v>36-45</v>
      </c>
      <c r="D1159" t="s">
        <v>32</v>
      </c>
      <c r="E1159" t="s">
        <v>40</v>
      </c>
      <c r="F1159">
        <v>1383</v>
      </c>
      <c r="G1159" t="s">
        <v>34</v>
      </c>
      <c r="H1159">
        <v>10</v>
      </c>
      <c r="I1159">
        <v>3</v>
      </c>
      <c r="J1159" t="s">
        <v>46</v>
      </c>
      <c r="K1159">
        <v>4</v>
      </c>
      <c r="L1159" t="s">
        <v>36</v>
      </c>
      <c r="M1159">
        <v>90</v>
      </c>
      <c r="N1159">
        <v>3</v>
      </c>
      <c r="O1159">
        <v>3</v>
      </c>
      <c r="P1159" t="s">
        <v>50</v>
      </c>
      <c r="Q1159">
        <v>1</v>
      </c>
      <c r="R1159" t="str">
        <f t="shared" si="55"/>
        <v>Low</v>
      </c>
      <c r="S1159" t="s">
        <v>44</v>
      </c>
      <c r="T1159">
        <v>8321</v>
      </c>
      <c r="U1159" t="str">
        <f t="shared" si="56"/>
        <v>Medium (5K-10K)</v>
      </c>
      <c r="V1159">
        <v>25949</v>
      </c>
      <c r="W1159">
        <v>7</v>
      </c>
      <c r="X1159" t="s">
        <v>39</v>
      </c>
      <c r="Y1159">
        <v>13</v>
      </c>
      <c r="Z1159">
        <v>3</v>
      </c>
      <c r="AA1159">
        <v>4</v>
      </c>
      <c r="AB1159">
        <v>1</v>
      </c>
      <c r="AC1159">
        <v>15</v>
      </c>
      <c r="AD1159">
        <v>1</v>
      </c>
      <c r="AE1159">
        <v>3</v>
      </c>
      <c r="AF1159">
        <v>12</v>
      </c>
      <c r="AG1159">
        <v>8</v>
      </c>
      <c r="AH1159">
        <v>5</v>
      </c>
      <c r="AI1159">
        <v>7</v>
      </c>
    </row>
    <row r="1160" spans="1:35" x14ac:dyDescent="0.3">
      <c r="A1160">
        <v>1794</v>
      </c>
      <c r="B1160">
        <v>37</v>
      </c>
      <c r="C1160" t="str">
        <f t="shared" si="54"/>
        <v>36-45</v>
      </c>
      <c r="D1160" t="s">
        <v>32</v>
      </c>
      <c r="E1160" t="s">
        <v>40</v>
      </c>
      <c r="F1160">
        <v>1239</v>
      </c>
      <c r="G1160" t="s">
        <v>57</v>
      </c>
      <c r="H1160">
        <v>8</v>
      </c>
      <c r="I1160">
        <v>2</v>
      </c>
      <c r="J1160" t="s">
        <v>45</v>
      </c>
      <c r="K1160">
        <v>3</v>
      </c>
      <c r="L1160" t="s">
        <v>36</v>
      </c>
      <c r="M1160">
        <v>89</v>
      </c>
      <c r="N1160">
        <v>3</v>
      </c>
      <c r="O1160">
        <v>2</v>
      </c>
      <c r="P1160" t="s">
        <v>57</v>
      </c>
      <c r="Q1160">
        <v>2</v>
      </c>
      <c r="R1160" t="str">
        <f t="shared" si="55"/>
        <v>Medium</v>
      </c>
      <c r="S1160" t="s">
        <v>38</v>
      </c>
      <c r="T1160">
        <v>4071</v>
      </c>
      <c r="U1160" t="str">
        <f t="shared" si="56"/>
        <v>Low (0-5K)</v>
      </c>
      <c r="V1160">
        <v>12832</v>
      </c>
      <c r="W1160">
        <v>2</v>
      </c>
      <c r="X1160" t="s">
        <v>32</v>
      </c>
      <c r="Y1160">
        <v>13</v>
      </c>
      <c r="Z1160">
        <v>3</v>
      </c>
      <c r="AA1160">
        <v>3</v>
      </c>
      <c r="AB1160">
        <v>0</v>
      </c>
      <c r="AC1160">
        <v>19</v>
      </c>
      <c r="AD1160">
        <v>4</v>
      </c>
      <c r="AE1160">
        <v>2</v>
      </c>
      <c r="AF1160">
        <v>10</v>
      </c>
      <c r="AG1160">
        <v>0</v>
      </c>
      <c r="AH1160">
        <v>4</v>
      </c>
      <c r="AI1160">
        <v>7</v>
      </c>
    </row>
    <row r="1161" spans="1:35" x14ac:dyDescent="0.3">
      <c r="A1161">
        <v>1800</v>
      </c>
      <c r="B1161">
        <v>39</v>
      </c>
      <c r="C1161" t="str">
        <f t="shared" si="54"/>
        <v>36-45</v>
      </c>
      <c r="D1161" t="s">
        <v>32</v>
      </c>
      <c r="E1161" t="s">
        <v>40</v>
      </c>
      <c r="F1161">
        <v>1253</v>
      </c>
      <c r="G1161" t="s">
        <v>34</v>
      </c>
      <c r="H1161">
        <v>10</v>
      </c>
      <c r="I1161">
        <v>1</v>
      </c>
      <c r="J1161" t="s">
        <v>35</v>
      </c>
      <c r="K1161">
        <v>3</v>
      </c>
      <c r="L1161" t="s">
        <v>36</v>
      </c>
      <c r="M1161">
        <v>65</v>
      </c>
      <c r="N1161">
        <v>3</v>
      </c>
      <c r="O1161">
        <v>3</v>
      </c>
      <c r="P1161" t="s">
        <v>55</v>
      </c>
      <c r="Q1161">
        <v>3</v>
      </c>
      <c r="R1161" t="str">
        <f t="shared" si="55"/>
        <v>High</v>
      </c>
      <c r="S1161" t="s">
        <v>48</v>
      </c>
      <c r="T1161">
        <v>13464</v>
      </c>
      <c r="U1161" t="str">
        <f t="shared" si="56"/>
        <v>High (10K-15K)</v>
      </c>
      <c r="V1161">
        <v>7914</v>
      </c>
      <c r="W1161">
        <v>7</v>
      </c>
      <c r="X1161" t="s">
        <v>32</v>
      </c>
      <c r="Y1161">
        <v>21</v>
      </c>
      <c r="Z1161">
        <v>4</v>
      </c>
      <c r="AA1161">
        <v>3</v>
      </c>
      <c r="AB1161">
        <v>0</v>
      </c>
      <c r="AC1161">
        <v>9</v>
      </c>
      <c r="AD1161">
        <v>3</v>
      </c>
      <c r="AE1161">
        <v>3</v>
      </c>
      <c r="AF1161">
        <v>4</v>
      </c>
      <c r="AG1161">
        <v>3</v>
      </c>
      <c r="AH1161">
        <v>2</v>
      </c>
      <c r="AI1161">
        <v>2</v>
      </c>
    </row>
    <row r="1162" spans="1:35" x14ac:dyDescent="0.3">
      <c r="A1162">
        <v>1815</v>
      </c>
      <c r="B1162">
        <v>41</v>
      </c>
      <c r="C1162" t="str">
        <f t="shared" si="54"/>
        <v>36-45</v>
      </c>
      <c r="D1162" t="s">
        <v>32</v>
      </c>
      <c r="E1162" t="s">
        <v>40</v>
      </c>
      <c r="F1162">
        <v>796</v>
      </c>
      <c r="G1162" t="s">
        <v>41</v>
      </c>
      <c r="H1162">
        <v>4</v>
      </c>
      <c r="I1162">
        <v>1</v>
      </c>
      <c r="J1162" t="s">
        <v>56</v>
      </c>
      <c r="K1162">
        <v>3</v>
      </c>
      <c r="L1162" t="s">
        <v>47</v>
      </c>
      <c r="M1162">
        <v>81</v>
      </c>
      <c r="N1162">
        <v>3</v>
      </c>
      <c r="O1162">
        <v>3</v>
      </c>
      <c r="P1162" t="s">
        <v>54</v>
      </c>
      <c r="Q1162">
        <v>3</v>
      </c>
      <c r="R1162" t="str">
        <f t="shared" si="55"/>
        <v>High</v>
      </c>
      <c r="S1162" t="s">
        <v>38</v>
      </c>
      <c r="T1162">
        <v>10447</v>
      </c>
      <c r="U1162" t="str">
        <f t="shared" si="56"/>
        <v>High (10K-15K)</v>
      </c>
      <c r="V1162">
        <v>26458</v>
      </c>
      <c r="W1162">
        <v>0</v>
      </c>
      <c r="X1162" t="s">
        <v>39</v>
      </c>
      <c r="Y1162">
        <v>13</v>
      </c>
      <c r="Z1162">
        <v>3</v>
      </c>
      <c r="AA1162">
        <v>4</v>
      </c>
      <c r="AB1162">
        <v>1</v>
      </c>
      <c r="AC1162">
        <v>23</v>
      </c>
      <c r="AD1162">
        <v>3</v>
      </c>
      <c r="AE1162">
        <v>4</v>
      </c>
      <c r="AF1162">
        <v>22</v>
      </c>
      <c r="AG1162">
        <v>14</v>
      </c>
      <c r="AH1162">
        <v>13</v>
      </c>
      <c r="AI1162">
        <v>5</v>
      </c>
    </row>
    <row r="1163" spans="1:35" x14ac:dyDescent="0.3">
      <c r="A1163">
        <v>1829</v>
      </c>
      <c r="B1163">
        <v>40</v>
      </c>
      <c r="C1163" t="str">
        <f t="shared" si="54"/>
        <v>36-45</v>
      </c>
      <c r="D1163" t="s">
        <v>32</v>
      </c>
      <c r="E1163" t="s">
        <v>40</v>
      </c>
      <c r="F1163">
        <v>750</v>
      </c>
      <c r="G1163" t="s">
        <v>34</v>
      </c>
      <c r="H1163">
        <v>12</v>
      </c>
      <c r="I1163">
        <v>3</v>
      </c>
      <c r="J1163" t="s">
        <v>46</v>
      </c>
      <c r="K1163">
        <v>2</v>
      </c>
      <c r="L1163" t="s">
        <v>47</v>
      </c>
      <c r="M1163">
        <v>47</v>
      </c>
      <c r="N1163">
        <v>3</v>
      </c>
      <c r="O1163">
        <v>2</v>
      </c>
      <c r="P1163" t="s">
        <v>50</v>
      </c>
      <c r="Q1163">
        <v>1</v>
      </c>
      <c r="R1163" t="str">
        <f t="shared" si="55"/>
        <v>Low</v>
      </c>
      <c r="S1163" t="s">
        <v>38</v>
      </c>
      <c r="T1163">
        <v>4448</v>
      </c>
      <c r="U1163" t="str">
        <f t="shared" si="56"/>
        <v>Low (0-5K)</v>
      </c>
      <c r="V1163">
        <v>10748</v>
      </c>
      <c r="W1163">
        <v>2</v>
      </c>
      <c r="X1163" t="s">
        <v>32</v>
      </c>
      <c r="Y1163">
        <v>12</v>
      </c>
      <c r="Z1163">
        <v>3</v>
      </c>
      <c r="AA1163">
        <v>2</v>
      </c>
      <c r="AB1163">
        <v>1</v>
      </c>
      <c r="AC1163">
        <v>15</v>
      </c>
      <c r="AD1163">
        <v>3</v>
      </c>
      <c r="AE1163">
        <v>3</v>
      </c>
      <c r="AF1163">
        <v>7</v>
      </c>
      <c r="AG1163">
        <v>4</v>
      </c>
      <c r="AH1163">
        <v>7</v>
      </c>
      <c r="AI1163">
        <v>7</v>
      </c>
    </row>
    <row r="1164" spans="1:35" x14ac:dyDescent="0.3">
      <c r="A1164">
        <v>1857</v>
      </c>
      <c r="B1164">
        <v>46</v>
      </c>
      <c r="C1164" t="str">
        <f t="shared" si="54"/>
        <v>46-55</v>
      </c>
      <c r="D1164" t="s">
        <v>32</v>
      </c>
      <c r="E1164" t="s">
        <v>40</v>
      </c>
      <c r="F1164">
        <v>706</v>
      </c>
      <c r="G1164" t="s">
        <v>34</v>
      </c>
      <c r="H1164">
        <v>2</v>
      </c>
      <c r="I1164">
        <v>2</v>
      </c>
      <c r="J1164" t="s">
        <v>46</v>
      </c>
      <c r="K1164">
        <v>4</v>
      </c>
      <c r="L1164" t="s">
        <v>36</v>
      </c>
      <c r="M1164">
        <v>82</v>
      </c>
      <c r="N1164">
        <v>3</v>
      </c>
      <c r="O1164">
        <v>3</v>
      </c>
      <c r="P1164" t="s">
        <v>51</v>
      </c>
      <c r="Q1164">
        <v>4</v>
      </c>
      <c r="R1164" t="str">
        <f t="shared" si="55"/>
        <v>Very High</v>
      </c>
      <c r="S1164" t="s">
        <v>38</v>
      </c>
      <c r="T1164">
        <v>8578</v>
      </c>
      <c r="U1164" t="str">
        <f t="shared" si="56"/>
        <v>Medium (5K-10K)</v>
      </c>
      <c r="V1164">
        <v>19989</v>
      </c>
      <c r="W1164">
        <v>3</v>
      </c>
      <c r="X1164" t="s">
        <v>32</v>
      </c>
      <c r="Y1164">
        <v>14</v>
      </c>
      <c r="Z1164">
        <v>3</v>
      </c>
      <c r="AA1164">
        <v>3</v>
      </c>
      <c r="AB1164">
        <v>1</v>
      </c>
      <c r="AC1164">
        <v>12</v>
      </c>
      <c r="AD1164">
        <v>4</v>
      </c>
      <c r="AE1164">
        <v>2</v>
      </c>
      <c r="AF1164">
        <v>9</v>
      </c>
      <c r="AG1164">
        <v>8</v>
      </c>
      <c r="AH1164">
        <v>4</v>
      </c>
      <c r="AI1164">
        <v>7</v>
      </c>
    </row>
    <row r="1165" spans="1:35" x14ac:dyDescent="0.3">
      <c r="A1165">
        <v>1892</v>
      </c>
      <c r="B1165">
        <v>40</v>
      </c>
      <c r="C1165" t="str">
        <f t="shared" si="54"/>
        <v>36-45</v>
      </c>
      <c r="D1165" t="s">
        <v>32</v>
      </c>
      <c r="E1165" t="s">
        <v>40</v>
      </c>
      <c r="F1165">
        <v>1137</v>
      </c>
      <c r="G1165" t="s">
        <v>34</v>
      </c>
      <c r="H1165">
        <v>1</v>
      </c>
      <c r="I1165">
        <v>4</v>
      </c>
      <c r="J1165" t="s">
        <v>46</v>
      </c>
      <c r="K1165">
        <v>1</v>
      </c>
      <c r="L1165" t="s">
        <v>36</v>
      </c>
      <c r="M1165">
        <v>98</v>
      </c>
      <c r="N1165">
        <v>3</v>
      </c>
      <c r="O1165">
        <v>4</v>
      </c>
      <c r="P1165" t="s">
        <v>52</v>
      </c>
      <c r="Q1165">
        <v>1</v>
      </c>
      <c r="R1165" t="str">
        <f t="shared" si="55"/>
        <v>Low</v>
      </c>
      <c r="S1165" t="s">
        <v>38</v>
      </c>
      <c r="T1165">
        <v>16823</v>
      </c>
      <c r="U1165" t="str">
        <f t="shared" si="56"/>
        <v>Very High (15K+)</v>
      </c>
      <c r="V1165">
        <v>18991</v>
      </c>
      <c r="W1165">
        <v>2</v>
      </c>
      <c r="X1165" t="s">
        <v>32</v>
      </c>
      <c r="Y1165">
        <v>11</v>
      </c>
      <c r="Z1165">
        <v>3</v>
      </c>
      <c r="AA1165">
        <v>1</v>
      </c>
      <c r="AB1165">
        <v>1</v>
      </c>
      <c r="AC1165">
        <v>22</v>
      </c>
      <c r="AD1165">
        <v>3</v>
      </c>
      <c r="AE1165">
        <v>3</v>
      </c>
      <c r="AF1165">
        <v>19</v>
      </c>
      <c r="AG1165">
        <v>7</v>
      </c>
      <c r="AH1165">
        <v>11</v>
      </c>
      <c r="AI1165">
        <v>16</v>
      </c>
    </row>
    <row r="1166" spans="1:35" x14ac:dyDescent="0.3">
      <c r="A1166">
        <v>1911</v>
      </c>
      <c r="B1166">
        <v>42</v>
      </c>
      <c r="C1166" t="str">
        <f t="shared" si="54"/>
        <v>36-45</v>
      </c>
      <c r="D1166" t="s">
        <v>32</v>
      </c>
      <c r="E1166" t="s">
        <v>40</v>
      </c>
      <c r="F1166">
        <v>1396</v>
      </c>
      <c r="G1166" t="s">
        <v>34</v>
      </c>
      <c r="H1166">
        <v>6</v>
      </c>
      <c r="I1166">
        <v>3</v>
      </c>
      <c r="J1166" t="s">
        <v>35</v>
      </c>
      <c r="K1166">
        <v>3</v>
      </c>
      <c r="L1166" t="s">
        <v>36</v>
      </c>
      <c r="M1166">
        <v>83</v>
      </c>
      <c r="N1166">
        <v>3</v>
      </c>
      <c r="O1166">
        <v>3</v>
      </c>
      <c r="P1166" t="s">
        <v>55</v>
      </c>
      <c r="Q1166">
        <v>1</v>
      </c>
      <c r="R1166" t="str">
        <f t="shared" si="55"/>
        <v>Low</v>
      </c>
      <c r="S1166" t="s">
        <v>44</v>
      </c>
      <c r="T1166">
        <v>13348</v>
      </c>
      <c r="U1166" t="str">
        <f t="shared" si="56"/>
        <v>High (10K-15K)</v>
      </c>
      <c r="V1166">
        <v>14842</v>
      </c>
      <c r="W1166">
        <v>9</v>
      </c>
      <c r="X1166" t="s">
        <v>32</v>
      </c>
      <c r="Y1166">
        <v>13</v>
      </c>
      <c r="Z1166">
        <v>3</v>
      </c>
      <c r="AA1166">
        <v>2</v>
      </c>
      <c r="AB1166">
        <v>1</v>
      </c>
      <c r="AC1166">
        <v>18</v>
      </c>
      <c r="AD1166">
        <v>3</v>
      </c>
      <c r="AE1166">
        <v>4</v>
      </c>
      <c r="AF1166">
        <v>13</v>
      </c>
      <c r="AG1166">
        <v>7</v>
      </c>
      <c r="AH1166">
        <v>5</v>
      </c>
      <c r="AI1166">
        <v>7</v>
      </c>
    </row>
    <row r="1167" spans="1:35" x14ac:dyDescent="0.3">
      <c r="A1167">
        <v>1952</v>
      </c>
      <c r="B1167">
        <v>26</v>
      </c>
      <c r="C1167" t="str">
        <f t="shared" si="54"/>
        <v>26-35</v>
      </c>
      <c r="D1167" t="s">
        <v>32</v>
      </c>
      <c r="E1167" t="s">
        <v>40</v>
      </c>
      <c r="F1167">
        <v>157</v>
      </c>
      <c r="G1167" t="s">
        <v>34</v>
      </c>
      <c r="H1167">
        <v>1</v>
      </c>
      <c r="I1167">
        <v>3</v>
      </c>
      <c r="J1167" t="s">
        <v>35</v>
      </c>
      <c r="K1167">
        <v>3</v>
      </c>
      <c r="L1167" t="s">
        <v>36</v>
      </c>
      <c r="M1167">
        <v>95</v>
      </c>
      <c r="N1167">
        <v>3</v>
      </c>
      <c r="O1167">
        <v>1</v>
      </c>
      <c r="P1167" t="s">
        <v>37</v>
      </c>
      <c r="Q1167">
        <v>1</v>
      </c>
      <c r="R1167" t="str">
        <f t="shared" si="55"/>
        <v>Low</v>
      </c>
      <c r="S1167" t="s">
        <v>48</v>
      </c>
      <c r="T1167">
        <v>2867</v>
      </c>
      <c r="U1167" t="str">
        <f t="shared" si="56"/>
        <v>Low (0-5K)</v>
      </c>
      <c r="V1167">
        <v>20006</v>
      </c>
      <c r="W1167">
        <v>0</v>
      </c>
      <c r="X1167" t="s">
        <v>32</v>
      </c>
      <c r="Y1167">
        <v>13</v>
      </c>
      <c r="Z1167">
        <v>3</v>
      </c>
      <c r="AA1167">
        <v>4</v>
      </c>
      <c r="AB1167">
        <v>0</v>
      </c>
      <c r="AC1167">
        <v>8</v>
      </c>
      <c r="AD1167">
        <v>6</v>
      </c>
      <c r="AE1167">
        <v>2</v>
      </c>
      <c r="AF1167">
        <v>7</v>
      </c>
      <c r="AG1167">
        <v>7</v>
      </c>
      <c r="AH1167">
        <v>7</v>
      </c>
      <c r="AI1167">
        <v>6</v>
      </c>
    </row>
    <row r="1168" spans="1:35" x14ac:dyDescent="0.3">
      <c r="A1168">
        <v>1969</v>
      </c>
      <c r="B1168">
        <v>54</v>
      </c>
      <c r="C1168" t="str">
        <f t="shared" si="54"/>
        <v>46-55</v>
      </c>
      <c r="D1168" t="s">
        <v>32</v>
      </c>
      <c r="E1168" t="s">
        <v>40</v>
      </c>
      <c r="F1168">
        <v>155</v>
      </c>
      <c r="G1168" t="s">
        <v>34</v>
      </c>
      <c r="H1168">
        <v>9</v>
      </c>
      <c r="I1168">
        <v>2</v>
      </c>
      <c r="J1168" t="s">
        <v>46</v>
      </c>
      <c r="K1168">
        <v>1</v>
      </c>
      <c r="L1168" t="s">
        <v>47</v>
      </c>
      <c r="M1168">
        <v>67</v>
      </c>
      <c r="N1168">
        <v>3</v>
      </c>
      <c r="O1168">
        <v>2</v>
      </c>
      <c r="P1168" t="s">
        <v>49</v>
      </c>
      <c r="Q1168">
        <v>3</v>
      </c>
      <c r="R1168" t="str">
        <f t="shared" si="55"/>
        <v>High</v>
      </c>
      <c r="S1168" t="s">
        <v>44</v>
      </c>
      <c r="T1168">
        <v>2897</v>
      </c>
      <c r="U1168" t="str">
        <f t="shared" si="56"/>
        <v>Low (0-5K)</v>
      </c>
      <c r="V1168">
        <v>22474</v>
      </c>
      <c r="W1168">
        <v>3</v>
      </c>
      <c r="X1168" t="s">
        <v>32</v>
      </c>
      <c r="Y1168">
        <v>11</v>
      </c>
      <c r="Z1168">
        <v>3</v>
      </c>
      <c r="AA1168">
        <v>3</v>
      </c>
      <c r="AB1168">
        <v>2</v>
      </c>
      <c r="AC1168">
        <v>9</v>
      </c>
      <c r="AD1168">
        <v>6</v>
      </c>
      <c r="AE1168">
        <v>2</v>
      </c>
      <c r="AF1168">
        <v>4</v>
      </c>
      <c r="AG1168">
        <v>3</v>
      </c>
      <c r="AH1168">
        <v>2</v>
      </c>
      <c r="AI1168">
        <v>3</v>
      </c>
    </row>
    <row r="1169" spans="1:35" x14ac:dyDescent="0.3">
      <c r="A1169">
        <v>1975</v>
      </c>
      <c r="B1169">
        <v>39</v>
      </c>
      <c r="C1169" t="str">
        <f t="shared" si="54"/>
        <v>36-45</v>
      </c>
      <c r="D1169" t="s">
        <v>32</v>
      </c>
      <c r="E1169" t="s">
        <v>40</v>
      </c>
      <c r="F1169">
        <v>119</v>
      </c>
      <c r="G1169" t="s">
        <v>41</v>
      </c>
      <c r="H1169">
        <v>15</v>
      </c>
      <c r="I1169">
        <v>4</v>
      </c>
      <c r="J1169" t="s">
        <v>56</v>
      </c>
      <c r="K1169">
        <v>2</v>
      </c>
      <c r="L1169" t="s">
        <v>36</v>
      </c>
      <c r="M1169">
        <v>77</v>
      </c>
      <c r="N1169">
        <v>3</v>
      </c>
      <c r="O1169">
        <v>4</v>
      </c>
      <c r="P1169" t="s">
        <v>54</v>
      </c>
      <c r="Q1169">
        <v>1</v>
      </c>
      <c r="R1169" t="str">
        <f t="shared" si="55"/>
        <v>Low</v>
      </c>
      <c r="S1169" t="s">
        <v>48</v>
      </c>
      <c r="T1169">
        <v>13341</v>
      </c>
      <c r="U1169" t="str">
        <f t="shared" si="56"/>
        <v>High (10K-15K)</v>
      </c>
      <c r="V1169">
        <v>25098</v>
      </c>
      <c r="W1169">
        <v>0</v>
      </c>
      <c r="X1169" t="s">
        <v>32</v>
      </c>
      <c r="Y1169">
        <v>12</v>
      </c>
      <c r="Z1169">
        <v>3</v>
      </c>
      <c r="AA1169">
        <v>1</v>
      </c>
      <c r="AB1169">
        <v>0</v>
      </c>
      <c r="AC1169">
        <v>21</v>
      </c>
      <c r="AD1169">
        <v>3</v>
      </c>
      <c r="AE1169">
        <v>3</v>
      </c>
      <c r="AF1169">
        <v>20</v>
      </c>
      <c r="AG1169">
        <v>8</v>
      </c>
      <c r="AH1169">
        <v>11</v>
      </c>
      <c r="AI1169">
        <v>10</v>
      </c>
    </row>
    <row r="1170" spans="1:35" x14ac:dyDescent="0.3">
      <c r="A1170">
        <v>1986</v>
      </c>
      <c r="B1170">
        <v>40</v>
      </c>
      <c r="C1170" t="str">
        <f t="shared" si="54"/>
        <v>36-45</v>
      </c>
      <c r="D1170" t="s">
        <v>32</v>
      </c>
      <c r="E1170" t="s">
        <v>40</v>
      </c>
      <c r="F1170">
        <v>444</v>
      </c>
      <c r="G1170" t="s">
        <v>41</v>
      </c>
      <c r="H1170">
        <v>2</v>
      </c>
      <c r="I1170">
        <v>2</v>
      </c>
      <c r="J1170" t="s">
        <v>56</v>
      </c>
      <c r="K1170">
        <v>2</v>
      </c>
      <c r="L1170" t="s">
        <v>47</v>
      </c>
      <c r="M1170">
        <v>92</v>
      </c>
      <c r="N1170">
        <v>3</v>
      </c>
      <c r="O1170">
        <v>2</v>
      </c>
      <c r="P1170" t="s">
        <v>54</v>
      </c>
      <c r="Q1170">
        <v>2</v>
      </c>
      <c r="R1170" t="str">
        <f t="shared" si="55"/>
        <v>Medium</v>
      </c>
      <c r="S1170" t="s">
        <v>44</v>
      </c>
      <c r="T1170">
        <v>5677</v>
      </c>
      <c r="U1170" t="str">
        <f t="shared" si="56"/>
        <v>Medium (5K-10K)</v>
      </c>
      <c r="V1170">
        <v>4258</v>
      </c>
      <c r="W1170">
        <v>3</v>
      </c>
      <c r="X1170" t="s">
        <v>32</v>
      </c>
      <c r="Y1170">
        <v>14</v>
      </c>
      <c r="Z1170">
        <v>3</v>
      </c>
      <c r="AA1170">
        <v>3</v>
      </c>
      <c r="AB1170">
        <v>1</v>
      </c>
      <c r="AC1170">
        <v>15</v>
      </c>
      <c r="AD1170">
        <v>4</v>
      </c>
      <c r="AE1170">
        <v>3</v>
      </c>
      <c r="AF1170">
        <v>11</v>
      </c>
      <c r="AG1170">
        <v>8</v>
      </c>
      <c r="AH1170">
        <v>5</v>
      </c>
      <c r="AI1170">
        <v>10</v>
      </c>
    </row>
    <row r="1171" spans="1:35" x14ac:dyDescent="0.3">
      <c r="A1171">
        <v>1993</v>
      </c>
      <c r="B1171">
        <v>47</v>
      </c>
      <c r="C1171" t="str">
        <f t="shared" si="54"/>
        <v>46-55</v>
      </c>
      <c r="D1171" t="s">
        <v>32</v>
      </c>
      <c r="E1171" t="s">
        <v>40</v>
      </c>
      <c r="F1171">
        <v>1180</v>
      </c>
      <c r="G1171" t="s">
        <v>34</v>
      </c>
      <c r="H1171">
        <v>25</v>
      </c>
      <c r="I1171">
        <v>3</v>
      </c>
      <c r="J1171" t="s">
        <v>35</v>
      </c>
      <c r="K1171">
        <v>1</v>
      </c>
      <c r="L1171" t="s">
        <v>36</v>
      </c>
      <c r="M1171">
        <v>84</v>
      </c>
      <c r="N1171">
        <v>3</v>
      </c>
      <c r="O1171">
        <v>3</v>
      </c>
      <c r="P1171" t="s">
        <v>50</v>
      </c>
      <c r="Q1171">
        <v>3</v>
      </c>
      <c r="R1171" t="str">
        <f t="shared" si="55"/>
        <v>High</v>
      </c>
      <c r="S1171" t="s">
        <v>48</v>
      </c>
      <c r="T1171">
        <v>8633</v>
      </c>
      <c r="U1171" t="str">
        <f t="shared" si="56"/>
        <v>Medium (5K-10K)</v>
      </c>
      <c r="V1171">
        <v>13084</v>
      </c>
      <c r="W1171">
        <v>2</v>
      </c>
      <c r="X1171" t="s">
        <v>32</v>
      </c>
      <c r="Y1171">
        <v>23</v>
      </c>
      <c r="Z1171">
        <v>4</v>
      </c>
      <c r="AA1171">
        <v>2</v>
      </c>
      <c r="AB1171">
        <v>0</v>
      </c>
      <c r="AC1171">
        <v>25</v>
      </c>
      <c r="AD1171">
        <v>3</v>
      </c>
      <c r="AE1171">
        <v>3</v>
      </c>
      <c r="AF1171">
        <v>17</v>
      </c>
      <c r="AG1171">
        <v>14</v>
      </c>
      <c r="AH1171">
        <v>12</v>
      </c>
      <c r="AI1171">
        <v>11</v>
      </c>
    </row>
    <row r="1172" spans="1:35" x14ac:dyDescent="0.3">
      <c r="A1172">
        <v>1995</v>
      </c>
      <c r="B1172">
        <v>38</v>
      </c>
      <c r="C1172" t="str">
        <f t="shared" si="54"/>
        <v>36-45</v>
      </c>
      <c r="D1172" t="s">
        <v>32</v>
      </c>
      <c r="E1172" t="s">
        <v>40</v>
      </c>
      <c r="F1172">
        <v>1321</v>
      </c>
      <c r="G1172" t="s">
        <v>41</v>
      </c>
      <c r="H1172">
        <v>1</v>
      </c>
      <c r="I1172">
        <v>4</v>
      </c>
      <c r="J1172" t="s">
        <v>46</v>
      </c>
      <c r="K1172">
        <v>4</v>
      </c>
      <c r="L1172" t="s">
        <v>36</v>
      </c>
      <c r="M1172">
        <v>86</v>
      </c>
      <c r="N1172">
        <v>3</v>
      </c>
      <c r="O1172">
        <v>2</v>
      </c>
      <c r="P1172" t="s">
        <v>54</v>
      </c>
      <c r="Q1172">
        <v>2</v>
      </c>
      <c r="R1172" t="str">
        <f t="shared" si="55"/>
        <v>Medium</v>
      </c>
      <c r="S1172" t="s">
        <v>44</v>
      </c>
      <c r="T1172">
        <v>4440</v>
      </c>
      <c r="U1172" t="str">
        <f t="shared" si="56"/>
        <v>Low (0-5K)</v>
      </c>
      <c r="V1172">
        <v>7636</v>
      </c>
      <c r="W1172">
        <v>0</v>
      </c>
      <c r="X1172" t="s">
        <v>32</v>
      </c>
      <c r="Y1172">
        <v>15</v>
      </c>
      <c r="Z1172">
        <v>3</v>
      </c>
      <c r="AA1172">
        <v>1</v>
      </c>
      <c r="AB1172">
        <v>2</v>
      </c>
      <c r="AC1172">
        <v>16</v>
      </c>
      <c r="AD1172">
        <v>3</v>
      </c>
      <c r="AE1172">
        <v>3</v>
      </c>
      <c r="AF1172">
        <v>15</v>
      </c>
      <c r="AG1172">
        <v>13</v>
      </c>
      <c r="AH1172">
        <v>5</v>
      </c>
      <c r="AI1172">
        <v>8</v>
      </c>
    </row>
    <row r="1173" spans="1:35" x14ac:dyDescent="0.3">
      <c r="A1173">
        <v>2009</v>
      </c>
      <c r="B1173">
        <v>33</v>
      </c>
      <c r="C1173" t="str">
        <f t="shared" si="54"/>
        <v>26-35</v>
      </c>
      <c r="D1173" t="s">
        <v>32</v>
      </c>
      <c r="E1173" t="s">
        <v>40</v>
      </c>
      <c r="F1173">
        <v>501</v>
      </c>
      <c r="G1173" t="s">
        <v>34</v>
      </c>
      <c r="H1173">
        <v>15</v>
      </c>
      <c r="I1173">
        <v>2</v>
      </c>
      <c r="J1173" t="s">
        <v>35</v>
      </c>
      <c r="K1173">
        <v>2</v>
      </c>
      <c r="L1173" t="s">
        <v>47</v>
      </c>
      <c r="M1173">
        <v>95</v>
      </c>
      <c r="N1173">
        <v>3</v>
      </c>
      <c r="O1173">
        <v>2</v>
      </c>
      <c r="P1173" t="s">
        <v>50</v>
      </c>
      <c r="Q1173">
        <v>4</v>
      </c>
      <c r="R1173" t="str">
        <f t="shared" si="55"/>
        <v>Very High</v>
      </c>
      <c r="S1173" t="s">
        <v>44</v>
      </c>
      <c r="T1173">
        <v>4878</v>
      </c>
      <c r="U1173" t="str">
        <f t="shared" si="56"/>
        <v>Low (0-5K)</v>
      </c>
      <c r="V1173">
        <v>21653</v>
      </c>
      <c r="W1173">
        <v>0</v>
      </c>
      <c r="X1173" t="s">
        <v>39</v>
      </c>
      <c r="Y1173">
        <v>13</v>
      </c>
      <c r="Z1173">
        <v>3</v>
      </c>
      <c r="AA1173">
        <v>1</v>
      </c>
      <c r="AB1173">
        <v>1</v>
      </c>
      <c r="AC1173">
        <v>10</v>
      </c>
      <c r="AD1173">
        <v>6</v>
      </c>
      <c r="AE1173">
        <v>3</v>
      </c>
      <c r="AF1173">
        <v>9</v>
      </c>
      <c r="AG1173">
        <v>7</v>
      </c>
      <c r="AH1173">
        <v>8</v>
      </c>
      <c r="AI1173">
        <v>1</v>
      </c>
    </row>
    <row r="1174" spans="1:35" x14ac:dyDescent="0.3">
      <c r="A1174">
        <v>2031</v>
      </c>
      <c r="B1174">
        <v>42</v>
      </c>
      <c r="C1174" t="str">
        <f t="shared" si="54"/>
        <v>36-45</v>
      </c>
      <c r="D1174" t="s">
        <v>32</v>
      </c>
      <c r="E1174" t="s">
        <v>40</v>
      </c>
      <c r="F1174">
        <v>300</v>
      </c>
      <c r="G1174" t="s">
        <v>34</v>
      </c>
      <c r="H1174">
        <v>2</v>
      </c>
      <c r="I1174">
        <v>3</v>
      </c>
      <c r="J1174" t="s">
        <v>46</v>
      </c>
      <c r="K1174">
        <v>1</v>
      </c>
      <c r="L1174" t="s">
        <v>36</v>
      </c>
      <c r="M1174">
        <v>56</v>
      </c>
      <c r="N1174">
        <v>3</v>
      </c>
      <c r="O1174">
        <v>5</v>
      </c>
      <c r="P1174" t="s">
        <v>52</v>
      </c>
      <c r="Q1174">
        <v>3</v>
      </c>
      <c r="R1174" t="str">
        <f t="shared" si="55"/>
        <v>High</v>
      </c>
      <c r="S1174" t="s">
        <v>44</v>
      </c>
      <c r="T1174">
        <v>18880</v>
      </c>
      <c r="U1174" t="str">
        <f t="shared" si="56"/>
        <v>Very High (15K+)</v>
      </c>
      <c r="V1174">
        <v>17312</v>
      </c>
      <c r="W1174">
        <v>5</v>
      </c>
      <c r="X1174" t="s">
        <v>32</v>
      </c>
      <c r="Y1174">
        <v>11</v>
      </c>
      <c r="Z1174">
        <v>3</v>
      </c>
      <c r="AA1174">
        <v>1</v>
      </c>
      <c r="AB1174">
        <v>0</v>
      </c>
      <c r="AC1174">
        <v>24</v>
      </c>
      <c r="AD1174">
        <v>2</v>
      </c>
      <c r="AE1174">
        <v>2</v>
      </c>
      <c r="AF1174">
        <v>22</v>
      </c>
      <c r="AG1174">
        <v>6</v>
      </c>
      <c r="AH1174">
        <v>4</v>
      </c>
      <c r="AI1174">
        <v>14</v>
      </c>
    </row>
    <row r="1175" spans="1:35" x14ac:dyDescent="0.3">
      <c r="A1175">
        <v>281</v>
      </c>
      <c r="B1175">
        <v>40</v>
      </c>
      <c r="C1175" t="str">
        <f t="shared" si="54"/>
        <v>36-45</v>
      </c>
      <c r="D1175" t="s">
        <v>32</v>
      </c>
      <c r="E1175" t="s">
        <v>40</v>
      </c>
      <c r="F1175">
        <v>905</v>
      </c>
      <c r="G1175" t="s">
        <v>34</v>
      </c>
      <c r="H1175">
        <v>19</v>
      </c>
      <c r="I1175">
        <v>2</v>
      </c>
      <c r="J1175" t="s">
        <v>35</v>
      </c>
      <c r="K1175">
        <v>3</v>
      </c>
      <c r="L1175" t="s">
        <v>36</v>
      </c>
      <c r="M1175">
        <v>99</v>
      </c>
      <c r="N1175">
        <v>3</v>
      </c>
      <c r="O1175">
        <v>2</v>
      </c>
      <c r="P1175" t="s">
        <v>37</v>
      </c>
      <c r="Q1175">
        <v>4</v>
      </c>
      <c r="R1175" t="str">
        <f t="shared" si="55"/>
        <v>Very High</v>
      </c>
      <c r="S1175" t="s">
        <v>44</v>
      </c>
      <c r="T1175">
        <v>2741</v>
      </c>
      <c r="U1175" t="str">
        <f t="shared" si="56"/>
        <v>Low (0-5K)</v>
      </c>
      <c r="V1175">
        <v>16523</v>
      </c>
      <c r="W1175">
        <v>8</v>
      </c>
      <c r="X1175" t="s">
        <v>39</v>
      </c>
      <c r="Y1175">
        <v>15</v>
      </c>
      <c r="Z1175">
        <v>3</v>
      </c>
      <c r="AA1175">
        <v>3</v>
      </c>
      <c r="AB1175">
        <v>1</v>
      </c>
      <c r="AC1175">
        <v>15</v>
      </c>
      <c r="AD1175">
        <v>2</v>
      </c>
      <c r="AE1175">
        <v>4</v>
      </c>
      <c r="AF1175">
        <v>7</v>
      </c>
      <c r="AG1175">
        <v>2</v>
      </c>
      <c r="AH1175">
        <v>3</v>
      </c>
      <c r="AI1175">
        <v>7</v>
      </c>
    </row>
    <row r="1176" spans="1:35" x14ac:dyDescent="0.3">
      <c r="A1176">
        <v>433</v>
      </c>
      <c r="B1176">
        <v>52</v>
      </c>
      <c r="C1176" t="str">
        <f t="shared" si="54"/>
        <v>46-55</v>
      </c>
      <c r="D1176" t="s">
        <v>39</v>
      </c>
      <c r="E1176" t="s">
        <v>40</v>
      </c>
      <c r="F1176">
        <v>723</v>
      </c>
      <c r="G1176" t="s">
        <v>34</v>
      </c>
      <c r="H1176">
        <v>8</v>
      </c>
      <c r="I1176">
        <v>4</v>
      </c>
      <c r="J1176" t="s">
        <v>35</v>
      </c>
      <c r="K1176">
        <v>3</v>
      </c>
      <c r="L1176" t="s">
        <v>36</v>
      </c>
      <c r="M1176">
        <v>85</v>
      </c>
      <c r="N1176">
        <v>2</v>
      </c>
      <c r="O1176">
        <v>2</v>
      </c>
      <c r="P1176" t="s">
        <v>49</v>
      </c>
      <c r="Q1176">
        <v>2</v>
      </c>
      <c r="R1176" t="str">
        <f t="shared" si="55"/>
        <v>Medium</v>
      </c>
      <c r="S1176" t="s">
        <v>44</v>
      </c>
      <c r="T1176">
        <v>4941</v>
      </c>
      <c r="U1176" t="str">
        <f t="shared" si="56"/>
        <v>Low (0-5K)</v>
      </c>
      <c r="V1176">
        <v>17747</v>
      </c>
      <c r="W1176">
        <v>2</v>
      </c>
      <c r="X1176" t="s">
        <v>32</v>
      </c>
      <c r="Y1176">
        <v>15</v>
      </c>
      <c r="Z1176">
        <v>3</v>
      </c>
      <c r="AA1176">
        <v>1</v>
      </c>
      <c r="AB1176">
        <v>0</v>
      </c>
      <c r="AC1176">
        <v>11</v>
      </c>
      <c r="AD1176">
        <v>3</v>
      </c>
      <c r="AE1176">
        <v>2</v>
      </c>
      <c r="AF1176">
        <v>8</v>
      </c>
      <c r="AG1176">
        <v>2</v>
      </c>
      <c r="AH1176">
        <v>7</v>
      </c>
      <c r="AI1176">
        <v>7</v>
      </c>
    </row>
    <row r="1177" spans="1:35" x14ac:dyDescent="0.3">
      <c r="A1177">
        <v>746</v>
      </c>
      <c r="B1177">
        <v>47</v>
      </c>
      <c r="C1177" t="str">
        <f t="shared" si="54"/>
        <v>46-55</v>
      </c>
      <c r="D1177" t="s">
        <v>32</v>
      </c>
      <c r="E1177" t="s">
        <v>53</v>
      </c>
      <c r="F1177">
        <v>217</v>
      </c>
      <c r="G1177" t="s">
        <v>41</v>
      </c>
      <c r="H1177">
        <v>3</v>
      </c>
      <c r="I1177">
        <v>3</v>
      </c>
      <c r="J1177" t="s">
        <v>35</v>
      </c>
      <c r="K1177">
        <v>4</v>
      </c>
      <c r="L1177" t="s">
        <v>47</v>
      </c>
      <c r="M1177">
        <v>49</v>
      </c>
      <c r="N1177">
        <v>3</v>
      </c>
      <c r="O1177">
        <v>4</v>
      </c>
      <c r="P1177" t="s">
        <v>54</v>
      </c>
      <c r="Q1177">
        <v>3</v>
      </c>
      <c r="R1177" t="str">
        <f t="shared" si="55"/>
        <v>High</v>
      </c>
      <c r="S1177" t="s">
        <v>38</v>
      </c>
      <c r="T1177">
        <v>13770</v>
      </c>
      <c r="U1177" t="str">
        <f t="shared" si="56"/>
        <v>High (10K-15K)</v>
      </c>
      <c r="V1177">
        <v>10225</v>
      </c>
      <c r="W1177">
        <v>9</v>
      </c>
      <c r="X1177" t="s">
        <v>39</v>
      </c>
      <c r="Y1177">
        <v>12</v>
      </c>
      <c r="Z1177">
        <v>3</v>
      </c>
      <c r="AA1177">
        <v>4</v>
      </c>
      <c r="AB1177">
        <v>2</v>
      </c>
      <c r="AC1177">
        <v>28</v>
      </c>
      <c r="AD1177">
        <v>2</v>
      </c>
      <c r="AE1177">
        <v>2</v>
      </c>
      <c r="AF1177">
        <v>22</v>
      </c>
      <c r="AG1177">
        <v>2</v>
      </c>
      <c r="AH1177">
        <v>11</v>
      </c>
      <c r="AI1177">
        <v>13</v>
      </c>
    </row>
    <row r="1178" spans="1:35" x14ac:dyDescent="0.3">
      <c r="A1178">
        <v>888</v>
      </c>
      <c r="B1178">
        <v>24</v>
      </c>
      <c r="C1178" t="str">
        <f t="shared" si="54"/>
        <v>18-25</v>
      </c>
      <c r="D1178" t="s">
        <v>32</v>
      </c>
      <c r="E1178" t="s">
        <v>33</v>
      </c>
      <c r="F1178">
        <v>1269</v>
      </c>
      <c r="G1178" t="s">
        <v>34</v>
      </c>
      <c r="H1178">
        <v>4</v>
      </c>
      <c r="I1178">
        <v>1</v>
      </c>
      <c r="J1178" t="s">
        <v>46</v>
      </c>
      <c r="K1178">
        <v>1</v>
      </c>
      <c r="L1178" t="s">
        <v>36</v>
      </c>
      <c r="M1178">
        <v>46</v>
      </c>
      <c r="N1178">
        <v>2</v>
      </c>
      <c r="O1178">
        <v>1</v>
      </c>
      <c r="P1178" t="s">
        <v>37</v>
      </c>
      <c r="Q1178">
        <v>4</v>
      </c>
      <c r="R1178" t="str">
        <f t="shared" si="55"/>
        <v>Very High</v>
      </c>
      <c r="S1178" t="s">
        <v>44</v>
      </c>
      <c r="T1178">
        <v>3162</v>
      </c>
      <c r="U1178" t="str">
        <f t="shared" si="56"/>
        <v>Low (0-5K)</v>
      </c>
      <c r="V1178">
        <v>10778</v>
      </c>
      <c r="W1178">
        <v>0</v>
      </c>
      <c r="X1178" t="s">
        <v>32</v>
      </c>
      <c r="Y1178">
        <v>17</v>
      </c>
      <c r="Z1178">
        <v>3</v>
      </c>
      <c r="AA1178">
        <v>4</v>
      </c>
      <c r="AB1178">
        <v>0</v>
      </c>
      <c r="AC1178">
        <v>6</v>
      </c>
      <c r="AD1178">
        <v>2</v>
      </c>
      <c r="AE1178">
        <v>2</v>
      </c>
      <c r="AF1178">
        <v>5</v>
      </c>
      <c r="AG1178">
        <v>2</v>
      </c>
      <c r="AH1178">
        <v>3</v>
      </c>
      <c r="AI1178">
        <v>4</v>
      </c>
    </row>
    <row r="1179" spans="1:35" x14ac:dyDescent="0.3">
      <c r="A1179">
        <v>1191</v>
      </c>
      <c r="B1179">
        <v>56</v>
      </c>
      <c r="C1179" t="str">
        <f t="shared" si="54"/>
        <v>56+</v>
      </c>
      <c r="D1179" t="s">
        <v>32</v>
      </c>
      <c r="E1179" t="s">
        <v>40</v>
      </c>
      <c r="F1179">
        <v>718</v>
      </c>
      <c r="G1179" t="s">
        <v>34</v>
      </c>
      <c r="H1179">
        <v>4</v>
      </c>
      <c r="I1179">
        <v>4</v>
      </c>
      <c r="J1179" t="s">
        <v>42</v>
      </c>
      <c r="K1179">
        <v>4</v>
      </c>
      <c r="L1179" t="s">
        <v>47</v>
      </c>
      <c r="M1179">
        <v>92</v>
      </c>
      <c r="N1179">
        <v>3</v>
      </c>
      <c r="O1179">
        <v>5</v>
      </c>
      <c r="P1179" t="s">
        <v>52</v>
      </c>
      <c r="Q1179">
        <v>1</v>
      </c>
      <c r="R1179" t="str">
        <f t="shared" si="55"/>
        <v>Low</v>
      </c>
      <c r="S1179" t="s">
        <v>38</v>
      </c>
      <c r="T1179">
        <v>19943</v>
      </c>
      <c r="U1179" t="str">
        <f t="shared" si="56"/>
        <v>Very High (15K+)</v>
      </c>
      <c r="V1179">
        <v>18575</v>
      </c>
      <c r="W1179">
        <v>4</v>
      </c>
      <c r="X1179" t="s">
        <v>32</v>
      </c>
      <c r="Y1179">
        <v>13</v>
      </c>
      <c r="Z1179">
        <v>3</v>
      </c>
      <c r="AA1179">
        <v>4</v>
      </c>
      <c r="AB1179">
        <v>1</v>
      </c>
      <c r="AC1179">
        <v>28</v>
      </c>
      <c r="AD1179">
        <v>2</v>
      </c>
      <c r="AE1179">
        <v>3</v>
      </c>
      <c r="AF1179">
        <v>5</v>
      </c>
      <c r="AG1179">
        <v>2</v>
      </c>
      <c r="AH1179">
        <v>4</v>
      </c>
      <c r="AI1179">
        <v>2</v>
      </c>
    </row>
    <row r="1180" spans="1:35" x14ac:dyDescent="0.3">
      <c r="A1180">
        <v>1243</v>
      </c>
      <c r="B1180">
        <v>35</v>
      </c>
      <c r="C1180" t="str">
        <f t="shared" si="54"/>
        <v>26-35</v>
      </c>
      <c r="D1180" t="s">
        <v>32</v>
      </c>
      <c r="E1180" t="s">
        <v>33</v>
      </c>
      <c r="F1180">
        <v>1212</v>
      </c>
      <c r="G1180" t="s">
        <v>41</v>
      </c>
      <c r="H1180">
        <v>8</v>
      </c>
      <c r="I1180">
        <v>2</v>
      </c>
      <c r="J1180" t="s">
        <v>56</v>
      </c>
      <c r="K1180">
        <v>3</v>
      </c>
      <c r="L1180" t="s">
        <v>47</v>
      </c>
      <c r="M1180">
        <v>78</v>
      </c>
      <c r="N1180">
        <v>2</v>
      </c>
      <c r="O1180">
        <v>3</v>
      </c>
      <c r="P1180" t="s">
        <v>54</v>
      </c>
      <c r="Q1180">
        <v>4</v>
      </c>
      <c r="R1180" t="str">
        <f t="shared" si="55"/>
        <v>Very High</v>
      </c>
      <c r="S1180" t="s">
        <v>44</v>
      </c>
      <c r="T1180">
        <v>10377</v>
      </c>
      <c r="U1180" t="str">
        <f t="shared" si="56"/>
        <v>High (10K-15K)</v>
      </c>
      <c r="V1180">
        <v>13755</v>
      </c>
      <c r="W1180">
        <v>4</v>
      </c>
      <c r="X1180" t="s">
        <v>39</v>
      </c>
      <c r="Y1180">
        <v>11</v>
      </c>
      <c r="Z1180">
        <v>3</v>
      </c>
      <c r="AA1180">
        <v>2</v>
      </c>
      <c r="AB1180">
        <v>1</v>
      </c>
      <c r="AC1180">
        <v>16</v>
      </c>
      <c r="AD1180">
        <v>6</v>
      </c>
      <c r="AE1180">
        <v>2</v>
      </c>
      <c r="AF1180">
        <v>13</v>
      </c>
      <c r="AG1180">
        <v>2</v>
      </c>
      <c r="AH1180">
        <v>4</v>
      </c>
      <c r="AI1180">
        <v>12</v>
      </c>
    </row>
    <row r="1181" spans="1:35" x14ac:dyDescent="0.3">
      <c r="A1181">
        <v>1311</v>
      </c>
      <c r="B1181">
        <v>30</v>
      </c>
      <c r="C1181" t="str">
        <f t="shared" si="54"/>
        <v>26-35</v>
      </c>
      <c r="D1181" t="s">
        <v>32</v>
      </c>
      <c r="E1181" t="s">
        <v>40</v>
      </c>
      <c r="F1181">
        <v>1138</v>
      </c>
      <c r="G1181" t="s">
        <v>34</v>
      </c>
      <c r="H1181">
        <v>6</v>
      </c>
      <c r="I1181">
        <v>3</v>
      </c>
      <c r="J1181" t="s">
        <v>42</v>
      </c>
      <c r="K1181">
        <v>1</v>
      </c>
      <c r="L1181" t="s">
        <v>47</v>
      </c>
      <c r="M1181">
        <v>48</v>
      </c>
      <c r="N1181">
        <v>2</v>
      </c>
      <c r="O1181">
        <v>2</v>
      </c>
      <c r="P1181" t="s">
        <v>37</v>
      </c>
      <c r="Q1181">
        <v>4</v>
      </c>
      <c r="R1181" t="str">
        <f t="shared" si="55"/>
        <v>Very High</v>
      </c>
      <c r="S1181" t="s">
        <v>44</v>
      </c>
      <c r="T1181">
        <v>4627</v>
      </c>
      <c r="U1181" t="str">
        <f t="shared" si="56"/>
        <v>Low (0-5K)</v>
      </c>
      <c r="V1181">
        <v>23631</v>
      </c>
      <c r="W1181">
        <v>0</v>
      </c>
      <c r="X1181" t="s">
        <v>32</v>
      </c>
      <c r="Y1181">
        <v>12</v>
      </c>
      <c r="Z1181">
        <v>3</v>
      </c>
      <c r="AA1181">
        <v>1</v>
      </c>
      <c r="AB1181">
        <v>1</v>
      </c>
      <c r="AC1181">
        <v>10</v>
      </c>
      <c r="AD1181">
        <v>6</v>
      </c>
      <c r="AE1181">
        <v>3</v>
      </c>
      <c r="AF1181">
        <v>9</v>
      </c>
      <c r="AG1181">
        <v>2</v>
      </c>
      <c r="AH1181">
        <v>6</v>
      </c>
      <c r="AI1181">
        <v>7</v>
      </c>
    </row>
    <row r="1182" spans="1:35" x14ac:dyDescent="0.3">
      <c r="A1182">
        <v>1380</v>
      </c>
      <c r="B1182">
        <v>35</v>
      </c>
      <c r="C1182" t="str">
        <f t="shared" si="54"/>
        <v>26-35</v>
      </c>
      <c r="D1182" t="s">
        <v>39</v>
      </c>
      <c r="E1182" t="s">
        <v>53</v>
      </c>
      <c r="F1182">
        <v>662</v>
      </c>
      <c r="G1182" t="s">
        <v>41</v>
      </c>
      <c r="H1182">
        <v>18</v>
      </c>
      <c r="I1182">
        <v>4</v>
      </c>
      <c r="J1182" t="s">
        <v>56</v>
      </c>
      <c r="K1182">
        <v>4</v>
      </c>
      <c r="L1182" t="s">
        <v>47</v>
      </c>
      <c r="M1182">
        <v>67</v>
      </c>
      <c r="N1182">
        <v>3</v>
      </c>
      <c r="O1182">
        <v>2</v>
      </c>
      <c r="P1182" t="s">
        <v>54</v>
      </c>
      <c r="Q1182">
        <v>3</v>
      </c>
      <c r="R1182" t="str">
        <f t="shared" si="55"/>
        <v>High</v>
      </c>
      <c r="S1182" t="s">
        <v>44</v>
      </c>
      <c r="T1182">
        <v>4614</v>
      </c>
      <c r="U1182" t="str">
        <f t="shared" si="56"/>
        <v>Low (0-5K)</v>
      </c>
      <c r="V1182">
        <v>23288</v>
      </c>
      <c r="W1182">
        <v>0</v>
      </c>
      <c r="X1182" t="s">
        <v>39</v>
      </c>
      <c r="Y1182">
        <v>18</v>
      </c>
      <c r="Z1182">
        <v>3</v>
      </c>
      <c r="AA1182">
        <v>3</v>
      </c>
      <c r="AB1182">
        <v>1</v>
      </c>
      <c r="AC1182">
        <v>5</v>
      </c>
      <c r="AD1182">
        <v>0</v>
      </c>
      <c r="AE1182">
        <v>2</v>
      </c>
      <c r="AF1182">
        <v>4</v>
      </c>
      <c r="AG1182">
        <v>2</v>
      </c>
      <c r="AH1182">
        <v>3</v>
      </c>
      <c r="AI1182">
        <v>2</v>
      </c>
    </row>
    <row r="1183" spans="1:35" x14ac:dyDescent="0.3">
      <c r="A1183">
        <v>1391</v>
      </c>
      <c r="B1183">
        <v>51</v>
      </c>
      <c r="C1183" t="str">
        <f t="shared" si="54"/>
        <v>46-55</v>
      </c>
      <c r="D1183" t="s">
        <v>32</v>
      </c>
      <c r="E1183" t="s">
        <v>53</v>
      </c>
      <c r="F1183">
        <v>541</v>
      </c>
      <c r="G1183" t="s">
        <v>41</v>
      </c>
      <c r="H1183">
        <v>2</v>
      </c>
      <c r="I1183">
        <v>3</v>
      </c>
      <c r="J1183" t="s">
        <v>56</v>
      </c>
      <c r="K1183">
        <v>2</v>
      </c>
      <c r="L1183" t="s">
        <v>36</v>
      </c>
      <c r="M1183">
        <v>52</v>
      </c>
      <c r="N1183">
        <v>3</v>
      </c>
      <c r="O1183">
        <v>3</v>
      </c>
      <c r="P1183" t="s">
        <v>54</v>
      </c>
      <c r="Q1183">
        <v>2</v>
      </c>
      <c r="R1183" t="str">
        <f t="shared" si="55"/>
        <v>Medium</v>
      </c>
      <c r="S1183" t="s">
        <v>44</v>
      </c>
      <c r="T1183">
        <v>10596</v>
      </c>
      <c r="U1183" t="str">
        <f t="shared" si="56"/>
        <v>High (10K-15K)</v>
      </c>
      <c r="V1183">
        <v>15395</v>
      </c>
      <c r="W1183">
        <v>2</v>
      </c>
      <c r="X1183" t="s">
        <v>32</v>
      </c>
      <c r="Y1183">
        <v>11</v>
      </c>
      <c r="Z1183">
        <v>3</v>
      </c>
      <c r="AA1183">
        <v>2</v>
      </c>
      <c r="AB1183">
        <v>0</v>
      </c>
      <c r="AC1183">
        <v>14</v>
      </c>
      <c r="AD1183">
        <v>5</v>
      </c>
      <c r="AE1183">
        <v>3</v>
      </c>
      <c r="AF1183">
        <v>4</v>
      </c>
      <c r="AG1183">
        <v>2</v>
      </c>
      <c r="AH1183">
        <v>3</v>
      </c>
      <c r="AI1183">
        <v>2</v>
      </c>
    </row>
    <row r="1184" spans="1:35" x14ac:dyDescent="0.3">
      <c r="A1184">
        <v>1392</v>
      </c>
      <c r="B1184">
        <v>41</v>
      </c>
      <c r="C1184" t="str">
        <f t="shared" si="54"/>
        <v>36-45</v>
      </c>
      <c r="D1184" t="s">
        <v>32</v>
      </c>
      <c r="E1184" t="s">
        <v>53</v>
      </c>
      <c r="F1184">
        <v>1200</v>
      </c>
      <c r="G1184" t="s">
        <v>34</v>
      </c>
      <c r="H1184">
        <v>22</v>
      </c>
      <c r="I1184">
        <v>3</v>
      </c>
      <c r="J1184" t="s">
        <v>46</v>
      </c>
      <c r="K1184">
        <v>4</v>
      </c>
      <c r="L1184" t="s">
        <v>47</v>
      </c>
      <c r="M1184">
        <v>75</v>
      </c>
      <c r="N1184">
        <v>3</v>
      </c>
      <c r="O1184">
        <v>2</v>
      </c>
      <c r="P1184" t="s">
        <v>49</v>
      </c>
      <c r="Q1184">
        <v>4</v>
      </c>
      <c r="R1184" t="str">
        <f t="shared" si="55"/>
        <v>Very High</v>
      </c>
      <c r="S1184" t="s">
        <v>38</v>
      </c>
      <c r="T1184">
        <v>5467</v>
      </c>
      <c r="U1184" t="str">
        <f t="shared" si="56"/>
        <v>Medium (5K-10K)</v>
      </c>
      <c r="V1184">
        <v>13953</v>
      </c>
      <c r="W1184">
        <v>3</v>
      </c>
      <c r="X1184" t="s">
        <v>39</v>
      </c>
      <c r="Y1184">
        <v>14</v>
      </c>
      <c r="Z1184">
        <v>3</v>
      </c>
      <c r="AA1184">
        <v>1</v>
      </c>
      <c r="AB1184">
        <v>2</v>
      </c>
      <c r="AC1184">
        <v>12</v>
      </c>
      <c r="AD1184">
        <v>4</v>
      </c>
      <c r="AE1184">
        <v>2</v>
      </c>
      <c r="AF1184">
        <v>6</v>
      </c>
      <c r="AG1184">
        <v>2</v>
      </c>
      <c r="AH1184">
        <v>3</v>
      </c>
      <c r="AI1184">
        <v>3</v>
      </c>
    </row>
    <row r="1185" spans="1:35" x14ac:dyDescent="0.3">
      <c r="A1185">
        <v>1576</v>
      </c>
      <c r="B1185">
        <v>48</v>
      </c>
      <c r="C1185" t="str">
        <f t="shared" si="54"/>
        <v>46-55</v>
      </c>
      <c r="D1185" t="s">
        <v>32</v>
      </c>
      <c r="E1185" t="s">
        <v>40</v>
      </c>
      <c r="F1185">
        <v>1108</v>
      </c>
      <c r="G1185" t="s">
        <v>34</v>
      </c>
      <c r="H1185">
        <v>15</v>
      </c>
      <c r="I1185">
        <v>4</v>
      </c>
      <c r="J1185" t="s">
        <v>45</v>
      </c>
      <c r="K1185">
        <v>3</v>
      </c>
      <c r="L1185" t="s">
        <v>47</v>
      </c>
      <c r="M1185">
        <v>65</v>
      </c>
      <c r="N1185">
        <v>3</v>
      </c>
      <c r="O1185">
        <v>1</v>
      </c>
      <c r="P1185" t="s">
        <v>49</v>
      </c>
      <c r="Q1185">
        <v>1</v>
      </c>
      <c r="R1185" t="str">
        <f t="shared" si="55"/>
        <v>Low</v>
      </c>
      <c r="S1185" t="s">
        <v>44</v>
      </c>
      <c r="T1185">
        <v>2367</v>
      </c>
      <c r="U1185" t="str">
        <f t="shared" si="56"/>
        <v>Low (0-5K)</v>
      </c>
      <c r="V1185">
        <v>16530</v>
      </c>
      <c r="W1185">
        <v>8</v>
      </c>
      <c r="X1185" t="s">
        <v>32</v>
      </c>
      <c r="Y1185">
        <v>12</v>
      </c>
      <c r="Z1185">
        <v>3</v>
      </c>
      <c r="AA1185">
        <v>4</v>
      </c>
      <c r="AB1185">
        <v>1</v>
      </c>
      <c r="AC1185">
        <v>10</v>
      </c>
      <c r="AD1185">
        <v>3</v>
      </c>
      <c r="AE1185">
        <v>2</v>
      </c>
      <c r="AF1185">
        <v>8</v>
      </c>
      <c r="AG1185">
        <v>2</v>
      </c>
      <c r="AH1185">
        <v>7</v>
      </c>
      <c r="AI1185">
        <v>6</v>
      </c>
    </row>
    <row r="1186" spans="1:35" x14ac:dyDescent="0.3">
      <c r="A1186">
        <v>1633</v>
      </c>
      <c r="B1186">
        <v>39</v>
      </c>
      <c r="C1186" t="str">
        <f t="shared" si="54"/>
        <v>36-45</v>
      </c>
      <c r="D1186" t="s">
        <v>32</v>
      </c>
      <c r="E1186" t="s">
        <v>53</v>
      </c>
      <c r="F1186">
        <v>711</v>
      </c>
      <c r="G1186" t="s">
        <v>34</v>
      </c>
      <c r="H1186">
        <v>4</v>
      </c>
      <c r="I1186">
        <v>3</v>
      </c>
      <c r="J1186" t="s">
        <v>35</v>
      </c>
      <c r="K1186">
        <v>1</v>
      </c>
      <c r="L1186" t="s">
        <v>47</v>
      </c>
      <c r="M1186">
        <v>81</v>
      </c>
      <c r="N1186">
        <v>3</v>
      </c>
      <c r="O1186">
        <v>2</v>
      </c>
      <c r="P1186" t="s">
        <v>51</v>
      </c>
      <c r="Q1186">
        <v>3</v>
      </c>
      <c r="R1186" t="str">
        <f t="shared" si="55"/>
        <v>High</v>
      </c>
      <c r="S1186" t="s">
        <v>48</v>
      </c>
      <c r="T1186">
        <v>5042</v>
      </c>
      <c r="U1186" t="str">
        <f t="shared" si="56"/>
        <v>Medium (5K-10K)</v>
      </c>
      <c r="V1186">
        <v>3140</v>
      </c>
      <c r="W1186">
        <v>0</v>
      </c>
      <c r="X1186" t="s">
        <v>32</v>
      </c>
      <c r="Y1186">
        <v>13</v>
      </c>
      <c r="Z1186">
        <v>3</v>
      </c>
      <c r="AA1186">
        <v>4</v>
      </c>
      <c r="AB1186">
        <v>0</v>
      </c>
      <c r="AC1186">
        <v>10</v>
      </c>
      <c r="AD1186">
        <v>2</v>
      </c>
      <c r="AE1186">
        <v>1</v>
      </c>
      <c r="AF1186">
        <v>9</v>
      </c>
      <c r="AG1186">
        <v>2</v>
      </c>
      <c r="AH1186">
        <v>3</v>
      </c>
      <c r="AI1186">
        <v>8</v>
      </c>
    </row>
    <row r="1187" spans="1:35" x14ac:dyDescent="0.3">
      <c r="A1187">
        <v>1641</v>
      </c>
      <c r="B1187">
        <v>40</v>
      </c>
      <c r="C1187" t="str">
        <f t="shared" si="54"/>
        <v>36-45</v>
      </c>
      <c r="D1187" t="s">
        <v>32</v>
      </c>
      <c r="E1187" t="s">
        <v>40</v>
      </c>
      <c r="F1187">
        <v>448</v>
      </c>
      <c r="G1187" t="s">
        <v>34</v>
      </c>
      <c r="H1187">
        <v>16</v>
      </c>
      <c r="I1187">
        <v>3</v>
      </c>
      <c r="J1187" t="s">
        <v>46</v>
      </c>
      <c r="K1187">
        <v>3</v>
      </c>
      <c r="L1187" t="s">
        <v>47</v>
      </c>
      <c r="M1187">
        <v>84</v>
      </c>
      <c r="N1187">
        <v>3</v>
      </c>
      <c r="O1187">
        <v>3</v>
      </c>
      <c r="P1187" t="s">
        <v>51</v>
      </c>
      <c r="Q1187">
        <v>4</v>
      </c>
      <c r="R1187" t="str">
        <f t="shared" si="55"/>
        <v>Very High</v>
      </c>
      <c r="S1187" t="s">
        <v>48</v>
      </c>
      <c r="T1187">
        <v>7945</v>
      </c>
      <c r="U1187" t="str">
        <f t="shared" si="56"/>
        <v>Medium (5K-10K)</v>
      </c>
      <c r="V1187">
        <v>19948</v>
      </c>
      <c r="W1187">
        <v>6</v>
      </c>
      <c r="X1187" t="s">
        <v>39</v>
      </c>
      <c r="Y1187">
        <v>15</v>
      </c>
      <c r="Z1187">
        <v>3</v>
      </c>
      <c r="AA1187">
        <v>4</v>
      </c>
      <c r="AB1187">
        <v>0</v>
      </c>
      <c r="AC1187">
        <v>18</v>
      </c>
      <c r="AD1187">
        <v>2</v>
      </c>
      <c r="AE1187">
        <v>2</v>
      </c>
      <c r="AF1187">
        <v>4</v>
      </c>
      <c r="AG1187">
        <v>2</v>
      </c>
      <c r="AH1187">
        <v>3</v>
      </c>
      <c r="AI1187">
        <v>3</v>
      </c>
    </row>
    <row r="1188" spans="1:35" x14ac:dyDescent="0.3">
      <c r="A1188">
        <v>140</v>
      </c>
      <c r="B1188">
        <v>59</v>
      </c>
      <c r="C1188" t="str">
        <f t="shared" si="54"/>
        <v>56+</v>
      </c>
      <c r="D1188" t="s">
        <v>32</v>
      </c>
      <c r="E1188" t="s">
        <v>33</v>
      </c>
      <c r="F1188">
        <v>1420</v>
      </c>
      <c r="G1188" t="s">
        <v>57</v>
      </c>
      <c r="H1188">
        <v>2</v>
      </c>
      <c r="I1188">
        <v>4</v>
      </c>
      <c r="J1188" t="s">
        <v>57</v>
      </c>
      <c r="K1188">
        <v>3</v>
      </c>
      <c r="L1188" t="s">
        <v>47</v>
      </c>
      <c r="M1188">
        <v>32</v>
      </c>
      <c r="N1188">
        <v>2</v>
      </c>
      <c r="O1188">
        <v>5</v>
      </c>
      <c r="P1188" t="s">
        <v>52</v>
      </c>
      <c r="Q1188">
        <v>4</v>
      </c>
      <c r="R1188" t="str">
        <f t="shared" si="55"/>
        <v>Very High</v>
      </c>
      <c r="S1188" t="s">
        <v>44</v>
      </c>
      <c r="T1188">
        <v>18844</v>
      </c>
      <c r="U1188" t="str">
        <f t="shared" si="56"/>
        <v>Very High (15K+)</v>
      </c>
      <c r="V1188">
        <v>21922</v>
      </c>
      <c r="W1188">
        <v>9</v>
      </c>
      <c r="X1188" t="s">
        <v>32</v>
      </c>
      <c r="Y1188">
        <v>21</v>
      </c>
      <c r="Z1188">
        <v>4</v>
      </c>
      <c r="AA1188">
        <v>4</v>
      </c>
      <c r="AB1188">
        <v>1</v>
      </c>
      <c r="AC1188">
        <v>30</v>
      </c>
      <c r="AD1188">
        <v>3</v>
      </c>
      <c r="AE1188">
        <v>3</v>
      </c>
      <c r="AF1188">
        <v>3</v>
      </c>
      <c r="AG1188">
        <v>2</v>
      </c>
      <c r="AH1188">
        <v>2</v>
      </c>
      <c r="AI1188">
        <v>2</v>
      </c>
    </row>
    <row r="1189" spans="1:35" x14ac:dyDescent="0.3">
      <c r="A1189">
        <v>193</v>
      </c>
      <c r="B1189">
        <v>38</v>
      </c>
      <c r="C1189" t="str">
        <f t="shared" si="54"/>
        <v>36-45</v>
      </c>
      <c r="D1189" t="s">
        <v>32</v>
      </c>
      <c r="E1189" t="s">
        <v>40</v>
      </c>
      <c r="F1189">
        <v>364</v>
      </c>
      <c r="G1189" t="s">
        <v>34</v>
      </c>
      <c r="H1189">
        <v>3</v>
      </c>
      <c r="I1189">
        <v>5</v>
      </c>
      <c r="J1189" t="s">
        <v>42</v>
      </c>
      <c r="K1189">
        <v>4</v>
      </c>
      <c r="L1189" t="s">
        <v>47</v>
      </c>
      <c r="M1189">
        <v>32</v>
      </c>
      <c r="N1189">
        <v>3</v>
      </c>
      <c r="O1189">
        <v>2</v>
      </c>
      <c r="P1189" t="s">
        <v>49</v>
      </c>
      <c r="Q1189">
        <v>3</v>
      </c>
      <c r="R1189" t="str">
        <f t="shared" si="55"/>
        <v>High</v>
      </c>
      <c r="S1189" t="s">
        <v>48</v>
      </c>
      <c r="T1189">
        <v>4317</v>
      </c>
      <c r="U1189" t="str">
        <f t="shared" si="56"/>
        <v>Low (0-5K)</v>
      </c>
      <c r="V1189">
        <v>2302</v>
      </c>
      <c r="W1189">
        <v>3</v>
      </c>
      <c r="X1189" t="s">
        <v>39</v>
      </c>
      <c r="Y1189">
        <v>20</v>
      </c>
      <c r="Z1189">
        <v>4</v>
      </c>
      <c r="AA1189">
        <v>2</v>
      </c>
      <c r="AB1189">
        <v>0</v>
      </c>
      <c r="AC1189">
        <v>19</v>
      </c>
      <c r="AD1189">
        <v>2</v>
      </c>
      <c r="AE1189">
        <v>3</v>
      </c>
      <c r="AF1189">
        <v>3</v>
      </c>
      <c r="AG1189">
        <v>2</v>
      </c>
      <c r="AH1189">
        <v>2</v>
      </c>
      <c r="AI1189">
        <v>2</v>
      </c>
    </row>
    <row r="1190" spans="1:35" x14ac:dyDescent="0.3">
      <c r="A1190">
        <v>675</v>
      </c>
      <c r="B1190">
        <v>22</v>
      </c>
      <c r="C1190" t="str">
        <f t="shared" si="54"/>
        <v>18-25</v>
      </c>
      <c r="D1190" t="s">
        <v>32</v>
      </c>
      <c r="E1190" t="s">
        <v>40</v>
      </c>
      <c r="F1190">
        <v>604</v>
      </c>
      <c r="G1190" t="s">
        <v>34</v>
      </c>
      <c r="H1190">
        <v>6</v>
      </c>
      <c r="I1190">
        <v>1</v>
      </c>
      <c r="J1190" t="s">
        <v>35</v>
      </c>
      <c r="K1190">
        <v>1</v>
      </c>
      <c r="L1190" t="s">
        <v>36</v>
      </c>
      <c r="M1190">
        <v>69</v>
      </c>
      <c r="N1190">
        <v>3</v>
      </c>
      <c r="O1190">
        <v>1</v>
      </c>
      <c r="P1190" t="s">
        <v>49</v>
      </c>
      <c r="Q1190">
        <v>3</v>
      </c>
      <c r="R1190" t="str">
        <f t="shared" si="55"/>
        <v>High</v>
      </c>
      <c r="S1190" t="s">
        <v>44</v>
      </c>
      <c r="T1190">
        <v>2773</v>
      </c>
      <c r="U1190" t="str">
        <f t="shared" si="56"/>
        <v>Low (0-5K)</v>
      </c>
      <c r="V1190">
        <v>12145</v>
      </c>
      <c r="W1190">
        <v>0</v>
      </c>
      <c r="X1190" t="s">
        <v>32</v>
      </c>
      <c r="Y1190">
        <v>20</v>
      </c>
      <c r="Z1190">
        <v>4</v>
      </c>
      <c r="AA1190">
        <v>4</v>
      </c>
      <c r="AB1190">
        <v>0</v>
      </c>
      <c r="AC1190">
        <v>3</v>
      </c>
      <c r="AD1190">
        <v>3</v>
      </c>
      <c r="AE1190">
        <v>3</v>
      </c>
      <c r="AF1190">
        <v>2</v>
      </c>
      <c r="AG1190">
        <v>2</v>
      </c>
      <c r="AH1190">
        <v>2</v>
      </c>
      <c r="AI1190">
        <v>2</v>
      </c>
    </row>
    <row r="1191" spans="1:35" x14ac:dyDescent="0.3">
      <c r="A1191">
        <v>763</v>
      </c>
      <c r="B1191">
        <v>40</v>
      </c>
      <c r="C1191" t="str">
        <f t="shared" si="54"/>
        <v>36-45</v>
      </c>
      <c r="D1191" t="s">
        <v>32</v>
      </c>
      <c r="E1191" t="s">
        <v>40</v>
      </c>
      <c r="F1191">
        <v>804</v>
      </c>
      <c r="G1191" t="s">
        <v>34</v>
      </c>
      <c r="H1191">
        <v>2</v>
      </c>
      <c r="I1191">
        <v>1</v>
      </c>
      <c r="J1191" t="s">
        <v>35</v>
      </c>
      <c r="K1191">
        <v>4</v>
      </c>
      <c r="L1191" t="s">
        <v>47</v>
      </c>
      <c r="M1191">
        <v>86</v>
      </c>
      <c r="N1191">
        <v>2</v>
      </c>
      <c r="O1191">
        <v>1</v>
      </c>
      <c r="P1191" t="s">
        <v>49</v>
      </c>
      <c r="Q1191">
        <v>4</v>
      </c>
      <c r="R1191" t="str">
        <f t="shared" si="55"/>
        <v>Very High</v>
      </c>
      <c r="S1191" t="s">
        <v>48</v>
      </c>
      <c r="T1191">
        <v>2342</v>
      </c>
      <c r="U1191" t="str">
        <f t="shared" si="56"/>
        <v>Low (0-5K)</v>
      </c>
      <c r="V1191">
        <v>22929</v>
      </c>
      <c r="W1191">
        <v>0</v>
      </c>
      <c r="X1191" t="s">
        <v>39</v>
      </c>
      <c r="Y1191">
        <v>20</v>
      </c>
      <c r="Z1191">
        <v>4</v>
      </c>
      <c r="AA1191">
        <v>4</v>
      </c>
      <c r="AB1191">
        <v>0</v>
      </c>
      <c r="AC1191">
        <v>5</v>
      </c>
      <c r="AD1191">
        <v>2</v>
      </c>
      <c r="AE1191">
        <v>2</v>
      </c>
      <c r="AF1191">
        <v>4</v>
      </c>
      <c r="AG1191">
        <v>2</v>
      </c>
      <c r="AH1191">
        <v>2</v>
      </c>
      <c r="AI1191">
        <v>3</v>
      </c>
    </row>
    <row r="1192" spans="1:35" x14ac:dyDescent="0.3">
      <c r="A1192">
        <v>872</v>
      </c>
      <c r="B1192">
        <v>22</v>
      </c>
      <c r="C1192" t="str">
        <f t="shared" si="54"/>
        <v>18-25</v>
      </c>
      <c r="D1192" t="s">
        <v>32</v>
      </c>
      <c r="E1192" t="s">
        <v>40</v>
      </c>
      <c r="F1192">
        <v>1230</v>
      </c>
      <c r="G1192" t="s">
        <v>34</v>
      </c>
      <c r="H1192">
        <v>1</v>
      </c>
      <c r="I1192">
        <v>2</v>
      </c>
      <c r="J1192" t="s">
        <v>46</v>
      </c>
      <c r="K1192">
        <v>4</v>
      </c>
      <c r="L1192" t="s">
        <v>36</v>
      </c>
      <c r="M1192">
        <v>33</v>
      </c>
      <c r="N1192">
        <v>2</v>
      </c>
      <c r="O1192">
        <v>2</v>
      </c>
      <c r="P1192" t="s">
        <v>51</v>
      </c>
      <c r="Q1192">
        <v>4</v>
      </c>
      <c r="R1192" t="str">
        <f t="shared" si="55"/>
        <v>Very High</v>
      </c>
      <c r="S1192" t="s">
        <v>44</v>
      </c>
      <c r="T1192">
        <v>4775</v>
      </c>
      <c r="U1192" t="str">
        <f t="shared" si="56"/>
        <v>Low (0-5K)</v>
      </c>
      <c r="V1192">
        <v>19146</v>
      </c>
      <c r="W1192">
        <v>6</v>
      </c>
      <c r="X1192" t="s">
        <v>32</v>
      </c>
      <c r="Y1192">
        <v>22</v>
      </c>
      <c r="Z1192">
        <v>4</v>
      </c>
      <c r="AA1192">
        <v>1</v>
      </c>
      <c r="AB1192">
        <v>2</v>
      </c>
      <c r="AC1192">
        <v>4</v>
      </c>
      <c r="AD1192">
        <v>2</v>
      </c>
      <c r="AE1192">
        <v>1</v>
      </c>
      <c r="AF1192">
        <v>2</v>
      </c>
      <c r="AG1192">
        <v>2</v>
      </c>
      <c r="AH1192">
        <v>2</v>
      </c>
      <c r="AI1192">
        <v>2</v>
      </c>
    </row>
    <row r="1193" spans="1:35" x14ac:dyDescent="0.3">
      <c r="A1193">
        <v>932</v>
      </c>
      <c r="B1193">
        <v>39</v>
      </c>
      <c r="C1193" t="str">
        <f t="shared" si="54"/>
        <v>36-45</v>
      </c>
      <c r="D1193" t="s">
        <v>39</v>
      </c>
      <c r="E1193" t="s">
        <v>40</v>
      </c>
      <c r="F1193">
        <v>1122</v>
      </c>
      <c r="G1193" t="s">
        <v>34</v>
      </c>
      <c r="H1193">
        <v>6</v>
      </c>
      <c r="I1193">
        <v>3</v>
      </c>
      <c r="J1193" t="s">
        <v>35</v>
      </c>
      <c r="K1193">
        <v>4</v>
      </c>
      <c r="L1193" t="s">
        <v>36</v>
      </c>
      <c r="M1193">
        <v>70</v>
      </c>
      <c r="N1193">
        <v>3</v>
      </c>
      <c r="O1193">
        <v>1</v>
      </c>
      <c r="P1193" t="s">
        <v>37</v>
      </c>
      <c r="Q1193">
        <v>1</v>
      </c>
      <c r="R1193" t="str">
        <f t="shared" si="55"/>
        <v>Low</v>
      </c>
      <c r="S1193" t="s">
        <v>44</v>
      </c>
      <c r="T1193">
        <v>2404</v>
      </c>
      <c r="U1193" t="str">
        <f t="shared" si="56"/>
        <v>Low (0-5K)</v>
      </c>
      <c r="V1193">
        <v>4303</v>
      </c>
      <c r="W1193">
        <v>7</v>
      </c>
      <c r="X1193" t="s">
        <v>39</v>
      </c>
      <c r="Y1193">
        <v>21</v>
      </c>
      <c r="Z1193">
        <v>4</v>
      </c>
      <c r="AA1193">
        <v>4</v>
      </c>
      <c r="AB1193">
        <v>0</v>
      </c>
      <c r="AC1193">
        <v>8</v>
      </c>
      <c r="AD1193">
        <v>2</v>
      </c>
      <c r="AE1193">
        <v>1</v>
      </c>
      <c r="AF1193">
        <v>2</v>
      </c>
      <c r="AG1193">
        <v>2</v>
      </c>
      <c r="AH1193">
        <v>2</v>
      </c>
      <c r="AI1193">
        <v>2</v>
      </c>
    </row>
    <row r="1194" spans="1:35" x14ac:dyDescent="0.3">
      <c r="A1194">
        <v>1108</v>
      </c>
      <c r="B1194">
        <v>33</v>
      </c>
      <c r="C1194" t="str">
        <f t="shared" si="54"/>
        <v>26-35</v>
      </c>
      <c r="D1194" t="s">
        <v>39</v>
      </c>
      <c r="E1194" t="s">
        <v>40</v>
      </c>
      <c r="F1194">
        <v>1017</v>
      </c>
      <c r="G1194" t="s">
        <v>34</v>
      </c>
      <c r="H1194">
        <v>25</v>
      </c>
      <c r="I1194">
        <v>3</v>
      </c>
      <c r="J1194" t="s">
        <v>35</v>
      </c>
      <c r="K1194">
        <v>1</v>
      </c>
      <c r="L1194" t="s">
        <v>36</v>
      </c>
      <c r="M1194">
        <v>55</v>
      </c>
      <c r="N1194">
        <v>2</v>
      </c>
      <c r="O1194">
        <v>1</v>
      </c>
      <c r="P1194" t="s">
        <v>49</v>
      </c>
      <c r="Q1194">
        <v>2</v>
      </c>
      <c r="R1194" t="str">
        <f t="shared" si="55"/>
        <v>Medium</v>
      </c>
      <c r="S1194" t="s">
        <v>48</v>
      </c>
      <c r="T1194">
        <v>2313</v>
      </c>
      <c r="U1194" t="str">
        <f t="shared" si="56"/>
        <v>Low (0-5K)</v>
      </c>
      <c r="V1194">
        <v>2993</v>
      </c>
      <c r="W1194">
        <v>4</v>
      </c>
      <c r="X1194" t="s">
        <v>39</v>
      </c>
      <c r="Y1194">
        <v>20</v>
      </c>
      <c r="Z1194">
        <v>4</v>
      </c>
      <c r="AA1194">
        <v>2</v>
      </c>
      <c r="AB1194">
        <v>0</v>
      </c>
      <c r="AC1194">
        <v>5</v>
      </c>
      <c r="AD1194">
        <v>0</v>
      </c>
      <c r="AE1194">
        <v>3</v>
      </c>
      <c r="AF1194">
        <v>2</v>
      </c>
      <c r="AG1194">
        <v>2</v>
      </c>
      <c r="AH1194">
        <v>2</v>
      </c>
      <c r="AI1194">
        <v>2</v>
      </c>
    </row>
    <row r="1195" spans="1:35" x14ac:dyDescent="0.3">
      <c r="A1195">
        <v>1215</v>
      </c>
      <c r="B1195">
        <v>50</v>
      </c>
      <c r="C1195" t="str">
        <f t="shared" si="54"/>
        <v>46-55</v>
      </c>
      <c r="D1195" t="s">
        <v>32</v>
      </c>
      <c r="E1195" t="s">
        <v>53</v>
      </c>
      <c r="F1195">
        <v>1421</v>
      </c>
      <c r="G1195" t="s">
        <v>34</v>
      </c>
      <c r="H1195">
        <v>2</v>
      </c>
      <c r="I1195">
        <v>3</v>
      </c>
      <c r="J1195" t="s">
        <v>35</v>
      </c>
      <c r="K1195">
        <v>4</v>
      </c>
      <c r="L1195" t="s">
        <v>47</v>
      </c>
      <c r="M1195">
        <v>30</v>
      </c>
      <c r="N1195">
        <v>3</v>
      </c>
      <c r="O1195">
        <v>4</v>
      </c>
      <c r="P1195" t="s">
        <v>52</v>
      </c>
      <c r="Q1195">
        <v>1</v>
      </c>
      <c r="R1195" t="str">
        <f t="shared" si="55"/>
        <v>Low</v>
      </c>
      <c r="S1195" t="s">
        <v>44</v>
      </c>
      <c r="T1195">
        <v>17856</v>
      </c>
      <c r="U1195" t="str">
        <f t="shared" si="56"/>
        <v>Very High (15K+)</v>
      </c>
      <c r="V1195">
        <v>9490</v>
      </c>
      <c r="W1195">
        <v>2</v>
      </c>
      <c r="X1195" t="s">
        <v>32</v>
      </c>
      <c r="Y1195">
        <v>22</v>
      </c>
      <c r="Z1195">
        <v>4</v>
      </c>
      <c r="AA1195">
        <v>3</v>
      </c>
      <c r="AB1195">
        <v>1</v>
      </c>
      <c r="AC1195">
        <v>32</v>
      </c>
      <c r="AD1195">
        <v>3</v>
      </c>
      <c r="AE1195">
        <v>3</v>
      </c>
      <c r="AF1195">
        <v>2</v>
      </c>
      <c r="AG1195">
        <v>2</v>
      </c>
      <c r="AH1195">
        <v>2</v>
      </c>
      <c r="AI1195">
        <v>2</v>
      </c>
    </row>
    <row r="1196" spans="1:35" x14ac:dyDescent="0.3">
      <c r="A1196">
        <v>1644</v>
      </c>
      <c r="B1196">
        <v>48</v>
      </c>
      <c r="C1196" t="str">
        <f t="shared" si="54"/>
        <v>46-55</v>
      </c>
      <c r="D1196" t="s">
        <v>32</v>
      </c>
      <c r="E1196" t="s">
        <v>53</v>
      </c>
      <c r="F1196">
        <v>365</v>
      </c>
      <c r="G1196" t="s">
        <v>34</v>
      </c>
      <c r="H1196">
        <v>4</v>
      </c>
      <c r="I1196">
        <v>5</v>
      </c>
      <c r="J1196" t="s">
        <v>35</v>
      </c>
      <c r="K1196">
        <v>3</v>
      </c>
      <c r="L1196" t="s">
        <v>36</v>
      </c>
      <c r="M1196">
        <v>89</v>
      </c>
      <c r="N1196">
        <v>2</v>
      </c>
      <c r="O1196">
        <v>4</v>
      </c>
      <c r="P1196" t="s">
        <v>52</v>
      </c>
      <c r="Q1196">
        <v>4</v>
      </c>
      <c r="R1196" t="str">
        <f t="shared" si="55"/>
        <v>Very High</v>
      </c>
      <c r="S1196" t="s">
        <v>44</v>
      </c>
      <c r="T1196">
        <v>15202</v>
      </c>
      <c r="U1196" t="str">
        <f t="shared" si="56"/>
        <v>Very High (15K+)</v>
      </c>
      <c r="V1196">
        <v>5602</v>
      </c>
      <c r="W1196">
        <v>2</v>
      </c>
      <c r="X1196" t="s">
        <v>32</v>
      </c>
      <c r="Y1196">
        <v>25</v>
      </c>
      <c r="Z1196">
        <v>4</v>
      </c>
      <c r="AA1196">
        <v>2</v>
      </c>
      <c r="AB1196">
        <v>1</v>
      </c>
      <c r="AC1196">
        <v>23</v>
      </c>
      <c r="AD1196">
        <v>3</v>
      </c>
      <c r="AE1196">
        <v>3</v>
      </c>
      <c r="AF1196">
        <v>2</v>
      </c>
      <c r="AG1196">
        <v>2</v>
      </c>
      <c r="AH1196">
        <v>2</v>
      </c>
      <c r="AI1196">
        <v>2</v>
      </c>
    </row>
    <row r="1197" spans="1:35" x14ac:dyDescent="0.3">
      <c r="A1197">
        <v>7</v>
      </c>
      <c r="B1197">
        <v>27</v>
      </c>
      <c r="C1197" t="str">
        <f t="shared" si="54"/>
        <v>26-35</v>
      </c>
      <c r="D1197" t="s">
        <v>32</v>
      </c>
      <c r="E1197" t="s">
        <v>40</v>
      </c>
      <c r="F1197">
        <v>591</v>
      </c>
      <c r="G1197" t="s">
        <v>34</v>
      </c>
      <c r="H1197">
        <v>2</v>
      </c>
      <c r="I1197">
        <v>1</v>
      </c>
      <c r="J1197" t="s">
        <v>35</v>
      </c>
      <c r="K1197">
        <v>1</v>
      </c>
      <c r="L1197" t="s">
        <v>36</v>
      </c>
      <c r="M1197">
        <v>40</v>
      </c>
      <c r="N1197">
        <v>3</v>
      </c>
      <c r="O1197">
        <v>1</v>
      </c>
      <c r="P1197" t="s">
        <v>37</v>
      </c>
      <c r="Q1197">
        <v>2</v>
      </c>
      <c r="R1197" t="str">
        <f t="shared" si="55"/>
        <v>Medium</v>
      </c>
      <c r="S1197" t="s">
        <v>44</v>
      </c>
      <c r="T1197">
        <v>3468</v>
      </c>
      <c r="U1197" t="str">
        <f t="shared" si="56"/>
        <v>Low (0-5K)</v>
      </c>
      <c r="V1197">
        <v>16632</v>
      </c>
      <c r="W1197">
        <v>9</v>
      </c>
      <c r="X1197" t="s">
        <v>32</v>
      </c>
      <c r="Y1197">
        <v>12</v>
      </c>
      <c r="Z1197">
        <v>3</v>
      </c>
      <c r="AA1197">
        <v>4</v>
      </c>
      <c r="AB1197">
        <v>1</v>
      </c>
      <c r="AC1197">
        <v>6</v>
      </c>
      <c r="AD1197">
        <v>3</v>
      </c>
      <c r="AE1197">
        <v>3</v>
      </c>
      <c r="AF1197">
        <v>2</v>
      </c>
      <c r="AG1197">
        <v>2</v>
      </c>
      <c r="AH1197">
        <v>2</v>
      </c>
      <c r="AI1197">
        <v>2</v>
      </c>
    </row>
    <row r="1198" spans="1:35" x14ac:dyDescent="0.3">
      <c r="A1198">
        <v>38</v>
      </c>
      <c r="B1198">
        <v>46</v>
      </c>
      <c r="C1198" t="str">
        <f t="shared" si="54"/>
        <v>46-55</v>
      </c>
      <c r="D1198" t="s">
        <v>32</v>
      </c>
      <c r="E1198" t="s">
        <v>40</v>
      </c>
      <c r="F1198">
        <v>705</v>
      </c>
      <c r="G1198" t="s">
        <v>41</v>
      </c>
      <c r="H1198">
        <v>2</v>
      </c>
      <c r="I1198">
        <v>4</v>
      </c>
      <c r="J1198" t="s">
        <v>56</v>
      </c>
      <c r="K1198">
        <v>2</v>
      </c>
      <c r="L1198" t="s">
        <v>47</v>
      </c>
      <c r="M1198">
        <v>83</v>
      </c>
      <c r="N1198">
        <v>3</v>
      </c>
      <c r="O1198">
        <v>5</v>
      </c>
      <c r="P1198" t="s">
        <v>52</v>
      </c>
      <c r="Q1198">
        <v>1</v>
      </c>
      <c r="R1198" t="str">
        <f t="shared" si="55"/>
        <v>Low</v>
      </c>
      <c r="S1198" t="s">
        <v>48</v>
      </c>
      <c r="T1198">
        <v>18947</v>
      </c>
      <c r="U1198" t="str">
        <f t="shared" si="56"/>
        <v>Very High (15K+)</v>
      </c>
      <c r="V1198">
        <v>22822</v>
      </c>
      <c r="W1198">
        <v>3</v>
      </c>
      <c r="X1198" t="s">
        <v>32</v>
      </c>
      <c r="Y1198">
        <v>12</v>
      </c>
      <c r="Z1198">
        <v>3</v>
      </c>
      <c r="AA1198">
        <v>4</v>
      </c>
      <c r="AB1198">
        <v>0</v>
      </c>
      <c r="AC1198">
        <v>22</v>
      </c>
      <c r="AD1198">
        <v>2</v>
      </c>
      <c r="AE1198">
        <v>2</v>
      </c>
      <c r="AF1198">
        <v>2</v>
      </c>
      <c r="AG1198">
        <v>2</v>
      </c>
      <c r="AH1198">
        <v>2</v>
      </c>
      <c r="AI1198">
        <v>1</v>
      </c>
    </row>
    <row r="1199" spans="1:35" x14ac:dyDescent="0.3">
      <c r="A1199">
        <v>75</v>
      </c>
      <c r="B1199">
        <v>35</v>
      </c>
      <c r="C1199" t="str">
        <f t="shared" si="54"/>
        <v>26-35</v>
      </c>
      <c r="D1199" t="s">
        <v>32</v>
      </c>
      <c r="E1199" t="s">
        <v>40</v>
      </c>
      <c r="F1199">
        <v>1142</v>
      </c>
      <c r="G1199" t="s">
        <v>34</v>
      </c>
      <c r="H1199">
        <v>23</v>
      </c>
      <c r="I1199">
        <v>4</v>
      </c>
      <c r="J1199" t="s">
        <v>35</v>
      </c>
      <c r="K1199">
        <v>3</v>
      </c>
      <c r="L1199" t="s">
        <v>47</v>
      </c>
      <c r="M1199">
        <v>30</v>
      </c>
      <c r="N1199">
        <v>3</v>
      </c>
      <c r="O1199">
        <v>1</v>
      </c>
      <c r="P1199" t="s">
        <v>37</v>
      </c>
      <c r="Q1199">
        <v>1</v>
      </c>
      <c r="R1199" t="str">
        <f t="shared" si="55"/>
        <v>Low</v>
      </c>
      <c r="S1199" t="s">
        <v>44</v>
      </c>
      <c r="T1199">
        <v>4014</v>
      </c>
      <c r="U1199" t="str">
        <f t="shared" si="56"/>
        <v>Low (0-5K)</v>
      </c>
      <c r="V1199">
        <v>16002</v>
      </c>
      <c r="W1199">
        <v>3</v>
      </c>
      <c r="X1199" t="s">
        <v>39</v>
      </c>
      <c r="Y1199">
        <v>15</v>
      </c>
      <c r="Z1199">
        <v>3</v>
      </c>
      <c r="AA1199">
        <v>3</v>
      </c>
      <c r="AB1199">
        <v>1</v>
      </c>
      <c r="AC1199">
        <v>4</v>
      </c>
      <c r="AD1199">
        <v>3</v>
      </c>
      <c r="AE1199">
        <v>3</v>
      </c>
      <c r="AF1199">
        <v>2</v>
      </c>
      <c r="AG1199">
        <v>2</v>
      </c>
      <c r="AH1199">
        <v>2</v>
      </c>
      <c r="AI1199">
        <v>2</v>
      </c>
    </row>
    <row r="1200" spans="1:35" x14ac:dyDescent="0.3">
      <c r="A1200">
        <v>174</v>
      </c>
      <c r="B1200">
        <v>50</v>
      </c>
      <c r="C1200" t="str">
        <f t="shared" si="54"/>
        <v>46-55</v>
      </c>
      <c r="D1200" t="s">
        <v>32</v>
      </c>
      <c r="E1200" t="s">
        <v>53</v>
      </c>
      <c r="F1200">
        <v>809</v>
      </c>
      <c r="G1200" t="s">
        <v>41</v>
      </c>
      <c r="H1200">
        <v>12</v>
      </c>
      <c r="I1200">
        <v>3</v>
      </c>
      <c r="J1200" t="s">
        <v>56</v>
      </c>
      <c r="K1200">
        <v>3</v>
      </c>
      <c r="L1200" t="s">
        <v>47</v>
      </c>
      <c r="M1200">
        <v>77</v>
      </c>
      <c r="N1200">
        <v>3</v>
      </c>
      <c r="O1200">
        <v>3</v>
      </c>
      <c r="P1200" t="s">
        <v>54</v>
      </c>
      <c r="Q1200">
        <v>4</v>
      </c>
      <c r="R1200" t="str">
        <f t="shared" si="55"/>
        <v>Very High</v>
      </c>
      <c r="S1200" t="s">
        <v>48</v>
      </c>
      <c r="T1200">
        <v>9208</v>
      </c>
      <c r="U1200" t="str">
        <f t="shared" si="56"/>
        <v>Medium (5K-10K)</v>
      </c>
      <c r="V1200">
        <v>6645</v>
      </c>
      <c r="W1200">
        <v>4</v>
      </c>
      <c r="X1200" t="s">
        <v>32</v>
      </c>
      <c r="Y1200">
        <v>11</v>
      </c>
      <c r="Z1200">
        <v>3</v>
      </c>
      <c r="AA1200">
        <v>4</v>
      </c>
      <c r="AB1200">
        <v>0</v>
      </c>
      <c r="AC1200">
        <v>16</v>
      </c>
      <c r="AD1200">
        <v>3</v>
      </c>
      <c r="AE1200">
        <v>3</v>
      </c>
      <c r="AF1200">
        <v>2</v>
      </c>
      <c r="AG1200">
        <v>2</v>
      </c>
      <c r="AH1200">
        <v>2</v>
      </c>
      <c r="AI1200">
        <v>1</v>
      </c>
    </row>
    <row r="1201" spans="1:35" x14ac:dyDescent="0.3">
      <c r="A1201">
        <v>175</v>
      </c>
      <c r="B1201">
        <v>31</v>
      </c>
      <c r="C1201" t="str">
        <f t="shared" si="54"/>
        <v>26-35</v>
      </c>
      <c r="D1201" t="s">
        <v>39</v>
      </c>
      <c r="E1201" t="s">
        <v>40</v>
      </c>
      <c r="F1201">
        <v>542</v>
      </c>
      <c r="G1201" t="s">
        <v>41</v>
      </c>
      <c r="H1201">
        <v>20</v>
      </c>
      <c r="I1201">
        <v>3</v>
      </c>
      <c r="J1201" t="s">
        <v>46</v>
      </c>
      <c r="K1201">
        <v>2</v>
      </c>
      <c r="L1201" t="s">
        <v>47</v>
      </c>
      <c r="M1201">
        <v>71</v>
      </c>
      <c r="N1201">
        <v>1</v>
      </c>
      <c r="O1201">
        <v>2</v>
      </c>
      <c r="P1201" t="s">
        <v>54</v>
      </c>
      <c r="Q1201">
        <v>3</v>
      </c>
      <c r="R1201" t="str">
        <f t="shared" si="55"/>
        <v>High</v>
      </c>
      <c r="S1201" t="s">
        <v>44</v>
      </c>
      <c r="T1201">
        <v>4559</v>
      </c>
      <c r="U1201" t="str">
        <f t="shared" si="56"/>
        <v>Low (0-5K)</v>
      </c>
      <c r="V1201">
        <v>24788</v>
      </c>
      <c r="W1201">
        <v>3</v>
      </c>
      <c r="X1201" t="s">
        <v>39</v>
      </c>
      <c r="Y1201">
        <v>11</v>
      </c>
      <c r="Z1201">
        <v>3</v>
      </c>
      <c r="AA1201">
        <v>3</v>
      </c>
      <c r="AB1201">
        <v>1</v>
      </c>
      <c r="AC1201">
        <v>4</v>
      </c>
      <c r="AD1201">
        <v>2</v>
      </c>
      <c r="AE1201">
        <v>3</v>
      </c>
      <c r="AF1201">
        <v>2</v>
      </c>
      <c r="AG1201">
        <v>2</v>
      </c>
      <c r="AH1201">
        <v>2</v>
      </c>
      <c r="AI1201">
        <v>2</v>
      </c>
    </row>
    <row r="1202" spans="1:35" x14ac:dyDescent="0.3">
      <c r="A1202">
        <v>183</v>
      </c>
      <c r="B1202">
        <v>25</v>
      </c>
      <c r="C1202" t="str">
        <f t="shared" si="54"/>
        <v>18-25</v>
      </c>
      <c r="D1202" t="s">
        <v>32</v>
      </c>
      <c r="E1202" t="s">
        <v>40</v>
      </c>
      <c r="F1202">
        <v>959</v>
      </c>
      <c r="G1202" t="s">
        <v>41</v>
      </c>
      <c r="H1202">
        <v>28</v>
      </c>
      <c r="I1202">
        <v>3</v>
      </c>
      <c r="J1202" t="s">
        <v>46</v>
      </c>
      <c r="K1202">
        <v>1</v>
      </c>
      <c r="L1202" t="s">
        <v>36</v>
      </c>
      <c r="M1202">
        <v>41</v>
      </c>
      <c r="N1202">
        <v>2</v>
      </c>
      <c r="O1202">
        <v>2</v>
      </c>
      <c r="P1202" t="s">
        <v>54</v>
      </c>
      <c r="Q1202">
        <v>3</v>
      </c>
      <c r="R1202" t="str">
        <f t="shared" si="55"/>
        <v>High</v>
      </c>
      <c r="S1202" t="s">
        <v>44</v>
      </c>
      <c r="T1202">
        <v>8639</v>
      </c>
      <c r="U1202" t="str">
        <f t="shared" si="56"/>
        <v>Medium (5K-10K)</v>
      </c>
      <c r="V1202">
        <v>24835</v>
      </c>
      <c r="W1202">
        <v>2</v>
      </c>
      <c r="X1202" t="s">
        <v>32</v>
      </c>
      <c r="Y1202">
        <v>18</v>
      </c>
      <c r="Z1202">
        <v>3</v>
      </c>
      <c r="AA1202">
        <v>4</v>
      </c>
      <c r="AB1202">
        <v>0</v>
      </c>
      <c r="AC1202">
        <v>6</v>
      </c>
      <c r="AD1202">
        <v>3</v>
      </c>
      <c r="AE1202">
        <v>3</v>
      </c>
      <c r="AF1202">
        <v>2</v>
      </c>
      <c r="AG1202">
        <v>2</v>
      </c>
      <c r="AH1202">
        <v>2</v>
      </c>
      <c r="AI1202">
        <v>2</v>
      </c>
    </row>
    <row r="1203" spans="1:35" x14ac:dyDescent="0.3">
      <c r="A1203">
        <v>197</v>
      </c>
      <c r="B1203">
        <v>30</v>
      </c>
      <c r="C1203" t="str">
        <f t="shared" si="54"/>
        <v>26-35</v>
      </c>
      <c r="D1203" t="s">
        <v>32</v>
      </c>
      <c r="E1203" t="s">
        <v>40</v>
      </c>
      <c r="F1203">
        <v>201</v>
      </c>
      <c r="G1203" t="s">
        <v>34</v>
      </c>
      <c r="H1203">
        <v>5</v>
      </c>
      <c r="I1203">
        <v>3</v>
      </c>
      <c r="J1203" t="s">
        <v>42</v>
      </c>
      <c r="K1203">
        <v>4</v>
      </c>
      <c r="L1203" t="s">
        <v>47</v>
      </c>
      <c r="M1203">
        <v>84</v>
      </c>
      <c r="N1203">
        <v>3</v>
      </c>
      <c r="O1203">
        <v>1</v>
      </c>
      <c r="P1203" t="s">
        <v>49</v>
      </c>
      <c r="Q1203">
        <v>1</v>
      </c>
      <c r="R1203" t="str">
        <f t="shared" si="55"/>
        <v>Low</v>
      </c>
      <c r="S1203" t="s">
        <v>38</v>
      </c>
      <c r="T1203">
        <v>3204</v>
      </c>
      <c r="U1203" t="str">
        <f t="shared" si="56"/>
        <v>Low (0-5K)</v>
      </c>
      <c r="V1203">
        <v>10415</v>
      </c>
      <c r="W1203">
        <v>5</v>
      </c>
      <c r="X1203" t="s">
        <v>32</v>
      </c>
      <c r="Y1203">
        <v>14</v>
      </c>
      <c r="Z1203">
        <v>3</v>
      </c>
      <c r="AA1203">
        <v>4</v>
      </c>
      <c r="AB1203">
        <v>1</v>
      </c>
      <c r="AC1203">
        <v>8</v>
      </c>
      <c r="AD1203">
        <v>3</v>
      </c>
      <c r="AE1203">
        <v>3</v>
      </c>
      <c r="AF1203">
        <v>3</v>
      </c>
      <c r="AG1203">
        <v>2</v>
      </c>
      <c r="AH1203">
        <v>2</v>
      </c>
      <c r="AI1203">
        <v>2</v>
      </c>
    </row>
    <row r="1204" spans="1:35" x14ac:dyDescent="0.3">
      <c r="A1204">
        <v>218</v>
      </c>
      <c r="B1204">
        <v>27</v>
      </c>
      <c r="C1204" t="str">
        <f t="shared" si="54"/>
        <v>26-35</v>
      </c>
      <c r="D1204" t="s">
        <v>32</v>
      </c>
      <c r="E1204" t="s">
        <v>33</v>
      </c>
      <c r="F1204">
        <v>691</v>
      </c>
      <c r="G1204" t="s">
        <v>34</v>
      </c>
      <c r="H1204">
        <v>9</v>
      </c>
      <c r="I1204">
        <v>3</v>
      </c>
      <c r="J1204" t="s">
        <v>35</v>
      </c>
      <c r="K1204">
        <v>4</v>
      </c>
      <c r="L1204" t="s">
        <v>36</v>
      </c>
      <c r="M1204">
        <v>57</v>
      </c>
      <c r="N1204">
        <v>3</v>
      </c>
      <c r="O1204">
        <v>1</v>
      </c>
      <c r="P1204" t="s">
        <v>49</v>
      </c>
      <c r="Q1204">
        <v>2</v>
      </c>
      <c r="R1204" t="str">
        <f t="shared" si="55"/>
        <v>Medium</v>
      </c>
      <c r="S1204" t="s">
        <v>38</v>
      </c>
      <c r="T1204">
        <v>2024</v>
      </c>
      <c r="U1204" t="str">
        <f t="shared" si="56"/>
        <v>Low (0-5K)</v>
      </c>
      <c r="V1204">
        <v>5970</v>
      </c>
      <c r="W1204">
        <v>6</v>
      </c>
      <c r="X1204" t="s">
        <v>32</v>
      </c>
      <c r="Y1204">
        <v>18</v>
      </c>
      <c r="Z1204">
        <v>3</v>
      </c>
      <c r="AA1204">
        <v>4</v>
      </c>
      <c r="AB1204">
        <v>1</v>
      </c>
      <c r="AC1204">
        <v>6</v>
      </c>
      <c r="AD1204">
        <v>1</v>
      </c>
      <c r="AE1204">
        <v>1</v>
      </c>
      <c r="AF1204">
        <v>2</v>
      </c>
      <c r="AG1204">
        <v>2</v>
      </c>
      <c r="AH1204">
        <v>2</v>
      </c>
      <c r="AI1204">
        <v>2</v>
      </c>
    </row>
    <row r="1205" spans="1:35" x14ac:dyDescent="0.3">
      <c r="A1205">
        <v>241</v>
      </c>
      <c r="B1205">
        <v>56</v>
      </c>
      <c r="C1205" t="str">
        <f t="shared" si="54"/>
        <v>56+</v>
      </c>
      <c r="D1205" t="s">
        <v>32</v>
      </c>
      <c r="E1205" t="s">
        <v>40</v>
      </c>
      <c r="F1205">
        <v>713</v>
      </c>
      <c r="G1205" t="s">
        <v>34</v>
      </c>
      <c r="H1205">
        <v>8</v>
      </c>
      <c r="I1205">
        <v>3</v>
      </c>
      <c r="J1205" t="s">
        <v>46</v>
      </c>
      <c r="K1205">
        <v>3</v>
      </c>
      <c r="L1205" t="s">
        <v>47</v>
      </c>
      <c r="M1205">
        <v>67</v>
      </c>
      <c r="N1205">
        <v>3</v>
      </c>
      <c r="O1205">
        <v>1</v>
      </c>
      <c r="P1205" t="s">
        <v>49</v>
      </c>
      <c r="Q1205">
        <v>1</v>
      </c>
      <c r="R1205" t="str">
        <f t="shared" si="55"/>
        <v>Low</v>
      </c>
      <c r="S1205" t="s">
        <v>38</v>
      </c>
      <c r="T1205">
        <v>4257</v>
      </c>
      <c r="U1205" t="str">
        <f t="shared" si="56"/>
        <v>Low (0-5K)</v>
      </c>
      <c r="V1205">
        <v>13939</v>
      </c>
      <c r="W1205">
        <v>4</v>
      </c>
      <c r="X1205" t="s">
        <v>39</v>
      </c>
      <c r="Y1205">
        <v>18</v>
      </c>
      <c r="Z1205">
        <v>3</v>
      </c>
      <c r="AA1205">
        <v>3</v>
      </c>
      <c r="AB1205">
        <v>1</v>
      </c>
      <c r="AC1205">
        <v>19</v>
      </c>
      <c r="AD1205">
        <v>3</v>
      </c>
      <c r="AE1205">
        <v>3</v>
      </c>
      <c r="AF1205">
        <v>2</v>
      </c>
      <c r="AG1205">
        <v>2</v>
      </c>
      <c r="AH1205">
        <v>2</v>
      </c>
      <c r="AI1205">
        <v>2</v>
      </c>
    </row>
    <row r="1206" spans="1:35" x14ac:dyDescent="0.3">
      <c r="A1206">
        <v>274</v>
      </c>
      <c r="B1206">
        <v>27</v>
      </c>
      <c r="C1206" t="str">
        <f t="shared" si="54"/>
        <v>26-35</v>
      </c>
      <c r="D1206" t="s">
        <v>32</v>
      </c>
      <c r="E1206" t="s">
        <v>53</v>
      </c>
      <c r="F1206">
        <v>472</v>
      </c>
      <c r="G1206" t="s">
        <v>34</v>
      </c>
      <c r="H1206">
        <v>1</v>
      </c>
      <c r="I1206">
        <v>1</v>
      </c>
      <c r="J1206" t="s">
        <v>42</v>
      </c>
      <c r="K1206">
        <v>3</v>
      </c>
      <c r="L1206" t="s">
        <v>36</v>
      </c>
      <c r="M1206">
        <v>60</v>
      </c>
      <c r="N1206">
        <v>2</v>
      </c>
      <c r="O1206">
        <v>2</v>
      </c>
      <c r="P1206" t="s">
        <v>51</v>
      </c>
      <c r="Q1206">
        <v>1</v>
      </c>
      <c r="R1206" t="str">
        <f t="shared" si="55"/>
        <v>Low</v>
      </c>
      <c r="S1206" t="s">
        <v>44</v>
      </c>
      <c r="T1206">
        <v>4298</v>
      </c>
      <c r="U1206" t="str">
        <f t="shared" si="56"/>
        <v>Low (0-5K)</v>
      </c>
      <c r="V1206">
        <v>9679</v>
      </c>
      <c r="W1206">
        <v>5</v>
      </c>
      <c r="X1206" t="s">
        <v>32</v>
      </c>
      <c r="Y1206">
        <v>19</v>
      </c>
      <c r="Z1206">
        <v>3</v>
      </c>
      <c r="AA1206">
        <v>3</v>
      </c>
      <c r="AB1206">
        <v>1</v>
      </c>
      <c r="AC1206">
        <v>6</v>
      </c>
      <c r="AD1206">
        <v>1</v>
      </c>
      <c r="AE1206">
        <v>3</v>
      </c>
      <c r="AF1206">
        <v>2</v>
      </c>
      <c r="AG1206">
        <v>2</v>
      </c>
      <c r="AH1206">
        <v>2</v>
      </c>
      <c r="AI1206">
        <v>0</v>
      </c>
    </row>
    <row r="1207" spans="1:35" x14ac:dyDescent="0.3">
      <c r="A1207">
        <v>316</v>
      </c>
      <c r="B1207">
        <v>52</v>
      </c>
      <c r="C1207" t="str">
        <f t="shared" si="54"/>
        <v>46-55</v>
      </c>
      <c r="D1207" t="s">
        <v>32</v>
      </c>
      <c r="E1207" t="s">
        <v>40</v>
      </c>
      <c r="F1207">
        <v>1323</v>
      </c>
      <c r="G1207" t="s">
        <v>34</v>
      </c>
      <c r="H1207">
        <v>2</v>
      </c>
      <c r="I1207">
        <v>3</v>
      </c>
      <c r="J1207" t="s">
        <v>46</v>
      </c>
      <c r="K1207">
        <v>3</v>
      </c>
      <c r="L1207" t="s">
        <v>47</v>
      </c>
      <c r="M1207">
        <v>89</v>
      </c>
      <c r="N1207">
        <v>2</v>
      </c>
      <c r="O1207">
        <v>1</v>
      </c>
      <c r="P1207" t="s">
        <v>37</v>
      </c>
      <c r="Q1207">
        <v>4</v>
      </c>
      <c r="R1207" t="str">
        <f t="shared" si="55"/>
        <v>Very High</v>
      </c>
      <c r="S1207" t="s">
        <v>48</v>
      </c>
      <c r="T1207">
        <v>3212</v>
      </c>
      <c r="U1207" t="str">
        <f t="shared" si="56"/>
        <v>Low (0-5K)</v>
      </c>
      <c r="V1207">
        <v>3300</v>
      </c>
      <c r="W1207">
        <v>7</v>
      </c>
      <c r="X1207" t="s">
        <v>32</v>
      </c>
      <c r="Y1207">
        <v>15</v>
      </c>
      <c r="Z1207">
        <v>3</v>
      </c>
      <c r="AA1207">
        <v>2</v>
      </c>
      <c r="AB1207">
        <v>0</v>
      </c>
      <c r="AC1207">
        <v>6</v>
      </c>
      <c r="AD1207">
        <v>3</v>
      </c>
      <c r="AE1207">
        <v>2</v>
      </c>
      <c r="AF1207">
        <v>2</v>
      </c>
      <c r="AG1207">
        <v>2</v>
      </c>
      <c r="AH1207">
        <v>2</v>
      </c>
      <c r="AI1207">
        <v>2</v>
      </c>
    </row>
    <row r="1208" spans="1:35" x14ac:dyDescent="0.3">
      <c r="A1208">
        <v>321</v>
      </c>
      <c r="B1208">
        <v>59</v>
      </c>
      <c r="C1208" t="str">
        <f t="shared" si="54"/>
        <v>56+</v>
      </c>
      <c r="D1208" t="s">
        <v>32</v>
      </c>
      <c r="E1208" t="s">
        <v>40</v>
      </c>
      <c r="F1208">
        <v>818</v>
      </c>
      <c r="G1208" t="s">
        <v>57</v>
      </c>
      <c r="H1208">
        <v>6</v>
      </c>
      <c r="I1208">
        <v>2</v>
      </c>
      <c r="J1208" t="s">
        <v>35</v>
      </c>
      <c r="K1208">
        <v>2</v>
      </c>
      <c r="L1208" t="s">
        <v>36</v>
      </c>
      <c r="M1208">
        <v>52</v>
      </c>
      <c r="N1208">
        <v>3</v>
      </c>
      <c r="O1208">
        <v>1</v>
      </c>
      <c r="P1208" t="s">
        <v>57</v>
      </c>
      <c r="Q1208">
        <v>3</v>
      </c>
      <c r="R1208" t="str">
        <f t="shared" si="55"/>
        <v>High</v>
      </c>
      <c r="S1208" t="s">
        <v>44</v>
      </c>
      <c r="T1208">
        <v>2267</v>
      </c>
      <c r="U1208" t="str">
        <f t="shared" si="56"/>
        <v>Low (0-5K)</v>
      </c>
      <c r="V1208">
        <v>25657</v>
      </c>
      <c r="W1208">
        <v>8</v>
      </c>
      <c r="X1208" t="s">
        <v>32</v>
      </c>
      <c r="Y1208">
        <v>17</v>
      </c>
      <c r="Z1208">
        <v>3</v>
      </c>
      <c r="AA1208">
        <v>4</v>
      </c>
      <c r="AB1208">
        <v>0</v>
      </c>
      <c r="AC1208">
        <v>7</v>
      </c>
      <c r="AD1208">
        <v>2</v>
      </c>
      <c r="AE1208">
        <v>2</v>
      </c>
      <c r="AF1208">
        <v>2</v>
      </c>
      <c r="AG1208">
        <v>2</v>
      </c>
      <c r="AH1208">
        <v>2</v>
      </c>
      <c r="AI1208">
        <v>2</v>
      </c>
    </row>
    <row r="1209" spans="1:35" x14ac:dyDescent="0.3">
      <c r="A1209">
        <v>333</v>
      </c>
      <c r="B1209">
        <v>32</v>
      </c>
      <c r="C1209" t="str">
        <f t="shared" si="54"/>
        <v>26-35</v>
      </c>
      <c r="D1209" t="s">
        <v>32</v>
      </c>
      <c r="E1209" t="s">
        <v>33</v>
      </c>
      <c r="F1209">
        <v>976</v>
      </c>
      <c r="G1209" t="s">
        <v>41</v>
      </c>
      <c r="H1209">
        <v>26</v>
      </c>
      <c r="I1209">
        <v>4</v>
      </c>
      <c r="J1209" t="s">
        <v>56</v>
      </c>
      <c r="K1209">
        <v>3</v>
      </c>
      <c r="L1209" t="s">
        <v>36</v>
      </c>
      <c r="M1209">
        <v>100</v>
      </c>
      <c r="N1209">
        <v>3</v>
      </c>
      <c r="O1209">
        <v>2</v>
      </c>
      <c r="P1209" t="s">
        <v>54</v>
      </c>
      <c r="Q1209">
        <v>4</v>
      </c>
      <c r="R1209" t="str">
        <f t="shared" si="55"/>
        <v>Very High</v>
      </c>
      <c r="S1209" t="s">
        <v>44</v>
      </c>
      <c r="T1209">
        <v>4465</v>
      </c>
      <c r="U1209" t="str">
        <f t="shared" si="56"/>
        <v>Low (0-5K)</v>
      </c>
      <c r="V1209">
        <v>12069</v>
      </c>
      <c r="W1209">
        <v>0</v>
      </c>
      <c r="X1209" t="s">
        <v>32</v>
      </c>
      <c r="Y1209">
        <v>18</v>
      </c>
      <c r="Z1209">
        <v>3</v>
      </c>
      <c r="AA1209">
        <v>1</v>
      </c>
      <c r="AB1209">
        <v>0</v>
      </c>
      <c r="AC1209">
        <v>4</v>
      </c>
      <c r="AD1209">
        <v>2</v>
      </c>
      <c r="AE1209">
        <v>3</v>
      </c>
      <c r="AF1209">
        <v>3</v>
      </c>
      <c r="AG1209">
        <v>2</v>
      </c>
      <c r="AH1209">
        <v>2</v>
      </c>
      <c r="AI1209">
        <v>2</v>
      </c>
    </row>
    <row r="1210" spans="1:35" x14ac:dyDescent="0.3">
      <c r="A1210">
        <v>337</v>
      </c>
      <c r="B1210">
        <v>31</v>
      </c>
      <c r="C1210" t="str">
        <f t="shared" si="54"/>
        <v>26-35</v>
      </c>
      <c r="D1210" t="s">
        <v>32</v>
      </c>
      <c r="E1210" t="s">
        <v>53</v>
      </c>
      <c r="F1210">
        <v>1327</v>
      </c>
      <c r="G1210" t="s">
        <v>34</v>
      </c>
      <c r="H1210">
        <v>3</v>
      </c>
      <c r="I1210">
        <v>4</v>
      </c>
      <c r="J1210" t="s">
        <v>35</v>
      </c>
      <c r="K1210">
        <v>2</v>
      </c>
      <c r="L1210" t="s">
        <v>36</v>
      </c>
      <c r="M1210">
        <v>73</v>
      </c>
      <c r="N1210">
        <v>3</v>
      </c>
      <c r="O1210">
        <v>3</v>
      </c>
      <c r="P1210" t="s">
        <v>55</v>
      </c>
      <c r="Q1210">
        <v>3</v>
      </c>
      <c r="R1210" t="str">
        <f t="shared" si="55"/>
        <v>High</v>
      </c>
      <c r="S1210" t="s">
        <v>38</v>
      </c>
      <c r="T1210">
        <v>13675</v>
      </c>
      <c r="U1210" t="str">
        <f t="shared" si="56"/>
        <v>High (10K-15K)</v>
      </c>
      <c r="V1210">
        <v>13523</v>
      </c>
      <c r="W1210">
        <v>9</v>
      </c>
      <c r="X1210" t="s">
        <v>32</v>
      </c>
      <c r="Y1210">
        <v>12</v>
      </c>
      <c r="Z1210">
        <v>3</v>
      </c>
      <c r="AA1210">
        <v>1</v>
      </c>
      <c r="AB1210">
        <v>1</v>
      </c>
      <c r="AC1210">
        <v>9</v>
      </c>
      <c r="AD1210">
        <v>3</v>
      </c>
      <c r="AE1210">
        <v>3</v>
      </c>
      <c r="AF1210">
        <v>2</v>
      </c>
      <c r="AG1210">
        <v>2</v>
      </c>
      <c r="AH1210">
        <v>2</v>
      </c>
      <c r="AI1210">
        <v>2</v>
      </c>
    </row>
    <row r="1211" spans="1:35" x14ac:dyDescent="0.3">
      <c r="A1211">
        <v>426</v>
      </c>
      <c r="B1211">
        <v>31</v>
      </c>
      <c r="C1211" t="str">
        <f t="shared" si="54"/>
        <v>26-35</v>
      </c>
      <c r="D1211" t="s">
        <v>32</v>
      </c>
      <c r="E1211" t="s">
        <v>40</v>
      </c>
      <c r="F1211">
        <v>192</v>
      </c>
      <c r="G1211" t="s">
        <v>34</v>
      </c>
      <c r="H1211">
        <v>2</v>
      </c>
      <c r="I1211">
        <v>4</v>
      </c>
      <c r="J1211" t="s">
        <v>46</v>
      </c>
      <c r="K1211">
        <v>3</v>
      </c>
      <c r="L1211" t="s">
        <v>36</v>
      </c>
      <c r="M1211">
        <v>32</v>
      </c>
      <c r="N1211">
        <v>3</v>
      </c>
      <c r="O1211">
        <v>1</v>
      </c>
      <c r="P1211" t="s">
        <v>49</v>
      </c>
      <c r="Q1211">
        <v>4</v>
      </c>
      <c r="R1211" t="str">
        <f t="shared" si="55"/>
        <v>Very High</v>
      </c>
      <c r="S1211" t="s">
        <v>38</v>
      </c>
      <c r="T1211">
        <v>2695</v>
      </c>
      <c r="U1211" t="str">
        <f t="shared" si="56"/>
        <v>Low (0-5K)</v>
      </c>
      <c r="V1211">
        <v>7747</v>
      </c>
      <c r="W1211">
        <v>0</v>
      </c>
      <c r="X1211" t="s">
        <v>39</v>
      </c>
      <c r="Y1211">
        <v>18</v>
      </c>
      <c r="Z1211">
        <v>3</v>
      </c>
      <c r="AA1211">
        <v>2</v>
      </c>
      <c r="AB1211">
        <v>1</v>
      </c>
      <c r="AC1211">
        <v>3</v>
      </c>
      <c r="AD1211">
        <v>2</v>
      </c>
      <c r="AE1211">
        <v>1</v>
      </c>
      <c r="AF1211">
        <v>2</v>
      </c>
      <c r="AG1211">
        <v>2</v>
      </c>
      <c r="AH1211">
        <v>2</v>
      </c>
      <c r="AI1211">
        <v>2</v>
      </c>
    </row>
    <row r="1212" spans="1:35" x14ac:dyDescent="0.3">
      <c r="A1212">
        <v>440</v>
      </c>
      <c r="B1212">
        <v>28</v>
      </c>
      <c r="C1212" t="str">
        <f t="shared" si="54"/>
        <v>26-35</v>
      </c>
      <c r="D1212" t="s">
        <v>39</v>
      </c>
      <c r="E1212" t="s">
        <v>40</v>
      </c>
      <c r="F1212">
        <v>1157</v>
      </c>
      <c r="G1212" t="s">
        <v>34</v>
      </c>
      <c r="H1212">
        <v>2</v>
      </c>
      <c r="I1212">
        <v>4</v>
      </c>
      <c r="J1212" t="s">
        <v>35</v>
      </c>
      <c r="K1212">
        <v>1</v>
      </c>
      <c r="L1212" t="s">
        <v>36</v>
      </c>
      <c r="M1212">
        <v>84</v>
      </c>
      <c r="N1212">
        <v>1</v>
      </c>
      <c r="O1212">
        <v>1</v>
      </c>
      <c r="P1212" t="s">
        <v>49</v>
      </c>
      <c r="Q1212">
        <v>4</v>
      </c>
      <c r="R1212" t="str">
        <f t="shared" si="55"/>
        <v>Very High</v>
      </c>
      <c r="S1212" t="s">
        <v>44</v>
      </c>
      <c r="T1212">
        <v>3464</v>
      </c>
      <c r="U1212" t="str">
        <f t="shared" si="56"/>
        <v>Low (0-5K)</v>
      </c>
      <c r="V1212">
        <v>24737</v>
      </c>
      <c r="W1212">
        <v>5</v>
      </c>
      <c r="X1212" t="s">
        <v>39</v>
      </c>
      <c r="Y1212">
        <v>13</v>
      </c>
      <c r="Z1212">
        <v>3</v>
      </c>
      <c r="AA1212">
        <v>4</v>
      </c>
      <c r="AB1212">
        <v>0</v>
      </c>
      <c r="AC1212">
        <v>5</v>
      </c>
      <c r="AD1212">
        <v>4</v>
      </c>
      <c r="AE1212">
        <v>2</v>
      </c>
      <c r="AF1212">
        <v>3</v>
      </c>
      <c r="AG1212">
        <v>2</v>
      </c>
      <c r="AH1212">
        <v>2</v>
      </c>
      <c r="AI1212">
        <v>2</v>
      </c>
    </row>
    <row r="1213" spans="1:35" x14ac:dyDescent="0.3">
      <c r="A1213">
        <v>455</v>
      </c>
      <c r="B1213">
        <v>29</v>
      </c>
      <c r="C1213" t="str">
        <f t="shared" si="54"/>
        <v>26-35</v>
      </c>
      <c r="D1213" t="s">
        <v>32</v>
      </c>
      <c r="E1213" t="s">
        <v>40</v>
      </c>
      <c r="F1213">
        <v>738</v>
      </c>
      <c r="G1213" t="s">
        <v>34</v>
      </c>
      <c r="H1213">
        <v>9</v>
      </c>
      <c r="I1213">
        <v>5</v>
      </c>
      <c r="J1213" t="s">
        <v>45</v>
      </c>
      <c r="K1213">
        <v>2</v>
      </c>
      <c r="L1213" t="s">
        <v>36</v>
      </c>
      <c r="M1213">
        <v>30</v>
      </c>
      <c r="N1213">
        <v>2</v>
      </c>
      <c r="O1213">
        <v>1</v>
      </c>
      <c r="P1213" t="s">
        <v>37</v>
      </c>
      <c r="Q1213">
        <v>4</v>
      </c>
      <c r="R1213" t="str">
        <f t="shared" si="55"/>
        <v>Very High</v>
      </c>
      <c r="S1213" t="s">
        <v>48</v>
      </c>
      <c r="T1213">
        <v>3983</v>
      </c>
      <c r="U1213" t="str">
        <f t="shared" si="56"/>
        <v>Low (0-5K)</v>
      </c>
      <c r="V1213">
        <v>7621</v>
      </c>
      <c r="W1213">
        <v>0</v>
      </c>
      <c r="X1213" t="s">
        <v>32</v>
      </c>
      <c r="Y1213">
        <v>17</v>
      </c>
      <c r="Z1213">
        <v>3</v>
      </c>
      <c r="AA1213">
        <v>3</v>
      </c>
      <c r="AB1213">
        <v>0</v>
      </c>
      <c r="AC1213">
        <v>4</v>
      </c>
      <c r="AD1213">
        <v>2</v>
      </c>
      <c r="AE1213">
        <v>3</v>
      </c>
      <c r="AF1213">
        <v>3</v>
      </c>
      <c r="AG1213">
        <v>2</v>
      </c>
      <c r="AH1213">
        <v>2</v>
      </c>
      <c r="AI1213">
        <v>2</v>
      </c>
    </row>
    <row r="1214" spans="1:35" x14ac:dyDescent="0.3">
      <c r="A1214">
        <v>475</v>
      </c>
      <c r="B1214">
        <v>30</v>
      </c>
      <c r="C1214" t="str">
        <f t="shared" si="54"/>
        <v>26-35</v>
      </c>
      <c r="D1214" t="s">
        <v>32</v>
      </c>
      <c r="E1214" t="s">
        <v>33</v>
      </c>
      <c r="F1214">
        <v>641</v>
      </c>
      <c r="G1214" t="s">
        <v>41</v>
      </c>
      <c r="H1214">
        <v>25</v>
      </c>
      <c r="I1214">
        <v>2</v>
      </c>
      <c r="J1214" t="s">
        <v>42</v>
      </c>
      <c r="K1214">
        <v>4</v>
      </c>
      <c r="L1214" t="s">
        <v>47</v>
      </c>
      <c r="M1214">
        <v>85</v>
      </c>
      <c r="N1214">
        <v>3</v>
      </c>
      <c r="O1214">
        <v>2</v>
      </c>
      <c r="P1214" t="s">
        <v>54</v>
      </c>
      <c r="Q1214">
        <v>3</v>
      </c>
      <c r="R1214" t="str">
        <f t="shared" si="55"/>
        <v>High</v>
      </c>
      <c r="S1214" t="s">
        <v>44</v>
      </c>
      <c r="T1214">
        <v>4736</v>
      </c>
      <c r="U1214" t="str">
        <f t="shared" si="56"/>
        <v>Low (0-5K)</v>
      </c>
      <c r="V1214">
        <v>6069</v>
      </c>
      <c r="W1214">
        <v>7</v>
      </c>
      <c r="X1214" t="s">
        <v>39</v>
      </c>
      <c r="Y1214">
        <v>12</v>
      </c>
      <c r="Z1214">
        <v>3</v>
      </c>
      <c r="AA1214">
        <v>2</v>
      </c>
      <c r="AB1214">
        <v>1</v>
      </c>
      <c r="AC1214">
        <v>4</v>
      </c>
      <c r="AD1214">
        <v>2</v>
      </c>
      <c r="AE1214">
        <v>4</v>
      </c>
      <c r="AF1214">
        <v>2</v>
      </c>
      <c r="AG1214">
        <v>2</v>
      </c>
      <c r="AH1214">
        <v>2</v>
      </c>
      <c r="AI1214">
        <v>2</v>
      </c>
    </row>
    <row r="1215" spans="1:35" x14ac:dyDescent="0.3">
      <c r="A1215">
        <v>493</v>
      </c>
      <c r="B1215">
        <v>31</v>
      </c>
      <c r="C1215" t="str">
        <f t="shared" si="54"/>
        <v>26-35</v>
      </c>
      <c r="D1215" t="s">
        <v>32</v>
      </c>
      <c r="E1215" t="s">
        <v>40</v>
      </c>
      <c r="F1215">
        <v>408</v>
      </c>
      <c r="G1215" t="s">
        <v>34</v>
      </c>
      <c r="H1215">
        <v>9</v>
      </c>
      <c r="I1215">
        <v>4</v>
      </c>
      <c r="J1215" t="s">
        <v>46</v>
      </c>
      <c r="K1215">
        <v>3</v>
      </c>
      <c r="L1215" t="s">
        <v>36</v>
      </c>
      <c r="M1215">
        <v>42</v>
      </c>
      <c r="N1215">
        <v>2</v>
      </c>
      <c r="O1215">
        <v>1</v>
      </c>
      <c r="P1215" t="s">
        <v>49</v>
      </c>
      <c r="Q1215">
        <v>2</v>
      </c>
      <c r="R1215" t="str">
        <f t="shared" si="55"/>
        <v>Medium</v>
      </c>
      <c r="S1215" t="s">
        <v>48</v>
      </c>
      <c r="T1215">
        <v>2657</v>
      </c>
      <c r="U1215" t="str">
        <f t="shared" si="56"/>
        <v>Low (0-5K)</v>
      </c>
      <c r="V1215">
        <v>7551</v>
      </c>
      <c r="W1215">
        <v>0</v>
      </c>
      <c r="X1215" t="s">
        <v>39</v>
      </c>
      <c r="Y1215">
        <v>16</v>
      </c>
      <c r="Z1215">
        <v>3</v>
      </c>
      <c r="AA1215">
        <v>4</v>
      </c>
      <c r="AB1215">
        <v>0</v>
      </c>
      <c r="AC1215">
        <v>3</v>
      </c>
      <c r="AD1215">
        <v>5</v>
      </c>
      <c r="AE1215">
        <v>3</v>
      </c>
      <c r="AF1215">
        <v>2</v>
      </c>
      <c r="AG1215">
        <v>2</v>
      </c>
      <c r="AH1215">
        <v>2</v>
      </c>
      <c r="AI1215">
        <v>2</v>
      </c>
    </row>
    <row r="1216" spans="1:35" x14ac:dyDescent="0.3">
      <c r="A1216">
        <v>501</v>
      </c>
      <c r="B1216">
        <v>36</v>
      </c>
      <c r="C1216" t="str">
        <f t="shared" si="54"/>
        <v>36-45</v>
      </c>
      <c r="D1216" t="s">
        <v>32</v>
      </c>
      <c r="E1216" t="s">
        <v>40</v>
      </c>
      <c r="F1216">
        <v>329</v>
      </c>
      <c r="G1216" t="s">
        <v>34</v>
      </c>
      <c r="H1216">
        <v>2</v>
      </c>
      <c r="I1216">
        <v>3</v>
      </c>
      <c r="J1216" t="s">
        <v>46</v>
      </c>
      <c r="K1216">
        <v>4</v>
      </c>
      <c r="L1216" t="s">
        <v>47</v>
      </c>
      <c r="M1216">
        <v>96</v>
      </c>
      <c r="N1216">
        <v>3</v>
      </c>
      <c r="O1216">
        <v>1</v>
      </c>
      <c r="P1216" t="s">
        <v>49</v>
      </c>
      <c r="Q1216">
        <v>3</v>
      </c>
      <c r="R1216" t="str">
        <f t="shared" si="55"/>
        <v>High</v>
      </c>
      <c r="S1216" t="s">
        <v>44</v>
      </c>
      <c r="T1216">
        <v>2543</v>
      </c>
      <c r="U1216" t="str">
        <f t="shared" si="56"/>
        <v>Low (0-5K)</v>
      </c>
      <c r="V1216">
        <v>11868</v>
      </c>
      <c r="W1216">
        <v>4</v>
      </c>
      <c r="X1216" t="s">
        <v>32</v>
      </c>
      <c r="Y1216">
        <v>13</v>
      </c>
      <c r="Z1216">
        <v>3</v>
      </c>
      <c r="AA1216">
        <v>2</v>
      </c>
      <c r="AB1216">
        <v>1</v>
      </c>
      <c r="AC1216">
        <v>6</v>
      </c>
      <c r="AD1216">
        <v>3</v>
      </c>
      <c r="AE1216">
        <v>3</v>
      </c>
      <c r="AF1216">
        <v>2</v>
      </c>
      <c r="AG1216">
        <v>2</v>
      </c>
      <c r="AH1216">
        <v>2</v>
      </c>
      <c r="AI1216">
        <v>2</v>
      </c>
    </row>
    <row r="1217" spans="1:35" x14ac:dyDescent="0.3">
      <c r="A1217">
        <v>591</v>
      </c>
      <c r="B1217">
        <v>42</v>
      </c>
      <c r="C1217" t="str">
        <f t="shared" si="54"/>
        <v>36-45</v>
      </c>
      <c r="D1217" t="s">
        <v>32</v>
      </c>
      <c r="E1217" t="s">
        <v>53</v>
      </c>
      <c r="F1217">
        <v>1474</v>
      </c>
      <c r="G1217" t="s">
        <v>34</v>
      </c>
      <c r="H1217">
        <v>5</v>
      </c>
      <c r="I1217">
        <v>2</v>
      </c>
      <c r="J1217" t="s">
        <v>45</v>
      </c>
      <c r="K1217">
        <v>2</v>
      </c>
      <c r="L1217" t="s">
        <v>36</v>
      </c>
      <c r="M1217">
        <v>97</v>
      </c>
      <c r="N1217">
        <v>3</v>
      </c>
      <c r="O1217">
        <v>1</v>
      </c>
      <c r="P1217" t="s">
        <v>37</v>
      </c>
      <c r="Q1217">
        <v>3</v>
      </c>
      <c r="R1217" t="str">
        <f t="shared" si="55"/>
        <v>High</v>
      </c>
      <c r="S1217" t="s">
        <v>44</v>
      </c>
      <c r="T1217">
        <v>2093</v>
      </c>
      <c r="U1217" t="str">
        <f t="shared" si="56"/>
        <v>Low (0-5K)</v>
      </c>
      <c r="V1217">
        <v>9260</v>
      </c>
      <c r="W1217">
        <v>4</v>
      </c>
      <c r="X1217" t="s">
        <v>32</v>
      </c>
      <c r="Y1217">
        <v>17</v>
      </c>
      <c r="Z1217">
        <v>3</v>
      </c>
      <c r="AA1217">
        <v>4</v>
      </c>
      <c r="AB1217">
        <v>1</v>
      </c>
      <c r="AC1217">
        <v>8</v>
      </c>
      <c r="AD1217">
        <v>4</v>
      </c>
      <c r="AE1217">
        <v>3</v>
      </c>
      <c r="AF1217">
        <v>2</v>
      </c>
      <c r="AG1217">
        <v>2</v>
      </c>
      <c r="AH1217">
        <v>2</v>
      </c>
      <c r="AI1217">
        <v>0</v>
      </c>
    </row>
    <row r="1218" spans="1:35" x14ac:dyDescent="0.3">
      <c r="A1218">
        <v>632</v>
      </c>
      <c r="B1218">
        <v>24</v>
      </c>
      <c r="C1218" t="str">
        <f t="shared" ref="C1218:C1281" si="57">IF(B1218&lt;=25,"18-25",IF(B1218&lt;=35,"26-35",IF(B1218&lt;=45,"36-45",IF(B1218&lt;=55,"46-55","56+"))))</f>
        <v>18-25</v>
      </c>
      <c r="D1218" t="s">
        <v>32</v>
      </c>
      <c r="E1218" t="s">
        <v>53</v>
      </c>
      <c r="F1218">
        <v>535</v>
      </c>
      <c r="G1218" t="s">
        <v>41</v>
      </c>
      <c r="H1218">
        <v>24</v>
      </c>
      <c r="I1218">
        <v>3</v>
      </c>
      <c r="J1218" t="s">
        <v>35</v>
      </c>
      <c r="K1218">
        <v>4</v>
      </c>
      <c r="L1218" t="s">
        <v>36</v>
      </c>
      <c r="M1218">
        <v>38</v>
      </c>
      <c r="N1218">
        <v>3</v>
      </c>
      <c r="O1218">
        <v>1</v>
      </c>
      <c r="P1218" t="s">
        <v>43</v>
      </c>
      <c r="Q1218">
        <v>4</v>
      </c>
      <c r="R1218" t="str">
        <f t="shared" ref="R1218:R1281" si="58">IF(Q1218=1,"Low",IF(Q1218=2,"Medium",IF(Q1218=3,"High","Very High")))</f>
        <v>Very High</v>
      </c>
      <c r="S1218" t="s">
        <v>44</v>
      </c>
      <c r="T1218">
        <v>2400</v>
      </c>
      <c r="U1218" t="str">
        <f t="shared" ref="U1218:U1281" si="59">IF(T1218&lt;=5000,"Low (0-5K)",IF(T1218&lt;=10000,"Medium (5K-10K)",IF(T1218&lt;=15000,"High (10K-15K)","Very High (15K+)")))</f>
        <v>Low (0-5K)</v>
      </c>
      <c r="V1218">
        <v>5530</v>
      </c>
      <c r="W1218">
        <v>0</v>
      </c>
      <c r="X1218" t="s">
        <v>32</v>
      </c>
      <c r="Y1218">
        <v>13</v>
      </c>
      <c r="Z1218">
        <v>3</v>
      </c>
      <c r="AA1218">
        <v>3</v>
      </c>
      <c r="AB1218">
        <v>2</v>
      </c>
      <c r="AC1218">
        <v>3</v>
      </c>
      <c r="AD1218">
        <v>3</v>
      </c>
      <c r="AE1218">
        <v>3</v>
      </c>
      <c r="AF1218">
        <v>2</v>
      </c>
      <c r="AG1218">
        <v>2</v>
      </c>
      <c r="AH1218">
        <v>2</v>
      </c>
      <c r="AI1218">
        <v>1</v>
      </c>
    </row>
    <row r="1219" spans="1:35" x14ac:dyDescent="0.3">
      <c r="A1219">
        <v>712</v>
      </c>
      <c r="B1219">
        <v>48</v>
      </c>
      <c r="C1219" t="str">
        <f t="shared" si="57"/>
        <v>46-55</v>
      </c>
      <c r="D1219" t="s">
        <v>32</v>
      </c>
      <c r="E1219" t="s">
        <v>40</v>
      </c>
      <c r="F1219">
        <v>817</v>
      </c>
      <c r="G1219" t="s">
        <v>41</v>
      </c>
      <c r="H1219">
        <v>2</v>
      </c>
      <c r="I1219">
        <v>1</v>
      </c>
      <c r="J1219" t="s">
        <v>56</v>
      </c>
      <c r="K1219">
        <v>2</v>
      </c>
      <c r="L1219" t="s">
        <v>36</v>
      </c>
      <c r="M1219">
        <v>56</v>
      </c>
      <c r="N1219">
        <v>4</v>
      </c>
      <c r="O1219">
        <v>2</v>
      </c>
      <c r="P1219" t="s">
        <v>54</v>
      </c>
      <c r="Q1219">
        <v>2</v>
      </c>
      <c r="R1219" t="str">
        <f t="shared" si="58"/>
        <v>Medium</v>
      </c>
      <c r="S1219" t="s">
        <v>44</v>
      </c>
      <c r="T1219">
        <v>8120</v>
      </c>
      <c r="U1219" t="str">
        <f t="shared" si="59"/>
        <v>Medium (5K-10K)</v>
      </c>
      <c r="V1219">
        <v>18597</v>
      </c>
      <c r="W1219">
        <v>3</v>
      </c>
      <c r="X1219" t="s">
        <v>32</v>
      </c>
      <c r="Y1219">
        <v>12</v>
      </c>
      <c r="Z1219">
        <v>3</v>
      </c>
      <c r="AA1219">
        <v>4</v>
      </c>
      <c r="AB1219">
        <v>0</v>
      </c>
      <c r="AC1219">
        <v>12</v>
      </c>
      <c r="AD1219">
        <v>3</v>
      </c>
      <c r="AE1219">
        <v>3</v>
      </c>
      <c r="AF1219">
        <v>2</v>
      </c>
      <c r="AG1219">
        <v>2</v>
      </c>
      <c r="AH1219">
        <v>2</v>
      </c>
      <c r="AI1219">
        <v>2</v>
      </c>
    </row>
    <row r="1220" spans="1:35" x14ac:dyDescent="0.3">
      <c r="A1220">
        <v>720</v>
      </c>
      <c r="B1220">
        <v>24</v>
      </c>
      <c r="C1220" t="str">
        <f t="shared" si="57"/>
        <v>18-25</v>
      </c>
      <c r="D1220" t="s">
        <v>39</v>
      </c>
      <c r="E1220" t="s">
        <v>40</v>
      </c>
      <c r="F1220">
        <v>693</v>
      </c>
      <c r="G1220" t="s">
        <v>41</v>
      </c>
      <c r="H1220">
        <v>3</v>
      </c>
      <c r="I1220">
        <v>2</v>
      </c>
      <c r="J1220" t="s">
        <v>46</v>
      </c>
      <c r="K1220">
        <v>1</v>
      </c>
      <c r="L1220" t="s">
        <v>47</v>
      </c>
      <c r="M1220">
        <v>65</v>
      </c>
      <c r="N1220">
        <v>3</v>
      </c>
      <c r="O1220">
        <v>2</v>
      </c>
      <c r="P1220" t="s">
        <v>54</v>
      </c>
      <c r="Q1220">
        <v>3</v>
      </c>
      <c r="R1220" t="str">
        <f t="shared" si="58"/>
        <v>High</v>
      </c>
      <c r="S1220" t="s">
        <v>48</v>
      </c>
      <c r="T1220">
        <v>4577</v>
      </c>
      <c r="U1220" t="str">
        <f t="shared" si="59"/>
        <v>Low (0-5K)</v>
      </c>
      <c r="V1220">
        <v>24785</v>
      </c>
      <c r="W1220">
        <v>9</v>
      </c>
      <c r="X1220" t="s">
        <v>32</v>
      </c>
      <c r="Y1220">
        <v>14</v>
      </c>
      <c r="Z1220">
        <v>3</v>
      </c>
      <c r="AA1220">
        <v>1</v>
      </c>
      <c r="AB1220">
        <v>0</v>
      </c>
      <c r="AC1220">
        <v>4</v>
      </c>
      <c r="AD1220">
        <v>3</v>
      </c>
      <c r="AE1220">
        <v>3</v>
      </c>
      <c r="AF1220">
        <v>2</v>
      </c>
      <c r="AG1220">
        <v>2</v>
      </c>
      <c r="AH1220">
        <v>2</v>
      </c>
      <c r="AI1220">
        <v>0</v>
      </c>
    </row>
    <row r="1221" spans="1:35" x14ac:dyDescent="0.3">
      <c r="A1221">
        <v>732</v>
      </c>
      <c r="B1221">
        <v>60</v>
      </c>
      <c r="C1221" t="str">
        <f t="shared" si="57"/>
        <v>56+</v>
      </c>
      <c r="D1221" t="s">
        <v>32</v>
      </c>
      <c r="E1221" t="s">
        <v>40</v>
      </c>
      <c r="F1221">
        <v>1179</v>
      </c>
      <c r="G1221" t="s">
        <v>41</v>
      </c>
      <c r="H1221">
        <v>16</v>
      </c>
      <c r="I1221">
        <v>4</v>
      </c>
      <c r="J1221" t="s">
        <v>56</v>
      </c>
      <c r="K1221">
        <v>1</v>
      </c>
      <c r="L1221" t="s">
        <v>36</v>
      </c>
      <c r="M1221">
        <v>84</v>
      </c>
      <c r="N1221">
        <v>3</v>
      </c>
      <c r="O1221">
        <v>2</v>
      </c>
      <c r="P1221" t="s">
        <v>54</v>
      </c>
      <c r="Q1221">
        <v>1</v>
      </c>
      <c r="R1221" t="str">
        <f t="shared" si="58"/>
        <v>Low</v>
      </c>
      <c r="S1221" t="s">
        <v>48</v>
      </c>
      <c r="T1221">
        <v>5405</v>
      </c>
      <c r="U1221" t="str">
        <f t="shared" si="59"/>
        <v>Medium (5K-10K)</v>
      </c>
      <c r="V1221">
        <v>11924</v>
      </c>
      <c r="W1221">
        <v>8</v>
      </c>
      <c r="X1221" t="s">
        <v>32</v>
      </c>
      <c r="Y1221">
        <v>14</v>
      </c>
      <c r="Z1221">
        <v>3</v>
      </c>
      <c r="AA1221">
        <v>4</v>
      </c>
      <c r="AB1221">
        <v>0</v>
      </c>
      <c r="AC1221">
        <v>10</v>
      </c>
      <c r="AD1221">
        <v>1</v>
      </c>
      <c r="AE1221">
        <v>3</v>
      </c>
      <c r="AF1221">
        <v>2</v>
      </c>
      <c r="AG1221">
        <v>2</v>
      </c>
      <c r="AH1221">
        <v>2</v>
      </c>
      <c r="AI1221">
        <v>2</v>
      </c>
    </row>
    <row r="1222" spans="1:35" x14ac:dyDescent="0.3">
      <c r="A1222">
        <v>738</v>
      </c>
      <c r="B1222">
        <v>50</v>
      </c>
      <c r="C1222" t="str">
        <f t="shared" si="57"/>
        <v>46-55</v>
      </c>
      <c r="D1222" t="s">
        <v>32</v>
      </c>
      <c r="E1222" t="s">
        <v>40</v>
      </c>
      <c r="F1222">
        <v>316</v>
      </c>
      <c r="G1222" t="s">
        <v>41</v>
      </c>
      <c r="H1222">
        <v>8</v>
      </c>
      <c r="I1222">
        <v>4</v>
      </c>
      <c r="J1222" t="s">
        <v>56</v>
      </c>
      <c r="K1222">
        <v>4</v>
      </c>
      <c r="L1222" t="s">
        <v>36</v>
      </c>
      <c r="M1222">
        <v>54</v>
      </c>
      <c r="N1222">
        <v>3</v>
      </c>
      <c r="O1222">
        <v>1</v>
      </c>
      <c r="P1222" t="s">
        <v>43</v>
      </c>
      <c r="Q1222">
        <v>2</v>
      </c>
      <c r="R1222" t="str">
        <f t="shared" si="58"/>
        <v>Medium</v>
      </c>
      <c r="S1222" t="s">
        <v>44</v>
      </c>
      <c r="T1222">
        <v>3875</v>
      </c>
      <c r="U1222" t="str">
        <f t="shared" si="59"/>
        <v>Low (0-5K)</v>
      </c>
      <c r="V1222">
        <v>9983</v>
      </c>
      <c r="W1222">
        <v>7</v>
      </c>
      <c r="X1222" t="s">
        <v>32</v>
      </c>
      <c r="Y1222">
        <v>15</v>
      </c>
      <c r="Z1222">
        <v>3</v>
      </c>
      <c r="AA1222">
        <v>4</v>
      </c>
      <c r="AB1222">
        <v>1</v>
      </c>
      <c r="AC1222">
        <v>4</v>
      </c>
      <c r="AD1222">
        <v>2</v>
      </c>
      <c r="AE1222">
        <v>3</v>
      </c>
      <c r="AF1222">
        <v>2</v>
      </c>
      <c r="AG1222">
        <v>2</v>
      </c>
      <c r="AH1222">
        <v>2</v>
      </c>
      <c r="AI1222">
        <v>2</v>
      </c>
    </row>
    <row r="1223" spans="1:35" x14ac:dyDescent="0.3">
      <c r="A1223">
        <v>752</v>
      </c>
      <c r="B1223">
        <v>42</v>
      </c>
      <c r="C1223" t="str">
        <f t="shared" si="57"/>
        <v>36-45</v>
      </c>
      <c r="D1223" t="s">
        <v>39</v>
      </c>
      <c r="E1223" t="s">
        <v>53</v>
      </c>
      <c r="F1223">
        <v>933</v>
      </c>
      <c r="G1223" t="s">
        <v>34</v>
      </c>
      <c r="H1223">
        <v>19</v>
      </c>
      <c r="I1223">
        <v>3</v>
      </c>
      <c r="J1223" t="s">
        <v>35</v>
      </c>
      <c r="K1223">
        <v>3</v>
      </c>
      <c r="L1223" t="s">
        <v>36</v>
      </c>
      <c r="M1223">
        <v>57</v>
      </c>
      <c r="N1223">
        <v>4</v>
      </c>
      <c r="O1223">
        <v>1</v>
      </c>
      <c r="P1223" t="s">
        <v>49</v>
      </c>
      <c r="Q1223">
        <v>3</v>
      </c>
      <c r="R1223" t="str">
        <f t="shared" si="58"/>
        <v>High</v>
      </c>
      <c r="S1223" t="s">
        <v>38</v>
      </c>
      <c r="T1223">
        <v>2759</v>
      </c>
      <c r="U1223" t="str">
        <f t="shared" si="59"/>
        <v>Low (0-5K)</v>
      </c>
      <c r="V1223">
        <v>20366</v>
      </c>
      <c r="W1223">
        <v>6</v>
      </c>
      <c r="X1223" t="s">
        <v>39</v>
      </c>
      <c r="Y1223">
        <v>12</v>
      </c>
      <c r="Z1223">
        <v>3</v>
      </c>
      <c r="AA1223">
        <v>4</v>
      </c>
      <c r="AB1223">
        <v>0</v>
      </c>
      <c r="AC1223">
        <v>7</v>
      </c>
      <c r="AD1223">
        <v>2</v>
      </c>
      <c r="AE1223">
        <v>3</v>
      </c>
      <c r="AF1223">
        <v>2</v>
      </c>
      <c r="AG1223">
        <v>2</v>
      </c>
      <c r="AH1223">
        <v>2</v>
      </c>
      <c r="AI1223">
        <v>2</v>
      </c>
    </row>
    <row r="1224" spans="1:35" x14ac:dyDescent="0.3">
      <c r="A1224">
        <v>754</v>
      </c>
      <c r="B1224">
        <v>43</v>
      </c>
      <c r="C1224" t="str">
        <f t="shared" si="57"/>
        <v>36-45</v>
      </c>
      <c r="D1224" t="s">
        <v>32</v>
      </c>
      <c r="E1224" t="s">
        <v>53</v>
      </c>
      <c r="F1224">
        <v>775</v>
      </c>
      <c r="G1224" t="s">
        <v>41</v>
      </c>
      <c r="H1224">
        <v>15</v>
      </c>
      <c r="I1224">
        <v>3</v>
      </c>
      <c r="J1224" t="s">
        <v>46</v>
      </c>
      <c r="K1224">
        <v>4</v>
      </c>
      <c r="L1224" t="s">
        <v>36</v>
      </c>
      <c r="M1224">
        <v>47</v>
      </c>
      <c r="N1224">
        <v>2</v>
      </c>
      <c r="O1224">
        <v>2</v>
      </c>
      <c r="P1224" t="s">
        <v>54</v>
      </c>
      <c r="Q1224">
        <v>4</v>
      </c>
      <c r="R1224" t="str">
        <f t="shared" si="58"/>
        <v>Very High</v>
      </c>
      <c r="S1224" t="s">
        <v>44</v>
      </c>
      <c r="T1224">
        <v>6804</v>
      </c>
      <c r="U1224" t="str">
        <f t="shared" si="59"/>
        <v>Medium (5K-10K)</v>
      </c>
      <c r="V1224">
        <v>23683</v>
      </c>
      <c r="W1224">
        <v>3</v>
      </c>
      <c r="X1224" t="s">
        <v>32</v>
      </c>
      <c r="Y1224">
        <v>18</v>
      </c>
      <c r="Z1224">
        <v>3</v>
      </c>
      <c r="AA1224">
        <v>3</v>
      </c>
      <c r="AB1224">
        <v>1</v>
      </c>
      <c r="AC1224">
        <v>7</v>
      </c>
      <c r="AD1224">
        <v>5</v>
      </c>
      <c r="AE1224">
        <v>3</v>
      </c>
      <c r="AF1224">
        <v>2</v>
      </c>
      <c r="AG1224">
        <v>2</v>
      </c>
      <c r="AH1224">
        <v>2</v>
      </c>
      <c r="AI1224">
        <v>2</v>
      </c>
    </row>
    <row r="1225" spans="1:35" x14ac:dyDescent="0.3">
      <c r="A1225">
        <v>769</v>
      </c>
      <c r="B1225">
        <v>53</v>
      </c>
      <c r="C1225" t="str">
        <f t="shared" si="57"/>
        <v>46-55</v>
      </c>
      <c r="D1225" t="s">
        <v>32</v>
      </c>
      <c r="E1225" t="s">
        <v>40</v>
      </c>
      <c r="F1225">
        <v>346</v>
      </c>
      <c r="G1225" t="s">
        <v>34</v>
      </c>
      <c r="H1225">
        <v>6</v>
      </c>
      <c r="I1225">
        <v>3</v>
      </c>
      <c r="J1225" t="s">
        <v>46</v>
      </c>
      <c r="K1225">
        <v>4</v>
      </c>
      <c r="L1225" t="s">
        <v>36</v>
      </c>
      <c r="M1225">
        <v>86</v>
      </c>
      <c r="N1225">
        <v>3</v>
      </c>
      <c r="O1225">
        <v>2</v>
      </c>
      <c r="P1225" t="s">
        <v>37</v>
      </c>
      <c r="Q1225">
        <v>4</v>
      </c>
      <c r="R1225" t="str">
        <f t="shared" si="58"/>
        <v>Very High</v>
      </c>
      <c r="S1225" t="s">
        <v>48</v>
      </c>
      <c r="T1225">
        <v>2450</v>
      </c>
      <c r="U1225" t="str">
        <f t="shared" si="59"/>
        <v>Low (0-5K)</v>
      </c>
      <c r="V1225">
        <v>10919</v>
      </c>
      <c r="W1225">
        <v>2</v>
      </c>
      <c r="X1225" t="s">
        <v>32</v>
      </c>
      <c r="Y1225">
        <v>17</v>
      </c>
      <c r="Z1225">
        <v>3</v>
      </c>
      <c r="AA1225">
        <v>4</v>
      </c>
      <c r="AB1225">
        <v>0</v>
      </c>
      <c r="AC1225">
        <v>19</v>
      </c>
      <c r="AD1225">
        <v>4</v>
      </c>
      <c r="AE1225">
        <v>3</v>
      </c>
      <c r="AF1225">
        <v>2</v>
      </c>
      <c r="AG1225">
        <v>2</v>
      </c>
      <c r="AH1225">
        <v>2</v>
      </c>
      <c r="AI1225">
        <v>2</v>
      </c>
    </row>
    <row r="1226" spans="1:35" x14ac:dyDescent="0.3">
      <c r="A1226">
        <v>792</v>
      </c>
      <c r="B1226">
        <v>26</v>
      </c>
      <c r="C1226" t="str">
        <f t="shared" si="57"/>
        <v>26-35</v>
      </c>
      <c r="D1226" t="s">
        <v>32</v>
      </c>
      <c r="E1226" t="s">
        <v>53</v>
      </c>
      <c r="F1226">
        <v>575</v>
      </c>
      <c r="G1226" t="s">
        <v>34</v>
      </c>
      <c r="H1226">
        <v>1</v>
      </c>
      <c r="I1226">
        <v>2</v>
      </c>
      <c r="J1226" t="s">
        <v>46</v>
      </c>
      <c r="K1226">
        <v>1</v>
      </c>
      <c r="L1226" t="s">
        <v>47</v>
      </c>
      <c r="M1226">
        <v>71</v>
      </c>
      <c r="N1226">
        <v>1</v>
      </c>
      <c r="O1226">
        <v>1</v>
      </c>
      <c r="P1226" t="s">
        <v>37</v>
      </c>
      <c r="Q1226">
        <v>4</v>
      </c>
      <c r="R1226" t="str">
        <f t="shared" si="58"/>
        <v>Very High</v>
      </c>
      <c r="S1226" t="s">
        <v>38</v>
      </c>
      <c r="T1226">
        <v>4364</v>
      </c>
      <c r="U1226" t="str">
        <f t="shared" si="59"/>
        <v>Low (0-5K)</v>
      </c>
      <c r="V1226">
        <v>5288</v>
      </c>
      <c r="W1226">
        <v>3</v>
      </c>
      <c r="X1226" t="s">
        <v>32</v>
      </c>
      <c r="Y1226">
        <v>14</v>
      </c>
      <c r="Z1226">
        <v>3</v>
      </c>
      <c r="AA1226">
        <v>1</v>
      </c>
      <c r="AB1226">
        <v>1</v>
      </c>
      <c r="AC1226">
        <v>5</v>
      </c>
      <c r="AD1226">
        <v>2</v>
      </c>
      <c r="AE1226">
        <v>3</v>
      </c>
      <c r="AF1226">
        <v>2</v>
      </c>
      <c r="AG1226">
        <v>2</v>
      </c>
      <c r="AH1226">
        <v>2</v>
      </c>
      <c r="AI1226">
        <v>0</v>
      </c>
    </row>
    <row r="1227" spans="1:35" x14ac:dyDescent="0.3">
      <c r="A1227">
        <v>826</v>
      </c>
      <c r="B1227">
        <v>35</v>
      </c>
      <c r="C1227" t="str">
        <f t="shared" si="57"/>
        <v>26-35</v>
      </c>
      <c r="D1227" t="s">
        <v>32</v>
      </c>
      <c r="E1227" t="s">
        <v>40</v>
      </c>
      <c r="F1227">
        <v>1258</v>
      </c>
      <c r="G1227" t="s">
        <v>34</v>
      </c>
      <c r="H1227">
        <v>1</v>
      </c>
      <c r="I1227">
        <v>4</v>
      </c>
      <c r="J1227" t="s">
        <v>46</v>
      </c>
      <c r="K1227">
        <v>4</v>
      </c>
      <c r="L1227" t="s">
        <v>47</v>
      </c>
      <c r="M1227">
        <v>40</v>
      </c>
      <c r="N1227">
        <v>4</v>
      </c>
      <c r="O1227">
        <v>1</v>
      </c>
      <c r="P1227" t="s">
        <v>49</v>
      </c>
      <c r="Q1227">
        <v>3</v>
      </c>
      <c r="R1227" t="str">
        <f t="shared" si="58"/>
        <v>High</v>
      </c>
      <c r="S1227" t="s">
        <v>48</v>
      </c>
      <c r="T1227">
        <v>2506</v>
      </c>
      <c r="U1227" t="str">
        <f t="shared" si="59"/>
        <v>Low (0-5K)</v>
      </c>
      <c r="V1227">
        <v>13301</v>
      </c>
      <c r="W1227">
        <v>3</v>
      </c>
      <c r="X1227" t="s">
        <v>32</v>
      </c>
      <c r="Y1227">
        <v>13</v>
      </c>
      <c r="Z1227">
        <v>3</v>
      </c>
      <c r="AA1227">
        <v>3</v>
      </c>
      <c r="AB1227">
        <v>0</v>
      </c>
      <c r="AC1227">
        <v>7</v>
      </c>
      <c r="AD1227">
        <v>0</v>
      </c>
      <c r="AE1227">
        <v>3</v>
      </c>
      <c r="AF1227">
        <v>2</v>
      </c>
      <c r="AG1227">
        <v>2</v>
      </c>
      <c r="AH1227">
        <v>2</v>
      </c>
      <c r="AI1227">
        <v>2</v>
      </c>
    </row>
    <row r="1228" spans="1:35" x14ac:dyDescent="0.3">
      <c r="A1228">
        <v>828</v>
      </c>
      <c r="B1228">
        <v>28</v>
      </c>
      <c r="C1228" t="str">
        <f t="shared" si="57"/>
        <v>26-35</v>
      </c>
      <c r="D1228" t="s">
        <v>39</v>
      </c>
      <c r="E1228" t="s">
        <v>40</v>
      </c>
      <c r="F1228">
        <v>890</v>
      </c>
      <c r="G1228" t="s">
        <v>34</v>
      </c>
      <c r="H1228">
        <v>2</v>
      </c>
      <c r="I1228">
        <v>4</v>
      </c>
      <c r="J1228" t="s">
        <v>35</v>
      </c>
      <c r="K1228">
        <v>3</v>
      </c>
      <c r="L1228" t="s">
        <v>36</v>
      </c>
      <c r="M1228">
        <v>46</v>
      </c>
      <c r="N1228">
        <v>3</v>
      </c>
      <c r="O1228">
        <v>1</v>
      </c>
      <c r="P1228" t="s">
        <v>49</v>
      </c>
      <c r="Q1228">
        <v>3</v>
      </c>
      <c r="R1228" t="str">
        <f t="shared" si="58"/>
        <v>High</v>
      </c>
      <c r="S1228" t="s">
        <v>48</v>
      </c>
      <c r="T1228">
        <v>4382</v>
      </c>
      <c r="U1228" t="str">
        <f t="shared" si="59"/>
        <v>Low (0-5K)</v>
      </c>
      <c r="V1228">
        <v>16374</v>
      </c>
      <c r="W1228">
        <v>6</v>
      </c>
      <c r="X1228" t="s">
        <v>32</v>
      </c>
      <c r="Y1228">
        <v>17</v>
      </c>
      <c r="Z1228">
        <v>3</v>
      </c>
      <c r="AA1228">
        <v>4</v>
      </c>
      <c r="AB1228">
        <v>0</v>
      </c>
      <c r="AC1228">
        <v>5</v>
      </c>
      <c r="AD1228">
        <v>3</v>
      </c>
      <c r="AE1228">
        <v>2</v>
      </c>
      <c r="AF1228">
        <v>2</v>
      </c>
      <c r="AG1228">
        <v>2</v>
      </c>
      <c r="AH1228">
        <v>2</v>
      </c>
      <c r="AI1228">
        <v>1</v>
      </c>
    </row>
    <row r="1229" spans="1:35" x14ac:dyDescent="0.3">
      <c r="A1229">
        <v>852</v>
      </c>
      <c r="B1229">
        <v>44</v>
      </c>
      <c r="C1229" t="str">
        <f t="shared" si="57"/>
        <v>36-45</v>
      </c>
      <c r="D1229" t="s">
        <v>32</v>
      </c>
      <c r="E1229" t="s">
        <v>40</v>
      </c>
      <c r="F1229">
        <v>625</v>
      </c>
      <c r="G1229" t="s">
        <v>34</v>
      </c>
      <c r="H1229">
        <v>4</v>
      </c>
      <c r="I1229">
        <v>3</v>
      </c>
      <c r="J1229" t="s">
        <v>35</v>
      </c>
      <c r="K1229">
        <v>4</v>
      </c>
      <c r="L1229" t="s">
        <v>36</v>
      </c>
      <c r="M1229">
        <v>50</v>
      </c>
      <c r="N1229">
        <v>3</v>
      </c>
      <c r="O1229">
        <v>2</v>
      </c>
      <c r="P1229" t="s">
        <v>50</v>
      </c>
      <c r="Q1229">
        <v>2</v>
      </c>
      <c r="R1229" t="str">
        <f t="shared" si="58"/>
        <v>Medium</v>
      </c>
      <c r="S1229" t="s">
        <v>48</v>
      </c>
      <c r="T1229">
        <v>5933</v>
      </c>
      <c r="U1229" t="str">
        <f t="shared" si="59"/>
        <v>Medium (5K-10K)</v>
      </c>
      <c r="V1229">
        <v>5197</v>
      </c>
      <c r="W1229">
        <v>9</v>
      </c>
      <c r="X1229" t="s">
        <v>32</v>
      </c>
      <c r="Y1229">
        <v>12</v>
      </c>
      <c r="Z1229">
        <v>3</v>
      </c>
      <c r="AA1229">
        <v>4</v>
      </c>
      <c r="AB1229">
        <v>0</v>
      </c>
      <c r="AC1229">
        <v>10</v>
      </c>
      <c r="AD1229">
        <v>2</v>
      </c>
      <c r="AE1229">
        <v>2</v>
      </c>
      <c r="AF1229">
        <v>5</v>
      </c>
      <c r="AG1229">
        <v>2</v>
      </c>
      <c r="AH1229">
        <v>2</v>
      </c>
      <c r="AI1229">
        <v>3</v>
      </c>
    </row>
    <row r="1230" spans="1:35" x14ac:dyDescent="0.3">
      <c r="A1230">
        <v>902</v>
      </c>
      <c r="B1230">
        <v>43</v>
      </c>
      <c r="C1230" t="str">
        <f t="shared" si="57"/>
        <v>36-45</v>
      </c>
      <c r="D1230" t="s">
        <v>32</v>
      </c>
      <c r="E1230" t="s">
        <v>53</v>
      </c>
      <c r="F1230">
        <v>422</v>
      </c>
      <c r="G1230" t="s">
        <v>34</v>
      </c>
      <c r="H1230">
        <v>1</v>
      </c>
      <c r="I1230">
        <v>3</v>
      </c>
      <c r="J1230" t="s">
        <v>46</v>
      </c>
      <c r="K1230">
        <v>4</v>
      </c>
      <c r="L1230" t="s">
        <v>47</v>
      </c>
      <c r="M1230">
        <v>33</v>
      </c>
      <c r="N1230">
        <v>3</v>
      </c>
      <c r="O1230">
        <v>2</v>
      </c>
      <c r="P1230" t="s">
        <v>50</v>
      </c>
      <c r="Q1230">
        <v>4</v>
      </c>
      <c r="R1230" t="str">
        <f t="shared" si="58"/>
        <v>Very High</v>
      </c>
      <c r="S1230" t="s">
        <v>44</v>
      </c>
      <c r="T1230">
        <v>5562</v>
      </c>
      <c r="U1230" t="str">
        <f t="shared" si="59"/>
        <v>Medium (5K-10K)</v>
      </c>
      <c r="V1230">
        <v>21782</v>
      </c>
      <c r="W1230">
        <v>4</v>
      </c>
      <c r="X1230" t="s">
        <v>32</v>
      </c>
      <c r="Y1230">
        <v>13</v>
      </c>
      <c r="Z1230">
        <v>3</v>
      </c>
      <c r="AA1230">
        <v>2</v>
      </c>
      <c r="AB1230">
        <v>1</v>
      </c>
      <c r="AC1230">
        <v>12</v>
      </c>
      <c r="AD1230">
        <v>2</v>
      </c>
      <c r="AE1230">
        <v>2</v>
      </c>
      <c r="AF1230">
        <v>5</v>
      </c>
      <c r="AG1230">
        <v>2</v>
      </c>
      <c r="AH1230">
        <v>2</v>
      </c>
      <c r="AI1230">
        <v>2</v>
      </c>
    </row>
    <row r="1231" spans="1:35" x14ac:dyDescent="0.3">
      <c r="A1231">
        <v>930</v>
      </c>
      <c r="B1231">
        <v>28</v>
      </c>
      <c r="C1231" t="str">
        <f t="shared" si="57"/>
        <v>26-35</v>
      </c>
      <c r="D1231" t="s">
        <v>32</v>
      </c>
      <c r="E1231" t="s">
        <v>40</v>
      </c>
      <c r="F1231">
        <v>995</v>
      </c>
      <c r="G1231" t="s">
        <v>34</v>
      </c>
      <c r="H1231">
        <v>9</v>
      </c>
      <c r="I1231">
        <v>3</v>
      </c>
      <c r="J1231" t="s">
        <v>35</v>
      </c>
      <c r="K1231">
        <v>3</v>
      </c>
      <c r="L1231" t="s">
        <v>47</v>
      </c>
      <c r="M1231">
        <v>77</v>
      </c>
      <c r="N1231">
        <v>3</v>
      </c>
      <c r="O1231">
        <v>1</v>
      </c>
      <c r="P1231" t="s">
        <v>49</v>
      </c>
      <c r="Q1231">
        <v>3</v>
      </c>
      <c r="R1231" t="str">
        <f t="shared" si="58"/>
        <v>High</v>
      </c>
      <c r="S1231" t="s">
        <v>38</v>
      </c>
      <c r="T1231">
        <v>2377</v>
      </c>
      <c r="U1231" t="str">
        <f t="shared" si="59"/>
        <v>Low (0-5K)</v>
      </c>
      <c r="V1231">
        <v>9834</v>
      </c>
      <c r="W1231">
        <v>5</v>
      </c>
      <c r="X1231" t="s">
        <v>32</v>
      </c>
      <c r="Y1231">
        <v>18</v>
      </c>
      <c r="Z1231">
        <v>3</v>
      </c>
      <c r="AA1231">
        <v>2</v>
      </c>
      <c r="AB1231">
        <v>1</v>
      </c>
      <c r="AC1231">
        <v>6</v>
      </c>
      <c r="AD1231">
        <v>2</v>
      </c>
      <c r="AE1231">
        <v>3</v>
      </c>
      <c r="AF1231">
        <v>2</v>
      </c>
      <c r="AG1231">
        <v>2</v>
      </c>
      <c r="AH1231">
        <v>2</v>
      </c>
      <c r="AI1231">
        <v>2</v>
      </c>
    </row>
    <row r="1232" spans="1:35" x14ac:dyDescent="0.3">
      <c r="A1232">
        <v>1001</v>
      </c>
      <c r="B1232">
        <v>27</v>
      </c>
      <c r="C1232" t="str">
        <f t="shared" si="57"/>
        <v>26-35</v>
      </c>
      <c r="D1232" t="s">
        <v>32</v>
      </c>
      <c r="E1232" t="s">
        <v>40</v>
      </c>
      <c r="F1232">
        <v>1134</v>
      </c>
      <c r="G1232" t="s">
        <v>34</v>
      </c>
      <c r="H1232">
        <v>16</v>
      </c>
      <c r="I1232">
        <v>4</v>
      </c>
      <c r="J1232" t="s">
        <v>42</v>
      </c>
      <c r="K1232">
        <v>3</v>
      </c>
      <c r="L1232" t="s">
        <v>47</v>
      </c>
      <c r="M1232">
        <v>37</v>
      </c>
      <c r="N1232">
        <v>3</v>
      </c>
      <c r="O1232">
        <v>1</v>
      </c>
      <c r="P1232" t="s">
        <v>37</v>
      </c>
      <c r="Q1232">
        <v>2</v>
      </c>
      <c r="R1232" t="str">
        <f t="shared" si="58"/>
        <v>Medium</v>
      </c>
      <c r="S1232" t="s">
        <v>44</v>
      </c>
      <c r="T1232">
        <v>2811</v>
      </c>
      <c r="U1232" t="str">
        <f t="shared" si="59"/>
        <v>Low (0-5K)</v>
      </c>
      <c r="V1232">
        <v>12086</v>
      </c>
      <c r="W1232">
        <v>9</v>
      </c>
      <c r="X1232" t="s">
        <v>32</v>
      </c>
      <c r="Y1232">
        <v>14</v>
      </c>
      <c r="Z1232">
        <v>3</v>
      </c>
      <c r="AA1232">
        <v>2</v>
      </c>
      <c r="AB1232">
        <v>1</v>
      </c>
      <c r="AC1232">
        <v>4</v>
      </c>
      <c r="AD1232">
        <v>2</v>
      </c>
      <c r="AE1232">
        <v>3</v>
      </c>
      <c r="AF1232">
        <v>2</v>
      </c>
      <c r="AG1232">
        <v>2</v>
      </c>
      <c r="AH1232">
        <v>2</v>
      </c>
      <c r="AI1232">
        <v>2</v>
      </c>
    </row>
    <row r="1233" spans="1:35" x14ac:dyDescent="0.3">
      <c r="A1233">
        <v>1022</v>
      </c>
      <c r="B1233">
        <v>48</v>
      </c>
      <c r="C1233" t="str">
        <f t="shared" si="57"/>
        <v>46-55</v>
      </c>
      <c r="D1233" t="s">
        <v>32</v>
      </c>
      <c r="E1233" t="s">
        <v>40</v>
      </c>
      <c r="F1233">
        <v>277</v>
      </c>
      <c r="G1233" t="s">
        <v>34</v>
      </c>
      <c r="H1233">
        <v>6</v>
      </c>
      <c r="I1233">
        <v>3</v>
      </c>
      <c r="J1233" t="s">
        <v>46</v>
      </c>
      <c r="K1233">
        <v>1</v>
      </c>
      <c r="L1233" t="s">
        <v>36</v>
      </c>
      <c r="M1233">
        <v>97</v>
      </c>
      <c r="N1233">
        <v>2</v>
      </c>
      <c r="O1233">
        <v>2</v>
      </c>
      <c r="P1233" t="s">
        <v>50</v>
      </c>
      <c r="Q1233">
        <v>3</v>
      </c>
      <c r="R1233" t="str">
        <f t="shared" si="58"/>
        <v>High</v>
      </c>
      <c r="S1233" t="s">
        <v>48</v>
      </c>
      <c r="T1233">
        <v>4240</v>
      </c>
      <c r="U1233" t="str">
        <f t="shared" si="59"/>
        <v>Low (0-5K)</v>
      </c>
      <c r="V1233">
        <v>13119</v>
      </c>
      <c r="W1233">
        <v>2</v>
      </c>
      <c r="X1233" t="s">
        <v>32</v>
      </c>
      <c r="Y1233">
        <v>13</v>
      </c>
      <c r="Z1233">
        <v>3</v>
      </c>
      <c r="AA1233">
        <v>4</v>
      </c>
      <c r="AB1233">
        <v>0</v>
      </c>
      <c r="AC1233">
        <v>19</v>
      </c>
      <c r="AD1233">
        <v>0</v>
      </c>
      <c r="AE1233">
        <v>3</v>
      </c>
      <c r="AF1233">
        <v>2</v>
      </c>
      <c r="AG1233">
        <v>2</v>
      </c>
      <c r="AH1233">
        <v>2</v>
      </c>
      <c r="AI1233">
        <v>2</v>
      </c>
    </row>
    <row r="1234" spans="1:35" x14ac:dyDescent="0.3">
      <c r="A1234">
        <v>1025</v>
      </c>
      <c r="B1234">
        <v>41</v>
      </c>
      <c r="C1234" t="str">
        <f t="shared" si="57"/>
        <v>36-45</v>
      </c>
      <c r="D1234" t="s">
        <v>32</v>
      </c>
      <c r="E1234" t="s">
        <v>40</v>
      </c>
      <c r="F1234">
        <v>549</v>
      </c>
      <c r="G1234" t="s">
        <v>34</v>
      </c>
      <c r="H1234">
        <v>7</v>
      </c>
      <c r="I1234">
        <v>2</v>
      </c>
      <c r="J1234" t="s">
        <v>35</v>
      </c>
      <c r="K1234">
        <v>4</v>
      </c>
      <c r="L1234" t="s">
        <v>47</v>
      </c>
      <c r="M1234">
        <v>42</v>
      </c>
      <c r="N1234">
        <v>3</v>
      </c>
      <c r="O1234">
        <v>2</v>
      </c>
      <c r="P1234" t="s">
        <v>51</v>
      </c>
      <c r="Q1234">
        <v>3</v>
      </c>
      <c r="R1234" t="str">
        <f t="shared" si="58"/>
        <v>High</v>
      </c>
      <c r="S1234" t="s">
        <v>48</v>
      </c>
      <c r="T1234">
        <v>5003</v>
      </c>
      <c r="U1234" t="str">
        <f t="shared" si="59"/>
        <v>Medium (5K-10K)</v>
      </c>
      <c r="V1234">
        <v>23371</v>
      </c>
      <c r="W1234">
        <v>6</v>
      </c>
      <c r="X1234" t="s">
        <v>32</v>
      </c>
      <c r="Y1234">
        <v>14</v>
      </c>
      <c r="Z1234">
        <v>3</v>
      </c>
      <c r="AA1234">
        <v>2</v>
      </c>
      <c r="AB1234">
        <v>0</v>
      </c>
      <c r="AC1234">
        <v>8</v>
      </c>
      <c r="AD1234">
        <v>6</v>
      </c>
      <c r="AE1234">
        <v>3</v>
      </c>
      <c r="AF1234">
        <v>2</v>
      </c>
      <c r="AG1234">
        <v>2</v>
      </c>
      <c r="AH1234">
        <v>2</v>
      </c>
      <c r="AI1234">
        <v>1</v>
      </c>
    </row>
    <row r="1235" spans="1:35" x14ac:dyDescent="0.3">
      <c r="A1235">
        <v>1027</v>
      </c>
      <c r="B1235">
        <v>27</v>
      </c>
      <c r="C1235" t="str">
        <f t="shared" si="57"/>
        <v>26-35</v>
      </c>
      <c r="D1235" t="s">
        <v>32</v>
      </c>
      <c r="E1235" t="s">
        <v>40</v>
      </c>
      <c r="F1235">
        <v>1055</v>
      </c>
      <c r="G1235" t="s">
        <v>34</v>
      </c>
      <c r="H1235">
        <v>2</v>
      </c>
      <c r="I1235">
        <v>4</v>
      </c>
      <c r="J1235" t="s">
        <v>46</v>
      </c>
      <c r="K1235">
        <v>1</v>
      </c>
      <c r="L1235" t="s">
        <v>47</v>
      </c>
      <c r="M1235">
        <v>47</v>
      </c>
      <c r="N1235">
        <v>3</v>
      </c>
      <c r="O1235">
        <v>2</v>
      </c>
      <c r="P1235" t="s">
        <v>51</v>
      </c>
      <c r="Q1235">
        <v>4</v>
      </c>
      <c r="R1235" t="str">
        <f t="shared" si="58"/>
        <v>Very High</v>
      </c>
      <c r="S1235" t="s">
        <v>44</v>
      </c>
      <c r="T1235">
        <v>4227</v>
      </c>
      <c r="U1235" t="str">
        <f t="shared" si="59"/>
        <v>Low (0-5K)</v>
      </c>
      <c r="V1235">
        <v>4658</v>
      </c>
      <c r="W1235">
        <v>0</v>
      </c>
      <c r="X1235" t="s">
        <v>32</v>
      </c>
      <c r="Y1235">
        <v>18</v>
      </c>
      <c r="Z1235">
        <v>3</v>
      </c>
      <c r="AA1235">
        <v>2</v>
      </c>
      <c r="AB1235">
        <v>1</v>
      </c>
      <c r="AC1235">
        <v>4</v>
      </c>
      <c r="AD1235">
        <v>2</v>
      </c>
      <c r="AE1235">
        <v>3</v>
      </c>
      <c r="AF1235">
        <v>3</v>
      </c>
      <c r="AG1235">
        <v>2</v>
      </c>
      <c r="AH1235">
        <v>2</v>
      </c>
      <c r="AI1235">
        <v>2</v>
      </c>
    </row>
    <row r="1236" spans="1:35" x14ac:dyDescent="0.3">
      <c r="A1236">
        <v>1037</v>
      </c>
      <c r="B1236">
        <v>26</v>
      </c>
      <c r="C1236" t="str">
        <f t="shared" si="57"/>
        <v>26-35</v>
      </c>
      <c r="D1236" t="s">
        <v>39</v>
      </c>
      <c r="E1236" t="s">
        <v>33</v>
      </c>
      <c r="F1236">
        <v>265</v>
      </c>
      <c r="G1236" t="s">
        <v>41</v>
      </c>
      <c r="H1236">
        <v>29</v>
      </c>
      <c r="I1236">
        <v>2</v>
      </c>
      <c r="J1236" t="s">
        <v>35</v>
      </c>
      <c r="K1236">
        <v>2</v>
      </c>
      <c r="L1236" t="s">
        <v>36</v>
      </c>
      <c r="M1236">
        <v>79</v>
      </c>
      <c r="N1236">
        <v>1</v>
      </c>
      <c r="O1236">
        <v>2</v>
      </c>
      <c r="P1236" t="s">
        <v>54</v>
      </c>
      <c r="Q1236">
        <v>1</v>
      </c>
      <c r="R1236" t="str">
        <f t="shared" si="58"/>
        <v>Low</v>
      </c>
      <c r="S1236" t="s">
        <v>48</v>
      </c>
      <c r="T1236">
        <v>4969</v>
      </c>
      <c r="U1236" t="str">
        <f t="shared" si="59"/>
        <v>Low (0-5K)</v>
      </c>
      <c r="V1236">
        <v>21813</v>
      </c>
      <c r="W1236">
        <v>8</v>
      </c>
      <c r="X1236" t="s">
        <v>32</v>
      </c>
      <c r="Y1236">
        <v>18</v>
      </c>
      <c r="Z1236">
        <v>3</v>
      </c>
      <c r="AA1236">
        <v>4</v>
      </c>
      <c r="AB1236">
        <v>0</v>
      </c>
      <c r="AC1236">
        <v>7</v>
      </c>
      <c r="AD1236">
        <v>6</v>
      </c>
      <c r="AE1236">
        <v>3</v>
      </c>
      <c r="AF1236">
        <v>2</v>
      </c>
      <c r="AG1236">
        <v>2</v>
      </c>
      <c r="AH1236">
        <v>2</v>
      </c>
      <c r="AI1236">
        <v>2</v>
      </c>
    </row>
    <row r="1237" spans="1:35" x14ac:dyDescent="0.3">
      <c r="A1237">
        <v>1044</v>
      </c>
      <c r="B1237">
        <v>33</v>
      </c>
      <c r="C1237" t="str">
        <f t="shared" si="57"/>
        <v>26-35</v>
      </c>
      <c r="D1237" t="s">
        <v>32</v>
      </c>
      <c r="E1237" t="s">
        <v>33</v>
      </c>
      <c r="F1237">
        <v>1038</v>
      </c>
      <c r="G1237" t="s">
        <v>41</v>
      </c>
      <c r="H1237">
        <v>8</v>
      </c>
      <c r="I1237">
        <v>1</v>
      </c>
      <c r="J1237" t="s">
        <v>46</v>
      </c>
      <c r="K1237">
        <v>2</v>
      </c>
      <c r="L1237" t="s">
        <v>47</v>
      </c>
      <c r="M1237">
        <v>88</v>
      </c>
      <c r="N1237">
        <v>2</v>
      </c>
      <c r="O1237">
        <v>1</v>
      </c>
      <c r="P1237" t="s">
        <v>43</v>
      </c>
      <c r="Q1237">
        <v>4</v>
      </c>
      <c r="R1237" t="str">
        <f t="shared" si="58"/>
        <v>Very High</v>
      </c>
      <c r="S1237" t="s">
        <v>48</v>
      </c>
      <c r="T1237">
        <v>2342</v>
      </c>
      <c r="U1237" t="str">
        <f t="shared" si="59"/>
        <v>Low (0-5K)</v>
      </c>
      <c r="V1237">
        <v>21437</v>
      </c>
      <c r="W1237">
        <v>0</v>
      </c>
      <c r="X1237" t="s">
        <v>32</v>
      </c>
      <c r="Y1237">
        <v>19</v>
      </c>
      <c r="Z1237">
        <v>3</v>
      </c>
      <c r="AA1237">
        <v>4</v>
      </c>
      <c r="AB1237">
        <v>0</v>
      </c>
      <c r="AC1237">
        <v>3</v>
      </c>
      <c r="AD1237">
        <v>2</v>
      </c>
      <c r="AE1237">
        <v>2</v>
      </c>
      <c r="AF1237">
        <v>2</v>
      </c>
      <c r="AG1237">
        <v>2</v>
      </c>
      <c r="AH1237">
        <v>2</v>
      </c>
      <c r="AI1237">
        <v>2</v>
      </c>
    </row>
    <row r="1238" spans="1:35" x14ac:dyDescent="0.3">
      <c r="A1238">
        <v>1060</v>
      </c>
      <c r="B1238">
        <v>38</v>
      </c>
      <c r="C1238" t="str">
        <f t="shared" si="57"/>
        <v>36-45</v>
      </c>
      <c r="D1238" t="s">
        <v>32</v>
      </c>
      <c r="E1238" t="s">
        <v>53</v>
      </c>
      <c r="F1238">
        <v>1186</v>
      </c>
      <c r="G1238" t="s">
        <v>34</v>
      </c>
      <c r="H1238">
        <v>3</v>
      </c>
      <c r="I1238">
        <v>4</v>
      </c>
      <c r="J1238" t="s">
        <v>45</v>
      </c>
      <c r="K1238">
        <v>3</v>
      </c>
      <c r="L1238" t="s">
        <v>36</v>
      </c>
      <c r="M1238">
        <v>44</v>
      </c>
      <c r="N1238">
        <v>3</v>
      </c>
      <c r="O1238">
        <v>1</v>
      </c>
      <c r="P1238" t="s">
        <v>49</v>
      </c>
      <c r="Q1238">
        <v>3</v>
      </c>
      <c r="R1238" t="str">
        <f t="shared" si="58"/>
        <v>High</v>
      </c>
      <c r="S1238" t="s">
        <v>44</v>
      </c>
      <c r="T1238">
        <v>2821</v>
      </c>
      <c r="U1238" t="str">
        <f t="shared" si="59"/>
        <v>Low (0-5K)</v>
      </c>
      <c r="V1238">
        <v>2997</v>
      </c>
      <c r="W1238">
        <v>3</v>
      </c>
      <c r="X1238" t="s">
        <v>32</v>
      </c>
      <c r="Y1238">
        <v>16</v>
      </c>
      <c r="Z1238">
        <v>3</v>
      </c>
      <c r="AA1238">
        <v>1</v>
      </c>
      <c r="AB1238">
        <v>1</v>
      </c>
      <c r="AC1238">
        <v>8</v>
      </c>
      <c r="AD1238">
        <v>2</v>
      </c>
      <c r="AE1238">
        <v>3</v>
      </c>
      <c r="AF1238">
        <v>2</v>
      </c>
      <c r="AG1238">
        <v>2</v>
      </c>
      <c r="AH1238">
        <v>2</v>
      </c>
      <c r="AI1238">
        <v>2</v>
      </c>
    </row>
    <row r="1239" spans="1:35" x14ac:dyDescent="0.3">
      <c r="A1239">
        <v>1069</v>
      </c>
      <c r="B1239">
        <v>46</v>
      </c>
      <c r="C1239" t="str">
        <f t="shared" si="57"/>
        <v>46-55</v>
      </c>
      <c r="D1239" t="s">
        <v>32</v>
      </c>
      <c r="E1239" t="s">
        <v>40</v>
      </c>
      <c r="F1239">
        <v>430</v>
      </c>
      <c r="G1239" t="s">
        <v>34</v>
      </c>
      <c r="H1239">
        <v>1</v>
      </c>
      <c r="I1239">
        <v>4</v>
      </c>
      <c r="J1239" t="s">
        <v>35</v>
      </c>
      <c r="K1239">
        <v>4</v>
      </c>
      <c r="L1239" t="s">
        <v>36</v>
      </c>
      <c r="M1239">
        <v>40</v>
      </c>
      <c r="N1239">
        <v>3</v>
      </c>
      <c r="O1239">
        <v>5</v>
      </c>
      <c r="P1239" t="s">
        <v>55</v>
      </c>
      <c r="Q1239">
        <v>4</v>
      </c>
      <c r="R1239" t="str">
        <f t="shared" si="58"/>
        <v>Very High</v>
      </c>
      <c r="S1239" t="s">
        <v>38</v>
      </c>
      <c r="T1239">
        <v>19627</v>
      </c>
      <c r="U1239" t="str">
        <f t="shared" si="59"/>
        <v>Very High (15K+)</v>
      </c>
      <c r="V1239">
        <v>21445</v>
      </c>
      <c r="W1239">
        <v>9</v>
      </c>
      <c r="X1239" t="s">
        <v>32</v>
      </c>
      <c r="Y1239">
        <v>17</v>
      </c>
      <c r="Z1239">
        <v>3</v>
      </c>
      <c r="AA1239">
        <v>4</v>
      </c>
      <c r="AB1239">
        <v>2</v>
      </c>
      <c r="AC1239">
        <v>23</v>
      </c>
      <c r="AD1239">
        <v>0</v>
      </c>
      <c r="AE1239">
        <v>3</v>
      </c>
      <c r="AF1239">
        <v>2</v>
      </c>
      <c r="AG1239">
        <v>2</v>
      </c>
      <c r="AH1239">
        <v>2</v>
      </c>
      <c r="AI1239">
        <v>2</v>
      </c>
    </row>
    <row r="1240" spans="1:35" x14ac:dyDescent="0.3">
      <c r="A1240">
        <v>1135</v>
      </c>
      <c r="B1240">
        <v>31</v>
      </c>
      <c r="C1240" t="str">
        <f t="shared" si="57"/>
        <v>26-35</v>
      </c>
      <c r="D1240" t="s">
        <v>32</v>
      </c>
      <c r="E1240" t="s">
        <v>53</v>
      </c>
      <c r="F1240">
        <v>793</v>
      </c>
      <c r="G1240" t="s">
        <v>41</v>
      </c>
      <c r="H1240">
        <v>20</v>
      </c>
      <c r="I1240">
        <v>3</v>
      </c>
      <c r="J1240" t="s">
        <v>46</v>
      </c>
      <c r="K1240">
        <v>3</v>
      </c>
      <c r="L1240" t="s">
        <v>36</v>
      </c>
      <c r="M1240">
        <v>67</v>
      </c>
      <c r="N1240">
        <v>4</v>
      </c>
      <c r="O1240">
        <v>1</v>
      </c>
      <c r="P1240" t="s">
        <v>43</v>
      </c>
      <c r="Q1240">
        <v>4</v>
      </c>
      <c r="R1240" t="str">
        <f t="shared" si="58"/>
        <v>Very High</v>
      </c>
      <c r="S1240" t="s">
        <v>44</v>
      </c>
      <c r="T1240">
        <v>2791</v>
      </c>
      <c r="U1240" t="str">
        <f t="shared" si="59"/>
        <v>Low (0-5K)</v>
      </c>
      <c r="V1240">
        <v>21981</v>
      </c>
      <c r="W1240">
        <v>0</v>
      </c>
      <c r="X1240" t="s">
        <v>32</v>
      </c>
      <c r="Y1240">
        <v>12</v>
      </c>
      <c r="Z1240">
        <v>3</v>
      </c>
      <c r="AA1240">
        <v>1</v>
      </c>
      <c r="AB1240">
        <v>1</v>
      </c>
      <c r="AC1240">
        <v>3</v>
      </c>
      <c r="AD1240">
        <v>4</v>
      </c>
      <c r="AE1240">
        <v>3</v>
      </c>
      <c r="AF1240">
        <v>2</v>
      </c>
      <c r="AG1240">
        <v>2</v>
      </c>
      <c r="AH1240">
        <v>2</v>
      </c>
      <c r="AI1240">
        <v>2</v>
      </c>
    </row>
    <row r="1241" spans="1:35" x14ac:dyDescent="0.3">
      <c r="A1241">
        <v>1291</v>
      </c>
      <c r="B1241">
        <v>35</v>
      </c>
      <c r="C1241" t="str">
        <f t="shared" si="57"/>
        <v>26-35</v>
      </c>
      <c r="D1241" t="s">
        <v>32</v>
      </c>
      <c r="E1241" t="s">
        <v>40</v>
      </c>
      <c r="F1241">
        <v>735</v>
      </c>
      <c r="G1241" t="s">
        <v>34</v>
      </c>
      <c r="H1241">
        <v>6</v>
      </c>
      <c r="I1241">
        <v>1</v>
      </c>
      <c r="J1241" t="s">
        <v>46</v>
      </c>
      <c r="K1241">
        <v>3</v>
      </c>
      <c r="L1241" t="s">
        <v>36</v>
      </c>
      <c r="M1241">
        <v>66</v>
      </c>
      <c r="N1241">
        <v>3</v>
      </c>
      <c r="O1241">
        <v>1</v>
      </c>
      <c r="P1241" t="s">
        <v>49</v>
      </c>
      <c r="Q1241">
        <v>3</v>
      </c>
      <c r="R1241" t="str">
        <f t="shared" si="58"/>
        <v>High</v>
      </c>
      <c r="S1241" t="s">
        <v>44</v>
      </c>
      <c r="T1241">
        <v>3506</v>
      </c>
      <c r="U1241" t="str">
        <f t="shared" si="59"/>
        <v>Low (0-5K)</v>
      </c>
      <c r="V1241">
        <v>6020</v>
      </c>
      <c r="W1241">
        <v>0</v>
      </c>
      <c r="X1241" t="s">
        <v>39</v>
      </c>
      <c r="Y1241">
        <v>14</v>
      </c>
      <c r="Z1241">
        <v>3</v>
      </c>
      <c r="AA1241">
        <v>4</v>
      </c>
      <c r="AB1241">
        <v>0</v>
      </c>
      <c r="AC1241">
        <v>4</v>
      </c>
      <c r="AD1241">
        <v>3</v>
      </c>
      <c r="AE1241">
        <v>3</v>
      </c>
      <c r="AF1241">
        <v>3</v>
      </c>
      <c r="AG1241">
        <v>2</v>
      </c>
      <c r="AH1241">
        <v>2</v>
      </c>
      <c r="AI1241">
        <v>2</v>
      </c>
    </row>
    <row r="1242" spans="1:35" x14ac:dyDescent="0.3">
      <c r="A1242">
        <v>1412</v>
      </c>
      <c r="B1242">
        <v>35</v>
      </c>
      <c r="C1242" t="str">
        <f t="shared" si="57"/>
        <v>26-35</v>
      </c>
      <c r="D1242" t="s">
        <v>32</v>
      </c>
      <c r="E1242" t="s">
        <v>53</v>
      </c>
      <c r="F1242">
        <v>200</v>
      </c>
      <c r="G1242" t="s">
        <v>34</v>
      </c>
      <c r="H1242">
        <v>18</v>
      </c>
      <c r="I1242">
        <v>2</v>
      </c>
      <c r="J1242" t="s">
        <v>46</v>
      </c>
      <c r="K1242">
        <v>3</v>
      </c>
      <c r="L1242" t="s">
        <v>36</v>
      </c>
      <c r="M1242">
        <v>60</v>
      </c>
      <c r="N1242">
        <v>3</v>
      </c>
      <c r="O1242">
        <v>3</v>
      </c>
      <c r="P1242" t="s">
        <v>51</v>
      </c>
      <c r="Q1242">
        <v>4</v>
      </c>
      <c r="R1242" t="str">
        <f t="shared" si="58"/>
        <v>Very High</v>
      </c>
      <c r="S1242" t="s">
        <v>48</v>
      </c>
      <c r="T1242">
        <v>9362</v>
      </c>
      <c r="U1242" t="str">
        <f t="shared" si="59"/>
        <v>Medium (5K-10K)</v>
      </c>
      <c r="V1242">
        <v>19944</v>
      </c>
      <c r="W1242">
        <v>2</v>
      </c>
      <c r="X1242" t="s">
        <v>32</v>
      </c>
      <c r="Y1242">
        <v>11</v>
      </c>
      <c r="Z1242">
        <v>3</v>
      </c>
      <c r="AA1242">
        <v>3</v>
      </c>
      <c r="AB1242">
        <v>0</v>
      </c>
      <c r="AC1242">
        <v>10</v>
      </c>
      <c r="AD1242">
        <v>2</v>
      </c>
      <c r="AE1242">
        <v>3</v>
      </c>
      <c r="AF1242">
        <v>2</v>
      </c>
      <c r="AG1242">
        <v>2</v>
      </c>
      <c r="AH1242">
        <v>2</v>
      </c>
      <c r="AI1242">
        <v>2</v>
      </c>
    </row>
    <row r="1243" spans="1:35" x14ac:dyDescent="0.3">
      <c r="A1243">
        <v>1439</v>
      </c>
      <c r="B1243">
        <v>25</v>
      </c>
      <c r="C1243" t="str">
        <f t="shared" si="57"/>
        <v>18-25</v>
      </c>
      <c r="D1243" t="s">
        <v>39</v>
      </c>
      <c r="E1243" t="s">
        <v>40</v>
      </c>
      <c r="F1243">
        <v>383</v>
      </c>
      <c r="G1243" t="s">
        <v>41</v>
      </c>
      <c r="H1243">
        <v>9</v>
      </c>
      <c r="I1243">
        <v>2</v>
      </c>
      <c r="J1243" t="s">
        <v>46</v>
      </c>
      <c r="K1243">
        <v>1</v>
      </c>
      <c r="L1243" t="s">
        <v>36</v>
      </c>
      <c r="M1243">
        <v>68</v>
      </c>
      <c r="N1243">
        <v>2</v>
      </c>
      <c r="O1243">
        <v>1</v>
      </c>
      <c r="P1243" t="s">
        <v>43</v>
      </c>
      <c r="Q1243">
        <v>1</v>
      </c>
      <c r="R1243" t="str">
        <f t="shared" si="58"/>
        <v>Low</v>
      </c>
      <c r="S1243" t="s">
        <v>44</v>
      </c>
      <c r="T1243">
        <v>4400</v>
      </c>
      <c r="U1243" t="str">
        <f t="shared" si="59"/>
        <v>Low (0-5K)</v>
      </c>
      <c r="V1243">
        <v>15182</v>
      </c>
      <c r="W1243">
        <v>3</v>
      </c>
      <c r="X1243" t="s">
        <v>32</v>
      </c>
      <c r="Y1243">
        <v>12</v>
      </c>
      <c r="Z1243">
        <v>3</v>
      </c>
      <c r="AA1243">
        <v>1</v>
      </c>
      <c r="AB1243">
        <v>0</v>
      </c>
      <c r="AC1243">
        <v>6</v>
      </c>
      <c r="AD1243">
        <v>2</v>
      </c>
      <c r="AE1243">
        <v>3</v>
      </c>
      <c r="AF1243">
        <v>3</v>
      </c>
      <c r="AG1243">
        <v>2</v>
      </c>
      <c r="AH1243">
        <v>2</v>
      </c>
      <c r="AI1243">
        <v>2</v>
      </c>
    </row>
    <row r="1244" spans="1:35" x14ac:dyDescent="0.3">
      <c r="A1244">
        <v>1464</v>
      </c>
      <c r="B1244">
        <v>31</v>
      </c>
      <c r="C1244" t="str">
        <f t="shared" si="57"/>
        <v>26-35</v>
      </c>
      <c r="D1244" t="s">
        <v>39</v>
      </c>
      <c r="E1244" t="s">
        <v>53</v>
      </c>
      <c r="F1244">
        <v>523</v>
      </c>
      <c r="G1244" t="s">
        <v>34</v>
      </c>
      <c r="H1244">
        <v>2</v>
      </c>
      <c r="I1244">
        <v>3</v>
      </c>
      <c r="J1244" t="s">
        <v>46</v>
      </c>
      <c r="K1244">
        <v>2</v>
      </c>
      <c r="L1244" t="s">
        <v>36</v>
      </c>
      <c r="M1244">
        <v>94</v>
      </c>
      <c r="N1244">
        <v>3</v>
      </c>
      <c r="O1244">
        <v>1</v>
      </c>
      <c r="P1244" t="s">
        <v>37</v>
      </c>
      <c r="Q1244">
        <v>4</v>
      </c>
      <c r="R1244" t="str">
        <f t="shared" si="58"/>
        <v>Very High</v>
      </c>
      <c r="S1244" t="s">
        <v>44</v>
      </c>
      <c r="T1244">
        <v>3722</v>
      </c>
      <c r="U1244" t="str">
        <f t="shared" si="59"/>
        <v>Low (0-5K)</v>
      </c>
      <c r="V1244">
        <v>21081</v>
      </c>
      <c r="W1244">
        <v>6</v>
      </c>
      <c r="X1244" t="s">
        <v>39</v>
      </c>
      <c r="Y1244">
        <v>13</v>
      </c>
      <c r="Z1244">
        <v>3</v>
      </c>
      <c r="AA1244">
        <v>3</v>
      </c>
      <c r="AB1244">
        <v>1</v>
      </c>
      <c r="AC1244">
        <v>7</v>
      </c>
      <c r="AD1244">
        <v>2</v>
      </c>
      <c r="AE1244">
        <v>1</v>
      </c>
      <c r="AF1244">
        <v>2</v>
      </c>
      <c r="AG1244">
        <v>2</v>
      </c>
      <c r="AH1244">
        <v>2</v>
      </c>
      <c r="AI1244">
        <v>2</v>
      </c>
    </row>
    <row r="1245" spans="1:35" x14ac:dyDescent="0.3">
      <c r="A1245">
        <v>1466</v>
      </c>
      <c r="B1245">
        <v>48</v>
      </c>
      <c r="C1245" t="str">
        <f t="shared" si="57"/>
        <v>46-55</v>
      </c>
      <c r="D1245" t="s">
        <v>32</v>
      </c>
      <c r="E1245" t="s">
        <v>40</v>
      </c>
      <c r="F1245">
        <v>1221</v>
      </c>
      <c r="G1245" t="s">
        <v>41</v>
      </c>
      <c r="H1245">
        <v>7</v>
      </c>
      <c r="I1245">
        <v>3</v>
      </c>
      <c r="J1245" t="s">
        <v>56</v>
      </c>
      <c r="K1245">
        <v>3</v>
      </c>
      <c r="L1245" t="s">
        <v>36</v>
      </c>
      <c r="M1245">
        <v>96</v>
      </c>
      <c r="N1245">
        <v>3</v>
      </c>
      <c r="O1245">
        <v>2</v>
      </c>
      <c r="P1245" t="s">
        <v>54</v>
      </c>
      <c r="Q1245">
        <v>1</v>
      </c>
      <c r="R1245" t="str">
        <f t="shared" si="58"/>
        <v>Low</v>
      </c>
      <c r="S1245" t="s">
        <v>38</v>
      </c>
      <c r="T1245">
        <v>5486</v>
      </c>
      <c r="U1245" t="str">
        <f t="shared" si="59"/>
        <v>Medium (5K-10K)</v>
      </c>
      <c r="V1245">
        <v>24795</v>
      </c>
      <c r="W1245">
        <v>4</v>
      </c>
      <c r="X1245" t="s">
        <v>32</v>
      </c>
      <c r="Y1245">
        <v>11</v>
      </c>
      <c r="Z1245">
        <v>3</v>
      </c>
      <c r="AA1245">
        <v>1</v>
      </c>
      <c r="AB1245">
        <v>3</v>
      </c>
      <c r="AC1245">
        <v>15</v>
      </c>
      <c r="AD1245">
        <v>3</v>
      </c>
      <c r="AE1245">
        <v>3</v>
      </c>
      <c r="AF1245">
        <v>2</v>
      </c>
      <c r="AG1245">
        <v>2</v>
      </c>
      <c r="AH1245">
        <v>2</v>
      </c>
      <c r="AI1245">
        <v>2</v>
      </c>
    </row>
    <row r="1246" spans="1:35" x14ac:dyDescent="0.3">
      <c r="A1246">
        <v>1496</v>
      </c>
      <c r="B1246">
        <v>44</v>
      </c>
      <c r="C1246" t="str">
        <f t="shared" si="57"/>
        <v>36-45</v>
      </c>
      <c r="D1246" t="s">
        <v>32</v>
      </c>
      <c r="E1246" t="s">
        <v>53</v>
      </c>
      <c r="F1246">
        <v>1193</v>
      </c>
      <c r="G1246" t="s">
        <v>34</v>
      </c>
      <c r="H1246">
        <v>2</v>
      </c>
      <c r="I1246">
        <v>1</v>
      </c>
      <c r="J1246" t="s">
        <v>35</v>
      </c>
      <c r="K1246">
        <v>2</v>
      </c>
      <c r="L1246" t="s">
        <v>36</v>
      </c>
      <c r="M1246">
        <v>86</v>
      </c>
      <c r="N1246">
        <v>3</v>
      </c>
      <c r="O1246">
        <v>3</v>
      </c>
      <c r="P1246" t="s">
        <v>51</v>
      </c>
      <c r="Q1246">
        <v>3</v>
      </c>
      <c r="R1246" t="str">
        <f t="shared" si="58"/>
        <v>High</v>
      </c>
      <c r="S1246" t="s">
        <v>48</v>
      </c>
      <c r="T1246">
        <v>10209</v>
      </c>
      <c r="U1246" t="str">
        <f t="shared" si="59"/>
        <v>High (10K-15K)</v>
      </c>
      <c r="V1246">
        <v>19719</v>
      </c>
      <c r="W1246">
        <v>5</v>
      </c>
      <c r="X1246" t="s">
        <v>39</v>
      </c>
      <c r="Y1246">
        <v>18</v>
      </c>
      <c r="Z1246">
        <v>3</v>
      </c>
      <c r="AA1246">
        <v>2</v>
      </c>
      <c r="AB1246">
        <v>0</v>
      </c>
      <c r="AC1246">
        <v>16</v>
      </c>
      <c r="AD1246">
        <v>2</v>
      </c>
      <c r="AE1246">
        <v>2</v>
      </c>
      <c r="AF1246">
        <v>2</v>
      </c>
      <c r="AG1246">
        <v>2</v>
      </c>
      <c r="AH1246">
        <v>2</v>
      </c>
      <c r="AI1246">
        <v>2</v>
      </c>
    </row>
    <row r="1247" spans="1:35" x14ac:dyDescent="0.3">
      <c r="A1247">
        <v>1552</v>
      </c>
      <c r="B1247">
        <v>40</v>
      </c>
      <c r="C1247" t="str">
        <f t="shared" si="57"/>
        <v>36-45</v>
      </c>
      <c r="D1247" t="s">
        <v>32</v>
      </c>
      <c r="E1247" t="s">
        <v>33</v>
      </c>
      <c r="F1247">
        <v>1142</v>
      </c>
      <c r="G1247" t="s">
        <v>34</v>
      </c>
      <c r="H1247">
        <v>8</v>
      </c>
      <c r="I1247">
        <v>2</v>
      </c>
      <c r="J1247" t="s">
        <v>46</v>
      </c>
      <c r="K1247">
        <v>4</v>
      </c>
      <c r="L1247" t="s">
        <v>36</v>
      </c>
      <c r="M1247">
        <v>72</v>
      </c>
      <c r="N1247">
        <v>3</v>
      </c>
      <c r="O1247">
        <v>2</v>
      </c>
      <c r="P1247" t="s">
        <v>50</v>
      </c>
      <c r="Q1247">
        <v>4</v>
      </c>
      <c r="R1247" t="str">
        <f t="shared" si="58"/>
        <v>Very High</v>
      </c>
      <c r="S1247" t="s">
        <v>38</v>
      </c>
      <c r="T1247">
        <v>4069</v>
      </c>
      <c r="U1247" t="str">
        <f t="shared" si="59"/>
        <v>Low (0-5K)</v>
      </c>
      <c r="V1247">
        <v>8841</v>
      </c>
      <c r="W1247">
        <v>3</v>
      </c>
      <c r="X1247" t="s">
        <v>39</v>
      </c>
      <c r="Y1247">
        <v>18</v>
      </c>
      <c r="Z1247">
        <v>3</v>
      </c>
      <c r="AA1247">
        <v>3</v>
      </c>
      <c r="AB1247">
        <v>0</v>
      </c>
      <c r="AC1247">
        <v>8</v>
      </c>
      <c r="AD1247">
        <v>2</v>
      </c>
      <c r="AE1247">
        <v>3</v>
      </c>
      <c r="AF1247">
        <v>2</v>
      </c>
      <c r="AG1247">
        <v>2</v>
      </c>
      <c r="AH1247">
        <v>2</v>
      </c>
      <c r="AI1247">
        <v>2</v>
      </c>
    </row>
    <row r="1248" spans="1:35" x14ac:dyDescent="0.3">
      <c r="A1248">
        <v>1560</v>
      </c>
      <c r="B1248">
        <v>33</v>
      </c>
      <c r="C1248" t="str">
        <f t="shared" si="57"/>
        <v>26-35</v>
      </c>
      <c r="D1248" t="s">
        <v>32</v>
      </c>
      <c r="E1248" t="s">
        <v>40</v>
      </c>
      <c r="F1248">
        <v>1242</v>
      </c>
      <c r="G1248" t="s">
        <v>41</v>
      </c>
      <c r="H1248">
        <v>8</v>
      </c>
      <c r="I1248">
        <v>4</v>
      </c>
      <c r="J1248" t="s">
        <v>46</v>
      </c>
      <c r="K1248">
        <v>1</v>
      </c>
      <c r="L1248" t="s">
        <v>36</v>
      </c>
      <c r="M1248">
        <v>46</v>
      </c>
      <c r="N1248">
        <v>3</v>
      </c>
      <c r="O1248">
        <v>2</v>
      </c>
      <c r="P1248" t="s">
        <v>54</v>
      </c>
      <c r="Q1248">
        <v>1</v>
      </c>
      <c r="R1248" t="str">
        <f t="shared" si="58"/>
        <v>Low</v>
      </c>
      <c r="S1248" t="s">
        <v>44</v>
      </c>
      <c r="T1248">
        <v>6392</v>
      </c>
      <c r="U1248" t="str">
        <f t="shared" si="59"/>
        <v>Medium (5K-10K)</v>
      </c>
      <c r="V1248">
        <v>10589</v>
      </c>
      <c r="W1248">
        <v>2</v>
      </c>
      <c r="X1248" t="s">
        <v>32</v>
      </c>
      <c r="Y1248">
        <v>13</v>
      </c>
      <c r="Z1248">
        <v>3</v>
      </c>
      <c r="AA1248">
        <v>4</v>
      </c>
      <c r="AB1248">
        <v>1</v>
      </c>
      <c r="AC1248">
        <v>8</v>
      </c>
      <c r="AD1248">
        <v>6</v>
      </c>
      <c r="AE1248">
        <v>1</v>
      </c>
      <c r="AF1248">
        <v>2</v>
      </c>
      <c r="AG1248">
        <v>2</v>
      </c>
      <c r="AH1248">
        <v>2</v>
      </c>
      <c r="AI1248">
        <v>2</v>
      </c>
    </row>
    <row r="1249" spans="1:35" x14ac:dyDescent="0.3">
      <c r="A1249">
        <v>1580</v>
      </c>
      <c r="B1249">
        <v>34</v>
      </c>
      <c r="C1249" t="str">
        <f t="shared" si="57"/>
        <v>26-35</v>
      </c>
      <c r="D1249" t="s">
        <v>32</v>
      </c>
      <c r="E1249" t="s">
        <v>40</v>
      </c>
      <c r="F1249">
        <v>1351</v>
      </c>
      <c r="G1249" t="s">
        <v>34</v>
      </c>
      <c r="H1249">
        <v>1</v>
      </c>
      <c r="I1249">
        <v>4</v>
      </c>
      <c r="J1249" t="s">
        <v>46</v>
      </c>
      <c r="K1249">
        <v>2</v>
      </c>
      <c r="L1249" t="s">
        <v>36</v>
      </c>
      <c r="M1249">
        <v>45</v>
      </c>
      <c r="N1249">
        <v>3</v>
      </c>
      <c r="O1249">
        <v>2</v>
      </c>
      <c r="P1249" t="s">
        <v>49</v>
      </c>
      <c r="Q1249">
        <v>4</v>
      </c>
      <c r="R1249" t="str">
        <f t="shared" si="58"/>
        <v>Very High</v>
      </c>
      <c r="S1249" t="s">
        <v>44</v>
      </c>
      <c r="T1249">
        <v>5484</v>
      </c>
      <c r="U1249" t="str">
        <f t="shared" si="59"/>
        <v>Medium (5K-10K)</v>
      </c>
      <c r="V1249">
        <v>13008</v>
      </c>
      <c r="W1249">
        <v>9</v>
      </c>
      <c r="X1249" t="s">
        <v>32</v>
      </c>
      <c r="Y1249">
        <v>17</v>
      </c>
      <c r="Z1249">
        <v>3</v>
      </c>
      <c r="AA1249">
        <v>2</v>
      </c>
      <c r="AB1249">
        <v>1</v>
      </c>
      <c r="AC1249">
        <v>9</v>
      </c>
      <c r="AD1249">
        <v>3</v>
      </c>
      <c r="AE1249">
        <v>2</v>
      </c>
      <c r="AF1249">
        <v>2</v>
      </c>
      <c r="AG1249">
        <v>2</v>
      </c>
      <c r="AH1249">
        <v>2</v>
      </c>
      <c r="AI1249">
        <v>1</v>
      </c>
    </row>
    <row r="1250" spans="1:35" x14ac:dyDescent="0.3">
      <c r="A1250">
        <v>1592</v>
      </c>
      <c r="B1250">
        <v>23</v>
      </c>
      <c r="C1250" t="str">
        <f t="shared" si="57"/>
        <v>18-25</v>
      </c>
      <c r="D1250" t="s">
        <v>32</v>
      </c>
      <c r="E1250" t="s">
        <v>40</v>
      </c>
      <c r="F1250">
        <v>977</v>
      </c>
      <c r="G1250" t="s">
        <v>34</v>
      </c>
      <c r="H1250">
        <v>10</v>
      </c>
      <c r="I1250">
        <v>3</v>
      </c>
      <c r="J1250" t="s">
        <v>42</v>
      </c>
      <c r="K1250">
        <v>4</v>
      </c>
      <c r="L1250" t="s">
        <v>36</v>
      </c>
      <c r="M1250">
        <v>45</v>
      </c>
      <c r="N1250">
        <v>4</v>
      </c>
      <c r="O1250">
        <v>1</v>
      </c>
      <c r="P1250" t="s">
        <v>49</v>
      </c>
      <c r="Q1250">
        <v>3</v>
      </c>
      <c r="R1250" t="str">
        <f t="shared" si="58"/>
        <v>High</v>
      </c>
      <c r="S1250" t="s">
        <v>44</v>
      </c>
      <c r="T1250">
        <v>2073</v>
      </c>
      <c r="U1250" t="str">
        <f t="shared" si="59"/>
        <v>Low (0-5K)</v>
      </c>
      <c r="V1250">
        <v>12826</v>
      </c>
      <c r="W1250">
        <v>2</v>
      </c>
      <c r="X1250" t="s">
        <v>32</v>
      </c>
      <c r="Y1250">
        <v>16</v>
      </c>
      <c r="Z1250">
        <v>3</v>
      </c>
      <c r="AA1250">
        <v>4</v>
      </c>
      <c r="AB1250">
        <v>1</v>
      </c>
      <c r="AC1250">
        <v>4</v>
      </c>
      <c r="AD1250">
        <v>2</v>
      </c>
      <c r="AE1250">
        <v>3</v>
      </c>
      <c r="AF1250">
        <v>2</v>
      </c>
      <c r="AG1250">
        <v>2</v>
      </c>
      <c r="AH1250">
        <v>2</v>
      </c>
      <c r="AI1250">
        <v>2</v>
      </c>
    </row>
    <row r="1251" spans="1:35" x14ac:dyDescent="0.3">
      <c r="A1251">
        <v>1645</v>
      </c>
      <c r="B1251">
        <v>35</v>
      </c>
      <c r="C1251" t="str">
        <f t="shared" si="57"/>
        <v>26-35</v>
      </c>
      <c r="D1251" t="s">
        <v>39</v>
      </c>
      <c r="E1251" t="s">
        <v>40</v>
      </c>
      <c r="F1251">
        <v>763</v>
      </c>
      <c r="G1251" t="s">
        <v>41</v>
      </c>
      <c r="H1251">
        <v>15</v>
      </c>
      <c r="I1251">
        <v>2</v>
      </c>
      <c r="J1251" t="s">
        <v>35</v>
      </c>
      <c r="K1251">
        <v>1</v>
      </c>
      <c r="L1251" t="s">
        <v>36</v>
      </c>
      <c r="M1251">
        <v>59</v>
      </c>
      <c r="N1251">
        <v>1</v>
      </c>
      <c r="O1251">
        <v>2</v>
      </c>
      <c r="P1251" t="s">
        <v>54</v>
      </c>
      <c r="Q1251">
        <v>4</v>
      </c>
      <c r="R1251" t="str">
        <f t="shared" si="58"/>
        <v>Very High</v>
      </c>
      <c r="S1251" t="s">
        <v>38</v>
      </c>
      <c r="T1251">
        <v>5440</v>
      </c>
      <c r="U1251" t="str">
        <f t="shared" si="59"/>
        <v>Medium (5K-10K)</v>
      </c>
      <c r="V1251">
        <v>22098</v>
      </c>
      <c r="W1251">
        <v>6</v>
      </c>
      <c r="X1251" t="s">
        <v>39</v>
      </c>
      <c r="Y1251">
        <v>14</v>
      </c>
      <c r="Z1251">
        <v>3</v>
      </c>
      <c r="AA1251">
        <v>4</v>
      </c>
      <c r="AB1251">
        <v>2</v>
      </c>
      <c r="AC1251">
        <v>7</v>
      </c>
      <c r="AD1251">
        <v>2</v>
      </c>
      <c r="AE1251">
        <v>2</v>
      </c>
      <c r="AF1251">
        <v>2</v>
      </c>
      <c r="AG1251">
        <v>2</v>
      </c>
      <c r="AH1251">
        <v>2</v>
      </c>
      <c r="AI1251">
        <v>2</v>
      </c>
    </row>
    <row r="1252" spans="1:35" x14ac:dyDescent="0.3">
      <c r="A1252">
        <v>1674</v>
      </c>
      <c r="B1252">
        <v>49</v>
      </c>
      <c r="C1252" t="str">
        <f t="shared" si="57"/>
        <v>46-55</v>
      </c>
      <c r="D1252" t="s">
        <v>32</v>
      </c>
      <c r="E1252" t="s">
        <v>40</v>
      </c>
      <c r="F1252">
        <v>464</v>
      </c>
      <c r="G1252" t="s">
        <v>34</v>
      </c>
      <c r="H1252">
        <v>16</v>
      </c>
      <c r="I1252">
        <v>3</v>
      </c>
      <c r="J1252" t="s">
        <v>35</v>
      </c>
      <c r="K1252">
        <v>4</v>
      </c>
      <c r="L1252" t="s">
        <v>47</v>
      </c>
      <c r="M1252">
        <v>74</v>
      </c>
      <c r="N1252">
        <v>3</v>
      </c>
      <c r="O1252">
        <v>1</v>
      </c>
      <c r="P1252" t="s">
        <v>37</v>
      </c>
      <c r="Q1252">
        <v>1</v>
      </c>
      <c r="R1252" t="str">
        <f t="shared" si="58"/>
        <v>Low</v>
      </c>
      <c r="S1252" t="s">
        <v>38</v>
      </c>
      <c r="T1252">
        <v>2587</v>
      </c>
      <c r="U1252" t="str">
        <f t="shared" si="59"/>
        <v>Low (0-5K)</v>
      </c>
      <c r="V1252">
        <v>24941</v>
      </c>
      <c r="W1252">
        <v>4</v>
      </c>
      <c r="X1252" t="s">
        <v>39</v>
      </c>
      <c r="Y1252">
        <v>16</v>
      </c>
      <c r="Z1252">
        <v>3</v>
      </c>
      <c r="AA1252">
        <v>2</v>
      </c>
      <c r="AB1252">
        <v>1</v>
      </c>
      <c r="AC1252">
        <v>17</v>
      </c>
      <c r="AD1252">
        <v>2</v>
      </c>
      <c r="AE1252">
        <v>2</v>
      </c>
      <c r="AF1252">
        <v>2</v>
      </c>
      <c r="AG1252">
        <v>2</v>
      </c>
      <c r="AH1252">
        <v>2</v>
      </c>
      <c r="AI1252">
        <v>2</v>
      </c>
    </row>
    <row r="1253" spans="1:35" x14ac:dyDescent="0.3">
      <c r="A1253">
        <v>1683</v>
      </c>
      <c r="B1253">
        <v>44</v>
      </c>
      <c r="C1253" t="str">
        <f t="shared" si="57"/>
        <v>36-45</v>
      </c>
      <c r="D1253" t="s">
        <v>32</v>
      </c>
      <c r="E1253" t="s">
        <v>40</v>
      </c>
      <c r="F1253">
        <v>528</v>
      </c>
      <c r="G1253" t="s">
        <v>57</v>
      </c>
      <c r="H1253">
        <v>1</v>
      </c>
      <c r="I1253">
        <v>3</v>
      </c>
      <c r="J1253" t="s">
        <v>46</v>
      </c>
      <c r="K1253">
        <v>3</v>
      </c>
      <c r="L1253" t="s">
        <v>47</v>
      </c>
      <c r="M1253">
        <v>44</v>
      </c>
      <c r="N1253">
        <v>3</v>
      </c>
      <c r="O1253">
        <v>1</v>
      </c>
      <c r="P1253" t="s">
        <v>57</v>
      </c>
      <c r="Q1253">
        <v>4</v>
      </c>
      <c r="R1253" t="str">
        <f t="shared" si="58"/>
        <v>Very High</v>
      </c>
      <c r="S1253" t="s">
        <v>38</v>
      </c>
      <c r="T1253">
        <v>3195</v>
      </c>
      <c r="U1253" t="str">
        <f t="shared" si="59"/>
        <v>Low (0-5K)</v>
      </c>
      <c r="V1253">
        <v>4167</v>
      </c>
      <c r="W1253">
        <v>4</v>
      </c>
      <c r="X1253" t="s">
        <v>39</v>
      </c>
      <c r="Y1253">
        <v>18</v>
      </c>
      <c r="Z1253">
        <v>3</v>
      </c>
      <c r="AA1253">
        <v>1</v>
      </c>
      <c r="AB1253">
        <v>3</v>
      </c>
      <c r="AC1253">
        <v>8</v>
      </c>
      <c r="AD1253">
        <v>2</v>
      </c>
      <c r="AE1253">
        <v>3</v>
      </c>
      <c r="AF1253">
        <v>2</v>
      </c>
      <c r="AG1253">
        <v>2</v>
      </c>
      <c r="AH1253">
        <v>2</v>
      </c>
      <c r="AI1253">
        <v>2</v>
      </c>
    </row>
    <row r="1254" spans="1:35" x14ac:dyDescent="0.3">
      <c r="A1254">
        <v>1733</v>
      </c>
      <c r="B1254">
        <v>36</v>
      </c>
      <c r="C1254" t="str">
        <f t="shared" si="57"/>
        <v>36-45</v>
      </c>
      <c r="D1254" t="s">
        <v>39</v>
      </c>
      <c r="E1254" t="s">
        <v>40</v>
      </c>
      <c r="F1254">
        <v>1456</v>
      </c>
      <c r="G1254" t="s">
        <v>41</v>
      </c>
      <c r="H1254">
        <v>13</v>
      </c>
      <c r="I1254">
        <v>5</v>
      </c>
      <c r="J1254" t="s">
        <v>56</v>
      </c>
      <c r="K1254">
        <v>2</v>
      </c>
      <c r="L1254" t="s">
        <v>36</v>
      </c>
      <c r="M1254">
        <v>96</v>
      </c>
      <c r="N1254">
        <v>2</v>
      </c>
      <c r="O1254">
        <v>2</v>
      </c>
      <c r="P1254" t="s">
        <v>54</v>
      </c>
      <c r="Q1254">
        <v>1</v>
      </c>
      <c r="R1254" t="str">
        <f t="shared" si="58"/>
        <v>Low</v>
      </c>
      <c r="S1254" t="s">
        <v>38</v>
      </c>
      <c r="T1254">
        <v>6134</v>
      </c>
      <c r="U1254" t="str">
        <f t="shared" si="59"/>
        <v>Medium (5K-10K)</v>
      </c>
      <c r="V1254">
        <v>8658</v>
      </c>
      <c r="W1254">
        <v>5</v>
      </c>
      <c r="X1254" t="s">
        <v>39</v>
      </c>
      <c r="Y1254">
        <v>13</v>
      </c>
      <c r="Z1254">
        <v>3</v>
      </c>
      <c r="AA1254">
        <v>2</v>
      </c>
      <c r="AB1254">
        <v>3</v>
      </c>
      <c r="AC1254">
        <v>16</v>
      </c>
      <c r="AD1254">
        <v>3</v>
      </c>
      <c r="AE1254">
        <v>3</v>
      </c>
      <c r="AF1254">
        <v>2</v>
      </c>
      <c r="AG1254">
        <v>2</v>
      </c>
      <c r="AH1254">
        <v>2</v>
      </c>
      <c r="AI1254">
        <v>2</v>
      </c>
    </row>
    <row r="1255" spans="1:35" x14ac:dyDescent="0.3">
      <c r="A1255">
        <v>1746</v>
      </c>
      <c r="B1255">
        <v>24</v>
      </c>
      <c r="C1255" t="str">
        <f t="shared" si="57"/>
        <v>18-25</v>
      </c>
      <c r="D1255" t="s">
        <v>32</v>
      </c>
      <c r="E1255" t="s">
        <v>53</v>
      </c>
      <c r="F1255">
        <v>897</v>
      </c>
      <c r="G1255" t="s">
        <v>57</v>
      </c>
      <c r="H1255">
        <v>10</v>
      </c>
      <c r="I1255">
        <v>3</v>
      </c>
      <c r="J1255" t="s">
        <v>35</v>
      </c>
      <c r="K1255">
        <v>1</v>
      </c>
      <c r="L1255" t="s">
        <v>36</v>
      </c>
      <c r="M1255">
        <v>59</v>
      </c>
      <c r="N1255">
        <v>3</v>
      </c>
      <c r="O1255">
        <v>1</v>
      </c>
      <c r="P1255" t="s">
        <v>57</v>
      </c>
      <c r="Q1255">
        <v>4</v>
      </c>
      <c r="R1255" t="str">
        <f t="shared" si="58"/>
        <v>Very High</v>
      </c>
      <c r="S1255" t="s">
        <v>44</v>
      </c>
      <c r="T1255">
        <v>2145</v>
      </c>
      <c r="U1255" t="str">
        <f t="shared" si="59"/>
        <v>Low (0-5K)</v>
      </c>
      <c r="V1255">
        <v>2097</v>
      </c>
      <c r="W1255">
        <v>0</v>
      </c>
      <c r="X1255" t="s">
        <v>32</v>
      </c>
      <c r="Y1255">
        <v>14</v>
      </c>
      <c r="Z1255">
        <v>3</v>
      </c>
      <c r="AA1255">
        <v>4</v>
      </c>
      <c r="AB1255">
        <v>1</v>
      </c>
      <c r="AC1255">
        <v>3</v>
      </c>
      <c r="AD1255">
        <v>2</v>
      </c>
      <c r="AE1255">
        <v>3</v>
      </c>
      <c r="AF1255">
        <v>2</v>
      </c>
      <c r="AG1255">
        <v>2</v>
      </c>
      <c r="AH1255">
        <v>2</v>
      </c>
      <c r="AI1255">
        <v>1</v>
      </c>
    </row>
    <row r="1256" spans="1:35" x14ac:dyDescent="0.3">
      <c r="A1256">
        <v>1779</v>
      </c>
      <c r="B1256">
        <v>34</v>
      </c>
      <c r="C1256" t="str">
        <f t="shared" si="57"/>
        <v>26-35</v>
      </c>
      <c r="D1256" t="s">
        <v>32</v>
      </c>
      <c r="E1256" t="s">
        <v>40</v>
      </c>
      <c r="F1256">
        <v>511</v>
      </c>
      <c r="G1256" t="s">
        <v>41</v>
      </c>
      <c r="H1256">
        <v>3</v>
      </c>
      <c r="I1256">
        <v>2</v>
      </c>
      <c r="J1256" t="s">
        <v>46</v>
      </c>
      <c r="K1256">
        <v>4</v>
      </c>
      <c r="L1256" t="s">
        <v>47</v>
      </c>
      <c r="M1256">
        <v>32</v>
      </c>
      <c r="N1256">
        <v>1</v>
      </c>
      <c r="O1256">
        <v>2</v>
      </c>
      <c r="P1256" t="s">
        <v>54</v>
      </c>
      <c r="Q1256">
        <v>4</v>
      </c>
      <c r="R1256" t="str">
        <f t="shared" si="58"/>
        <v>Very High</v>
      </c>
      <c r="S1256" t="s">
        <v>48</v>
      </c>
      <c r="T1256">
        <v>6029</v>
      </c>
      <c r="U1256" t="str">
        <f t="shared" si="59"/>
        <v>Medium (5K-10K)</v>
      </c>
      <c r="V1256">
        <v>25353</v>
      </c>
      <c r="W1256">
        <v>5</v>
      </c>
      <c r="X1256" t="s">
        <v>32</v>
      </c>
      <c r="Y1256">
        <v>12</v>
      </c>
      <c r="Z1256">
        <v>3</v>
      </c>
      <c r="AA1256">
        <v>1</v>
      </c>
      <c r="AB1256">
        <v>0</v>
      </c>
      <c r="AC1256">
        <v>6</v>
      </c>
      <c r="AD1256">
        <v>3</v>
      </c>
      <c r="AE1256">
        <v>3</v>
      </c>
      <c r="AF1256">
        <v>2</v>
      </c>
      <c r="AG1256">
        <v>2</v>
      </c>
      <c r="AH1256">
        <v>2</v>
      </c>
      <c r="AI1256">
        <v>2</v>
      </c>
    </row>
    <row r="1257" spans="1:35" x14ac:dyDescent="0.3">
      <c r="A1257">
        <v>1786</v>
      </c>
      <c r="B1257">
        <v>51</v>
      </c>
      <c r="C1257" t="str">
        <f t="shared" si="57"/>
        <v>46-55</v>
      </c>
      <c r="D1257" t="s">
        <v>32</v>
      </c>
      <c r="E1257" t="s">
        <v>40</v>
      </c>
      <c r="F1257">
        <v>942</v>
      </c>
      <c r="G1257" t="s">
        <v>34</v>
      </c>
      <c r="H1257">
        <v>3</v>
      </c>
      <c r="I1257">
        <v>3</v>
      </c>
      <c r="J1257" t="s">
        <v>42</v>
      </c>
      <c r="K1257">
        <v>1</v>
      </c>
      <c r="L1257" t="s">
        <v>47</v>
      </c>
      <c r="M1257">
        <v>53</v>
      </c>
      <c r="N1257">
        <v>3</v>
      </c>
      <c r="O1257">
        <v>3</v>
      </c>
      <c r="P1257" t="s">
        <v>52</v>
      </c>
      <c r="Q1257">
        <v>3</v>
      </c>
      <c r="R1257" t="str">
        <f t="shared" si="58"/>
        <v>High</v>
      </c>
      <c r="S1257" t="s">
        <v>44</v>
      </c>
      <c r="T1257">
        <v>13116</v>
      </c>
      <c r="U1257" t="str">
        <f t="shared" si="59"/>
        <v>High (10K-15K)</v>
      </c>
      <c r="V1257">
        <v>22984</v>
      </c>
      <c r="W1257">
        <v>2</v>
      </c>
      <c r="X1257" t="s">
        <v>32</v>
      </c>
      <c r="Y1257">
        <v>11</v>
      </c>
      <c r="Z1257">
        <v>3</v>
      </c>
      <c r="AA1257">
        <v>4</v>
      </c>
      <c r="AB1257">
        <v>0</v>
      </c>
      <c r="AC1257">
        <v>15</v>
      </c>
      <c r="AD1257">
        <v>2</v>
      </c>
      <c r="AE1257">
        <v>3</v>
      </c>
      <c r="AF1257">
        <v>2</v>
      </c>
      <c r="AG1257">
        <v>2</v>
      </c>
      <c r="AH1257">
        <v>2</v>
      </c>
      <c r="AI1257">
        <v>2</v>
      </c>
    </row>
    <row r="1258" spans="1:35" x14ac:dyDescent="0.3">
      <c r="A1258">
        <v>1801</v>
      </c>
      <c r="B1258">
        <v>46</v>
      </c>
      <c r="C1258" t="str">
        <f t="shared" si="57"/>
        <v>46-55</v>
      </c>
      <c r="D1258" t="s">
        <v>32</v>
      </c>
      <c r="E1258" t="s">
        <v>33</v>
      </c>
      <c r="F1258">
        <v>849</v>
      </c>
      <c r="G1258" t="s">
        <v>41</v>
      </c>
      <c r="H1258">
        <v>26</v>
      </c>
      <c r="I1258">
        <v>2</v>
      </c>
      <c r="J1258" t="s">
        <v>46</v>
      </c>
      <c r="K1258">
        <v>2</v>
      </c>
      <c r="L1258" t="s">
        <v>36</v>
      </c>
      <c r="M1258">
        <v>98</v>
      </c>
      <c r="N1258">
        <v>2</v>
      </c>
      <c r="O1258">
        <v>2</v>
      </c>
      <c r="P1258" t="s">
        <v>54</v>
      </c>
      <c r="Q1258">
        <v>2</v>
      </c>
      <c r="R1258" t="str">
        <f t="shared" si="58"/>
        <v>Medium</v>
      </c>
      <c r="S1258" t="s">
        <v>48</v>
      </c>
      <c r="T1258">
        <v>7991</v>
      </c>
      <c r="U1258" t="str">
        <f t="shared" si="59"/>
        <v>Medium (5K-10K)</v>
      </c>
      <c r="V1258">
        <v>25166</v>
      </c>
      <c r="W1258">
        <v>8</v>
      </c>
      <c r="X1258" t="s">
        <v>32</v>
      </c>
      <c r="Y1258">
        <v>15</v>
      </c>
      <c r="Z1258">
        <v>3</v>
      </c>
      <c r="AA1258">
        <v>3</v>
      </c>
      <c r="AB1258">
        <v>0</v>
      </c>
      <c r="AC1258">
        <v>6</v>
      </c>
      <c r="AD1258">
        <v>3</v>
      </c>
      <c r="AE1258">
        <v>3</v>
      </c>
      <c r="AF1258">
        <v>2</v>
      </c>
      <c r="AG1258">
        <v>2</v>
      </c>
      <c r="AH1258">
        <v>2</v>
      </c>
      <c r="AI1258">
        <v>2</v>
      </c>
    </row>
    <row r="1259" spans="1:35" x14ac:dyDescent="0.3">
      <c r="A1259">
        <v>1833</v>
      </c>
      <c r="B1259">
        <v>31</v>
      </c>
      <c r="C1259" t="str">
        <f t="shared" si="57"/>
        <v>26-35</v>
      </c>
      <c r="D1259" t="s">
        <v>32</v>
      </c>
      <c r="E1259" t="s">
        <v>53</v>
      </c>
      <c r="F1259">
        <v>1125</v>
      </c>
      <c r="G1259" t="s">
        <v>41</v>
      </c>
      <c r="H1259">
        <v>7</v>
      </c>
      <c r="I1259">
        <v>4</v>
      </c>
      <c r="J1259" t="s">
        <v>56</v>
      </c>
      <c r="K1259">
        <v>1</v>
      </c>
      <c r="L1259" t="s">
        <v>47</v>
      </c>
      <c r="M1259">
        <v>68</v>
      </c>
      <c r="N1259">
        <v>3</v>
      </c>
      <c r="O1259">
        <v>3</v>
      </c>
      <c r="P1259" t="s">
        <v>54</v>
      </c>
      <c r="Q1259">
        <v>1</v>
      </c>
      <c r="R1259" t="str">
        <f t="shared" si="58"/>
        <v>Low</v>
      </c>
      <c r="S1259" t="s">
        <v>44</v>
      </c>
      <c r="T1259">
        <v>9637</v>
      </c>
      <c r="U1259" t="str">
        <f t="shared" si="59"/>
        <v>Medium (5K-10K)</v>
      </c>
      <c r="V1259">
        <v>8277</v>
      </c>
      <c r="W1259">
        <v>2</v>
      </c>
      <c r="X1259" t="s">
        <v>32</v>
      </c>
      <c r="Y1259">
        <v>14</v>
      </c>
      <c r="Z1259">
        <v>3</v>
      </c>
      <c r="AA1259">
        <v>4</v>
      </c>
      <c r="AB1259">
        <v>2</v>
      </c>
      <c r="AC1259">
        <v>9</v>
      </c>
      <c r="AD1259">
        <v>3</v>
      </c>
      <c r="AE1259">
        <v>3</v>
      </c>
      <c r="AF1259">
        <v>3</v>
      </c>
      <c r="AG1259">
        <v>2</v>
      </c>
      <c r="AH1259">
        <v>2</v>
      </c>
      <c r="AI1259">
        <v>2</v>
      </c>
    </row>
    <row r="1260" spans="1:35" x14ac:dyDescent="0.3">
      <c r="A1260">
        <v>1837</v>
      </c>
      <c r="B1260">
        <v>58</v>
      </c>
      <c r="C1260" t="str">
        <f t="shared" si="57"/>
        <v>56+</v>
      </c>
      <c r="D1260" t="s">
        <v>32</v>
      </c>
      <c r="E1260" t="s">
        <v>53</v>
      </c>
      <c r="F1260">
        <v>1216</v>
      </c>
      <c r="G1260" t="s">
        <v>34</v>
      </c>
      <c r="H1260">
        <v>15</v>
      </c>
      <c r="I1260">
        <v>4</v>
      </c>
      <c r="J1260" t="s">
        <v>46</v>
      </c>
      <c r="K1260">
        <v>1</v>
      </c>
      <c r="L1260" t="s">
        <v>36</v>
      </c>
      <c r="M1260">
        <v>87</v>
      </c>
      <c r="N1260">
        <v>3</v>
      </c>
      <c r="O1260">
        <v>4</v>
      </c>
      <c r="P1260" t="s">
        <v>55</v>
      </c>
      <c r="Q1260">
        <v>3</v>
      </c>
      <c r="R1260" t="str">
        <f t="shared" si="58"/>
        <v>High</v>
      </c>
      <c r="S1260" t="s">
        <v>44</v>
      </c>
      <c r="T1260">
        <v>15787</v>
      </c>
      <c r="U1260" t="str">
        <f t="shared" si="59"/>
        <v>Very High (15K+)</v>
      </c>
      <c r="V1260">
        <v>21624</v>
      </c>
      <c r="W1260">
        <v>2</v>
      </c>
      <c r="X1260" t="s">
        <v>39</v>
      </c>
      <c r="Y1260">
        <v>14</v>
      </c>
      <c r="Z1260">
        <v>3</v>
      </c>
      <c r="AA1260">
        <v>2</v>
      </c>
      <c r="AB1260">
        <v>0</v>
      </c>
      <c r="AC1260">
        <v>23</v>
      </c>
      <c r="AD1260">
        <v>3</v>
      </c>
      <c r="AE1260">
        <v>3</v>
      </c>
      <c r="AF1260">
        <v>2</v>
      </c>
      <c r="AG1260">
        <v>2</v>
      </c>
      <c r="AH1260">
        <v>2</v>
      </c>
      <c r="AI1260">
        <v>2</v>
      </c>
    </row>
    <row r="1261" spans="1:35" x14ac:dyDescent="0.3">
      <c r="A1261">
        <v>1844</v>
      </c>
      <c r="B1261">
        <v>29</v>
      </c>
      <c r="C1261" t="str">
        <f t="shared" si="57"/>
        <v>26-35</v>
      </c>
      <c r="D1261" t="s">
        <v>39</v>
      </c>
      <c r="E1261" t="s">
        <v>40</v>
      </c>
      <c r="F1261">
        <v>350</v>
      </c>
      <c r="G1261" t="s">
        <v>57</v>
      </c>
      <c r="H1261">
        <v>13</v>
      </c>
      <c r="I1261">
        <v>3</v>
      </c>
      <c r="J1261" t="s">
        <v>57</v>
      </c>
      <c r="K1261">
        <v>1</v>
      </c>
      <c r="L1261" t="s">
        <v>36</v>
      </c>
      <c r="M1261">
        <v>56</v>
      </c>
      <c r="N1261">
        <v>2</v>
      </c>
      <c r="O1261">
        <v>1</v>
      </c>
      <c r="P1261" t="s">
        <v>57</v>
      </c>
      <c r="Q1261">
        <v>1</v>
      </c>
      <c r="R1261" t="str">
        <f t="shared" si="58"/>
        <v>Low</v>
      </c>
      <c r="S1261" t="s">
        <v>38</v>
      </c>
      <c r="T1261">
        <v>2335</v>
      </c>
      <c r="U1261" t="str">
        <f t="shared" si="59"/>
        <v>Low (0-5K)</v>
      </c>
      <c r="V1261">
        <v>3157</v>
      </c>
      <c r="W1261">
        <v>4</v>
      </c>
      <c r="X1261" t="s">
        <v>39</v>
      </c>
      <c r="Y1261">
        <v>15</v>
      </c>
      <c r="Z1261">
        <v>3</v>
      </c>
      <c r="AA1261">
        <v>4</v>
      </c>
      <c r="AB1261">
        <v>3</v>
      </c>
      <c r="AC1261">
        <v>4</v>
      </c>
      <c r="AD1261">
        <v>3</v>
      </c>
      <c r="AE1261">
        <v>3</v>
      </c>
      <c r="AF1261">
        <v>2</v>
      </c>
      <c r="AG1261">
        <v>2</v>
      </c>
      <c r="AH1261">
        <v>2</v>
      </c>
      <c r="AI1261">
        <v>0</v>
      </c>
    </row>
    <row r="1262" spans="1:35" x14ac:dyDescent="0.3">
      <c r="A1262">
        <v>1856</v>
      </c>
      <c r="B1262">
        <v>47</v>
      </c>
      <c r="C1262" t="str">
        <f t="shared" si="57"/>
        <v>46-55</v>
      </c>
      <c r="D1262" t="s">
        <v>32</v>
      </c>
      <c r="E1262" t="s">
        <v>40</v>
      </c>
      <c r="F1262">
        <v>207</v>
      </c>
      <c r="G1262" t="s">
        <v>34</v>
      </c>
      <c r="H1262">
        <v>9</v>
      </c>
      <c r="I1262">
        <v>4</v>
      </c>
      <c r="J1262" t="s">
        <v>46</v>
      </c>
      <c r="K1262">
        <v>2</v>
      </c>
      <c r="L1262" t="s">
        <v>47</v>
      </c>
      <c r="M1262">
        <v>64</v>
      </c>
      <c r="N1262">
        <v>3</v>
      </c>
      <c r="O1262">
        <v>1</v>
      </c>
      <c r="P1262" t="s">
        <v>37</v>
      </c>
      <c r="Q1262">
        <v>3</v>
      </c>
      <c r="R1262" t="str">
        <f t="shared" si="58"/>
        <v>High</v>
      </c>
      <c r="S1262" t="s">
        <v>48</v>
      </c>
      <c r="T1262">
        <v>2105</v>
      </c>
      <c r="U1262" t="str">
        <f t="shared" si="59"/>
        <v>Low (0-5K)</v>
      </c>
      <c r="V1262">
        <v>5411</v>
      </c>
      <c r="W1262">
        <v>4</v>
      </c>
      <c r="X1262" t="s">
        <v>32</v>
      </c>
      <c r="Y1262">
        <v>12</v>
      </c>
      <c r="Z1262">
        <v>3</v>
      </c>
      <c r="AA1262">
        <v>3</v>
      </c>
      <c r="AB1262">
        <v>0</v>
      </c>
      <c r="AC1262">
        <v>7</v>
      </c>
      <c r="AD1262">
        <v>2</v>
      </c>
      <c r="AE1262">
        <v>3</v>
      </c>
      <c r="AF1262">
        <v>2</v>
      </c>
      <c r="AG1262">
        <v>2</v>
      </c>
      <c r="AH1262">
        <v>2</v>
      </c>
      <c r="AI1262">
        <v>0</v>
      </c>
    </row>
    <row r="1263" spans="1:35" x14ac:dyDescent="0.3">
      <c r="A1263">
        <v>1862</v>
      </c>
      <c r="B1263">
        <v>32</v>
      </c>
      <c r="C1263" t="str">
        <f t="shared" si="57"/>
        <v>26-35</v>
      </c>
      <c r="D1263" t="s">
        <v>39</v>
      </c>
      <c r="E1263" t="s">
        <v>40</v>
      </c>
      <c r="F1263">
        <v>414</v>
      </c>
      <c r="G1263" t="s">
        <v>41</v>
      </c>
      <c r="H1263">
        <v>2</v>
      </c>
      <c r="I1263">
        <v>4</v>
      </c>
      <c r="J1263" t="s">
        <v>56</v>
      </c>
      <c r="K1263">
        <v>3</v>
      </c>
      <c r="L1263" t="s">
        <v>36</v>
      </c>
      <c r="M1263">
        <v>82</v>
      </c>
      <c r="N1263">
        <v>2</v>
      </c>
      <c r="O1263">
        <v>2</v>
      </c>
      <c r="P1263" t="s">
        <v>54</v>
      </c>
      <c r="Q1263">
        <v>2</v>
      </c>
      <c r="R1263" t="str">
        <f t="shared" si="58"/>
        <v>Medium</v>
      </c>
      <c r="S1263" t="s">
        <v>48</v>
      </c>
      <c r="T1263">
        <v>9907</v>
      </c>
      <c r="U1263" t="str">
        <f t="shared" si="59"/>
        <v>Medium (5K-10K)</v>
      </c>
      <c r="V1263">
        <v>26186</v>
      </c>
      <c r="W1263">
        <v>7</v>
      </c>
      <c r="X1263" t="s">
        <v>39</v>
      </c>
      <c r="Y1263">
        <v>12</v>
      </c>
      <c r="Z1263">
        <v>3</v>
      </c>
      <c r="AA1263">
        <v>3</v>
      </c>
      <c r="AB1263">
        <v>0</v>
      </c>
      <c r="AC1263">
        <v>7</v>
      </c>
      <c r="AD1263">
        <v>3</v>
      </c>
      <c r="AE1263">
        <v>2</v>
      </c>
      <c r="AF1263">
        <v>2</v>
      </c>
      <c r="AG1263">
        <v>2</v>
      </c>
      <c r="AH1263">
        <v>2</v>
      </c>
      <c r="AI1263">
        <v>2</v>
      </c>
    </row>
    <row r="1264" spans="1:35" x14ac:dyDescent="0.3">
      <c r="A1264">
        <v>1871</v>
      </c>
      <c r="B1264">
        <v>39</v>
      </c>
      <c r="C1264" t="str">
        <f t="shared" si="57"/>
        <v>36-45</v>
      </c>
      <c r="D1264" t="s">
        <v>32</v>
      </c>
      <c r="E1264" t="s">
        <v>40</v>
      </c>
      <c r="F1264">
        <v>835</v>
      </c>
      <c r="G1264" t="s">
        <v>34</v>
      </c>
      <c r="H1264">
        <v>19</v>
      </c>
      <c r="I1264">
        <v>4</v>
      </c>
      <c r="J1264" t="s">
        <v>45</v>
      </c>
      <c r="K1264">
        <v>4</v>
      </c>
      <c r="L1264" t="s">
        <v>36</v>
      </c>
      <c r="M1264">
        <v>41</v>
      </c>
      <c r="N1264">
        <v>3</v>
      </c>
      <c r="O1264">
        <v>2</v>
      </c>
      <c r="P1264" t="s">
        <v>49</v>
      </c>
      <c r="Q1264">
        <v>4</v>
      </c>
      <c r="R1264" t="str">
        <f t="shared" si="58"/>
        <v>Very High</v>
      </c>
      <c r="S1264" t="s">
        <v>38</v>
      </c>
      <c r="T1264">
        <v>3902</v>
      </c>
      <c r="U1264" t="str">
        <f t="shared" si="59"/>
        <v>Low (0-5K)</v>
      </c>
      <c r="V1264">
        <v>5141</v>
      </c>
      <c r="W1264">
        <v>8</v>
      </c>
      <c r="X1264" t="s">
        <v>32</v>
      </c>
      <c r="Y1264">
        <v>14</v>
      </c>
      <c r="Z1264">
        <v>3</v>
      </c>
      <c r="AA1264">
        <v>2</v>
      </c>
      <c r="AB1264">
        <v>3</v>
      </c>
      <c r="AC1264">
        <v>7</v>
      </c>
      <c r="AD1264">
        <v>2</v>
      </c>
      <c r="AE1264">
        <v>3</v>
      </c>
      <c r="AF1264">
        <v>2</v>
      </c>
      <c r="AG1264">
        <v>2</v>
      </c>
      <c r="AH1264">
        <v>2</v>
      </c>
      <c r="AI1264">
        <v>2</v>
      </c>
    </row>
    <row r="1265" spans="1:35" x14ac:dyDescent="0.3">
      <c r="A1265">
        <v>1916</v>
      </c>
      <c r="B1265">
        <v>31</v>
      </c>
      <c r="C1265" t="str">
        <f t="shared" si="57"/>
        <v>26-35</v>
      </c>
      <c r="D1265" t="s">
        <v>32</v>
      </c>
      <c r="E1265" t="s">
        <v>40</v>
      </c>
      <c r="F1265">
        <v>471</v>
      </c>
      <c r="G1265" t="s">
        <v>34</v>
      </c>
      <c r="H1265">
        <v>4</v>
      </c>
      <c r="I1265">
        <v>3</v>
      </c>
      <c r="J1265" t="s">
        <v>35</v>
      </c>
      <c r="K1265">
        <v>1</v>
      </c>
      <c r="L1265" t="s">
        <v>47</v>
      </c>
      <c r="M1265">
        <v>62</v>
      </c>
      <c r="N1265">
        <v>4</v>
      </c>
      <c r="O1265">
        <v>1</v>
      </c>
      <c r="P1265" t="s">
        <v>37</v>
      </c>
      <c r="Q1265">
        <v>3</v>
      </c>
      <c r="R1265" t="str">
        <f t="shared" si="58"/>
        <v>High</v>
      </c>
      <c r="S1265" t="s">
        <v>38</v>
      </c>
      <c r="T1265">
        <v>3978</v>
      </c>
      <c r="U1265" t="str">
        <f t="shared" si="59"/>
        <v>Low (0-5K)</v>
      </c>
      <c r="V1265">
        <v>16031</v>
      </c>
      <c r="W1265">
        <v>8</v>
      </c>
      <c r="X1265" t="s">
        <v>32</v>
      </c>
      <c r="Y1265">
        <v>12</v>
      </c>
      <c r="Z1265">
        <v>3</v>
      </c>
      <c r="AA1265">
        <v>2</v>
      </c>
      <c r="AB1265">
        <v>1</v>
      </c>
      <c r="AC1265">
        <v>4</v>
      </c>
      <c r="AD1265">
        <v>0</v>
      </c>
      <c r="AE1265">
        <v>2</v>
      </c>
      <c r="AF1265">
        <v>2</v>
      </c>
      <c r="AG1265">
        <v>2</v>
      </c>
      <c r="AH1265">
        <v>2</v>
      </c>
      <c r="AI1265">
        <v>2</v>
      </c>
    </row>
    <row r="1266" spans="1:35" x14ac:dyDescent="0.3">
      <c r="A1266">
        <v>1968</v>
      </c>
      <c r="B1266">
        <v>53</v>
      </c>
      <c r="C1266" t="str">
        <f t="shared" si="57"/>
        <v>46-55</v>
      </c>
      <c r="D1266" t="s">
        <v>39</v>
      </c>
      <c r="E1266" t="s">
        <v>40</v>
      </c>
      <c r="F1266">
        <v>1168</v>
      </c>
      <c r="G1266" t="s">
        <v>41</v>
      </c>
      <c r="H1266">
        <v>24</v>
      </c>
      <c r="I1266">
        <v>4</v>
      </c>
      <c r="J1266" t="s">
        <v>46</v>
      </c>
      <c r="K1266">
        <v>1</v>
      </c>
      <c r="L1266" t="s">
        <v>36</v>
      </c>
      <c r="M1266">
        <v>66</v>
      </c>
      <c r="N1266">
        <v>3</v>
      </c>
      <c r="O1266">
        <v>3</v>
      </c>
      <c r="P1266" t="s">
        <v>54</v>
      </c>
      <c r="Q1266">
        <v>1</v>
      </c>
      <c r="R1266" t="str">
        <f t="shared" si="58"/>
        <v>Low</v>
      </c>
      <c r="S1266" t="s">
        <v>48</v>
      </c>
      <c r="T1266">
        <v>10448</v>
      </c>
      <c r="U1266" t="str">
        <f t="shared" si="59"/>
        <v>High (10K-15K)</v>
      </c>
      <c r="V1266">
        <v>5843</v>
      </c>
      <c r="W1266">
        <v>6</v>
      </c>
      <c r="X1266" t="s">
        <v>39</v>
      </c>
      <c r="Y1266">
        <v>13</v>
      </c>
      <c r="Z1266">
        <v>3</v>
      </c>
      <c r="AA1266">
        <v>2</v>
      </c>
      <c r="AB1266">
        <v>0</v>
      </c>
      <c r="AC1266">
        <v>15</v>
      </c>
      <c r="AD1266">
        <v>2</v>
      </c>
      <c r="AE1266">
        <v>2</v>
      </c>
      <c r="AF1266">
        <v>2</v>
      </c>
      <c r="AG1266">
        <v>2</v>
      </c>
      <c r="AH1266">
        <v>2</v>
      </c>
      <c r="AI1266">
        <v>2</v>
      </c>
    </row>
    <row r="1267" spans="1:35" x14ac:dyDescent="0.3">
      <c r="A1267">
        <v>2003</v>
      </c>
      <c r="B1267">
        <v>35</v>
      </c>
      <c r="C1267" t="str">
        <f t="shared" si="57"/>
        <v>26-35</v>
      </c>
      <c r="D1267" t="s">
        <v>32</v>
      </c>
      <c r="E1267" t="s">
        <v>40</v>
      </c>
      <c r="F1267">
        <v>1490</v>
      </c>
      <c r="G1267" t="s">
        <v>34</v>
      </c>
      <c r="H1267">
        <v>11</v>
      </c>
      <c r="I1267">
        <v>4</v>
      </c>
      <c r="J1267" t="s">
        <v>35</v>
      </c>
      <c r="K1267">
        <v>4</v>
      </c>
      <c r="L1267" t="s">
        <v>36</v>
      </c>
      <c r="M1267">
        <v>43</v>
      </c>
      <c r="N1267">
        <v>3</v>
      </c>
      <c r="O1267">
        <v>1</v>
      </c>
      <c r="P1267" t="s">
        <v>37</v>
      </c>
      <c r="Q1267">
        <v>3</v>
      </c>
      <c r="R1267" t="str">
        <f t="shared" si="58"/>
        <v>High</v>
      </c>
      <c r="S1267" t="s">
        <v>44</v>
      </c>
      <c r="T1267">
        <v>2660</v>
      </c>
      <c r="U1267" t="str">
        <f t="shared" si="59"/>
        <v>Low (0-5K)</v>
      </c>
      <c r="V1267">
        <v>20232</v>
      </c>
      <c r="W1267">
        <v>7</v>
      </c>
      <c r="X1267" t="s">
        <v>39</v>
      </c>
      <c r="Y1267">
        <v>11</v>
      </c>
      <c r="Z1267">
        <v>3</v>
      </c>
      <c r="AA1267">
        <v>3</v>
      </c>
      <c r="AB1267">
        <v>1</v>
      </c>
      <c r="AC1267">
        <v>5</v>
      </c>
      <c r="AD1267">
        <v>3</v>
      </c>
      <c r="AE1267">
        <v>3</v>
      </c>
      <c r="AF1267">
        <v>2</v>
      </c>
      <c r="AG1267">
        <v>2</v>
      </c>
      <c r="AH1267">
        <v>2</v>
      </c>
      <c r="AI1267">
        <v>2</v>
      </c>
    </row>
    <row r="1268" spans="1:35" x14ac:dyDescent="0.3">
      <c r="A1268">
        <v>2013</v>
      </c>
      <c r="B1268">
        <v>32</v>
      </c>
      <c r="C1268" t="str">
        <f t="shared" si="57"/>
        <v>26-35</v>
      </c>
      <c r="D1268" t="s">
        <v>32</v>
      </c>
      <c r="E1268" t="s">
        <v>40</v>
      </c>
      <c r="F1268">
        <v>234</v>
      </c>
      <c r="G1268" t="s">
        <v>41</v>
      </c>
      <c r="H1268">
        <v>1</v>
      </c>
      <c r="I1268">
        <v>4</v>
      </c>
      <c r="J1268" t="s">
        <v>35</v>
      </c>
      <c r="K1268">
        <v>2</v>
      </c>
      <c r="L1268" t="s">
        <v>36</v>
      </c>
      <c r="M1268">
        <v>68</v>
      </c>
      <c r="N1268">
        <v>2</v>
      </c>
      <c r="O1268">
        <v>1</v>
      </c>
      <c r="P1268" t="s">
        <v>43</v>
      </c>
      <c r="Q1268">
        <v>2</v>
      </c>
      <c r="R1268" t="str">
        <f t="shared" si="58"/>
        <v>Medium</v>
      </c>
      <c r="S1268" t="s">
        <v>44</v>
      </c>
      <c r="T1268">
        <v>2269</v>
      </c>
      <c r="U1268" t="str">
        <f t="shared" si="59"/>
        <v>Low (0-5K)</v>
      </c>
      <c r="V1268">
        <v>18024</v>
      </c>
      <c r="W1268">
        <v>0</v>
      </c>
      <c r="X1268" t="s">
        <v>32</v>
      </c>
      <c r="Y1268">
        <v>14</v>
      </c>
      <c r="Z1268">
        <v>3</v>
      </c>
      <c r="AA1268">
        <v>2</v>
      </c>
      <c r="AB1268">
        <v>1</v>
      </c>
      <c r="AC1268">
        <v>3</v>
      </c>
      <c r="AD1268">
        <v>2</v>
      </c>
      <c r="AE1268">
        <v>3</v>
      </c>
      <c r="AF1268">
        <v>2</v>
      </c>
      <c r="AG1268">
        <v>2</v>
      </c>
      <c r="AH1268">
        <v>2</v>
      </c>
      <c r="AI1268">
        <v>2</v>
      </c>
    </row>
    <row r="1269" spans="1:35" x14ac:dyDescent="0.3">
      <c r="A1269">
        <v>2027</v>
      </c>
      <c r="B1269">
        <v>29</v>
      </c>
      <c r="C1269" t="str">
        <f t="shared" si="57"/>
        <v>26-35</v>
      </c>
      <c r="D1269" t="s">
        <v>39</v>
      </c>
      <c r="E1269" t="s">
        <v>40</v>
      </c>
      <c r="F1269">
        <v>1092</v>
      </c>
      <c r="G1269" t="s">
        <v>34</v>
      </c>
      <c r="H1269">
        <v>1</v>
      </c>
      <c r="I1269">
        <v>4</v>
      </c>
      <c r="J1269" t="s">
        <v>35</v>
      </c>
      <c r="K1269">
        <v>1</v>
      </c>
      <c r="L1269" t="s">
        <v>36</v>
      </c>
      <c r="M1269">
        <v>36</v>
      </c>
      <c r="N1269">
        <v>3</v>
      </c>
      <c r="O1269">
        <v>1</v>
      </c>
      <c r="P1269" t="s">
        <v>49</v>
      </c>
      <c r="Q1269">
        <v>4</v>
      </c>
      <c r="R1269" t="str">
        <f t="shared" si="58"/>
        <v>Very High</v>
      </c>
      <c r="S1269" t="s">
        <v>44</v>
      </c>
      <c r="T1269">
        <v>4787</v>
      </c>
      <c r="U1269" t="str">
        <f t="shared" si="59"/>
        <v>Low (0-5K)</v>
      </c>
      <c r="V1269">
        <v>26124</v>
      </c>
      <c r="W1269">
        <v>9</v>
      </c>
      <c r="X1269" t="s">
        <v>39</v>
      </c>
      <c r="Y1269">
        <v>14</v>
      </c>
      <c r="Z1269">
        <v>3</v>
      </c>
      <c r="AA1269">
        <v>2</v>
      </c>
      <c r="AB1269">
        <v>3</v>
      </c>
      <c r="AC1269">
        <v>4</v>
      </c>
      <c r="AD1269">
        <v>3</v>
      </c>
      <c r="AE1269">
        <v>4</v>
      </c>
      <c r="AF1269">
        <v>2</v>
      </c>
      <c r="AG1269">
        <v>2</v>
      </c>
      <c r="AH1269">
        <v>2</v>
      </c>
      <c r="AI1269">
        <v>2</v>
      </c>
    </row>
    <row r="1270" spans="1:35" x14ac:dyDescent="0.3">
      <c r="A1270">
        <v>2048</v>
      </c>
      <c r="B1270">
        <v>40</v>
      </c>
      <c r="C1270" t="str">
        <f t="shared" si="57"/>
        <v>36-45</v>
      </c>
      <c r="D1270" t="s">
        <v>32</v>
      </c>
      <c r="E1270" t="s">
        <v>40</v>
      </c>
      <c r="F1270">
        <v>1322</v>
      </c>
      <c r="G1270" t="s">
        <v>34</v>
      </c>
      <c r="H1270">
        <v>2</v>
      </c>
      <c r="I1270">
        <v>4</v>
      </c>
      <c r="J1270" t="s">
        <v>46</v>
      </c>
      <c r="K1270">
        <v>3</v>
      </c>
      <c r="L1270" t="s">
        <v>36</v>
      </c>
      <c r="M1270">
        <v>52</v>
      </c>
      <c r="N1270">
        <v>2</v>
      </c>
      <c r="O1270">
        <v>1</v>
      </c>
      <c r="P1270" t="s">
        <v>49</v>
      </c>
      <c r="Q1270">
        <v>3</v>
      </c>
      <c r="R1270" t="str">
        <f t="shared" si="58"/>
        <v>High</v>
      </c>
      <c r="S1270" t="s">
        <v>48</v>
      </c>
      <c r="T1270">
        <v>2809</v>
      </c>
      <c r="U1270" t="str">
        <f t="shared" si="59"/>
        <v>Low (0-5K)</v>
      </c>
      <c r="V1270">
        <v>2725</v>
      </c>
      <c r="W1270">
        <v>2</v>
      </c>
      <c r="X1270" t="s">
        <v>32</v>
      </c>
      <c r="Y1270">
        <v>14</v>
      </c>
      <c r="Z1270">
        <v>3</v>
      </c>
      <c r="AA1270">
        <v>4</v>
      </c>
      <c r="AB1270">
        <v>0</v>
      </c>
      <c r="AC1270">
        <v>8</v>
      </c>
      <c r="AD1270">
        <v>2</v>
      </c>
      <c r="AE1270">
        <v>3</v>
      </c>
      <c r="AF1270">
        <v>2</v>
      </c>
      <c r="AG1270">
        <v>2</v>
      </c>
      <c r="AH1270">
        <v>2</v>
      </c>
      <c r="AI1270">
        <v>2</v>
      </c>
    </row>
    <row r="1271" spans="1:35" x14ac:dyDescent="0.3">
      <c r="A1271">
        <v>2055</v>
      </c>
      <c r="B1271">
        <v>50</v>
      </c>
      <c r="C1271" t="str">
        <f t="shared" si="57"/>
        <v>46-55</v>
      </c>
      <c r="D1271" t="s">
        <v>39</v>
      </c>
      <c r="E1271" t="s">
        <v>40</v>
      </c>
      <c r="F1271">
        <v>410</v>
      </c>
      <c r="G1271" t="s">
        <v>41</v>
      </c>
      <c r="H1271">
        <v>28</v>
      </c>
      <c r="I1271">
        <v>3</v>
      </c>
      <c r="J1271" t="s">
        <v>56</v>
      </c>
      <c r="K1271">
        <v>4</v>
      </c>
      <c r="L1271" t="s">
        <v>36</v>
      </c>
      <c r="M1271">
        <v>39</v>
      </c>
      <c r="N1271">
        <v>2</v>
      </c>
      <c r="O1271">
        <v>3</v>
      </c>
      <c r="P1271" t="s">
        <v>54</v>
      </c>
      <c r="Q1271">
        <v>1</v>
      </c>
      <c r="R1271" t="str">
        <f t="shared" si="58"/>
        <v>Low</v>
      </c>
      <c r="S1271" t="s">
        <v>38</v>
      </c>
      <c r="T1271">
        <v>10854</v>
      </c>
      <c r="U1271" t="str">
        <f t="shared" si="59"/>
        <v>High (10K-15K)</v>
      </c>
      <c r="V1271">
        <v>16586</v>
      </c>
      <c r="W1271">
        <v>4</v>
      </c>
      <c r="X1271" t="s">
        <v>39</v>
      </c>
      <c r="Y1271">
        <v>13</v>
      </c>
      <c r="Z1271">
        <v>3</v>
      </c>
      <c r="AA1271">
        <v>2</v>
      </c>
      <c r="AB1271">
        <v>1</v>
      </c>
      <c r="AC1271">
        <v>20</v>
      </c>
      <c r="AD1271">
        <v>3</v>
      </c>
      <c r="AE1271">
        <v>3</v>
      </c>
      <c r="AF1271">
        <v>3</v>
      </c>
      <c r="AG1271">
        <v>2</v>
      </c>
      <c r="AH1271">
        <v>2</v>
      </c>
      <c r="AI1271">
        <v>0</v>
      </c>
    </row>
    <row r="1272" spans="1:35" x14ac:dyDescent="0.3">
      <c r="A1272">
        <v>49</v>
      </c>
      <c r="B1272">
        <v>35</v>
      </c>
      <c r="C1272" t="str">
        <f t="shared" si="57"/>
        <v>26-35</v>
      </c>
      <c r="D1272" t="s">
        <v>32</v>
      </c>
      <c r="E1272" t="s">
        <v>40</v>
      </c>
      <c r="F1272">
        <v>890</v>
      </c>
      <c r="G1272" t="s">
        <v>41</v>
      </c>
      <c r="H1272">
        <v>2</v>
      </c>
      <c r="I1272">
        <v>3</v>
      </c>
      <c r="J1272" t="s">
        <v>56</v>
      </c>
      <c r="K1272">
        <v>4</v>
      </c>
      <c r="L1272" t="s">
        <v>47</v>
      </c>
      <c r="M1272">
        <v>97</v>
      </c>
      <c r="N1272">
        <v>3</v>
      </c>
      <c r="O1272">
        <v>1</v>
      </c>
      <c r="P1272" t="s">
        <v>43</v>
      </c>
      <c r="Q1272">
        <v>4</v>
      </c>
      <c r="R1272" t="str">
        <f t="shared" si="58"/>
        <v>Very High</v>
      </c>
      <c r="S1272" t="s">
        <v>44</v>
      </c>
      <c r="T1272">
        <v>2014</v>
      </c>
      <c r="U1272" t="str">
        <f t="shared" si="59"/>
        <v>Low (0-5K)</v>
      </c>
      <c r="V1272">
        <v>9687</v>
      </c>
      <c r="W1272">
        <v>1</v>
      </c>
      <c r="X1272" t="s">
        <v>32</v>
      </c>
      <c r="Y1272">
        <v>13</v>
      </c>
      <c r="Z1272">
        <v>3</v>
      </c>
      <c r="AA1272">
        <v>1</v>
      </c>
      <c r="AB1272">
        <v>0</v>
      </c>
      <c r="AC1272">
        <v>2</v>
      </c>
      <c r="AD1272">
        <v>3</v>
      </c>
      <c r="AE1272">
        <v>3</v>
      </c>
      <c r="AF1272">
        <v>2</v>
      </c>
      <c r="AG1272">
        <v>2</v>
      </c>
      <c r="AH1272">
        <v>2</v>
      </c>
      <c r="AI1272">
        <v>2</v>
      </c>
    </row>
    <row r="1273" spans="1:35" x14ac:dyDescent="0.3">
      <c r="A1273">
        <v>118</v>
      </c>
      <c r="B1273">
        <v>46</v>
      </c>
      <c r="C1273" t="str">
        <f t="shared" si="57"/>
        <v>46-55</v>
      </c>
      <c r="D1273" t="s">
        <v>39</v>
      </c>
      <c r="E1273" t="s">
        <v>40</v>
      </c>
      <c r="F1273">
        <v>669</v>
      </c>
      <c r="G1273" t="s">
        <v>41</v>
      </c>
      <c r="H1273">
        <v>9</v>
      </c>
      <c r="I1273">
        <v>2</v>
      </c>
      <c r="J1273" t="s">
        <v>35</v>
      </c>
      <c r="K1273">
        <v>3</v>
      </c>
      <c r="L1273" t="s">
        <v>36</v>
      </c>
      <c r="M1273">
        <v>64</v>
      </c>
      <c r="N1273">
        <v>2</v>
      </c>
      <c r="O1273">
        <v>3</v>
      </c>
      <c r="P1273" t="s">
        <v>54</v>
      </c>
      <c r="Q1273">
        <v>4</v>
      </c>
      <c r="R1273" t="str">
        <f t="shared" si="58"/>
        <v>Very High</v>
      </c>
      <c r="S1273" t="s">
        <v>48</v>
      </c>
      <c r="T1273">
        <v>9619</v>
      </c>
      <c r="U1273" t="str">
        <f t="shared" si="59"/>
        <v>Medium (5K-10K)</v>
      </c>
      <c r="V1273">
        <v>13596</v>
      </c>
      <c r="W1273">
        <v>1</v>
      </c>
      <c r="X1273" t="s">
        <v>32</v>
      </c>
      <c r="Y1273">
        <v>16</v>
      </c>
      <c r="Z1273">
        <v>3</v>
      </c>
      <c r="AA1273">
        <v>4</v>
      </c>
      <c r="AB1273">
        <v>0</v>
      </c>
      <c r="AC1273">
        <v>9</v>
      </c>
      <c r="AD1273">
        <v>3</v>
      </c>
      <c r="AE1273">
        <v>3</v>
      </c>
      <c r="AF1273">
        <v>9</v>
      </c>
      <c r="AG1273">
        <v>8</v>
      </c>
      <c r="AH1273">
        <v>4</v>
      </c>
      <c r="AI1273">
        <v>7</v>
      </c>
    </row>
    <row r="1274" spans="1:35" x14ac:dyDescent="0.3">
      <c r="A1274">
        <v>121</v>
      </c>
      <c r="B1274">
        <v>30</v>
      </c>
      <c r="C1274" t="str">
        <f t="shared" si="57"/>
        <v>26-35</v>
      </c>
      <c r="D1274" t="s">
        <v>32</v>
      </c>
      <c r="E1274" t="s">
        <v>40</v>
      </c>
      <c r="F1274">
        <v>1334</v>
      </c>
      <c r="G1274" t="s">
        <v>41</v>
      </c>
      <c r="H1274">
        <v>4</v>
      </c>
      <c r="I1274">
        <v>2</v>
      </c>
      <c r="J1274" t="s">
        <v>35</v>
      </c>
      <c r="K1274">
        <v>3</v>
      </c>
      <c r="L1274" t="s">
        <v>47</v>
      </c>
      <c r="M1274">
        <v>63</v>
      </c>
      <c r="N1274">
        <v>2</v>
      </c>
      <c r="O1274">
        <v>2</v>
      </c>
      <c r="P1274" t="s">
        <v>54</v>
      </c>
      <c r="Q1274">
        <v>2</v>
      </c>
      <c r="R1274" t="str">
        <f t="shared" si="58"/>
        <v>Medium</v>
      </c>
      <c r="S1274" t="s">
        <v>38</v>
      </c>
      <c r="T1274">
        <v>5209</v>
      </c>
      <c r="U1274" t="str">
        <f t="shared" si="59"/>
        <v>Medium (5K-10K)</v>
      </c>
      <c r="V1274">
        <v>19760</v>
      </c>
      <c r="W1274">
        <v>1</v>
      </c>
      <c r="X1274" t="s">
        <v>39</v>
      </c>
      <c r="Y1274">
        <v>12</v>
      </c>
      <c r="Z1274">
        <v>3</v>
      </c>
      <c r="AA1274">
        <v>2</v>
      </c>
      <c r="AB1274">
        <v>3</v>
      </c>
      <c r="AC1274">
        <v>11</v>
      </c>
      <c r="AD1274">
        <v>4</v>
      </c>
      <c r="AE1274">
        <v>2</v>
      </c>
      <c r="AF1274">
        <v>11</v>
      </c>
      <c r="AG1274">
        <v>8</v>
      </c>
      <c r="AH1274">
        <v>2</v>
      </c>
      <c r="AI1274">
        <v>7</v>
      </c>
    </row>
    <row r="1275" spans="1:35" x14ac:dyDescent="0.3">
      <c r="A1275">
        <v>125</v>
      </c>
      <c r="B1275">
        <v>32</v>
      </c>
      <c r="C1275" t="str">
        <f t="shared" si="57"/>
        <v>26-35</v>
      </c>
      <c r="D1275" t="s">
        <v>32</v>
      </c>
      <c r="E1275" t="s">
        <v>40</v>
      </c>
      <c r="F1275">
        <v>1093</v>
      </c>
      <c r="G1275" t="s">
        <v>41</v>
      </c>
      <c r="H1275">
        <v>6</v>
      </c>
      <c r="I1275">
        <v>4</v>
      </c>
      <c r="J1275" t="s">
        <v>35</v>
      </c>
      <c r="K1275">
        <v>2</v>
      </c>
      <c r="L1275" t="s">
        <v>36</v>
      </c>
      <c r="M1275">
        <v>87</v>
      </c>
      <c r="N1275">
        <v>3</v>
      </c>
      <c r="O1275">
        <v>2</v>
      </c>
      <c r="P1275" t="s">
        <v>54</v>
      </c>
      <c r="Q1275">
        <v>3</v>
      </c>
      <c r="R1275" t="str">
        <f t="shared" si="58"/>
        <v>High</v>
      </c>
      <c r="S1275" t="s">
        <v>48</v>
      </c>
      <c r="T1275">
        <v>5010</v>
      </c>
      <c r="U1275" t="str">
        <f t="shared" si="59"/>
        <v>Medium (5K-10K)</v>
      </c>
      <c r="V1275">
        <v>24301</v>
      </c>
      <c r="W1275">
        <v>1</v>
      </c>
      <c r="X1275" t="s">
        <v>32</v>
      </c>
      <c r="Y1275">
        <v>16</v>
      </c>
      <c r="Z1275">
        <v>3</v>
      </c>
      <c r="AA1275">
        <v>1</v>
      </c>
      <c r="AB1275">
        <v>0</v>
      </c>
      <c r="AC1275">
        <v>12</v>
      </c>
      <c r="AD1275">
        <v>0</v>
      </c>
      <c r="AE1275">
        <v>3</v>
      </c>
      <c r="AF1275">
        <v>11</v>
      </c>
      <c r="AG1275">
        <v>8</v>
      </c>
      <c r="AH1275">
        <v>5</v>
      </c>
      <c r="AI1275">
        <v>7</v>
      </c>
    </row>
    <row r="1276" spans="1:35" x14ac:dyDescent="0.3">
      <c r="A1276">
        <v>158</v>
      </c>
      <c r="B1276">
        <v>43</v>
      </c>
      <c r="C1276" t="str">
        <f t="shared" si="57"/>
        <v>36-45</v>
      </c>
      <c r="D1276" t="s">
        <v>32</v>
      </c>
      <c r="E1276" t="s">
        <v>53</v>
      </c>
      <c r="F1276">
        <v>394</v>
      </c>
      <c r="G1276" t="s">
        <v>41</v>
      </c>
      <c r="H1276">
        <v>26</v>
      </c>
      <c r="I1276">
        <v>2</v>
      </c>
      <c r="J1276" t="s">
        <v>46</v>
      </c>
      <c r="K1276">
        <v>3</v>
      </c>
      <c r="L1276" t="s">
        <v>36</v>
      </c>
      <c r="M1276">
        <v>92</v>
      </c>
      <c r="N1276">
        <v>3</v>
      </c>
      <c r="O1276">
        <v>4</v>
      </c>
      <c r="P1276" t="s">
        <v>52</v>
      </c>
      <c r="Q1276">
        <v>4</v>
      </c>
      <c r="R1276" t="str">
        <f t="shared" si="58"/>
        <v>Very High</v>
      </c>
      <c r="S1276" t="s">
        <v>44</v>
      </c>
      <c r="T1276">
        <v>16959</v>
      </c>
      <c r="U1276" t="str">
        <f t="shared" si="59"/>
        <v>Very High (15K+)</v>
      </c>
      <c r="V1276">
        <v>19494</v>
      </c>
      <c r="W1276">
        <v>1</v>
      </c>
      <c r="X1276" t="s">
        <v>39</v>
      </c>
      <c r="Y1276">
        <v>12</v>
      </c>
      <c r="Z1276">
        <v>3</v>
      </c>
      <c r="AA1276">
        <v>4</v>
      </c>
      <c r="AB1276">
        <v>2</v>
      </c>
      <c r="AC1276">
        <v>25</v>
      </c>
      <c r="AD1276">
        <v>3</v>
      </c>
      <c r="AE1276">
        <v>4</v>
      </c>
      <c r="AF1276">
        <v>25</v>
      </c>
      <c r="AG1276">
        <v>12</v>
      </c>
      <c r="AH1276">
        <v>4</v>
      </c>
      <c r="AI1276">
        <v>12</v>
      </c>
    </row>
    <row r="1277" spans="1:35" x14ac:dyDescent="0.3">
      <c r="A1277">
        <v>177</v>
      </c>
      <c r="B1277">
        <v>26</v>
      </c>
      <c r="C1277" t="str">
        <f t="shared" si="57"/>
        <v>26-35</v>
      </c>
      <c r="D1277" t="s">
        <v>32</v>
      </c>
      <c r="E1277" t="s">
        <v>40</v>
      </c>
      <c r="F1277">
        <v>1355</v>
      </c>
      <c r="G1277" t="s">
        <v>57</v>
      </c>
      <c r="H1277">
        <v>25</v>
      </c>
      <c r="I1277">
        <v>1</v>
      </c>
      <c r="J1277" t="s">
        <v>46</v>
      </c>
      <c r="K1277">
        <v>3</v>
      </c>
      <c r="L1277" t="s">
        <v>47</v>
      </c>
      <c r="M1277">
        <v>61</v>
      </c>
      <c r="N1277">
        <v>3</v>
      </c>
      <c r="O1277">
        <v>1</v>
      </c>
      <c r="P1277" t="s">
        <v>57</v>
      </c>
      <c r="Q1277">
        <v>3</v>
      </c>
      <c r="R1277" t="str">
        <f t="shared" si="58"/>
        <v>High</v>
      </c>
      <c r="S1277" t="s">
        <v>44</v>
      </c>
      <c r="T1277">
        <v>2942</v>
      </c>
      <c r="U1277" t="str">
        <f t="shared" si="59"/>
        <v>Low (0-5K)</v>
      </c>
      <c r="V1277">
        <v>8916</v>
      </c>
      <c r="W1277">
        <v>1</v>
      </c>
      <c r="X1277" t="s">
        <v>32</v>
      </c>
      <c r="Y1277">
        <v>23</v>
      </c>
      <c r="Z1277">
        <v>4</v>
      </c>
      <c r="AA1277">
        <v>4</v>
      </c>
      <c r="AB1277">
        <v>1</v>
      </c>
      <c r="AC1277">
        <v>8</v>
      </c>
      <c r="AD1277">
        <v>3</v>
      </c>
      <c r="AE1277">
        <v>3</v>
      </c>
      <c r="AF1277">
        <v>8</v>
      </c>
      <c r="AG1277">
        <v>7</v>
      </c>
      <c r="AH1277">
        <v>5</v>
      </c>
      <c r="AI1277">
        <v>7</v>
      </c>
    </row>
    <row r="1278" spans="1:35" x14ac:dyDescent="0.3">
      <c r="A1278">
        <v>207</v>
      </c>
      <c r="B1278">
        <v>32</v>
      </c>
      <c r="C1278" t="str">
        <f t="shared" si="57"/>
        <v>26-35</v>
      </c>
      <c r="D1278" t="s">
        <v>32</v>
      </c>
      <c r="E1278" t="s">
        <v>53</v>
      </c>
      <c r="F1278">
        <v>967</v>
      </c>
      <c r="G1278" t="s">
        <v>41</v>
      </c>
      <c r="H1278">
        <v>8</v>
      </c>
      <c r="I1278">
        <v>3</v>
      </c>
      <c r="J1278" t="s">
        <v>56</v>
      </c>
      <c r="K1278">
        <v>2</v>
      </c>
      <c r="L1278" t="s">
        <v>47</v>
      </c>
      <c r="M1278">
        <v>43</v>
      </c>
      <c r="N1278">
        <v>3</v>
      </c>
      <c r="O1278">
        <v>3</v>
      </c>
      <c r="P1278" t="s">
        <v>54</v>
      </c>
      <c r="Q1278">
        <v>4</v>
      </c>
      <c r="R1278" t="str">
        <f t="shared" si="58"/>
        <v>Very High</v>
      </c>
      <c r="S1278" t="s">
        <v>48</v>
      </c>
      <c r="T1278">
        <v>8998</v>
      </c>
      <c r="U1278" t="str">
        <f t="shared" si="59"/>
        <v>Medium (5K-10K)</v>
      </c>
      <c r="V1278">
        <v>15589</v>
      </c>
      <c r="W1278">
        <v>1</v>
      </c>
      <c r="X1278" t="s">
        <v>32</v>
      </c>
      <c r="Y1278">
        <v>14</v>
      </c>
      <c r="Z1278">
        <v>3</v>
      </c>
      <c r="AA1278">
        <v>4</v>
      </c>
      <c r="AB1278">
        <v>0</v>
      </c>
      <c r="AC1278">
        <v>9</v>
      </c>
      <c r="AD1278">
        <v>2</v>
      </c>
      <c r="AE1278">
        <v>3</v>
      </c>
      <c r="AF1278">
        <v>9</v>
      </c>
      <c r="AG1278">
        <v>8</v>
      </c>
      <c r="AH1278">
        <v>3</v>
      </c>
      <c r="AI1278">
        <v>7</v>
      </c>
    </row>
    <row r="1279" spans="1:35" x14ac:dyDescent="0.3">
      <c r="A1279">
        <v>244</v>
      </c>
      <c r="B1279">
        <v>46</v>
      </c>
      <c r="C1279" t="str">
        <f t="shared" si="57"/>
        <v>46-55</v>
      </c>
      <c r="D1279" t="s">
        <v>32</v>
      </c>
      <c r="E1279" t="s">
        <v>40</v>
      </c>
      <c r="F1279">
        <v>526</v>
      </c>
      <c r="G1279" t="s">
        <v>41</v>
      </c>
      <c r="H1279">
        <v>1</v>
      </c>
      <c r="I1279">
        <v>2</v>
      </c>
      <c r="J1279" t="s">
        <v>56</v>
      </c>
      <c r="K1279">
        <v>2</v>
      </c>
      <c r="L1279" t="s">
        <v>47</v>
      </c>
      <c r="M1279">
        <v>92</v>
      </c>
      <c r="N1279">
        <v>3</v>
      </c>
      <c r="O1279">
        <v>3</v>
      </c>
      <c r="P1279" t="s">
        <v>54</v>
      </c>
      <c r="Q1279">
        <v>1</v>
      </c>
      <c r="R1279" t="str">
        <f t="shared" si="58"/>
        <v>Low</v>
      </c>
      <c r="S1279" t="s">
        <v>38</v>
      </c>
      <c r="T1279">
        <v>10453</v>
      </c>
      <c r="U1279" t="str">
        <f t="shared" si="59"/>
        <v>High (10K-15K)</v>
      </c>
      <c r="V1279">
        <v>2137</v>
      </c>
      <c r="W1279">
        <v>1</v>
      </c>
      <c r="X1279" t="s">
        <v>32</v>
      </c>
      <c r="Y1279">
        <v>25</v>
      </c>
      <c r="Z1279">
        <v>4</v>
      </c>
      <c r="AA1279">
        <v>3</v>
      </c>
      <c r="AB1279">
        <v>3</v>
      </c>
      <c r="AC1279">
        <v>24</v>
      </c>
      <c r="AD1279">
        <v>2</v>
      </c>
      <c r="AE1279">
        <v>3</v>
      </c>
      <c r="AF1279">
        <v>24</v>
      </c>
      <c r="AG1279">
        <v>13</v>
      </c>
      <c r="AH1279">
        <v>15</v>
      </c>
      <c r="AI1279">
        <v>7</v>
      </c>
    </row>
    <row r="1280" spans="1:35" x14ac:dyDescent="0.3">
      <c r="A1280">
        <v>291</v>
      </c>
      <c r="B1280">
        <v>32</v>
      </c>
      <c r="C1280" t="str">
        <f t="shared" si="57"/>
        <v>26-35</v>
      </c>
      <c r="D1280" t="s">
        <v>39</v>
      </c>
      <c r="E1280" t="s">
        <v>40</v>
      </c>
      <c r="F1280">
        <v>1045</v>
      </c>
      <c r="G1280" t="s">
        <v>41</v>
      </c>
      <c r="H1280">
        <v>4</v>
      </c>
      <c r="I1280">
        <v>4</v>
      </c>
      <c r="J1280" t="s">
        <v>35</v>
      </c>
      <c r="K1280">
        <v>4</v>
      </c>
      <c r="L1280" t="s">
        <v>36</v>
      </c>
      <c r="M1280">
        <v>32</v>
      </c>
      <c r="N1280">
        <v>1</v>
      </c>
      <c r="O1280">
        <v>3</v>
      </c>
      <c r="P1280" t="s">
        <v>54</v>
      </c>
      <c r="Q1280">
        <v>4</v>
      </c>
      <c r="R1280" t="str">
        <f t="shared" si="58"/>
        <v>Very High</v>
      </c>
      <c r="S1280" t="s">
        <v>44</v>
      </c>
      <c r="T1280">
        <v>10400</v>
      </c>
      <c r="U1280" t="str">
        <f t="shared" si="59"/>
        <v>High (10K-15K)</v>
      </c>
      <c r="V1280">
        <v>25812</v>
      </c>
      <c r="W1280">
        <v>1</v>
      </c>
      <c r="X1280" t="s">
        <v>32</v>
      </c>
      <c r="Y1280">
        <v>11</v>
      </c>
      <c r="Z1280">
        <v>3</v>
      </c>
      <c r="AA1280">
        <v>3</v>
      </c>
      <c r="AB1280">
        <v>0</v>
      </c>
      <c r="AC1280">
        <v>14</v>
      </c>
      <c r="AD1280">
        <v>2</v>
      </c>
      <c r="AE1280">
        <v>2</v>
      </c>
      <c r="AF1280">
        <v>14</v>
      </c>
      <c r="AG1280">
        <v>8</v>
      </c>
      <c r="AH1280">
        <v>9</v>
      </c>
      <c r="AI1280">
        <v>8</v>
      </c>
    </row>
    <row r="1281" spans="1:35" x14ac:dyDescent="0.3">
      <c r="A1281">
        <v>312</v>
      </c>
      <c r="B1281">
        <v>29</v>
      </c>
      <c r="C1281" t="str">
        <f t="shared" si="57"/>
        <v>26-35</v>
      </c>
      <c r="D1281" t="s">
        <v>32</v>
      </c>
      <c r="E1281" t="s">
        <v>53</v>
      </c>
      <c r="F1281">
        <v>1413</v>
      </c>
      <c r="G1281" t="s">
        <v>41</v>
      </c>
      <c r="H1281">
        <v>1</v>
      </c>
      <c r="I1281">
        <v>1</v>
      </c>
      <c r="J1281" t="s">
        <v>35</v>
      </c>
      <c r="K1281">
        <v>2</v>
      </c>
      <c r="L1281" t="s">
        <v>47</v>
      </c>
      <c r="M1281">
        <v>42</v>
      </c>
      <c r="N1281">
        <v>3</v>
      </c>
      <c r="O1281">
        <v>3</v>
      </c>
      <c r="P1281" t="s">
        <v>54</v>
      </c>
      <c r="Q1281">
        <v>4</v>
      </c>
      <c r="R1281" t="str">
        <f t="shared" si="58"/>
        <v>Very High</v>
      </c>
      <c r="S1281" t="s">
        <v>44</v>
      </c>
      <c r="T1281">
        <v>7918</v>
      </c>
      <c r="U1281" t="str">
        <f t="shared" si="59"/>
        <v>Medium (5K-10K)</v>
      </c>
      <c r="V1281">
        <v>6599</v>
      </c>
      <c r="W1281">
        <v>1</v>
      </c>
      <c r="X1281" t="s">
        <v>32</v>
      </c>
      <c r="Y1281">
        <v>14</v>
      </c>
      <c r="Z1281">
        <v>3</v>
      </c>
      <c r="AA1281">
        <v>4</v>
      </c>
      <c r="AB1281">
        <v>1</v>
      </c>
      <c r="AC1281">
        <v>11</v>
      </c>
      <c r="AD1281">
        <v>5</v>
      </c>
      <c r="AE1281">
        <v>3</v>
      </c>
      <c r="AF1281">
        <v>11</v>
      </c>
      <c r="AG1281">
        <v>10</v>
      </c>
      <c r="AH1281">
        <v>4</v>
      </c>
      <c r="AI1281">
        <v>1</v>
      </c>
    </row>
    <row r="1282" spans="1:35" x14ac:dyDescent="0.3">
      <c r="A1282">
        <v>329</v>
      </c>
      <c r="B1282">
        <v>52</v>
      </c>
      <c r="C1282" t="str">
        <f t="shared" ref="C1282:C1345" si="60">IF(B1282&lt;=25,"18-25",IF(B1282&lt;=35,"26-35",IF(B1282&lt;=45,"36-45",IF(B1282&lt;=55,"46-55","56+"))))</f>
        <v>46-55</v>
      </c>
      <c r="D1282" t="s">
        <v>32</v>
      </c>
      <c r="E1282" t="s">
        <v>33</v>
      </c>
      <c r="F1282">
        <v>771</v>
      </c>
      <c r="G1282" t="s">
        <v>41</v>
      </c>
      <c r="H1282">
        <v>2</v>
      </c>
      <c r="I1282">
        <v>4</v>
      </c>
      <c r="J1282" t="s">
        <v>46</v>
      </c>
      <c r="K1282">
        <v>1</v>
      </c>
      <c r="L1282" t="s">
        <v>36</v>
      </c>
      <c r="M1282">
        <v>79</v>
      </c>
      <c r="N1282">
        <v>2</v>
      </c>
      <c r="O1282">
        <v>5</v>
      </c>
      <c r="P1282" t="s">
        <v>52</v>
      </c>
      <c r="Q1282">
        <v>3</v>
      </c>
      <c r="R1282" t="str">
        <f t="shared" ref="R1282:R1345" si="61">IF(Q1282=1,"Low",IF(Q1282=2,"Medium",IF(Q1282=3,"High","Very High")))</f>
        <v>High</v>
      </c>
      <c r="S1282" t="s">
        <v>48</v>
      </c>
      <c r="T1282">
        <v>19068</v>
      </c>
      <c r="U1282" t="str">
        <f t="shared" ref="U1282:U1345" si="62">IF(T1282&lt;=5000,"Low (0-5K)",IF(T1282&lt;=10000,"Medium (5K-10K)",IF(T1282&lt;=15000,"High (10K-15K)","Very High (15K+)")))</f>
        <v>Very High (15K+)</v>
      </c>
      <c r="V1282">
        <v>21030</v>
      </c>
      <c r="W1282">
        <v>1</v>
      </c>
      <c r="X1282" t="s">
        <v>39</v>
      </c>
      <c r="Y1282">
        <v>18</v>
      </c>
      <c r="Z1282">
        <v>3</v>
      </c>
      <c r="AA1282">
        <v>4</v>
      </c>
      <c r="AB1282">
        <v>0</v>
      </c>
      <c r="AC1282">
        <v>33</v>
      </c>
      <c r="AD1282">
        <v>2</v>
      </c>
      <c r="AE1282">
        <v>4</v>
      </c>
      <c r="AF1282">
        <v>33</v>
      </c>
      <c r="AG1282">
        <v>7</v>
      </c>
      <c r="AH1282">
        <v>15</v>
      </c>
      <c r="AI1282">
        <v>12</v>
      </c>
    </row>
    <row r="1283" spans="1:35" x14ac:dyDescent="0.3">
      <c r="A1283">
        <v>382</v>
      </c>
      <c r="B1283">
        <v>38</v>
      </c>
      <c r="C1283" t="str">
        <f t="shared" si="60"/>
        <v>36-45</v>
      </c>
      <c r="D1283" t="s">
        <v>32</v>
      </c>
      <c r="E1283" t="s">
        <v>40</v>
      </c>
      <c r="F1283">
        <v>322</v>
      </c>
      <c r="G1283" t="s">
        <v>41</v>
      </c>
      <c r="H1283">
        <v>7</v>
      </c>
      <c r="I1283">
        <v>2</v>
      </c>
      <c r="J1283" t="s">
        <v>35</v>
      </c>
      <c r="K1283">
        <v>1</v>
      </c>
      <c r="L1283" t="s">
        <v>47</v>
      </c>
      <c r="M1283">
        <v>44</v>
      </c>
      <c r="N1283">
        <v>4</v>
      </c>
      <c r="O1283">
        <v>2</v>
      </c>
      <c r="P1283" t="s">
        <v>54</v>
      </c>
      <c r="Q1283">
        <v>1</v>
      </c>
      <c r="R1283" t="str">
        <f t="shared" si="61"/>
        <v>Low</v>
      </c>
      <c r="S1283" t="s">
        <v>38</v>
      </c>
      <c r="T1283">
        <v>5605</v>
      </c>
      <c r="U1283" t="str">
        <f t="shared" si="62"/>
        <v>Medium (5K-10K)</v>
      </c>
      <c r="V1283">
        <v>19191</v>
      </c>
      <c r="W1283">
        <v>1</v>
      </c>
      <c r="X1283" t="s">
        <v>39</v>
      </c>
      <c r="Y1283">
        <v>24</v>
      </c>
      <c r="Z1283">
        <v>4</v>
      </c>
      <c r="AA1283">
        <v>3</v>
      </c>
      <c r="AB1283">
        <v>1</v>
      </c>
      <c r="AC1283">
        <v>8</v>
      </c>
      <c r="AD1283">
        <v>3</v>
      </c>
      <c r="AE1283">
        <v>3</v>
      </c>
      <c r="AF1283">
        <v>8</v>
      </c>
      <c r="AG1283">
        <v>0</v>
      </c>
      <c r="AH1283">
        <v>7</v>
      </c>
      <c r="AI1283">
        <v>7</v>
      </c>
    </row>
    <row r="1284" spans="1:35" x14ac:dyDescent="0.3">
      <c r="A1284">
        <v>387</v>
      </c>
      <c r="B1284">
        <v>42</v>
      </c>
      <c r="C1284" t="str">
        <f t="shared" si="60"/>
        <v>36-45</v>
      </c>
      <c r="D1284" t="s">
        <v>32</v>
      </c>
      <c r="E1284" t="s">
        <v>40</v>
      </c>
      <c r="F1284">
        <v>635</v>
      </c>
      <c r="G1284" t="s">
        <v>41</v>
      </c>
      <c r="H1284">
        <v>1</v>
      </c>
      <c r="I1284">
        <v>1</v>
      </c>
      <c r="J1284" t="s">
        <v>46</v>
      </c>
      <c r="K1284">
        <v>2</v>
      </c>
      <c r="L1284" t="s">
        <v>36</v>
      </c>
      <c r="M1284">
        <v>99</v>
      </c>
      <c r="N1284">
        <v>3</v>
      </c>
      <c r="O1284">
        <v>2</v>
      </c>
      <c r="P1284" t="s">
        <v>54</v>
      </c>
      <c r="Q1284">
        <v>3</v>
      </c>
      <c r="R1284" t="str">
        <f t="shared" si="61"/>
        <v>High</v>
      </c>
      <c r="S1284" t="s">
        <v>44</v>
      </c>
      <c r="T1284">
        <v>4907</v>
      </c>
      <c r="U1284" t="str">
        <f t="shared" si="62"/>
        <v>Low (0-5K)</v>
      </c>
      <c r="V1284">
        <v>24532</v>
      </c>
      <c r="W1284">
        <v>1</v>
      </c>
      <c r="X1284" t="s">
        <v>32</v>
      </c>
      <c r="Y1284">
        <v>25</v>
      </c>
      <c r="Z1284">
        <v>4</v>
      </c>
      <c r="AA1284">
        <v>3</v>
      </c>
      <c r="AB1284">
        <v>0</v>
      </c>
      <c r="AC1284">
        <v>20</v>
      </c>
      <c r="AD1284">
        <v>3</v>
      </c>
      <c r="AE1284">
        <v>3</v>
      </c>
      <c r="AF1284">
        <v>20</v>
      </c>
      <c r="AG1284">
        <v>16</v>
      </c>
      <c r="AH1284">
        <v>11</v>
      </c>
      <c r="AI1284">
        <v>6</v>
      </c>
    </row>
    <row r="1285" spans="1:35" x14ac:dyDescent="0.3">
      <c r="A1285">
        <v>399</v>
      </c>
      <c r="B1285">
        <v>31</v>
      </c>
      <c r="C1285" t="str">
        <f t="shared" si="60"/>
        <v>26-35</v>
      </c>
      <c r="D1285" t="s">
        <v>32</v>
      </c>
      <c r="E1285" t="s">
        <v>53</v>
      </c>
      <c r="F1285">
        <v>444</v>
      </c>
      <c r="G1285" t="s">
        <v>41</v>
      </c>
      <c r="H1285">
        <v>5</v>
      </c>
      <c r="I1285">
        <v>3</v>
      </c>
      <c r="J1285" t="s">
        <v>56</v>
      </c>
      <c r="K1285">
        <v>4</v>
      </c>
      <c r="L1285" t="s">
        <v>47</v>
      </c>
      <c r="M1285">
        <v>84</v>
      </c>
      <c r="N1285">
        <v>3</v>
      </c>
      <c r="O1285">
        <v>1</v>
      </c>
      <c r="P1285" t="s">
        <v>43</v>
      </c>
      <c r="Q1285">
        <v>2</v>
      </c>
      <c r="R1285" t="str">
        <f t="shared" si="61"/>
        <v>Medium</v>
      </c>
      <c r="S1285" t="s">
        <v>38</v>
      </c>
      <c r="T1285">
        <v>2789</v>
      </c>
      <c r="U1285" t="str">
        <f t="shared" si="62"/>
        <v>Low (0-5K)</v>
      </c>
      <c r="V1285">
        <v>3909</v>
      </c>
      <c r="W1285">
        <v>1</v>
      </c>
      <c r="X1285" t="s">
        <v>32</v>
      </c>
      <c r="Y1285">
        <v>11</v>
      </c>
      <c r="Z1285">
        <v>3</v>
      </c>
      <c r="AA1285">
        <v>3</v>
      </c>
      <c r="AB1285">
        <v>1</v>
      </c>
      <c r="AC1285">
        <v>2</v>
      </c>
      <c r="AD1285">
        <v>5</v>
      </c>
      <c r="AE1285">
        <v>2</v>
      </c>
      <c r="AF1285">
        <v>2</v>
      </c>
      <c r="AG1285">
        <v>2</v>
      </c>
      <c r="AH1285">
        <v>2</v>
      </c>
      <c r="AI1285">
        <v>2</v>
      </c>
    </row>
    <row r="1286" spans="1:35" x14ac:dyDescent="0.3">
      <c r="A1286">
        <v>401</v>
      </c>
      <c r="B1286">
        <v>26</v>
      </c>
      <c r="C1286" t="str">
        <f t="shared" si="60"/>
        <v>26-35</v>
      </c>
      <c r="D1286" t="s">
        <v>39</v>
      </c>
      <c r="E1286" t="s">
        <v>40</v>
      </c>
      <c r="F1286">
        <v>950</v>
      </c>
      <c r="G1286" t="s">
        <v>41</v>
      </c>
      <c r="H1286">
        <v>4</v>
      </c>
      <c r="I1286">
        <v>4</v>
      </c>
      <c r="J1286" t="s">
        <v>56</v>
      </c>
      <c r="K1286">
        <v>4</v>
      </c>
      <c r="L1286" t="s">
        <v>36</v>
      </c>
      <c r="M1286">
        <v>48</v>
      </c>
      <c r="N1286">
        <v>2</v>
      </c>
      <c r="O1286">
        <v>2</v>
      </c>
      <c r="P1286" t="s">
        <v>54</v>
      </c>
      <c r="Q1286">
        <v>4</v>
      </c>
      <c r="R1286" t="str">
        <f t="shared" si="61"/>
        <v>Very High</v>
      </c>
      <c r="S1286" t="s">
        <v>48</v>
      </c>
      <c r="T1286">
        <v>5828</v>
      </c>
      <c r="U1286" t="str">
        <f t="shared" si="62"/>
        <v>Medium (5K-10K)</v>
      </c>
      <c r="V1286">
        <v>8450</v>
      </c>
      <c r="W1286">
        <v>1</v>
      </c>
      <c r="X1286" t="s">
        <v>39</v>
      </c>
      <c r="Y1286">
        <v>12</v>
      </c>
      <c r="Z1286">
        <v>3</v>
      </c>
      <c r="AA1286">
        <v>2</v>
      </c>
      <c r="AB1286">
        <v>0</v>
      </c>
      <c r="AC1286">
        <v>8</v>
      </c>
      <c r="AD1286">
        <v>0</v>
      </c>
      <c r="AE1286">
        <v>3</v>
      </c>
      <c r="AF1286">
        <v>8</v>
      </c>
      <c r="AG1286">
        <v>7</v>
      </c>
      <c r="AH1286">
        <v>7</v>
      </c>
      <c r="AI1286">
        <v>4</v>
      </c>
    </row>
    <row r="1287" spans="1:35" x14ac:dyDescent="0.3">
      <c r="A1287">
        <v>420</v>
      </c>
      <c r="B1287">
        <v>32</v>
      </c>
      <c r="C1287" t="str">
        <f t="shared" si="60"/>
        <v>26-35</v>
      </c>
      <c r="D1287" t="s">
        <v>32</v>
      </c>
      <c r="E1287" t="s">
        <v>40</v>
      </c>
      <c r="F1287">
        <v>906</v>
      </c>
      <c r="G1287" t="s">
        <v>41</v>
      </c>
      <c r="H1287">
        <v>7</v>
      </c>
      <c r="I1287">
        <v>3</v>
      </c>
      <c r="J1287" t="s">
        <v>46</v>
      </c>
      <c r="K1287">
        <v>4</v>
      </c>
      <c r="L1287" t="s">
        <v>36</v>
      </c>
      <c r="M1287">
        <v>91</v>
      </c>
      <c r="N1287">
        <v>2</v>
      </c>
      <c r="O1287">
        <v>2</v>
      </c>
      <c r="P1287" t="s">
        <v>54</v>
      </c>
      <c r="Q1287">
        <v>3</v>
      </c>
      <c r="R1287" t="str">
        <f t="shared" si="61"/>
        <v>High</v>
      </c>
      <c r="S1287" t="s">
        <v>44</v>
      </c>
      <c r="T1287">
        <v>5484</v>
      </c>
      <c r="U1287" t="str">
        <f t="shared" si="62"/>
        <v>Medium (5K-10K)</v>
      </c>
      <c r="V1287">
        <v>16985</v>
      </c>
      <c r="W1287">
        <v>1</v>
      </c>
      <c r="X1287" t="s">
        <v>32</v>
      </c>
      <c r="Y1287">
        <v>14</v>
      </c>
      <c r="Z1287">
        <v>3</v>
      </c>
      <c r="AA1287">
        <v>3</v>
      </c>
      <c r="AB1287">
        <v>1</v>
      </c>
      <c r="AC1287">
        <v>13</v>
      </c>
      <c r="AD1287">
        <v>3</v>
      </c>
      <c r="AE1287">
        <v>2</v>
      </c>
      <c r="AF1287">
        <v>13</v>
      </c>
      <c r="AG1287">
        <v>8</v>
      </c>
      <c r="AH1287">
        <v>4</v>
      </c>
      <c r="AI1287">
        <v>8</v>
      </c>
    </row>
    <row r="1288" spans="1:35" x14ac:dyDescent="0.3">
      <c r="A1288">
        <v>436</v>
      </c>
      <c r="B1288">
        <v>32</v>
      </c>
      <c r="C1288" t="str">
        <f t="shared" si="60"/>
        <v>26-35</v>
      </c>
      <c r="D1288" t="s">
        <v>32</v>
      </c>
      <c r="E1288" t="s">
        <v>40</v>
      </c>
      <c r="F1288">
        <v>588</v>
      </c>
      <c r="G1288" t="s">
        <v>41</v>
      </c>
      <c r="H1288">
        <v>8</v>
      </c>
      <c r="I1288">
        <v>2</v>
      </c>
      <c r="J1288" t="s">
        <v>42</v>
      </c>
      <c r="K1288">
        <v>3</v>
      </c>
      <c r="L1288" t="s">
        <v>47</v>
      </c>
      <c r="M1288">
        <v>65</v>
      </c>
      <c r="N1288">
        <v>2</v>
      </c>
      <c r="O1288">
        <v>2</v>
      </c>
      <c r="P1288" t="s">
        <v>54</v>
      </c>
      <c r="Q1288">
        <v>2</v>
      </c>
      <c r="R1288" t="str">
        <f t="shared" si="61"/>
        <v>Medium</v>
      </c>
      <c r="S1288" t="s">
        <v>44</v>
      </c>
      <c r="T1288">
        <v>5228</v>
      </c>
      <c r="U1288" t="str">
        <f t="shared" si="62"/>
        <v>Medium (5K-10K)</v>
      </c>
      <c r="V1288">
        <v>24624</v>
      </c>
      <c r="W1288">
        <v>1</v>
      </c>
      <c r="X1288" t="s">
        <v>39</v>
      </c>
      <c r="Y1288">
        <v>11</v>
      </c>
      <c r="Z1288">
        <v>3</v>
      </c>
      <c r="AA1288">
        <v>4</v>
      </c>
      <c r="AB1288">
        <v>0</v>
      </c>
      <c r="AC1288">
        <v>13</v>
      </c>
      <c r="AD1288">
        <v>2</v>
      </c>
      <c r="AE1288">
        <v>3</v>
      </c>
      <c r="AF1288">
        <v>13</v>
      </c>
      <c r="AG1288">
        <v>12</v>
      </c>
      <c r="AH1288">
        <v>11</v>
      </c>
      <c r="AI1288">
        <v>9</v>
      </c>
    </row>
    <row r="1289" spans="1:35" x14ac:dyDescent="0.3">
      <c r="A1289">
        <v>476</v>
      </c>
      <c r="B1289">
        <v>26</v>
      </c>
      <c r="C1289" t="str">
        <f t="shared" si="60"/>
        <v>26-35</v>
      </c>
      <c r="D1289" t="s">
        <v>32</v>
      </c>
      <c r="E1289" t="s">
        <v>40</v>
      </c>
      <c r="F1289">
        <v>933</v>
      </c>
      <c r="G1289" t="s">
        <v>41</v>
      </c>
      <c r="H1289">
        <v>1</v>
      </c>
      <c r="I1289">
        <v>3</v>
      </c>
      <c r="J1289" t="s">
        <v>46</v>
      </c>
      <c r="K1289">
        <v>3</v>
      </c>
      <c r="L1289" t="s">
        <v>36</v>
      </c>
      <c r="M1289">
        <v>57</v>
      </c>
      <c r="N1289">
        <v>3</v>
      </c>
      <c r="O1289">
        <v>2</v>
      </c>
      <c r="P1289" t="s">
        <v>54</v>
      </c>
      <c r="Q1289">
        <v>3</v>
      </c>
      <c r="R1289" t="str">
        <f t="shared" si="61"/>
        <v>High</v>
      </c>
      <c r="S1289" t="s">
        <v>44</v>
      </c>
      <c r="T1289">
        <v>5296</v>
      </c>
      <c r="U1289" t="str">
        <f t="shared" si="62"/>
        <v>Medium (5K-10K)</v>
      </c>
      <c r="V1289">
        <v>20156</v>
      </c>
      <c r="W1289">
        <v>1</v>
      </c>
      <c r="X1289" t="s">
        <v>32</v>
      </c>
      <c r="Y1289">
        <v>17</v>
      </c>
      <c r="Z1289">
        <v>3</v>
      </c>
      <c r="AA1289">
        <v>2</v>
      </c>
      <c r="AB1289">
        <v>1</v>
      </c>
      <c r="AC1289">
        <v>8</v>
      </c>
      <c r="AD1289">
        <v>3</v>
      </c>
      <c r="AE1289">
        <v>3</v>
      </c>
      <c r="AF1289">
        <v>8</v>
      </c>
      <c r="AG1289">
        <v>7</v>
      </c>
      <c r="AH1289">
        <v>7</v>
      </c>
      <c r="AI1289">
        <v>7</v>
      </c>
    </row>
    <row r="1290" spans="1:35" x14ac:dyDescent="0.3">
      <c r="A1290">
        <v>484</v>
      </c>
      <c r="B1290">
        <v>21</v>
      </c>
      <c r="C1290" t="str">
        <f t="shared" si="60"/>
        <v>18-25</v>
      </c>
      <c r="D1290" t="s">
        <v>32</v>
      </c>
      <c r="E1290" t="s">
        <v>33</v>
      </c>
      <c r="F1290">
        <v>895</v>
      </c>
      <c r="G1290" t="s">
        <v>41</v>
      </c>
      <c r="H1290">
        <v>9</v>
      </c>
      <c r="I1290">
        <v>2</v>
      </c>
      <c r="J1290" t="s">
        <v>35</v>
      </c>
      <c r="K1290">
        <v>1</v>
      </c>
      <c r="L1290" t="s">
        <v>36</v>
      </c>
      <c r="M1290">
        <v>39</v>
      </c>
      <c r="N1290">
        <v>3</v>
      </c>
      <c r="O1290">
        <v>1</v>
      </c>
      <c r="P1290" t="s">
        <v>43</v>
      </c>
      <c r="Q1290">
        <v>4</v>
      </c>
      <c r="R1290" t="str">
        <f t="shared" si="61"/>
        <v>Very High</v>
      </c>
      <c r="S1290" t="s">
        <v>48</v>
      </c>
      <c r="T1290">
        <v>2610</v>
      </c>
      <c r="U1290" t="str">
        <f t="shared" si="62"/>
        <v>Low (0-5K)</v>
      </c>
      <c r="V1290">
        <v>2851</v>
      </c>
      <c r="W1290">
        <v>1</v>
      </c>
      <c r="X1290" t="s">
        <v>32</v>
      </c>
      <c r="Y1290">
        <v>24</v>
      </c>
      <c r="Z1290">
        <v>4</v>
      </c>
      <c r="AA1290">
        <v>3</v>
      </c>
      <c r="AB1290">
        <v>0</v>
      </c>
      <c r="AC1290">
        <v>3</v>
      </c>
      <c r="AD1290">
        <v>3</v>
      </c>
      <c r="AE1290">
        <v>2</v>
      </c>
      <c r="AF1290">
        <v>3</v>
      </c>
      <c r="AG1290">
        <v>2</v>
      </c>
      <c r="AH1290">
        <v>2</v>
      </c>
      <c r="AI1290">
        <v>2</v>
      </c>
    </row>
    <row r="1291" spans="1:35" x14ac:dyDescent="0.3">
      <c r="A1291">
        <v>488</v>
      </c>
      <c r="B1291">
        <v>41</v>
      </c>
      <c r="C1291" t="str">
        <f t="shared" si="60"/>
        <v>36-45</v>
      </c>
      <c r="D1291" t="s">
        <v>39</v>
      </c>
      <c r="E1291" t="s">
        <v>53</v>
      </c>
      <c r="F1291">
        <v>143</v>
      </c>
      <c r="G1291" t="s">
        <v>41</v>
      </c>
      <c r="H1291">
        <v>4</v>
      </c>
      <c r="I1291">
        <v>3</v>
      </c>
      <c r="J1291" t="s">
        <v>56</v>
      </c>
      <c r="K1291">
        <v>1</v>
      </c>
      <c r="L1291" t="s">
        <v>36</v>
      </c>
      <c r="M1291">
        <v>56</v>
      </c>
      <c r="N1291">
        <v>3</v>
      </c>
      <c r="O1291">
        <v>2</v>
      </c>
      <c r="P1291" t="s">
        <v>54</v>
      </c>
      <c r="Q1291">
        <v>2</v>
      </c>
      <c r="R1291" t="str">
        <f t="shared" si="61"/>
        <v>Medium</v>
      </c>
      <c r="S1291" t="s">
        <v>48</v>
      </c>
      <c r="T1291">
        <v>9355</v>
      </c>
      <c r="U1291" t="str">
        <f t="shared" si="62"/>
        <v>Medium (5K-10K)</v>
      </c>
      <c r="V1291">
        <v>9558</v>
      </c>
      <c r="W1291">
        <v>1</v>
      </c>
      <c r="X1291" t="s">
        <v>32</v>
      </c>
      <c r="Y1291">
        <v>18</v>
      </c>
      <c r="Z1291">
        <v>3</v>
      </c>
      <c r="AA1291">
        <v>3</v>
      </c>
      <c r="AB1291">
        <v>0</v>
      </c>
      <c r="AC1291">
        <v>8</v>
      </c>
      <c r="AD1291">
        <v>5</v>
      </c>
      <c r="AE1291">
        <v>3</v>
      </c>
      <c r="AF1291">
        <v>8</v>
      </c>
      <c r="AG1291">
        <v>7</v>
      </c>
      <c r="AH1291">
        <v>7</v>
      </c>
      <c r="AI1291">
        <v>7</v>
      </c>
    </row>
    <row r="1292" spans="1:35" x14ac:dyDescent="0.3">
      <c r="A1292">
        <v>513</v>
      </c>
      <c r="B1292">
        <v>36</v>
      </c>
      <c r="C1292" t="str">
        <f t="shared" si="60"/>
        <v>36-45</v>
      </c>
      <c r="D1292" t="s">
        <v>32</v>
      </c>
      <c r="E1292" t="s">
        <v>40</v>
      </c>
      <c r="F1292">
        <v>164</v>
      </c>
      <c r="G1292" t="s">
        <v>41</v>
      </c>
      <c r="H1292">
        <v>2</v>
      </c>
      <c r="I1292">
        <v>2</v>
      </c>
      <c r="J1292" t="s">
        <v>35</v>
      </c>
      <c r="K1292">
        <v>2</v>
      </c>
      <c r="L1292" t="s">
        <v>36</v>
      </c>
      <c r="M1292">
        <v>61</v>
      </c>
      <c r="N1292">
        <v>2</v>
      </c>
      <c r="O1292">
        <v>3</v>
      </c>
      <c r="P1292" t="s">
        <v>54</v>
      </c>
      <c r="Q1292">
        <v>3</v>
      </c>
      <c r="R1292" t="str">
        <f t="shared" si="61"/>
        <v>High</v>
      </c>
      <c r="S1292" t="s">
        <v>44</v>
      </c>
      <c r="T1292">
        <v>7596</v>
      </c>
      <c r="U1292" t="str">
        <f t="shared" si="62"/>
        <v>Medium (5K-10K)</v>
      </c>
      <c r="V1292">
        <v>3809</v>
      </c>
      <c r="W1292">
        <v>1</v>
      </c>
      <c r="X1292" t="s">
        <v>32</v>
      </c>
      <c r="Y1292">
        <v>13</v>
      </c>
      <c r="Z1292">
        <v>3</v>
      </c>
      <c r="AA1292">
        <v>2</v>
      </c>
      <c r="AB1292">
        <v>2</v>
      </c>
      <c r="AC1292">
        <v>10</v>
      </c>
      <c r="AD1292">
        <v>2</v>
      </c>
      <c r="AE1292">
        <v>3</v>
      </c>
      <c r="AF1292">
        <v>10</v>
      </c>
      <c r="AG1292">
        <v>9</v>
      </c>
      <c r="AH1292">
        <v>9</v>
      </c>
      <c r="AI1292">
        <v>0</v>
      </c>
    </row>
    <row r="1293" spans="1:35" x14ac:dyDescent="0.3">
      <c r="A1293">
        <v>592</v>
      </c>
      <c r="B1293">
        <v>36</v>
      </c>
      <c r="C1293" t="str">
        <f t="shared" si="60"/>
        <v>36-45</v>
      </c>
      <c r="D1293" t="s">
        <v>32</v>
      </c>
      <c r="E1293" t="s">
        <v>33</v>
      </c>
      <c r="F1293">
        <v>635</v>
      </c>
      <c r="G1293" t="s">
        <v>41</v>
      </c>
      <c r="H1293">
        <v>10</v>
      </c>
      <c r="I1293">
        <v>4</v>
      </c>
      <c r="J1293" t="s">
        <v>35</v>
      </c>
      <c r="K1293">
        <v>2</v>
      </c>
      <c r="L1293" t="s">
        <v>36</v>
      </c>
      <c r="M1293">
        <v>32</v>
      </c>
      <c r="N1293">
        <v>3</v>
      </c>
      <c r="O1293">
        <v>3</v>
      </c>
      <c r="P1293" t="s">
        <v>54</v>
      </c>
      <c r="Q1293">
        <v>4</v>
      </c>
      <c r="R1293" t="str">
        <f t="shared" si="61"/>
        <v>Very High</v>
      </c>
      <c r="S1293" t="s">
        <v>48</v>
      </c>
      <c r="T1293">
        <v>9980</v>
      </c>
      <c r="U1293" t="str">
        <f t="shared" si="62"/>
        <v>Medium (5K-10K)</v>
      </c>
      <c r="V1293">
        <v>15318</v>
      </c>
      <c r="W1293">
        <v>1</v>
      </c>
      <c r="X1293" t="s">
        <v>32</v>
      </c>
      <c r="Y1293">
        <v>14</v>
      </c>
      <c r="Z1293">
        <v>3</v>
      </c>
      <c r="AA1293">
        <v>4</v>
      </c>
      <c r="AB1293">
        <v>0</v>
      </c>
      <c r="AC1293">
        <v>10</v>
      </c>
      <c r="AD1293">
        <v>3</v>
      </c>
      <c r="AE1293">
        <v>2</v>
      </c>
      <c r="AF1293">
        <v>10</v>
      </c>
      <c r="AG1293">
        <v>3</v>
      </c>
      <c r="AH1293">
        <v>9</v>
      </c>
      <c r="AI1293">
        <v>7</v>
      </c>
    </row>
    <row r="1294" spans="1:35" x14ac:dyDescent="0.3">
      <c r="A1294">
        <v>621</v>
      </c>
      <c r="B1294">
        <v>34</v>
      </c>
      <c r="C1294" t="str">
        <f t="shared" si="60"/>
        <v>26-35</v>
      </c>
      <c r="D1294" t="s">
        <v>32</v>
      </c>
      <c r="E1294" t="s">
        <v>40</v>
      </c>
      <c r="F1294">
        <v>258</v>
      </c>
      <c r="G1294" t="s">
        <v>41</v>
      </c>
      <c r="H1294">
        <v>21</v>
      </c>
      <c r="I1294">
        <v>4</v>
      </c>
      <c r="J1294" t="s">
        <v>46</v>
      </c>
      <c r="K1294">
        <v>4</v>
      </c>
      <c r="L1294" t="s">
        <v>36</v>
      </c>
      <c r="M1294">
        <v>74</v>
      </c>
      <c r="N1294">
        <v>4</v>
      </c>
      <c r="O1294">
        <v>2</v>
      </c>
      <c r="P1294" t="s">
        <v>54</v>
      </c>
      <c r="Q1294">
        <v>4</v>
      </c>
      <c r="R1294" t="str">
        <f t="shared" si="61"/>
        <v>Very High</v>
      </c>
      <c r="S1294" t="s">
        <v>48</v>
      </c>
      <c r="T1294">
        <v>5337</v>
      </c>
      <c r="U1294" t="str">
        <f t="shared" si="62"/>
        <v>Medium (5K-10K)</v>
      </c>
      <c r="V1294">
        <v>19921</v>
      </c>
      <c r="W1294">
        <v>1</v>
      </c>
      <c r="X1294" t="s">
        <v>32</v>
      </c>
      <c r="Y1294">
        <v>12</v>
      </c>
      <c r="Z1294">
        <v>3</v>
      </c>
      <c r="AA1294">
        <v>4</v>
      </c>
      <c r="AB1294">
        <v>0</v>
      </c>
      <c r="AC1294">
        <v>10</v>
      </c>
      <c r="AD1294">
        <v>3</v>
      </c>
      <c r="AE1294">
        <v>3</v>
      </c>
      <c r="AF1294">
        <v>10</v>
      </c>
      <c r="AG1294">
        <v>7</v>
      </c>
      <c r="AH1294">
        <v>5</v>
      </c>
      <c r="AI1294">
        <v>7</v>
      </c>
    </row>
    <row r="1295" spans="1:35" x14ac:dyDescent="0.3">
      <c r="A1295">
        <v>626</v>
      </c>
      <c r="B1295">
        <v>37</v>
      </c>
      <c r="C1295" t="str">
        <f t="shared" si="60"/>
        <v>36-45</v>
      </c>
      <c r="D1295" t="s">
        <v>32</v>
      </c>
      <c r="E1295" t="s">
        <v>33</v>
      </c>
      <c r="F1295">
        <v>142</v>
      </c>
      <c r="G1295" t="s">
        <v>41</v>
      </c>
      <c r="H1295">
        <v>9</v>
      </c>
      <c r="I1295">
        <v>4</v>
      </c>
      <c r="J1295" t="s">
        <v>35</v>
      </c>
      <c r="K1295">
        <v>1</v>
      </c>
      <c r="L1295" t="s">
        <v>36</v>
      </c>
      <c r="M1295">
        <v>69</v>
      </c>
      <c r="N1295">
        <v>3</v>
      </c>
      <c r="O1295">
        <v>3</v>
      </c>
      <c r="P1295" t="s">
        <v>54</v>
      </c>
      <c r="Q1295">
        <v>2</v>
      </c>
      <c r="R1295" t="str">
        <f t="shared" si="61"/>
        <v>Medium</v>
      </c>
      <c r="S1295" t="s">
        <v>38</v>
      </c>
      <c r="T1295">
        <v>8834</v>
      </c>
      <c r="U1295" t="str">
        <f t="shared" si="62"/>
        <v>Medium (5K-10K)</v>
      </c>
      <c r="V1295">
        <v>24666</v>
      </c>
      <c r="W1295">
        <v>1</v>
      </c>
      <c r="X1295" t="s">
        <v>32</v>
      </c>
      <c r="Y1295">
        <v>13</v>
      </c>
      <c r="Z1295">
        <v>3</v>
      </c>
      <c r="AA1295">
        <v>4</v>
      </c>
      <c r="AB1295">
        <v>1</v>
      </c>
      <c r="AC1295">
        <v>9</v>
      </c>
      <c r="AD1295">
        <v>6</v>
      </c>
      <c r="AE1295">
        <v>3</v>
      </c>
      <c r="AF1295">
        <v>9</v>
      </c>
      <c r="AG1295">
        <v>5</v>
      </c>
      <c r="AH1295">
        <v>7</v>
      </c>
      <c r="AI1295">
        <v>7</v>
      </c>
    </row>
    <row r="1296" spans="1:35" x14ac:dyDescent="0.3">
      <c r="A1296">
        <v>644</v>
      </c>
      <c r="B1296">
        <v>50</v>
      </c>
      <c r="C1296" t="str">
        <f t="shared" si="60"/>
        <v>46-55</v>
      </c>
      <c r="D1296" t="s">
        <v>32</v>
      </c>
      <c r="E1296" t="s">
        <v>53</v>
      </c>
      <c r="F1296">
        <v>1246</v>
      </c>
      <c r="G1296" t="s">
        <v>57</v>
      </c>
      <c r="H1296">
        <v>3</v>
      </c>
      <c r="I1296">
        <v>3</v>
      </c>
      <c r="J1296" t="s">
        <v>35</v>
      </c>
      <c r="K1296">
        <v>1</v>
      </c>
      <c r="L1296" t="s">
        <v>36</v>
      </c>
      <c r="M1296">
        <v>99</v>
      </c>
      <c r="N1296">
        <v>3</v>
      </c>
      <c r="O1296">
        <v>5</v>
      </c>
      <c r="P1296" t="s">
        <v>52</v>
      </c>
      <c r="Q1296">
        <v>2</v>
      </c>
      <c r="R1296" t="str">
        <f t="shared" si="61"/>
        <v>Medium</v>
      </c>
      <c r="S1296" t="s">
        <v>44</v>
      </c>
      <c r="T1296">
        <v>18200</v>
      </c>
      <c r="U1296" t="str">
        <f t="shared" si="62"/>
        <v>Very High (15K+)</v>
      </c>
      <c r="V1296">
        <v>7999</v>
      </c>
      <c r="W1296">
        <v>1</v>
      </c>
      <c r="X1296" t="s">
        <v>32</v>
      </c>
      <c r="Y1296">
        <v>11</v>
      </c>
      <c r="Z1296">
        <v>3</v>
      </c>
      <c r="AA1296">
        <v>3</v>
      </c>
      <c r="AB1296">
        <v>1</v>
      </c>
      <c r="AC1296">
        <v>32</v>
      </c>
      <c r="AD1296">
        <v>2</v>
      </c>
      <c r="AE1296">
        <v>3</v>
      </c>
      <c r="AF1296">
        <v>32</v>
      </c>
      <c r="AG1296">
        <v>5</v>
      </c>
      <c r="AH1296">
        <v>10</v>
      </c>
      <c r="AI1296">
        <v>7</v>
      </c>
    </row>
    <row r="1297" spans="1:35" x14ac:dyDescent="0.3">
      <c r="A1297">
        <v>734</v>
      </c>
      <c r="B1297">
        <v>41</v>
      </c>
      <c r="C1297" t="str">
        <f t="shared" si="60"/>
        <v>36-45</v>
      </c>
      <c r="D1297" t="s">
        <v>32</v>
      </c>
      <c r="E1297" t="s">
        <v>40</v>
      </c>
      <c r="F1297">
        <v>314</v>
      </c>
      <c r="G1297" t="s">
        <v>57</v>
      </c>
      <c r="H1297">
        <v>1</v>
      </c>
      <c r="I1297">
        <v>3</v>
      </c>
      <c r="J1297" t="s">
        <v>57</v>
      </c>
      <c r="K1297">
        <v>4</v>
      </c>
      <c r="L1297" t="s">
        <v>36</v>
      </c>
      <c r="M1297">
        <v>59</v>
      </c>
      <c r="N1297">
        <v>2</v>
      </c>
      <c r="O1297">
        <v>5</v>
      </c>
      <c r="P1297" t="s">
        <v>52</v>
      </c>
      <c r="Q1297">
        <v>3</v>
      </c>
      <c r="R1297" t="str">
        <f t="shared" si="61"/>
        <v>High</v>
      </c>
      <c r="S1297" t="s">
        <v>44</v>
      </c>
      <c r="T1297">
        <v>19189</v>
      </c>
      <c r="U1297" t="str">
        <f t="shared" si="62"/>
        <v>Very High (15K+)</v>
      </c>
      <c r="V1297">
        <v>19562</v>
      </c>
      <c r="W1297">
        <v>1</v>
      </c>
      <c r="X1297" t="s">
        <v>32</v>
      </c>
      <c r="Y1297">
        <v>12</v>
      </c>
      <c r="Z1297">
        <v>3</v>
      </c>
      <c r="AA1297">
        <v>2</v>
      </c>
      <c r="AB1297">
        <v>1</v>
      </c>
      <c r="AC1297">
        <v>22</v>
      </c>
      <c r="AD1297">
        <v>3</v>
      </c>
      <c r="AE1297">
        <v>3</v>
      </c>
      <c r="AF1297">
        <v>22</v>
      </c>
      <c r="AG1297">
        <v>7</v>
      </c>
      <c r="AH1297">
        <v>2</v>
      </c>
      <c r="AI1297">
        <v>10</v>
      </c>
    </row>
    <row r="1298" spans="1:35" x14ac:dyDescent="0.3">
      <c r="A1298">
        <v>766</v>
      </c>
      <c r="B1298">
        <v>29</v>
      </c>
      <c r="C1298" t="str">
        <f t="shared" si="60"/>
        <v>26-35</v>
      </c>
      <c r="D1298" t="s">
        <v>32</v>
      </c>
      <c r="E1298" t="s">
        <v>40</v>
      </c>
      <c r="F1298">
        <v>1090</v>
      </c>
      <c r="G1298" t="s">
        <v>41</v>
      </c>
      <c r="H1298">
        <v>10</v>
      </c>
      <c r="I1298">
        <v>3</v>
      </c>
      <c r="J1298" t="s">
        <v>56</v>
      </c>
      <c r="K1298">
        <v>4</v>
      </c>
      <c r="L1298" t="s">
        <v>36</v>
      </c>
      <c r="M1298">
        <v>83</v>
      </c>
      <c r="N1298">
        <v>3</v>
      </c>
      <c r="O1298">
        <v>1</v>
      </c>
      <c r="P1298" t="s">
        <v>43</v>
      </c>
      <c r="Q1298">
        <v>2</v>
      </c>
      <c r="R1298" t="str">
        <f t="shared" si="61"/>
        <v>Medium</v>
      </c>
      <c r="S1298" t="s">
        <v>38</v>
      </c>
      <c r="T1298">
        <v>2297</v>
      </c>
      <c r="U1298" t="str">
        <f t="shared" si="62"/>
        <v>Low (0-5K)</v>
      </c>
      <c r="V1298">
        <v>17967</v>
      </c>
      <c r="W1298">
        <v>1</v>
      </c>
      <c r="X1298" t="s">
        <v>32</v>
      </c>
      <c r="Y1298">
        <v>14</v>
      </c>
      <c r="Z1298">
        <v>3</v>
      </c>
      <c r="AA1298">
        <v>4</v>
      </c>
      <c r="AB1298">
        <v>2</v>
      </c>
      <c r="AC1298">
        <v>2</v>
      </c>
      <c r="AD1298">
        <v>2</v>
      </c>
      <c r="AE1298">
        <v>3</v>
      </c>
      <c r="AF1298">
        <v>2</v>
      </c>
      <c r="AG1298">
        <v>2</v>
      </c>
      <c r="AH1298">
        <v>2</v>
      </c>
      <c r="AI1298">
        <v>2</v>
      </c>
    </row>
    <row r="1299" spans="1:35" x14ac:dyDescent="0.3">
      <c r="A1299">
        <v>840</v>
      </c>
      <c r="B1299">
        <v>49</v>
      </c>
      <c r="C1299" t="str">
        <f t="shared" si="60"/>
        <v>46-55</v>
      </c>
      <c r="D1299" t="s">
        <v>39</v>
      </c>
      <c r="E1299" t="s">
        <v>40</v>
      </c>
      <c r="F1299">
        <v>1184</v>
      </c>
      <c r="G1299" t="s">
        <v>41</v>
      </c>
      <c r="H1299">
        <v>11</v>
      </c>
      <c r="I1299">
        <v>3</v>
      </c>
      <c r="J1299" t="s">
        <v>56</v>
      </c>
      <c r="K1299">
        <v>3</v>
      </c>
      <c r="L1299" t="s">
        <v>47</v>
      </c>
      <c r="M1299">
        <v>43</v>
      </c>
      <c r="N1299">
        <v>3</v>
      </c>
      <c r="O1299">
        <v>3</v>
      </c>
      <c r="P1299" t="s">
        <v>54</v>
      </c>
      <c r="Q1299">
        <v>4</v>
      </c>
      <c r="R1299" t="str">
        <f t="shared" si="61"/>
        <v>Very High</v>
      </c>
      <c r="S1299" t="s">
        <v>44</v>
      </c>
      <c r="T1299">
        <v>7654</v>
      </c>
      <c r="U1299" t="str">
        <f t="shared" si="62"/>
        <v>Medium (5K-10K)</v>
      </c>
      <c r="V1299">
        <v>5860</v>
      </c>
      <c r="W1299">
        <v>1</v>
      </c>
      <c r="X1299" t="s">
        <v>32</v>
      </c>
      <c r="Y1299">
        <v>18</v>
      </c>
      <c r="Z1299">
        <v>3</v>
      </c>
      <c r="AA1299">
        <v>1</v>
      </c>
      <c r="AB1299">
        <v>2</v>
      </c>
      <c r="AC1299">
        <v>9</v>
      </c>
      <c r="AD1299">
        <v>3</v>
      </c>
      <c r="AE1299">
        <v>4</v>
      </c>
      <c r="AF1299">
        <v>9</v>
      </c>
      <c r="AG1299">
        <v>8</v>
      </c>
      <c r="AH1299">
        <v>7</v>
      </c>
      <c r="AI1299">
        <v>7</v>
      </c>
    </row>
    <row r="1300" spans="1:35" x14ac:dyDescent="0.3">
      <c r="A1300">
        <v>846</v>
      </c>
      <c r="B1300">
        <v>28</v>
      </c>
      <c r="C1300" t="str">
        <f t="shared" si="60"/>
        <v>26-35</v>
      </c>
      <c r="D1300" t="s">
        <v>32</v>
      </c>
      <c r="E1300" t="s">
        <v>40</v>
      </c>
      <c r="F1300">
        <v>760</v>
      </c>
      <c r="G1300" t="s">
        <v>41</v>
      </c>
      <c r="H1300">
        <v>2</v>
      </c>
      <c r="I1300">
        <v>4</v>
      </c>
      <c r="J1300" t="s">
        <v>56</v>
      </c>
      <c r="K1300">
        <v>2</v>
      </c>
      <c r="L1300" t="s">
        <v>47</v>
      </c>
      <c r="M1300">
        <v>81</v>
      </c>
      <c r="N1300">
        <v>3</v>
      </c>
      <c r="O1300">
        <v>2</v>
      </c>
      <c r="P1300" t="s">
        <v>54</v>
      </c>
      <c r="Q1300">
        <v>2</v>
      </c>
      <c r="R1300" t="str">
        <f t="shared" si="61"/>
        <v>Medium</v>
      </c>
      <c r="S1300" t="s">
        <v>44</v>
      </c>
      <c r="T1300">
        <v>4779</v>
      </c>
      <c r="U1300" t="str">
        <f t="shared" si="62"/>
        <v>Low (0-5K)</v>
      </c>
      <c r="V1300">
        <v>3698</v>
      </c>
      <c r="W1300">
        <v>1</v>
      </c>
      <c r="X1300" t="s">
        <v>39</v>
      </c>
      <c r="Y1300">
        <v>20</v>
      </c>
      <c r="Z1300">
        <v>4</v>
      </c>
      <c r="AA1300">
        <v>1</v>
      </c>
      <c r="AB1300">
        <v>0</v>
      </c>
      <c r="AC1300">
        <v>8</v>
      </c>
      <c r="AD1300">
        <v>2</v>
      </c>
      <c r="AE1300">
        <v>3</v>
      </c>
      <c r="AF1300">
        <v>8</v>
      </c>
      <c r="AG1300">
        <v>7</v>
      </c>
      <c r="AH1300">
        <v>7</v>
      </c>
      <c r="AI1300">
        <v>5</v>
      </c>
    </row>
    <row r="1301" spans="1:35" x14ac:dyDescent="0.3">
      <c r="A1301">
        <v>857</v>
      </c>
      <c r="B1301">
        <v>36</v>
      </c>
      <c r="C1301" t="str">
        <f t="shared" si="60"/>
        <v>36-45</v>
      </c>
      <c r="D1301" t="s">
        <v>32</v>
      </c>
      <c r="E1301" t="s">
        <v>40</v>
      </c>
      <c r="F1301">
        <v>928</v>
      </c>
      <c r="G1301" t="s">
        <v>41</v>
      </c>
      <c r="H1301">
        <v>1</v>
      </c>
      <c r="I1301">
        <v>2</v>
      </c>
      <c r="J1301" t="s">
        <v>46</v>
      </c>
      <c r="K1301">
        <v>2</v>
      </c>
      <c r="L1301" t="s">
        <v>36</v>
      </c>
      <c r="M1301">
        <v>56</v>
      </c>
      <c r="N1301">
        <v>3</v>
      </c>
      <c r="O1301">
        <v>2</v>
      </c>
      <c r="P1301" t="s">
        <v>54</v>
      </c>
      <c r="Q1301">
        <v>4</v>
      </c>
      <c r="R1301" t="str">
        <f t="shared" si="61"/>
        <v>Very High</v>
      </c>
      <c r="S1301" t="s">
        <v>44</v>
      </c>
      <c r="T1301">
        <v>6201</v>
      </c>
      <c r="U1301" t="str">
        <f t="shared" si="62"/>
        <v>Medium (5K-10K)</v>
      </c>
      <c r="V1301">
        <v>2823</v>
      </c>
      <c r="W1301">
        <v>1</v>
      </c>
      <c r="X1301" t="s">
        <v>39</v>
      </c>
      <c r="Y1301">
        <v>14</v>
      </c>
      <c r="Z1301">
        <v>3</v>
      </c>
      <c r="AA1301">
        <v>4</v>
      </c>
      <c r="AB1301">
        <v>1</v>
      </c>
      <c r="AC1301">
        <v>18</v>
      </c>
      <c r="AD1301">
        <v>1</v>
      </c>
      <c r="AE1301">
        <v>2</v>
      </c>
      <c r="AF1301">
        <v>18</v>
      </c>
      <c r="AG1301">
        <v>14</v>
      </c>
      <c r="AH1301">
        <v>4</v>
      </c>
      <c r="AI1301">
        <v>11</v>
      </c>
    </row>
    <row r="1302" spans="1:35" x14ac:dyDescent="0.3">
      <c r="A1302">
        <v>889</v>
      </c>
      <c r="B1302">
        <v>32</v>
      </c>
      <c r="C1302" t="str">
        <f t="shared" si="60"/>
        <v>26-35</v>
      </c>
      <c r="D1302" t="s">
        <v>32</v>
      </c>
      <c r="E1302" t="s">
        <v>53</v>
      </c>
      <c r="F1302">
        <v>379</v>
      </c>
      <c r="G1302" t="s">
        <v>41</v>
      </c>
      <c r="H1302">
        <v>5</v>
      </c>
      <c r="I1302">
        <v>2</v>
      </c>
      <c r="J1302" t="s">
        <v>46</v>
      </c>
      <c r="K1302">
        <v>2</v>
      </c>
      <c r="L1302" t="s">
        <v>36</v>
      </c>
      <c r="M1302">
        <v>48</v>
      </c>
      <c r="N1302">
        <v>3</v>
      </c>
      <c r="O1302">
        <v>2</v>
      </c>
      <c r="P1302" t="s">
        <v>54</v>
      </c>
      <c r="Q1302">
        <v>2</v>
      </c>
      <c r="R1302" t="str">
        <f t="shared" si="61"/>
        <v>Medium</v>
      </c>
      <c r="S1302" t="s">
        <v>44</v>
      </c>
      <c r="T1302">
        <v>6524</v>
      </c>
      <c r="U1302" t="str">
        <f t="shared" si="62"/>
        <v>Medium (5K-10K)</v>
      </c>
      <c r="V1302">
        <v>8891</v>
      </c>
      <c r="W1302">
        <v>1</v>
      </c>
      <c r="X1302" t="s">
        <v>32</v>
      </c>
      <c r="Y1302">
        <v>14</v>
      </c>
      <c r="Z1302">
        <v>3</v>
      </c>
      <c r="AA1302">
        <v>4</v>
      </c>
      <c r="AB1302">
        <v>1</v>
      </c>
      <c r="AC1302">
        <v>10</v>
      </c>
      <c r="AD1302">
        <v>3</v>
      </c>
      <c r="AE1302">
        <v>3</v>
      </c>
      <c r="AF1302">
        <v>10</v>
      </c>
      <c r="AG1302">
        <v>8</v>
      </c>
      <c r="AH1302">
        <v>5</v>
      </c>
      <c r="AI1302">
        <v>3</v>
      </c>
    </row>
    <row r="1303" spans="1:35" x14ac:dyDescent="0.3">
      <c r="A1303">
        <v>967</v>
      </c>
      <c r="B1303">
        <v>36</v>
      </c>
      <c r="C1303" t="str">
        <f t="shared" si="60"/>
        <v>36-45</v>
      </c>
      <c r="D1303" t="s">
        <v>39</v>
      </c>
      <c r="E1303" t="s">
        <v>40</v>
      </c>
      <c r="F1303">
        <v>530</v>
      </c>
      <c r="G1303" t="s">
        <v>41</v>
      </c>
      <c r="H1303">
        <v>3</v>
      </c>
      <c r="I1303">
        <v>1</v>
      </c>
      <c r="J1303" t="s">
        <v>46</v>
      </c>
      <c r="K1303">
        <v>3</v>
      </c>
      <c r="L1303" t="s">
        <v>36</v>
      </c>
      <c r="M1303">
        <v>51</v>
      </c>
      <c r="N1303">
        <v>2</v>
      </c>
      <c r="O1303">
        <v>3</v>
      </c>
      <c r="P1303" t="s">
        <v>54</v>
      </c>
      <c r="Q1303">
        <v>4</v>
      </c>
      <c r="R1303" t="str">
        <f t="shared" si="61"/>
        <v>Very High</v>
      </c>
      <c r="S1303" t="s">
        <v>44</v>
      </c>
      <c r="T1303">
        <v>10325</v>
      </c>
      <c r="U1303" t="str">
        <f t="shared" si="62"/>
        <v>High (10K-15K)</v>
      </c>
      <c r="V1303">
        <v>5518</v>
      </c>
      <c r="W1303">
        <v>1</v>
      </c>
      <c r="X1303" t="s">
        <v>39</v>
      </c>
      <c r="Y1303">
        <v>11</v>
      </c>
      <c r="Z1303">
        <v>3</v>
      </c>
      <c r="AA1303">
        <v>1</v>
      </c>
      <c r="AB1303">
        <v>1</v>
      </c>
      <c r="AC1303">
        <v>16</v>
      </c>
      <c r="AD1303">
        <v>6</v>
      </c>
      <c r="AE1303">
        <v>3</v>
      </c>
      <c r="AF1303">
        <v>16</v>
      </c>
      <c r="AG1303">
        <v>7</v>
      </c>
      <c r="AH1303">
        <v>3</v>
      </c>
      <c r="AI1303">
        <v>7</v>
      </c>
    </row>
    <row r="1304" spans="1:35" x14ac:dyDescent="0.3">
      <c r="A1304">
        <v>992</v>
      </c>
      <c r="B1304">
        <v>33</v>
      </c>
      <c r="C1304" t="str">
        <f t="shared" si="60"/>
        <v>26-35</v>
      </c>
      <c r="D1304" t="s">
        <v>32</v>
      </c>
      <c r="E1304" t="s">
        <v>33</v>
      </c>
      <c r="F1304">
        <v>722</v>
      </c>
      <c r="G1304" t="s">
        <v>41</v>
      </c>
      <c r="H1304">
        <v>17</v>
      </c>
      <c r="I1304">
        <v>3</v>
      </c>
      <c r="J1304" t="s">
        <v>46</v>
      </c>
      <c r="K1304">
        <v>4</v>
      </c>
      <c r="L1304" t="s">
        <v>36</v>
      </c>
      <c r="M1304">
        <v>38</v>
      </c>
      <c r="N1304">
        <v>3</v>
      </c>
      <c r="O1304">
        <v>4</v>
      </c>
      <c r="P1304" t="s">
        <v>52</v>
      </c>
      <c r="Q1304">
        <v>3</v>
      </c>
      <c r="R1304" t="str">
        <f t="shared" si="61"/>
        <v>High</v>
      </c>
      <c r="S1304" t="s">
        <v>48</v>
      </c>
      <c r="T1304">
        <v>17444</v>
      </c>
      <c r="U1304" t="str">
        <f t="shared" si="62"/>
        <v>Very High (15K+)</v>
      </c>
      <c r="V1304">
        <v>20489</v>
      </c>
      <c r="W1304">
        <v>1</v>
      </c>
      <c r="X1304" t="s">
        <v>32</v>
      </c>
      <c r="Y1304">
        <v>11</v>
      </c>
      <c r="Z1304">
        <v>3</v>
      </c>
      <c r="AA1304">
        <v>4</v>
      </c>
      <c r="AB1304">
        <v>0</v>
      </c>
      <c r="AC1304">
        <v>10</v>
      </c>
      <c r="AD1304">
        <v>2</v>
      </c>
      <c r="AE1304">
        <v>3</v>
      </c>
      <c r="AF1304">
        <v>10</v>
      </c>
      <c r="AG1304">
        <v>8</v>
      </c>
      <c r="AH1304">
        <v>6</v>
      </c>
      <c r="AI1304">
        <v>0</v>
      </c>
    </row>
    <row r="1305" spans="1:35" x14ac:dyDescent="0.3">
      <c r="A1305">
        <v>1038</v>
      </c>
      <c r="B1305">
        <v>52</v>
      </c>
      <c r="C1305" t="str">
        <f t="shared" si="60"/>
        <v>46-55</v>
      </c>
      <c r="D1305" t="s">
        <v>39</v>
      </c>
      <c r="E1305" t="s">
        <v>40</v>
      </c>
      <c r="F1305">
        <v>266</v>
      </c>
      <c r="G1305" t="s">
        <v>41</v>
      </c>
      <c r="H1305">
        <v>2</v>
      </c>
      <c r="I1305">
        <v>1</v>
      </c>
      <c r="J1305" t="s">
        <v>56</v>
      </c>
      <c r="K1305">
        <v>1</v>
      </c>
      <c r="L1305" t="s">
        <v>47</v>
      </c>
      <c r="M1305">
        <v>57</v>
      </c>
      <c r="N1305">
        <v>1</v>
      </c>
      <c r="O1305">
        <v>5</v>
      </c>
      <c r="P1305" t="s">
        <v>52</v>
      </c>
      <c r="Q1305">
        <v>4</v>
      </c>
      <c r="R1305" t="str">
        <f t="shared" si="61"/>
        <v>Very High</v>
      </c>
      <c r="S1305" t="s">
        <v>44</v>
      </c>
      <c r="T1305">
        <v>19845</v>
      </c>
      <c r="U1305" t="str">
        <f t="shared" si="62"/>
        <v>Very High (15K+)</v>
      </c>
      <c r="V1305">
        <v>25846</v>
      </c>
      <c r="W1305">
        <v>1</v>
      </c>
      <c r="X1305" t="s">
        <v>32</v>
      </c>
      <c r="Y1305">
        <v>15</v>
      </c>
      <c r="Z1305">
        <v>3</v>
      </c>
      <c r="AA1305">
        <v>4</v>
      </c>
      <c r="AB1305">
        <v>1</v>
      </c>
      <c r="AC1305">
        <v>33</v>
      </c>
      <c r="AD1305">
        <v>3</v>
      </c>
      <c r="AE1305">
        <v>3</v>
      </c>
      <c r="AF1305">
        <v>32</v>
      </c>
      <c r="AG1305">
        <v>14</v>
      </c>
      <c r="AH1305">
        <v>6</v>
      </c>
      <c r="AI1305">
        <v>9</v>
      </c>
    </row>
    <row r="1306" spans="1:35" x14ac:dyDescent="0.3">
      <c r="A1306">
        <v>1066</v>
      </c>
      <c r="B1306">
        <v>40</v>
      </c>
      <c r="C1306" t="str">
        <f t="shared" si="60"/>
        <v>36-45</v>
      </c>
      <c r="D1306" t="s">
        <v>32</v>
      </c>
      <c r="E1306" t="s">
        <v>40</v>
      </c>
      <c r="F1306">
        <v>300</v>
      </c>
      <c r="G1306" t="s">
        <v>41</v>
      </c>
      <c r="H1306">
        <v>26</v>
      </c>
      <c r="I1306">
        <v>3</v>
      </c>
      <c r="J1306" t="s">
        <v>56</v>
      </c>
      <c r="K1306">
        <v>3</v>
      </c>
      <c r="L1306" t="s">
        <v>36</v>
      </c>
      <c r="M1306">
        <v>74</v>
      </c>
      <c r="N1306">
        <v>3</v>
      </c>
      <c r="O1306">
        <v>2</v>
      </c>
      <c r="P1306" t="s">
        <v>54</v>
      </c>
      <c r="Q1306">
        <v>1</v>
      </c>
      <c r="R1306" t="str">
        <f t="shared" si="61"/>
        <v>Low</v>
      </c>
      <c r="S1306" t="s">
        <v>44</v>
      </c>
      <c r="T1306">
        <v>8396</v>
      </c>
      <c r="U1306" t="str">
        <f t="shared" si="62"/>
        <v>Medium (5K-10K)</v>
      </c>
      <c r="V1306">
        <v>22217</v>
      </c>
      <c r="W1306">
        <v>1</v>
      </c>
      <c r="X1306" t="s">
        <v>32</v>
      </c>
      <c r="Y1306">
        <v>14</v>
      </c>
      <c r="Z1306">
        <v>3</v>
      </c>
      <c r="AA1306">
        <v>2</v>
      </c>
      <c r="AB1306">
        <v>1</v>
      </c>
      <c r="AC1306">
        <v>8</v>
      </c>
      <c r="AD1306">
        <v>3</v>
      </c>
      <c r="AE1306">
        <v>2</v>
      </c>
      <c r="AF1306">
        <v>7</v>
      </c>
      <c r="AG1306">
        <v>7</v>
      </c>
      <c r="AH1306">
        <v>7</v>
      </c>
      <c r="AI1306">
        <v>5</v>
      </c>
    </row>
    <row r="1307" spans="1:35" x14ac:dyDescent="0.3">
      <c r="A1307">
        <v>1117</v>
      </c>
      <c r="B1307">
        <v>45</v>
      </c>
      <c r="C1307" t="str">
        <f t="shared" si="60"/>
        <v>36-45</v>
      </c>
      <c r="D1307" t="s">
        <v>32</v>
      </c>
      <c r="E1307" t="s">
        <v>33</v>
      </c>
      <c r="F1307">
        <v>1050</v>
      </c>
      <c r="G1307" t="s">
        <v>41</v>
      </c>
      <c r="H1307">
        <v>9</v>
      </c>
      <c r="I1307">
        <v>4</v>
      </c>
      <c r="J1307" t="s">
        <v>46</v>
      </c>
      <c r="K1307">
        <v>2</v>
      </c>
      <c r="L1307" t="s">
        <v>47</v>
      </c>
      <c r="M1307">
        <v>65</v>
      </c>
      <c r="N1307">
        <v>2</v>
      </c>
      <c r="O1307">
        <v>2</v>
      </c>
      <c r="P1307" t="s">
        <v>54</v>
      </c>
      <c r="Q1307">
        <v>3</v>
      </c>
      <c r="R1307" t="str">
        <f t="shared" si="61"/>
        <v>High</v>
      </c>
      <c r="S1307" t="s">
        <v>44</v>
      </c>
      <c r="T1307">
        <v>5593</v>
      </c>
      <c r="U1307" t="str">
        <f t="shared" si="62"/>
        <v>Medium (5K-10K)</v>
      </c>
      <c r="V1307">
        <v>17970</v>
      </c>
      <c r="W1307">
        <v>1</v>
      </c>
      <c r="X1307" t="s">
        <v>32</v>
      </c>
      <c r="Y1307">
        <v>13</v>
      </c>
      <c r="Z1307">
        <v>3</v>
      </c>
      <c r="AA1307">
        <v>4</v>
      </c>
      <c r="AB1307">
        <v>1</v>
      </c>
      <c r="AC1307">
        <v>15</v>
      </c>
      <c r="AD1307">
        <v>2</v>
      </c>
      <c r="AE1307">
        <v>3</v>
      </c>
      <c r="AF1307">
        <v>15</v>
      </c>
      <c r="AG1307">
        <v>10</v>
      </c>
      <c r="AH1307">
        <v>4</v>
      </c>
      <c r="AI1307">
        <v>12</v>
      </c>
    </row>
    <row r="1308" spans="1:35" x14ac:dyDescent="0.3">
      <c r="A1308">
        <v>1152</v>
      </c>
      <c r="B1308">
        <v>38</v>
      </c>
      <c r="C1308" t="str">
        <f t="shared" si="60"/>
        <v>36-45</v>
      </c>
      <c r="D1308" t="s">
        <v>32</v>
      </c>
      <c r="E1308" t="s">
        <v>40</v>
      </c>
      <c r="F1308">
        <v>433</v>
      </c>
      <c r="G1308" t="s">
        <v>57</v>
      </c>
      <c r="H1308">
        <v>1</v>
      </c>
      <c r="I1308">
        <v>3</v>
      </c>
      <c r="J1308" t="s">
        <v>57</v>
      </c>
      <c r="K1308">
        <v>3</v>
      </c>
      <c r="L1308" t="s">
        <v>36</v>
      </c>
      <c r="M1308">
        <v>37</v>
      </c>
      <c r="N1308">
        <v>4</v>
      </c>
      <c r="O1308">
        <v>1</v>
      </c>
      <c r="P1308" t="s">
        <v>57</v>
      </c>
      <c r="Q1308">
        <v>3</v>
      </c>
      <c r="R1308" t="str">
        <f t="shared" si="61"/>
        <v>High</v>
      </c>
      <c r="S1308" t="s">
        <v>44</v>
      </c>
      <c r="T1308">
        <v>2844</v>
      </c>
      <c r="U1308" t="str">
        <f t="shared" si="62"/>
        <v>Low (0-5K)</v>
      </c>
      <c r="V1308">
        <v>6004</v>
      </c>
      <c r="W1308">
        <v>1</v>
      </c>
      <c r="X1308" t="s">
        <v>32</v>
      </c>
      <c r="Y1308">
        <v>13</v>
      </c>
      <c r="Z1308">
        <v>3</v>
      </c>
      <c r="AA1308">
        <v>4</v>
      </c>
      <c r="AB1308">
        <v>1</v>
      </c>
      <c r="AC1308">
        <v>7</v>
      </c>
      <c r="AD1308">
        <v>2</v>
      </c>
      <c r="AE1308">
        <v>4</v>
      </c>
      <c r="AF1308">
        <v>7</v>
      </c>
      <c r="AG1308">
        <v>6</v>
      </c>
      <c r="AH1308">
        <v>5</v>
      </c>
      <c r="AI1308">
        <v>0</v>
      </c>
    </row>
    <row r="1309" spans="1:35" x14ac:dyDescent="0.3">
      <c r="A1309">
        <v>1165</v>
      </c>
      <c r="B1309">
        <v>29</v>
      </c>
      <c r="C1309" t="str">
        <f t="shared" si="60"/>
        <v>26-35</v>
      </c>
      <c r="D1309" t="s">
        <v>39</v>
      </c>
      <c r="E1309" t="s">
        <v>40</v>
      </c>
      <c r="F1309">
        <v>408</v>
      </c>
      <c r="G1309" t="s">
        <v>41</v>
      </c>
      <c r="H1309">
        <v>23</v>
      </c>
      <c r="I1309">
        <v>1</v>
      </c>
      <c r="J1309" t="s">
        <v>46</v>
      </c>
      <c r="K1309">
        <v>4</v>
      </c>
      <c r="L1309" t="s">
        <v>47</v>
      </c>
      <c r="M1309">
        <v>45</v>
      </c>
      <c r="N1309">
        <v>2</v>
      </c>
      <c r="O1309">
        <v>3</v>
      </c>
      <c r="P1309" t="s">
        <v>54</v>
      </c>
      <c r="Q1309">
        <v>1</v>
      </c>
      <c r="R1309" t="str">
        <f t="shared" si="61"/>
        <v>Low</v>
      </c>
      <c r="S1309" t="s">
        <v>44</v>
      </c>
      <c r="T1309">
        <v>7336</v>
      </c>
      <c r="U1309" t="str">
        <f t="shared" si="62"/>
        <v>Medium (5K-10K)</v>
      </c>
      <c r="V1309">
        <v>11162</v>
      </c>
      <c r="W1309">
        <v>1</v>
      </c>
      <c r="X1309" t="s">
        <v>32</v>
      </c>
      <c r="Y1309">
        <v>13</v>
      </c>
      <c r="Z1309">
        <v>3</v>
      </c>
      <c r="AA1309">
        <v>1</v>
      </c>
      <c r="AB1309">
        <v>1</v>
      </c>
      <c r="AC1309">
        <v>11</v>
      </c>
      <c r="AD1309">
        <v>3</v>
      </c>
      <c r="AE1309">
        <v>1</v>
      </c>
      <c r="AF1309">
        <v>11</v>
      </c>
      <c r="AG1309">
        <v>8</v>
      </c>
      <c r="AH1309">
        <v>3</v>
      </c>
      <c r="AI1309">
        <v>10</v>
      </c>
    </row>
    <row r="1310" spans="1:35" x14ac:dyDescent="0.3">
      <c r="A1310">
        <v>1226</v>
      </c>
      <c r="B1310">
        <v>20</v>
      </c>
      <c r="C1310" t="str">
        <f t="shared" si="60"/>
        <v>18-25</v>
      </c>
      <c r="D1310" t="s">
        <v>32</v>
      </c>
      <c r="E1310" t="s">
        <v>40</v>
      </c>
      <c r="F1310">
        <v>654</v>
      </c>
      <c r="G1310" t="s">
        <v>41</v>
      </c>
      <c r="H1310">
        <v>21</v>
      </c>
      <c r="I1310">
        <v>3</v>
      </c>
      <c r="J1310" t="s">
        <v>56</v>
      </c>
      <c r="K1310">
        <v>3</v>
      </c>
      <c r="L1310" t="s">
        <v>36</v>
      </c>
      <c r="M1310">
        <v>43</v>
      </c>
      <c r="N1310">
        <v>4</v>
      </c>
      <c r="O1310">
        <v>1</v>
      </c>
      <c r="P1310" t="s">
        <v>43</v>
      </c>
      <c r="Q1310">
        <v>4</v>
      </c>
      <c r="R1310" t="str">
        <f t="shared" si="61"/>
        <v>Very High</v>
      </c>
      <c r="S1310" t="s">
        <v>48</v>
      </c>
      <c r="T1310">
        <v>2678</v>
      </c>
      <c r="U1310" t="str">
        <f t="shared" si="62"/>
        <v>Low (0-5K)</v>
      </c>
      <c r="V1310">
        <v>5050</v>
      </c>
      <c r="W1310">
        <v>1</v>
      </c>
      <c r="X1310" t="s">
        <v>32</v>
      </c>
      <c r="Y1310">
        <v>17</v>
      </c>
      <c r="Z1310">
        <v>3</v>
      </c>
      <c r="AA1310">
        <v>4</v>
      </c>
      <c r="AB1310">
        <v>0</v>
      </c>
      <c r="AC1310">
        <v>2</v>
      </c>
      <c r="AD1310">
        <v>2</v>
      </c>
      <c r="AE1310">
        <v>3</v>
      </c>
      <c r="AF1310">
        <v>2</v>
      </c>
      <c r="AG1310">
        <v>1</v>
      </c>
      <c r="AH1310">
        <v>2</v>
      </c>
      <c r="AI1310">
        <v>2</v>
      </c>
    </row>
    <row r="1311" spans="1:35" x14ac:dyDescent="0.3">
      <c r="A1311">
        <v>1324</v>
      </c>
      <c r="B1311">
        <v>31</v>
      </c>
      <c r="C1311" t="str">
        <f t="shared" si="60"/>
        <v>26-35</v>
      </c>
      <c r="D1311" t="s">
        <v>32</v>
      </c>
      <c r="E1311" t="s">
        <v>33</v>
      </c>
      <c r="F1311">
        <v>587</v>
      </c>
      <c r="G1311" t="s">
        <v>41</v>
      </c>
      <c r="H1311">
        <v>2</v>
      </c>
      <c r="I1311">
        <v>4</v>
      </c>
      <c r="J1311" t="s">
        <v>46</v>
      </c>
      <c r="K1311">
        <v>4</v>
      </c>
      <c r="L1311" t="s">
        <v>47</v>
      </c>
      <c r="M1311">
        <v>57</v>
      </c>
      <c r="N1311">
        <v>3</v>
      </c>
      <c r="O1311">
        <v>3</v>
      </c>
      <c r="P1311" t="s">
        <v>54</v>
      </c>
      <c r="Q1311">
        <v>3</v>
      </c>
      <c r="R1311" t="str">
        <f t="shared" si="61"/>
        <v>High</v>
      </c>
      <c r="S1311" t="s">
        <v>38</v>
      </c>
      <c r="T1311">
        <v>9852</v>
      </c>
      <c r="U1311" t="str">
        <f t="shared" si="62"/>
        <v>Medium (5K-10K)</v>
      </c>
      <c r="V1311">
        <v>8935</v>
      </c>
      <c r="W1311">
        <v>1</v>
      </c>
      <c r="X1311" t="s">
        <v>39</v>
      </c>
      <c r="Y1311">
        <v>19</v>
      </c>
      <c r="Z1311">
        <v>3</v>
      </c>
      <c r="AA1311">
        <v>1</v>
      </c>
      <c r="AB1311">
        <v>1</v>
      </c>
      <c r="AC1311">
        <v>10</v>
      </c>
      <c r="AD1311">
        <v>5</v>
      </c>
      <c r="AE1311">
        <v>2</v>
      </c>
      <c r="AF1311">
        <v>10</v>
      </c>
      <c r="AG1311">
        <v>8</v>
      </c>
      <c r="AH1311">
        <v>9</v>
      </c>
      <c r="AI1311">
        <v>6</v>
      </c>
    </row>
    <row r="1312" spans="1:35" x14ac:dyDescent="0.3">
      <c r="A1312">
        <v>1329</v>
      </c>
      <c r="B1312">
        <v>41</v>
      </c>
      <c r="C1312" t="str">
        <f t="shared" si="60"/>
        <v>36-45</v>
      </c>
      <c r="D1312" t="s">
        <v>32</v>
      </c>
      <c r="E1312" t="s">
        <v>33</v>
      </c>
      <c r="F1312">
        <v>256</v>
      </c>
      <c r="G1312" t="s">
        <v>41</v>
      </c>
      <c r="H1312">
        <v>10</v>
      </c>
      <c r="I1312">
        <v>2</v>
      </c>
      <c r="J1312" t="s">
        <v>35</v>
      </c>
      <c r="K1312">
        <v>3</v>
      </c>
      <c r="L1312" t="s">
        <v>36</v>
      </c>
      <c r="M1312">
        <v>40</v>
      </c>
      <c r="N1312">
        <v>1</v>
      </c>
      <c r="O1312">
        <v>2</v>
      </c>
      <c r="P1312" t="s">
        <v>54</v>
      </c>
      <c r="Q1312">
        <v>2</v>
      </c>
      <c r="R1312" t="str">
        <f t="shared" si="61"/>
        <v>Medium</v>
      </c>
      <c r="S1312" t="s">
        <v>48</v>
      </c>
      <c r="T1312">
        <v>6151</v>
      </c>
      <c r="U1312" t="str">
        <f t="shared" si="62"/>
        <v>Medium (5K-10K)</v>
      </c>
      <c r="V1312">
        <v>22074</v>
      </c>
      <c r="W1312">
        <v>1</v>
      </c>
      <c r="X1312" t="s">
        <v>32</v>
      </c>
      <c r="Y1312">
        <v>13</v>
      </c>
      <c r="Z1312">
        <v>3</v>
      </c>
      <c r="AA1312">
        <v>1</v>
      </c>
      <c r="AB1312">
        <v>0</v>
      </c>
      <c r="AC1312">
        <v>19</v>
      </c>
      <c r="AD1312">
        <v>4</v>
      </c>
      <c r="AE1312">
        <v>3</v>
      </c>
      <c r="AF1312">
        <v>19</v>
      </c>
      <c r="AG1312">
        <v>2</v>
      </c>
      <c r="AH1312">
        <v>11</v>
      </c>
      <c r="AI1312">
        <v>9</v>
      </c>
    </row>
    <row r="1313" spans="1:35" x14ac:dyDescent="0.3">
      <c r="A1313">
        <v>1331</v>
      </c>
      <c r="B1313">
        <v>31</v>
      </c>
      <c r="C1313" t="str">
        <f t="shared" si="60"/>
        <v>26-35</v>
      </c>
      <c r="D1313" t="s">
        <v>39</v>
      </c>
      <c r="E1313" t="s">
        <v>53</v>
      </c>
      <c r="F1313">
        <v>1060</v>
      </c>
      <c r="G1313" t="s">
        <v>41</v>
      </c>
      <c r="H1313">
        <v>1</v>
      </c>
      <c r="I1313">
        <v>3</v>
      </c>
      <c r="J1313" t="s">
        <v>46</v>
      </c>
      <c r="K1313">
        <v>4</v>
      </c>
      <c r="L1313" t="s">
        <v>47</v>
      </c>
      <c r="M1313">
        <v>54</v>
      </c>
      <c r="N1313">
        <v>3</v>
      </c>
      <c r="O1313">
        <v>1</v>
      </c>
      <c r="P1313" t="s">
        <v>43</v>
      </c>
      <c r="Q1313">
        <v>2</v>
      </c>
      <c r="R1313" t="str">
        <f t="shared" si="61"/>
        <v>Medium</v>
      </c>
      <c r="S1313" t="s">
        <v>48</v>
      </c>
      <c r="T1313">
        <v>2302</v>
      </c>
      <c r="U1313" t="str">
        <f t="shared" si="62"/>
        <v>Low (0-5K)</v>
      </c>
      <c r="V1313">
        <v>8319</v>
      </c>
      <c r="W1313">
        <v>1</v>
      </c>
      <c r="X1313" t="s">
        <v>39</v>
      </c>
      <c r="Y1313">
        <v>11</v>
      </c>
      <c r="Z1313">
        <v>3</v>
      </c>
      <c r="AA1313">
        <v>1</v>
      </c>
      <c r="AB1313">
        <v>0</v>
      </c>
      <c r="AC1313">
        <v>3</v>
      </c>
      <c r="AD1313">
        <v>2</v>
      </c>
      <c r="AE1313">
        <v>4</v>
      </c>
      <c r="AF1313">
        <v>3</v>
      </c>
      <c r="AG1313">
        <v>2</v>
      </c>
      <c r="AH1313">
        <v>2</v>
      </c>
      <c r="AI1313">
        <v>2</v>
      </c>
    </row>
    <row r="1314" spans="1:35" x14ac:dyDescent="0.3">
      <c r="A1314">
        <v>1356</v>
      </c>
      <c r="B1314">
        <v>34</v>
      </c>
      <c r="C1314" t="str">
        <f t="shared" si="60"/>
        <v>26-35</v>
      </c>
      <c r="D1314" t="s">
        <v>32</v>
      </c>
      <c r="E1314" t="s">
        <v>40</v>
      </c>
      <c r="F1314">
        <v>507</v>
      </c>
      <c r="G1314" t="s">
        <v>41</v>
      </c>
      <c r="H1314">
        <v>15</v>
      </c>
      <c r="I1314">
        <v>2</v>
      </c>
      <c r="J1314" t="s">
        <v>35</v>
      </c>
      <c r="K1314">
        <v>3</v>
      </c>
      <c r="L1314" t="s">
        <v>47</v>
      </c>
      <c r="M1314">
        <v>66</v>
      </c>
      <c r="N1314">
        <v>3</v>
      </c>
      <c r="O1314">
        <v>2</v>
      </c>
      <c r="P1314" t="s">
        <v>54</v>
      </c>
      <c r="Q1314">
        <v>1</v>
      </c>
      <c r="R1314" t="str">
        <f t="shared" si="61"/>
        <v>Low</v>
      </c>
      <c r="S1314" t="s">
        <v>48</v>
      </c>
      <c r="T1314">
        <v>6125</v>
      </c>
      <c r="U1314" t="str">
        <f t="shared" si="62"/>
        <v>Medium (5K-10K)</v>
      </c>
      <c r="V1314">
        <v>23553</v>
      </c>
      <c r="W1314">
        <v>1</v>
      </c>
      <c r="X1314" t="s">
        <v>32</v>
      </c>
      <c r="Y1314">
        <v>12</v>
      </c>
      <c r="Z1314">
        <v>3</v>
      </c>
      <c r="AA1314">
        <v>4</v>
      </c>
      <c r="AB1314">
        <v>0</v>
      </c>
      <c r="AC1314">
        <v>10</v>
      </c>
      <c r="AD1314">
        <v>6</v>
      </c>
      <c r="AE1314">
        <v>4</v>
      </c>
      <c r="AF1314">
        <v>10</v>
      </c>
      <c r="AG1314">
        <v>8</v>
      </c>
      <c r="AH1314">
        <v>9</v>
      </c>
      <c r="AI1314">
        <v>6</v>
      </c>
    </row>
    <row r="1315" spans="1:35" x14ac:dyDescent="0.3">
      <c r="A1315">
        <v>1403</v>
      </c>
      <c r="B1315">
        <v>27</v>
      </c>
      <c r="C1315" t="str">
        <f t="shared" si="60"/>
        <v>26-35</v>
      </c>
      <c r="D1315" t="s">
        <v>32</v>
      </c>
      <c r="E1315" t="s">
        <v>40</v>
      </c>
      <c r="F1315">
        <v>205</v>
      </c>
      <c r="G1315" t="s">
        <v>41</v>
      </c>
      <c r="H1315">
        <v>10</v>
      </c>
      <c r="I1315">
        <v>3</v>
      </c>
      <c r="J1315" t="s">
        <v>56</v>
      </c>
      <c r="K1315">
        <v>4</v>
      </c>
      <c r="L1315" t="s">
        <v>47</v>
      </c>
      <c r="M1315">
        <v>98</v>
      </c>
      <c r="N1315">
        <v>2</v>
      </c>
      <c r="O1315">
        <v>2</v>
      </c>
      <c r="P1315" t="s">
        <v>54</v>
      </c>
      <c r="Q1315">
        <v>4</v>
      </c>
      <c r="R1315" t="str">
        <f t="shared" si="61"/>
        <v>Very High</v>
      </c>
      <c r="S1315" t="s">
        <v>44</v>
      </c>
      <c r="T1315">
        <v>5769</v>
      </c>
      <c r="U1315" t="str">
        <f t="shared" si="62"/>
        <v>Medium (5K-10K)</v>
      </c>
      <c r="V1315">
        <v>7100</v>
      </c>
      <c r="W1315">
        <v>1</v>
      </c>
      <c r="X1315" t="s">
        <v>39</v>
      </c>
      <c r="Y1315">
        <v>11</v>
      </c>
      <c r="Z1315">
        <v>3</v>
      </c>
      <c r="AA1315">
        <v>4</v>
      </c>
      <c r="AB1315">
        <v>0</v>
      </c>
      <c r="AC1315">
        <v>6</v>
      </c>
      <c r="AD1315">
        <v>3</v>
      </c>
      <c r="AE1315">
        <v>3</v>
      </c>
      <c r="AF1315">
        <v>6</v>
      </c>
      <c r="AG1315">
        <v>2</v>
      </c>
      <c r="AH1315">
        <v>4</v>
      </c>
      <c r="AI1315">
        <v>4</v>
      </c>
    </row>
    <row r="1316" spans="1:35" x14ac:dyDescent="0.3">
      <c r="A1316">
        <v>1453</v>
      </c>
      <c r="B1316">
        <v>31</v>
      </c>
      <c r="C1316" t="str">
        <f t="shared" si="60"/>
        <v>26-35</v>
      </c>
      <c r="D1316" t="s">
        <v>32</v>
      </c>
      <c r="E1316" t="s">
        <v>40</v>
      </c>
      <c r="F1316">
        <v>326</v>
      </c>
      <c r="G1316" t="s">
        <v>41</v>
      </c>
      <c r="H1316">
        <v>8</v>
      </c>
      <c r="I1316">
        <v>2</v>
      </c>
      <c r="J1316" t="s">
        <v>46</v>
      </c>
      <c r="K1316">
        <v>1</v>
      </c>
      <c r="L1316" t="s">
        <v>36</v>
      </c>
      <c r="M1316">
        <v>31</v>
      </c>
      <c r="N1316">
        <v>3</v>
      </c>
      <c r="O1316">
        <v>3</v>
      </c>
      <c r="P1316" t="s">
        <v>54</v>
      </c>
      <c r="Q1316">
        <v>4</v>
      </c>
      <c r="R1316" t="str">
        <f t="shared" si="61"/>
        <v>Very High</v>
      </c>
      <c r="S1316" t="s">
        <v>38</v>
      </c>
      <c r="T1316">
        <v>10793</v>
      </c>
      <c r="U1316" t="str">
        <f t="shared" si="62"/>
        <v>High (10K-15K)</v>
      </c>
      <c r="V1316">
        <v>8386</v>
      </c>
      <c r="W1316">
        <v>1</v>
      </c>
      <c r="X1316" t="s">
        <v>32</v>
      </c>
      <c r="Y1316">
        <v>18</v>
      </c>
      <c r="Z1316">
        <v>3</v>
      </c>
      <c r="AA1316">
        <v>1</v>
      </c>
      <c r="AB1316">
        <v>1</v>
      </c>
      <c r="AC1316">
        <v>13</v>
      </c>
      <c r="AD1316">
        <v>5</v>
      </c>
      <c r="AE1316">
        <v>3</v>
      </c>
      <c r="AF1316">
        <v>13</v>
      </c>
      <c r="AG1316">
        <v>7</v>
      </c>
      <c r="AH1316">
        <v>9</v>
      </c>
      <c r="AI1316">
        <v>9</v>
      </c>
    </row>
    <row r="1317" spans="1:35" x14ac:dyDescent="0.3">
      <c r="A1317">
        <v>1467</v>
      </c>
      <c r="B1317">
        <v>34</v>
      </c>
      <c r="C1317" t="str">
        <f t="shared" si="60"/>
        <v>26-35</v>
      </c>
      <c r="D1317" t="s">
        <v>39</v>
      </c>
      <c r="E1317" t="s">
        <v>40</v>
      </c>
      <c r="F1317">
        <v>1107</v>
      </c>
      <c r="G1317" t="s">
        <v>57</v>
      </c>
      <c r="H1317">
        <v>9</v>
      </c>
      <c r="I1317">
        <v>4</v>
      </c>
      <c r="J1317" t="s">
        <v>42</v>
      </c>
      <c r="K1317">
        <v>1</v>
      </c>
      <c r="L1317" t="s">
        <v>47</v>
      </c>
      <c r="M1317">
        <v>52</v>
      </c>
      <c r="N1317">
        <v>3</v>
      </c>
      <c r="O1317">
        <v>1</v>
      </c>
      <c r="P1317" t="s">
        <v>57</v>
      </c>
      <c r="Q1317">
        <v>3</v>
      </c>
      <c r="R1317" t="str">
        <f t="shared" si="61"/>
        <v>High</v>
      </c>
      <c r="S1317" t="s">
        <v>44</v>
      </c>
      <c r="T1317">
        <v>2742</v>
      </c>
      <c r="U1317" t="str">
        <f t="shared" si="62"/>
        <v>Low (0-5K)</v>
      </c>
      <c r="V1317">
        <v>3072</v>
      </c>
      <c r="W1317">
        <v>1</v>
      </c>
      <c r="X1317" t="s">
        <v>32</v>
      </c>
      <c r="Y1317">
        <v>15</v>
      </c>
      <c r="Z1317">
        <v>3</v>
      </c>
      <c r="AA1317">
        <v>4</v>
      </c>
      <c r="AB1317">
        <v>0</v>
      </c>
      <c r="AC1317">
        <v>2</v>
      </c>
      <c r="AD1317">
        <v>0</v>
      </c>
      <c r="AE1317">
        <v>3</v>
      </c>
      <c r="AF1317">
        <v>2</v>
      </c>
      <c r="AG1317">
        <v>2</v>
      </c>
      <c r="AH1317">
        <v>2</v>
      </c>
      <c r="AI1317">
        <v>2</v>
      </c>
    </row>
    <row r="1318" spans="1:35" x14ac:dyDescent="0.3">
      <c r="A1318">
        <v>1535</v>
      </c>
      <c r="B1318">
        <v>34</v>
      </c>
      <c r="C1318" t="str">
        <f t="shared" si="60"/>
        <v>26-35</v>
      </c>
      <c r="D1318" t="s">
        <v>32</v>
      </c>
      <c r="E1318" t="s">
        <v>40</v>
      </c>
      <c r="F1318">
        <v>971</v>
      </c>
      <c r="G1318" t="s">
        <v>41</v>
      </c>
      <c r="H1318">
        <v>1</v>
      </c>
      <c r="I1318">
        <v>3</v>
      </c>
      <c r="J1318" t="s">
        <v>42</v>
      </c>
      <c r="K1318">
        <v>4</v>
      </c>
      <c r="L1318" t="s">
        <v>36</v>
      </c>
      <c r="M1318">
        <v>64</v>
      </c>
      <c r="N1318">
        <v>2</v>
      </c>
      <c r="O1318">
        <v>3</v>
      </c>
      <c r="P1318" t="s">
        <v>54</v>
      </c>
      <c r="Q1318">
        <v>3</v>
      </c>
      <c r="R1318" t="str">
        <f t="shared" si="61"/>
        <v>High</v>
      </c>
      <c r="S1318" t="s">
        <v>44</v>
      </c>
      <c r="T1318">
        <v>7083</v>
      </c>
      <c r="U1318" t="str">
        <f t="shared" si="62"/>
        <v>Medium (5K-10K)</v>
      </c>
      <c r="V1318">
        <v>12288</v>
      </c>
      <c r="W1318">
        <v>1</v>
      </c>
      <c r="X1318" t="s">
        <v>39</v>
      </c>
      <c r="Y1318">
        <v>14</v>
      </c>
      <c r="Z1318">
        <v>3</v>
      </c>
      <c r="AA1318">
        <v>4</v>
      </c>
      <c r="AB1318">
        <v>0</v>
      </c>
      <c r="AC1318">
        <v>10</v>
      </c>
      <c r="AD1318">
        <v>3</v>
      </c>
      <c r="AE1318">
        <v>3</v>
      </c>
      <c r="AF1318">
        <v>10</v>
      </c>
      <c r="AG1318">
        <v>9</v>
      </c>
      <c r="AH1318">
        <v>8</v>
      </c>
      <c r="AI1318">
        <v>6</v>
      </c>
    </row>
    <row r="1319" spans="1:35" x14ac:dyDescent="0.3">
      <c r="A1319">
        <v>1550</v>
      </c>
      <c r="B1319">
        <v>40</v>
      </c>
      <c r="C1319" t="str">
        <f t="shared" si="60"/>
        <v>36-45</v>
      </c>
      <c r="D1319" t="s">
        <v>32</v>
      </c>
      <c r="E1319" t="s">
        <v>40</v>
      </c>
      <c r="F1319">
        <v>898</v>
      </c>
      <c r="G1319" t="s">
        <v>57</v>
      </c>
      <c r="H1319">
        <v>6</v>
      </c>
      <c r="I1319">
        <v>2</v>
      </c>
      <c r="J1319" t="s">
        <v>35</v>
      </c>
      <c r="K1319">
        <v>3</v>
      </c>
      <c r="L1319" t="s">
        <v>36</v>
      </c>
      <c r="M1319">
        <v>38</v>
      </c>
      <c r="N1319">
        <v>3</v>
      </c>
      <c r="O1319">
        <v>4</v>
      </c>
      <c r="P1319" t="s">
        <v>52</v>
      </c>
      <c r="Q1319">
        <v>4</v>
      </c>
      <c r="R1319" t="str">
        <f t="shared" si="61"/>
        <v>Very High</v>
      </c>
      <c r="S1319" t="s">
        <v>48</v>
      </c>
      <c r="T1319">
        <v>16437</v>
      </c>
      <c r="U1319" t="str">
        <f t="shared" si="62"/>
        <v>Very High (15K+)</v>
      </c>
      <c r="V1319">
        <v>17381</v>
      </c>
      <c r="W1319">
        <v>1</v>
      </c>
      <c r="X1319" t="s">
        <v>39</v>
      </c>
      <c r="Y1319">
        <v>21</v>
      </c>
      <c r="Z1319">
        <v>4</v>
      </c>
      <c r="AA1319">
        <v>4</v>
      </c>
      <c r="AB1319">
        <v>0</v>
      </c>
      <c r="AC1319">
        <v>21</v>
      </c>
      <c r="AD1319">
        <v>2</v>
      </c>
      <c r="AE1319">
        <v>3</v>
      </c>
      <c r="AF1319">
        <v>21</v>
      </c>
      <c r="AG1319">
        <v>7</v>
      </c>
      <c r="AH1319">
        <v>7</v>
      </c>
      <c r="AI1319">
        <v>7</v>
      </c>
    </row>
    <row r="1320" spans="1:35" x14ac:dyDescent="0.3">
      <c r="A1320">
        <v>1562</v>
      </c>
      <c r="B1320">
        <v>30</v>
      </c>
      <c r="C1320" t="str">
        <f t="shared" si="60"/>
        <v>26-35</v>
      </c>
      <c r="D1320" t="s">
        <v>39</v>
      </c>
      <c r="E1320" t="s">
        <v>40</v>
      </c>
      <c r="F1320">
        <v>740</v>
      </c>
      <c r="G1320" t="s">
        <v>41</v>
      </c>
      <c r="H1320">
        <v>1</v>
      </c>
      <c r="I1320">
        <v>3</v>
      </c>
      <c r="J1320" t="s">
        <v>46</v>
      </c>
      <c r="K1320">
        <v>2</v>
      </c>
      <c r="L1320" t="s">
        <v>36</v>
      </c>
      <c r="M1320">
        <v>64</v>
      </c>
      <c r="N1320">
        <v>2</v>
      </c>
      <c r="O1320">
        <v>2</v>
      </c>
      <c r="P1320" t="s">
        <v>54</v>
      </c>
      <c r="Q1320">
        <v>1</v>
      </c>
      <c r="R1320" t="str">
        <f t="shared" si="61"/>
        <v>Low</v>
      </c>
      <c r="S1320" t="s">
        <v>44</v>
      </c>
      <c r="T1320">
        <v>9714</v>
      </c>
      <c r="U1320" t="str">
        <f t="shared" si="62"/>
        <v>Medium (5K-10K)</v>
      </c>
      <c r="V1320">
        <v>5323</v>
      </c>
      <c r="W1320">
        <v>1</v>
      </c>
      <c r="X1320" t="s">
        <v>32</v>
      </c>
      <c r="Y1320">
        <v>11</v>
      </c>
      <c r="Z1320">
        <v>3</v>
      </c>
      <c r="AA1320">
        <v>4</v>
      </c>
      <c r="AB1320">
        <v>1</v>
      </c>
      <c r="AC1320">
        <v>10</v>
      </c>
      <c r="AD1320">
        <v>4</v>
      </c>
      <c r="AE1320">
        <v>3</v>
      </c>
      <c r="AF1320">
        <v>10</v>
      </c>
      <c r="AG1320">
        <v>8</v>
      </c>
      <c r="AH1320">
        <v>6</v>
      </c>
      <c r="AI1320">
        <v>7</v>
      </c>
    </row>
    <row r="1321" spans="1:35" x14ac:dyDescent="0.3">
      <c r="A1321">
        <v>1578</v>
      </c>
      <c r="B1321">
        <v>55</v>
      </c>
      <c r="C1321" t="str">
        <f t="shared" si="60"/>
        <v>46-55</v>
      </c>
      <c r="D1321" t="s">
        <v>32</v>
      </c>
      <c r="E1321" t="s">
        <v>40</v>
      </c>
      <c r="F1321">
        <v>685</v>
      </c>
      <c r="G1321" t="s">
        <v>41</v>
      </c>
      <c r="H1321">
        <v>26</v>
      </c>
      <c r="I1321">
        <v>5</v>
      </c>
      <c r="J1321" t="s">
        <v>56</v>
      </c>
      <c r="K1321">
        <v>3</v>
      </c>
      <c r="L1321" t="s">
        <v>36</v>
      </c>
      <c r="M1321">
        <v>60</v>
      </c>
      <c r="N1321">
        <v>2</v>
      </c>
      <c r="O1321">
        <v>5</v>
      </c>
      <c r="P1321" t="s">
        <v>52</v>
      </c>
      <c r="Q1321">
        <v>4</v>
      </c>
      <c r="R1321" t="str">
        <f t="shared" si="61"/>
        <v>Very High</v>
      </c>
      <c r="S1321" t="s">
        <v>44</v>
      </c>
      <c r="T1321">
        <v>19586</v>
      </c>
      <c r="U1321" t="str">
        <f t="shared" si="62"/>
        <v>Very High (15K+)</v>
      </c>
      <c r="V1321">
        <v>23037</v>
      </c>
      <c r="W1321">
        <v>1</v>
      </c>
      <c r="X1321" t="s">
        <v>32</v>
      </c>
      <c r="Y1321">
        <v>21</v>
      </c>
      <c r="Z1321">
        <v>4</v>
      </c>
      <c r="AA1321">
        <v>3</v>
      </c>
      <c r="AB1321">
        <v>1</v>
      </c>
      <c r="AC1321">
        <v>36</v>
      </c>
      <c r="AD1321">
        <v>3</v>
      </c>
      <c r="AE1321">
        <v>3</v>
      </c>
      <c r="AF1321">
        <v>36</v>
      </c>
      <c r="AG1321">
        <v>6</v>
      </c>
      <c r="AH1321">
        <v>2</v>
      </c>
      <c r="AI1321">
        <v>13</v>
      </c>
    </row>
    <row r="1322" spans="1:35" x14ac:dyDescent="0.3">
      <c r="A1322">
        <v>1612</v>
      </c>
      <c r="B1322">
        <v>45</v>
      </c>
      <c r="C1322" t="str">
        <f t="shared" si="60"/>
        <v>36-45</v>
      </c>
      <c r="D1322" t="s">
        <v>32</v>
      </c>
      <c r="E1322" t="s">
        <v>33</v>
      </c>
      <c r="F1322">
        <v>336</v>
      </c>
      <c r="G1322" t="s">
        <v>41</v>
      </c>
      <c r="H1322">
        <v>26</v>
      </c>
      <c r="I1322">
        <v>3</v>
      </c>
      <c r="J1322" t="s">
        <v>56</v>
      </c>
      <c r="K1322">
        <v>1</v>
      </c>
      <c r="L1322" t="s">
        <v>36</v>
      </c>
      <c r="M1322">
        <v>52</v>
      </c>
      <c r="N1322">
        <v>2</v>
      </c>
      <c r="O1322">
        <v>2</v>
      </c>
      <c r="P1322" t="s">
        <v>54</v>
      </c>
      <c r="Q1322">
        <v>1</v>
      </c>
      <c r="R1322" t="str">
        <f t="shared" si="61"/>
        <v>Low</v>
      </c>
      <c r="S1322" t="s">
        <v>44</v>
      </c>
      <c r="T1322">
        <v>4385</v>
      </c>
      <c r="U1322" t="str">
        <f t="shared" si="62"/>
        <v>Low (0-5K)</v>
      </c>
      <c r="V1322">
        <v>24162</v>
      </c>
      <c r="W1322">
        <v>1</v>
      </c>
      <c r="X1322" t="s">
        <v>32</v>
      </c>
      <c r="Y1322">
        <v>15</v>
      </c>
      <c r="Z1322">
        <v>3</v>
      </c>
      <c r="AA1322">
        <v>1</v>
      </c>
      <c r="AB1322">
        <v>1</v>
      </c>
      <c r="AC1322">
        <v>10</v>
      </c>
      <c r="AD1322">
        <v>2</v>
      </c>
      <c r="AE1322">
        <v>3</v>
      </c>
      <c r="AF1322">
        <v>10</v>
      </c>
      <c r="AG1322">
        <v>7</v>
      </c>
      <c r="AH1322">
        <v>4</v>
      </c>
      <c r="AI1322">
        <v>5</v>
      </c>
    </row>
    <row r="1323" spans="1:35" x14ac:dyDescent="0.3">
      <c r="A1323">
        <v>1657</v>
      </c>
      <c r="B1323">
        <v>20</v>
      </c>
      <c r="C1323" t="str">
        <f t="shared" si="60"/>
        <v>18-25</v>
      </c>
      <c r="D1323" t="s">
        <v>32</v>
      </c>
      <c r="E1323" t="s">
        <v>40</v>
      </c>
      <c r="F1323">
        <v>1141</v>
      </c>
      <c r="G1323" t="s">
        <v>41</v>
      </c>
      <c r="H1323">
        <v>2</v>
      </c>
      <c r="I1323">
        <v>3</v>
      </c>
      <c r="J1323" t="s">
        <v>35</v>
      </c>
      <c r="K1323">
        <v>3</v>
      </c>
      <c r="L1323" t="s">
        <v>47</v>
      </c>
      <c r="M1323">
        <v>31</v>
      </c>
      <c r="N1323">
        <v>3</v>
      </c>
      <c r="O1323">
        <v>1</v>
      </c>
      <c r="P1323" t="s">
        <v>43</v>
      </c>
      <c r="Q1323">
        <v>3</v>
      </c>
      <c r="R1323" t="str">
        <f t="shared" si="61"/>
        <v>High</v>
      </c>
      <c r="S1323" t="s">
        <v>48</v>
      </c>
      <c r="T1323">
        <v>2783</v>
      </c>
      <c r="U1323" t="str">
        <f t="shared" si="62"/>
        <v>Low (0-5K)</v>
      </c>
      <c r="V1323">
        <v>13251</v>
      </c>
      <c r="W1323">
        <v>1</v>
      </c>
      <c r="X1323" t="s">
        <v>32</v>
      </c>
      <c r="Y1323">
        <v>19</v>
      </c>
      <c r="Z1323">
        <v>3</v>
      </c>
      <c r="AA1323">
        <v>1</v>
      </c>
      <c r="AB1323">
        <v>0</v>
      </c>
      <c r="AC1323">
        <v>2</v>
      </c>
      <c r="AD1323">
        <v>3</v>
      </c>
      <c r="AE1323">
        <v>3</v>
      </c>
      <c r="AF1323">
        <v>2</v>
      </c>
      <c r="AG1323">
        <v>2</v>
      </c>
      <c r="AH1323">
        <v>2</v>
      </c>
      <c r="AI1323">
        <v>2</v>
      </c>
    </row>
    <row r="1324" spans="1:35" x14ac:dyDescent="0.3">
      <c r="A1324">
        <v>1706</v>
      </c>
      <c r="B1324">
        <v>43</v>
      </c>
      <c r="C1324" t="str">
        <f t="shared" si="60"/>
        <v>36-45</v>
      </c>
      <c r="D1324" t="s">
        <v>32</v>
      </c>
      <c r="E1324" t="s">
        <v>40</v>
      </c>
      <c r="F1324">
        <v>1179</v>
      </c>
      <c r="G1324" t="s">
        <v>41</v>
      </c>
      <c r="H1324">
        <v>2</v>
      </c>
      <c r="I1324">
        <v>3</v>
      </c>
      <c r="J1324" t="s">
        <v>35</v>
      </c>
      <c r="K1324">
        <v>4</v>
      </c>
      <c r="L1324" t="s">
        <v>36</v>
      </c>
      <c r="M1324">
        <v>73</v>
      </c>
      <c r="N1324">
        <v>3</v>
      </c>
      <c r="O1324">
        <v>2</v>
      </c>
      <c r="P1324" t="s">
        <v>54</v>
      </c>
      <c r="Q1324">
        <v>4</v>
      </c>
      <c r="R1324" t="str">
        <f t="shared" si="61"/>
        <v>Very High</v>
      </c>
      <c r="S1324" t="s">
        <v>44</v>
      </c>
      <c r="T1324">
        <v>7847</v>
      </c>
      <c r="U1324" t="str">
        <f t="shared" si="62"/>
        <v>Medium (5K-10K)</v>
      </c>
      <c r="V1324">
        <v>6069</v>
      </c>
      <c r="W1324">
        <v>1</v>
      </c>
      <c r="X1324" t="s">
        <v>39</v>
      </c>
      <c r="Y1324">
        <v>17</v>
      </c>
      <c r="Z1324">
        <v>3</v>
      </c>
      <c r="AA1324">
        <v>1</v>
      </c>
      <c r="AB1324">
        <v>1</v>
      </c>
      <c r="AC1324">
        <v>10</v>
      </c>
      <c r="AD1324">
        <v>3</v>
      </c>
      <c r="AE1324">
        <v>3</v>
      </c>
      <c r="AF1324">
        <v>10</v>
      </c>
      <c r="AG1324">
        <v>9</v>
      </c>
      <c r="AH1324">
        <v>8</v>
      </c>
      <c r="AI1324">
        <v>8</v>
      </c>
    </row>
    <row r="1325" spans="1:35" x14ac:dyDescent="0.3">
      <c r="A1325">
        <v>1708</v>
      </c>
      <c r="B1325">
        <v>41</v>
      </c>
      <c r="C1325" t="str">
        <f t="shared" si="60"/>
        <v>36-45</v>
      </c>
      <c r="D1325" t="s">
        <v>32</v>
      </c>
      <c r="E1325" t="s">
        <v>40</v>
      </c>
      <c r="F1325">
        <v>918</v>
      </c>
      <c r="G1325" t="s">
        <v>41</v>
      </c>
      <c r="H1325">
        <v>6</v>
      </c>
      <c r="I1325">
        <v>3</v>
      </c>
      <c r="J1325" t="s">
        <v>56</v>
      </c>
      <c r="K1325">
        <v>4</v>
      </c>
      <c r="L1325" t="s">
        <v>36</v>
      </c>
      <c r="M1325">
        <v>35</v>
      </c>
      <c r="N1325">
        <v>3</v>
      </c>
      <c r="O1325">
        <v>3</v>
      </c>
      <c r="P1325" t="s">
        <v>54</v>
      </c>
      <c r="Q1325">
        <v>3</v>
      </c>
      <c r="R1325" t="str">
        <f t="shared" si="61"/>
        <v>High</v>
      </c>
      <c r="S1325" t="s">
        <v>48</v>
      </c>
      <c r="T1325">
        <v>9241</v>
      </c>
      <c r="U1325" t="str">
        <f t="shared" si="62"/>
        <v>Medium (5K-10K)</v>
      </c>
      <c r="V1325">
        <v>15869</v>
      </c>
      <c r="W1325">
        <v>1</v>
      </c>
      <c r="X1325" t="s">
        <v>32</v>
      </c>
      <c r="Y1325">
        <v>12</v>
      </c>
      <c r="Z1325">
        <v>3</v>
      </c>
      <c r="AA1325">
        <v>2</v>
      </c>
      <c r="AB1325">
        <v>0</v>
      </c>
      <c r="AC1325">
        <v>10</v>
      </c>
      <c r="AD1325">
        <v>3</v>
      </c>
      <c r="AE1325">
        <v>3</v>
      </c>
      <c r="AF1325">
        <v>10</v>
      </c>
      <c r="AG1325">
        <v>8</v>
      </c>
      <c r="AH1325">
        <v>8</v>
      </c>
      <c r="AI1325">
        <v>7</v>
      </c>
    </row>
    <row r="1326" spans="1:35" x14ac:dyDescent="0.3">
      <c r="A1326">
        <v>1740</v>
      </c>
      <c r="B1326">
        <v>40</v>
      </c>
      <c r="C1326" t="str">
        <f t="shared" si="60"/>
        <v>36-45</v>
      </c>
      <c r="D1326" t="s">
        <v>32</v>
      </c>
      <c r="E1326" t="s">
        <v>40</v>
      </c>
      <c r="F1326">
        <v>611</v>
      </c>
      <c r="G1326" t="s">
        <v>41</v>
      </c>
      <c r="H1326">
        <v>7</v>
      </c>
      <c r="I1326">
        <v>4</v>
      </c>
      <c r="J1326" t="s">
        <v>35</v>
      </c>
      <c r="K1326">
        <v>2</v>
      </c>
      <c r="L1326" t="s">
        <v>36</v>
      </c>
      <c r="M1326">
        <v>88</v>
      </c>
      <c r="N1326">
        <v>3</v>
      </c>
      <c r="O1326">
        <v>5</v>
      </c>
      <c r="P1326" t="s">
        <v>52</v>
      </c>
      <c r="Q1326">
        <v>2</v>
      </c>
      <c r="R1326" t="str">
        <f t="shared" si="61"/>
        <v>Medium</v>
      </c>
      <c r="S1326" t="s">
        <v>48</v>
      </c>
      <c r="T1326">
        <v>19833</v>
      </c>
      <c r="U1326" t="str">
        <f t="shared" si="62"/>
        <v>Very High (15K+)</v>
      </c>
      <c r="V1326">
        <v>4349</v>
      </c>
      <c r="W1326">
        <v>1</v>
      </c>
      <c r="X1326" t="s">
        <v>32</v>
      </c>
      <c r="Y1326">
        <v>14</v>
      </c>
      <c r="Z1326">
        <v>3</v>
      </c>
      <c r="AA1326">
        <v>2</v>
      </c>
      <c r="AB1326">
        <v>0</v>
      </c>
      <c r="AC1326">
        <v>21</v>
      </c>
      <c r="AD1326">
        <v>3</v>
      </c>
      <c r="AE1326">
        <v>2</v>
      </c>
      <c r="AF1326">
        <v>21</v>
      </c>
      <c r="AG1326">
        <v>8</v>
      </c>
      <c r="AH1326">
        <v>12</v>
      </c>
      <c r="AI1326">
        <v>8</v>
      </c>
    </row>
    <row r="1327" spans="1:35" x14ac:dyDescent="0.3">
      <c r="A1327">
        <v>1752</v>
      </c>
      <c r="B1327">
        <v>29</v>
      </c>
      <c r="C1327" t="str">
        <f t="shared" si="60"/>
        <v>26-35</v>
      </c>
      <c r="D1327" t="s">
        <v>39</v>
      </c>
      <c r="E1327" t="s">
        <v>40</v>
      </c>
      <c r="F1327">
        <v>428</v>
      </c>
      <c r="G1327" t="s">
        <v>41</v>
      </c>
      <c r="H1327">
        <v>9</v>
      </c>
      <c r="I1327">
        <v>3</v>
      </c>
      <c r="J1327" t="s">
        <v>56</v>
      </c>
      <c r="K1327">
        <v>2</v>
      </c>
      <c r="L1327" t="s">
        <v>47</v>
      </c>
      <c r="M1327">
        <v>52</v>
      </c>
      <c r="N1327">
        <v>1</v>
      </c>
      <c r="O1327">
        <v>1</v>
      </c>
      <c r="P1327" t="s">
        <v>43</v>
      </c>
      <c r="Q1327">
        <v>2</v>
      </c>
      <c r="R1327" t="str">
        <f t="shared" si="61"/>
        <v>Medium</v>
      </c>
      <c r="S1327" t="s">
        <v>48</v>
      </c>
      <c r="T1327">
        <v>2760</v>
      </c>
      <c r="U1327" t="str">
        <f t="shared" si="62"/>
        <v>Low (0-5K)</v>
      </c>
      <c r="V1327">
        <v>14630</v>
      </c>
      <c r="W1327">
        <v>1</v>
      </c>
      <c r="X1327" t="s">
        <v>32</v>
      </c>
      <c r="Y1327">
        <v>13</v>
      </c>
      <c r="Z1327">
        <v>3</v>
      </c>
      <c r="AA1327">
        <v>3</v>
      </c>
      <c r="AB1327">
        <v>0</v>
      </c>
      <c r="AC1327">
        <v>2</v>
      </c>
      <c r="AD1327">
        <v>3</v>
      </c>
      <c r="AE1327">
        <v>3</v>
      </c>
      <c r="AF1327">
        <v>2</v>
      </c>
      <c r="AG1327">
        <v>2</v>
      </c>
      <c r="AH1327">
        <v>2</v>
      </c>
      <c r="AI1327">
        <v>2</v>
      </c>
    </row>
    <row r="1328" spans="1:35" x14ac:dyDescent="0.3">
      <c r="A1328">
        <v>1784</v>
      </c>
      <c r="B1328">
        <v>31</v>
      </c>
      <c r="C1328" t="str">
        <f t="shared" si="60"/>
        <v>26-35</v>
      </c>
      <c r="D1328" t="s">
        <v>32</v>
      </c>
      <c r="E1328" t="s">
        <v>40</v>
      </c>
      <c r="F1328">
        <v>196</v>
      </c>
      <c r="G1328" t="s">
        <v>41</v>
      </c>
      <c r="H1328">
        <v>29</v>
      </c>
      <c r="I1328">
        <v>4</v>
      </c>
      <c r="J1328" t="s">
        <v>56</v>
      </c>
      <c r="K1328">
        <v>1</v>
      </c>
      <c r="L1328" t="s">
        <v>47</v>
      </c>
      <c r="M1328">
        <v>91</v>
      </c>
      <c r="N1328">
        <v>2</v>
      </c>
      <c r="O1328">
        <v>2</v>
      </c>
      <c r="P1328" t="s">
        <v>54</v>
      </c>
      <c r="Q1328">
        <v>4</v>
      </c>
      <c r="R1328" t="str">
        <f t="shared" si="61"/>
        <v>Very High</v>
      </c>
      <c r="S1328" t="s">
        <v>44</v>
      </c>
      <c r="T1328">
        <v>5468</v>
      </c>
      <c r="U1328" t="str">
        <f t="shared" si="62"/>
        <v>Medium (5K-10K)</v>
      </c>
      <c r="V1328">
        <v>13402</v>
      </c>
      <c r="W1328">
        <v>1</v>
      </c>
      <c r="X1328" t="s">
        <v>32</v>
      </c>
      <c r="Y1328">
        <v>14</v>
      </c>
      <c r="Z1328">
        <v>3</v>
      </c>
      <c r="AA1328">
        <v>1</v>
      </c>
      <c r="AB1328">
        <v>2</v>
      </c>
      <c r="AC1328">
        <v>13</v>
      </c>
      <c r="AD1328">
        <v>3</v>
      </c>
      <c r="AE1328">
        <v>3</v>
      </c>
      <c r="AF1328">
        <v>12</v>
      </c>
      <c r="AG1328">
        <v>7</v>
      </c>
      <c r="AH1328">
        <v>5</v>
      </c>
      <c r="AI1328">
        <v>7</v>
      </c>
    </row>
    <row r="1329" spans="1:35" x14ac:dyDescent="0.3">
      <c r="A1329">
        <v>1797</v>
      </c>
      <c r="B1329">
        <v>35</v>
      </c>
      <c r="C1329" t="str">
        <f t="shared" si="60"/>
        <v>26-35</v>
      </c>
      <c r="D1329" t="s">
        <v>39</v>
      </c>
      <c r="E1329" t="s">
        <v>40</v>
      </c>
      <c r="F1329">
        <v>303</v>
      </c>
      <c r="G1329" t="s">
        <v>41</v>
      </c>
      <c r="H1329">
        <v>27</v>
      </c>
      <c r="I1329">
        <v>3</v>
      </c>
      <c r="J1329" t="s">
        <v>46</v>
      </c>
      <c r="K1329">
        <v>3</v>
      </c>
      <c r="L1329" t="s">
        <v>36</v>
      </c>
      <c r="M1329">
        <v>84</v>
      </c>
      <c r="N1329">
        <v>3</v>
      </c>
      <c r="O1329">
        <v>2</v>
      </c>
      <c r="P1329" t="s">
        <v>54</v>
      </c>
      <c r="Q1329">
        <v>4</v>
      </c>
      <c r="R1329" t="str">
        <f t="shared" si="61"/>
        <v>Very High</v>
      </c>
      <c r="S1329" t="s">
        <v>48</v>
      </c>
      <c r="T1329">
        <v>5813</v>
      </c>
      <c r="U1329" t="str">
        <f t="shared" si="62"/>
        <v>Medium (5K-10K)</v>
      </c>
      <c r="V1329">
        <v>13492</v>
      </c>
      <c r="W1329">
        <v>1</v>
      </c>
      <c r="X1329" t="s">
        <v>39</v>
      </c>
      <c r="Y1329">
        <v>18</v>
      </c>
      <c r="Z1329">
        <v>3</v>
      </c>
      <c r="AA1329">
        <v>4</v>
      </c>
      <c r="AB1329">
        <v>0</v>
      </c>
      <c r="AC1329">
        <v>10</v>
      </c>
      <c r="AD1329">
        <v>2</v>
      </c>
      <c r="AE1329">
        <v>3</v>
      </c>
      <c r="AF1329">
        <v>10</v>
      </c>
      <c r="AG1329">
        <v>7</v>
      </c>
      <c r="AH1329">
        <v>7</v>
      </c>
      <c r="AI1329">
        <v>7</v>
      </c>
    </row>
    <row r="1330" spans="1:35" x14ac:dyDescent="0.3">
      <c r="A1330">
        <v>1823</v>
      </c>
      <c r="B1330">
        <v>34</v>
      </c>
      <c r="C1330" t="str">
        <f t="shared" si="60"/>
        <v>26-35</v>
      </c>
      <c r="D1330" t="s">
        <v>32</v>
      </c>
      <c r="E1330" t="s">
        <v>40</v>
      </c>
      <c r="F1330">
        <v>810</v>
      </c>
      <c r="G1330" t="s">
        <v>41</v>
      </c>
      <c r="H1330">
        <v>8</v>
      </c>
      <c r="I1330">
        <v>2</v>
      </c>
      <c r="J1330" t="s">
        <v>42</v>
      </c>
      <c r="K1330">
        <v>2</v>
      </c>
      <c r="L1330" t="s">
        <v>36</v>
      </c>
      <c r="M1330">
        <v>92</v>
      </c>
      <c r="N1330">
        <v>4</v>
      </c>
      <c r="O1330">
        <v>2</v>
      </c>
      <c r="P1330" t="s">
        <v>54</v>
      </c>
      <c r="Q1330">
        <v>3</v>
      </c>
      <c r="R1330" t="str">
        <f t="shared" si="61"/>
        <v>High</v>
      </c>
      <c r="S1330" t="s">
        <v>44</v>
      </c>
      <c r="T1330">
        <v>6799</v>
      </c>
      <c r="U1330" t="str">
        <f t="shared" si="62"/>
        <v>Medium (5K-10K)</v>
      </c>
      <c r="V1330">
        <v>22128</v>
      </c>
      <c r="W1330">
        <v>1</v>
      </c>
      <c r="X1330" t="s">
        <v>32</v>
      </c>
      <c r="Y1330">
        <v>21</v>
      </c>
      <c r="Z1330">
        <v>4</v>
      </c>
      <c r="AA1330">
        <v>3</v>
      </c>
      <c r="AB1330">
        <v>2</v>
      </c>
      <c r="AC1330">
        <v>10</v>
      </c>
      <c r="AD1330">
        <v>5</v>
      </c>
      <c r="AE1330">
        <v>3</v>
      </c>
      <c r="AF1330">
        <v>10</v>
      </c>
      <c r="AG1330">
        <v>8</v>
      </c>
      <c r="AH1330">
        <v>4</v>
      </c>
      <c r="AI1330">
        <v>8</v>
      </c>
    </row>
    <row r="1331" spans="1:35" x14ac:dyDescent="0.3">
      <c r="A1331">
        <v>1849</v>
      </c>
      <c r="B1331">
        <v>43</v>
      </c>
      <c r="C1331" t="str">
        <f t="shared" si="60"/>
        <v>36-45</v>
      </c>
      <c r="D1331" t="s">
        <v>32</v>
      </c>
      <c r="E1331" t="s">
        <v>53</v>
      </c>
      <c r="F1331">
        <v>1422</v>
      </c>
      <c r="G1331" t="s">
        <v>41</v>
      </c>
      <c r="H1331">
        <v>2</v>
      </c>
      <c r="I1331">
        <v>4</v>
      </c>
      <c r="J1331" t="s">
        <v>46</v>
      </c>
      <c r="K1331">
        <v>1</v>
      </c>
      <c r="L1331" t="s">
        <v>36</v>
      </c>
      <c r="M1331">
        <v>92</v>
      </c>
      <c r="N1331">
        <v>3</v>
      </c>
      <c r="O1331">
        <v>2</v>
      </c>
      <c r="P1331" t="s">
        <v>54</v>
      </c>
      <c r="Q1331">
        <v>4</v>
      </c>
      <c r="R1331" t="str">
        <f t="shared" si="61"/>
        <v>Very High</v>
      </c>
      <c r="S1331" t="s">
        <v>44</v>
      </c>
      <c r="T1331">
        <v>5675</v>
      </c>
      <c r="U1331" t="str">
        <f t="shared" si="62"/>
        <v>Medium (5K-10K)</v>
      </c>
      <c r="V1331">
        <v>19246</v>
      </c>
      <c r="W1331">
        <v>1</v>
      </c>
      <c r="X1331" t="s">
        <v>32</v>
      </c>
      <c r="Y1331">
        <v>20</v>
      </c>
      <c r="Z1331">
        <v>4</v>
      </c>
      <c r="AA1331">
        <v>3</v>
      </c>
      <c r="AB1331">
        <v>1</v>
      </c>
      <c r="AC1331">
        <v>7</v>
      </c>
      <c r="AD1331">
        <v>5</v>
      </c>
      <c r="AE1331">
        <v>3</v>
      </c>
      <c r="AF1331">
        <v>7</v>
      </c>
      <c r="AG1331">
        <v>7</v>
      </c>
      <c r="AH1331">
        <v>7</v>
      </c>
      <c r="AI1331">
        <v>7</v>
      </c>
    </row>
    <row r="1332" spans="1:35" x14ac:dyDescent="0.3">
      <c r="A1332">
        <v>1858</v>
      </c>
      <c r="B1332">
        <v>28</v>
      </c>
      <c r="C1332" t="str">
        <f t="shared" si="60"/>
        <v>26-35</v>
      </c>
      <c r="D1332" t="s">
        <v>32</v>
      </c>
      <c r="E1332" t="s">
        <v>33</v>
      </c>
      <c r="F1332">
        <v>280</v>
      </c>
      <c r="G1332" t="s">
        <v>57</v>
      </c>
      <c r="H1332">
        <v>1</v>
      </c>
      <c r="I1332">
        <v>2</v>
      </c>
      <c r="J1332" t="s">
        <v>46</v>
      </c>
      <c r="K1332">
        <v>3</v>
      </c>
      <c r="L1332" t="s">
        <v>36</v>
      </c>
      <c r="M1332">
        <v>43</v>
      </c>
      <c r="N1332">
        <v>3</v>
      </c>
      <c r="O1332">
        <v>1</v>
      </c>
      <c r="P1332" t="s">
        <v>57</v>
      </c>
      <c r="Q1332">
        <v>4</v>
      </c>
      <c r="R1332" t="str">
        <f t="shared" si="61"/>
        <v>Very High</v>
      </c>
      <c r="S1332" t="s">
        <v>38</v>
      </c>
      <c r="T1332">
        <v>2706</v>
      </c>
      <c r="U1332" t="str">
        <f t="shared" si="62"/>
        <v>Low (0-5K)</v>
      </c>
      <c r="V1332">
        <v>10494</v>
      </c>
      <c r="W1332">
        <v>1</v>
      </c>
      <c r="X1332" t="s">
        <v>32</v>
      </c>
      <c r="Y1332">
        <v>15</v>
      </c>
      <c r="Z1332">
        <v>3</v>
      </c>
      <c r="AA1332">
        <v>2</v>
      </c>
      <c r="AB1332">
        <v>1</v>
      </c>
      <c r="AC1332">
        <v>3</v>
      </c>
      <c r="AD1332">
        <v>2</v>
      </c>
      <c r="AE1332">
        <v>3</v>
      </c>
      <c r="AF1332">
        <v>3</v>
      </c>
      <c r="AG1332">
        <v>2</v>
      </c>
      <c r="AH1332">
        <v>2</v>
      </c>
      <c r="AI1332">
        <v>2</v>
      </c>
    </row>
    <row r="1333" spans="1:35" x14ac:dyDescent="0.3">
      <c r="A1333">
        <v>1864</v>
      </c>
      <c r="B1333">
        <v>27</v>
      </c>
      <c r="C1333" t="str">
        <f t="shared" si="60"/>
        <v>26-35</v>
      </c>
      <c r="D1333" t="s">
        <v>32</v>
      </c>
      <c r="E1333" t="s">
        <v>40</v>
      </c>
      <c r="F1333">
        <v>728</v>
      </c>
      <c r="G1333" t="s">
        <v>41</v>
      </c>
      <c r="H1333">
        <v>23</v>
      </c>
      <c r="I1333">
        <v>1</v>
      </c>
      <c r="J1333" t="s">
        <v>35</v>
      </c>
      <c r="K1333">
        <v>2</v>
      </c>
      <c r="L1333" t="s">
        <v>47</v>
      </c>
      <c r="M1333">
        <v>36</v>
      </c>
      <c r="N1333">
        <v>2</v>
      </c>
      <c r="O1333">
        <v>2</v>
      </c>
      <c r="P1333" t="s">
        <v>43</v>
      </c>
      <c r="Q1333">
        <v>3</v>
      </c>
      <c r="R1333" t="str">
        <f t="shared" si="61"/>
        <v>High</v>
      </c>
      <c r="S1333" t="s">
        <v>44</v>
      </c>
      <c r="T1333">
        <v>3540</v>
      </c>
      <c r="U1333" t="str">
        <f t="shared" si="62"/>
        <v>Low (0-5K)</v>
      </c>
      <c r="V1333">
        <v>7018</v>
      </c>
      <c r="W1333">
        <v>1</v>
      </c>
      <c r="X1333" t="s">
        <v>32</v>
      </c>
      <c r="Y1333">
        <v>21</v>
      </c>
      <c r="Z1333">
        <v>4</v>
      </c>
      <c r="AA1333">
        <v>4</v>
      </c>
      <c r="AB1333">
        <v>1</v>
      </c>
      <c r="AC1333">
        <v>9</v>
      </c>
      <c r="AD1333">
        <v>5</v>
      </c>
      <c r="AE1333">
        <v>3</v>
      </c>
      <c r="AF1333">
        <v>9</v>
      </c>
      <c r="AG1333">
        <v>8</v>
      </c>
      <c r="AH1333">
        <v>5</v>
      </c>
      <c r="AI1333">
        <v>8</v>
      </c>
    </row>
    <row r="1334" spans="1:35" x14ac:dyDescent="0.3">
      <c r="A1334">
        <v>1950</v>
      </c>
      <c r="B1334">
        <v>34</v>
      </c>
      <c r="C1334" t="str">
        <f t="shared" si="60"/>
        <v>26-35</v>
      </c>
      <c r="D1334" t="s">
        <v>32</v>
      </c>
      <c r="E1334" t="s">
        <v>40</v>
      </c>
      <c r="F1334">
        <v>937</v>
      </c>
      <c r="G1334" t="s">
        <v>41</v>
      </c>
      <c r="H1334">
        <v>1</v>
      </c>
      <c r="I1334">
        <v>3</v>
      </c>
      <c r="J1334" t="s">
        <v>56</v>
      </c>
      <c r="K1334">
        <v>1</v>
      </c>
      <c r="L1334" t="s">
        <v>36</v>
      </c>
      <c r="M1334">
        <v>32</v>
      </c>
      <c r="N1334">
        <v>3</v>
      </c>
      <c r="O1334">
        <v>3</v>
      </c>
      <c r="P1334" t="s">
        <v>54</v>
      </c>
      <c r="Q1334">
        <v>4</v>
      </c>
      <c r="R1334" t="str">
        <f t="shared" si="61"/>
        <v>Very High</v>
      </c>
      <c r="S1334" t="s">
        <v>48</v>
      </c>
      <c r="T1334">
        <v>9888</v>
      </c>
      <c r="U1334" t="str">
        <f t="shared" si="62"/>
        <v>Medium (5K-10K)</v>
      </c>
      <c r="V1334">
        <v>6770</v>
      </c>
      <c r="W1334">
        <v>1</v>
      </c>
      <c r="X1334" t="s">
        <v>32</v>
      </c>
      <c r="Y1334">
        <v>21</v>
      </c>
      <c r="Z1334">
        <v>4</v>
      </c>
      <c r="AA1334">
        <v>1</v>
      </c>
      <c r="AB1334">
        <v>0</v>
      </c>
      <c r="AC1334">
        <v>14</v>
      </c>
      <c r="AD1334">
        <v>3</v>
      </c>
      <c r="AE1334">
        <v>2</v>
      </c>
      <c r="AF1334">
        <v>14</v>
      </c>
      <c r="AG1334">
        <v>8</v>
      </c>
      <c r="AH1334">
        <v>2</v>
      </c>
      <c r="AI1334">
        <v>1</v>
      </c>
    </row>
    <row r="1335" spans="1:35" x14ac:dyDescent="0.3">
      <c r="A1335">
        <v>2016</v>
      </c>
      <c r="B1335">
        <v>32</v>
      </c>
      <c r="C1335" t="str">
        <f t="shared" si="60"/>
        <v>26-35</v>
      </c>
      <c r="D1335" t="s">
        <v>32</v>
      </c>
      <c r="E1335" t="s">
        <v>40</v>
      </c>
      <c r="F1335">
        <v>801</v>
      </c>
      <c r="G1335" t="s">
        <v>41</v>
      </c>
      <c r="H1335">
        <v>1</v>
      </c>
      <c r="I1335">
        <v>4</v>
      </c>
      <c r="J1335" t="s">
        <v>56</v>
      </c>
      <c r="K1335">
        <v>3</v>
      </c>
      <c r="L1335" t="s">
        <v>47</v>
      </c>
      <c r="M1335">
        <v>48</v>
      </c>
      <c r="N1335">
        <v>3</v>
      </c>
      <c r="O1335">
        <v>3</v>
      </c>
      <c r="P1335" t="s">
        <v>54</v>
      </c>
      <c r="Q1335">
        <v>4</v>
      </c>
      <c r="R1335" t="str">
        <f t="shared" si="61"/>
        <v>Very High</v>
      </c>
      <c r="S1335" t="s">
        <v>44</v>
      </c>
      <c r="T1335">
        <v>10422</v>
      </c>
      <c r="U1335" t="str">
        <f t="shared" si="62"/>
        <v>High (10K-15K)</v>
      </c>
      <c r="V1335">
        <v>24032</v>
      </c>
      <c r="W1335">
        <v>1</v>
      </c>
      <c r="X1335" t="s">
        <v>32</v>
      </c>
      <c r="Y1335">
        <v>19</v>
      </c>
      <c r="Z1335">
        <v>3</v>
      </c>
      <c r="AA1335">
        <v>3</v>
      </c>
      <c r="AB1335">
        <v>2</v>
      </c>
      <c r="AC1335">
        <v>14</v>
      </c>
      <c r="AD1335">
        <v>3</v>
      </c>
      <c r="AE1335">
        <v>3</v>
      </c>
      <c r="AF1335">
        <v>14</v>
      </c>
      <c r="AG1335">
        <v>10</v>
      </c>
      <c r="AH1335">
        <v>5</v>
      </c>
      <c r="AI1335">
        <v>7</v>
      </c>
    </row>
    <row r="1336" spans="1:35" x14ac:dyDescent="0.3">
      <c r="A1336">
        <v>2036</v>
      </c>
      <c r="B1336">
        <v>36</v>
      </c>
      <c r="C1336" t="str">
        <f t="shared" si="60"/>
        <v>36-45</v>
      </c>
      <c r="D1336" t="s">
        <v>32</v>
      </c>
      <c r="E1336" t="s">
        <v>33</v>
      </c>
      <c r="F1336">
        <v>301</v>
      </c>
      <c r="G1336" t="s">
        <v>41</v>
      </c>
      <c r="H1336">
        <v>15</v>
      </c>
      <c r="I1336">
        <v>4</v>
      </c>
      <c r="J1336" t="s">
        <v>56</v>
      </c>
      <c r="K1336">
        <v>4</v>
      </c>
      <c r="L1336" t="s">
        <v>36</v>
      </c>
      <c r="M1336">
        <v>88</v>
      </c>
      <c r="N1336">
        <v>1</v>
      </c>
      <c r="O1336">
        <v>2</v>
      </c>
      <c r="P1336" t="s">
        <v>54</v>
      </c>
      <c r="Q1336">
        <v>4</v>
      </c>
      <c r="R1336" t="str">
        <f t="shared" si="61"/>
        <v>Very High</v>
      </c>
      <c r="S1336" t="s">
        <v>38</v>
      </c>
      <c r="T1336">
        <v>5406</v>
      </c>
      <c r="U1336" t="str">
        <f t="shared" si="62"/>
        <v>Medium (5K-10K)</v>
      </c>
      <c r="V1336">
        <v>10436</v>
      </c>
      <c r="W1336">
        <v>1</v>
      </c>
      <c r="X1336" t="s">
        <v>32</v>
      </c>
      <c r="Y1336">
        <v>24</v>
      </c>
      <c r="Z1336">
        <v>4</v>
      </c>
      <c r="AA1336">
        <v>1</v>
      </c>
      <c r="AB1336">
        <v>1</v>
      </c>
      <c r="AC1336">
        <v>15</v>
      </c>
      <c r="AD1336">
        <v>4</v>
      </c>
      <c r="AE1336">
        <v>2</v>
      </c>
      <c r="AF1336">
        <v>15</v>
      </c>
      <c r="AG1336">
        <v>12</v>
      </c>
      <c r="AH1336">
        <v>11</v>
      </c>
      <c r="AI1336">
        <v>11</v>
      </c>
    </row>
    <row r="1337" spans="1:35" x14ac:dyDescent="0.3">
      <c r="A1337">
        <v>16</v>
      </c>
      <c r="B1337">
        <v>31</v>
      </c>
      <c r="C1337" t="str">
        <f t="shared" si="60"/>
        <v>26-35</v>
      </c>
      <c r="D1337" t="s">
        <v>32</v>
      </c>
      <c r="E1337" t="s">
        <v>40</v>
      </c>
      <c r="F1337">
        <v>670</v>
      </c>
      <c r="G1337" t="s">
        <v>34</v>
      </c>
      <c r="H1337">
        <v>26</v>
      </c>
      <c r="I1337">
        <v>1</v>
      </c>
      <c r="J1337" t="s">
        <v>46</v>
      </c>
      <c r="K1337">
        <v>1</v>
      </c>
      <c r="L1337" t="s">
        <v>36</v>
      </c>
      <c r="M1337">
        <v>31</v>
      </c>
      <c r="N1337">
        <v>3</v>
      </c>
      <c r="O1337">
        <v>1</v>
      </c>
      <c r="P1337" t="s">
        <v>49</v>
      </c>
      <c r="Q1337">
        <v>3</v>
      </c>
      <c r="R1337" t="str">
        <f t="shared" si="61"/>
        <v>High</v>
      </c>
      <c r="S1337" t="s">
        <v>38</v>
      </c>
      <c r="T1337">
        <v>2911</v>
      </c>
      <c r="U1337" t="str">
        <f t="shared" si="62"/>
        <v>Low (0-5K)</v>
      </c>
      <c r="V1337">
        <v>15170</v>
      </c>
      <c r="W1337">
        <v>1</v>
      </c>
      <c r="X1337" t="s">
        <v>32</v>
      </c>
      <c r="Y1337">
        <v>17</v>
      </c>
      <c r="Z1337">
        <v>3</v>
      </c>
      <c r="AA1337">
        <v>4</v>
      </c>
      <c r="AB1337">
        <v>1</v>
      </c>
      <c r="AC1337">
        <v>5</v>
      </c>
      <c r="AD1337">
        <v>1</v>
      </c>
      <c r="AE1337">
        <v>2</v>
      </c>
      <c r="AF1337">
        <v>5</v>
      </c>
      <c r="AG1337">
        <v>2</v>
      </c>
      <c r="AH1337">
        <v>4</v>
      </c>
      <c r="AI1337">
        <v>3</v>
      </c>
    </row>
    <row r="1338" spans="1:35" x14ac:dyDescent="0.3">
      <c r="A1338">
        <v>65</v>
      </c>
      <c r="B1338">
        <v>28</v>
      </c>
      <c r="C1338" t="str">
        <f t="shared" si="60"/>
        <v>26-35</v>
      </c>
      <c r="D1338" t="s">
        <v>39</v>
      </c>
      <c r="E1338" t="s">
        <v>40</v>
      </c>
      <c r="F1338">
        <v>1434</v>
      </c>
      <c r="G1338" t="s">
        <v>34</v>
      </c>
      <c r="H1338">
        <v>5</v>
      </c>
      <c r="I1338">
        <v>4</v>
      </c>
      <c r="J1338" t="s">
        <v>42</v>
      </c>
      <c r="K1338">
        <v>3</v>
      </c>
      <c r="L1338" t="s">
        <v>36</v>
      </c>
      <c r="M1338">
        <v>50</v>
      </c>
      <c r="N1338">
        <v>3</v>
      </c>
      <c r="O1338">
        <v>1</v>
      </c>
      <c r="P1338" t="s">
        <v>37</v>
      </c>
      <c r="Q1338">
        <v>3</v>
      </c>
      <c r="R1338" t="str">
        <f t="shared" si="61"/>
        <v>High</v>
      </c>
      <c r="S1338" t="s">
        <v>48</v>
      </c>
      <c r="T1338">
        <v>3441</v>
      </c>
      <c r="U1338" t="str">
        <f t="shared" si="62"/>
        <v>Low (0-5K)</v>
      </c>
      <c r="V1338">
        <v>11179</v>
      </c>
      <c r="W1338">
        <v>1</v>
      </c>
      <c r="X1338" t="s">
        <v>39</v>
      </c>
      <c r="Y1338">
        <v>13</v>
      </c>
      <c r="Z1338">
        <v>3</v>
      </c>
      <c r="AA1338">
        <v>3</v>
      </c>
      <c r="AB1338">
        <v>0</v>
      </c>
      <c r="AC1338">
        <v>2</v>
      </c>
      <c r="AD1338">
        <v>3</v>
      </c>
      <c r="AE1338">
        <v>2</v>
      </c>
      <c r="AF1338">
        <v>2</v>
      </c>
      <c r="AG1338">
        <v>2</v>
      </c>
      <c r="AH1338">
        <v>2</v>
      </c>
      <c r="AI1338">
        <v>2</v>
      </c>
    </row>
    <row r="1339" spans="1:35" x14ac:dyDescent="0.3">
      <c r="A1339">
        <v>104</v>
      </c>
      <c r="B1339">
        <v>30</v>
      </c>
      <c r="C1339" t="str">
        <f t="shared" si="60"/>
        <v>26-35</v>
      </c>
      <c r="D1339" t="s">
        <v>32</v>
      </c>
      <c r="E1339" t="s">
        <v>40</v>
      </c>
      <c r="F1339">
        <v>852</v>
      </c>
      <c r="G1339" t="s">
        <v>34</v>
      </c>
      <c r="H1339">
        <v>1</v>
      </c>
      <c r="I1339">
        <v>1</v>
      </c>
      <c r="J1339" t="s">
        <v>46</v>
      </c>
      <c r="K1339">
        <v>4</v>
      </c>
      <c r="L1339" t="s">
        <v>36</v>
      </c>
      <c r="M1339">
        <v>55</v>
      </c>
      <c r="N1339">
        <v>2</v>
      </c>
      <c r="O1339">
        <v>2</v>
      </c>
      <c r="P1339" t="s">
        <v>37</v>
      </c>
      <c r="Q1339">
        <v>4</v>
      </c>
      <c r="R1339" t="str">
        <f t="shared" si="61"/>
        <v>Very High</v>
      </c>
      <c r="S1339" t="s">
        <v>44</v>
      </c>
      <c r="T1339">
        <v>5126</v>
      </c>
      <c r="U1339" t="str">
        <f t="shared" si="62"/>
        <v>Medium (5K-10K)</v>
      </c>
      <c r="V1339">
        <v>15998</v>
      </c>
      <c r="W1339">
        <v>1</v>
      </c>
      <c r="X1339" t="s">
        <v>39</v>
      </c>
      <c r="Y1339">
        <v>12</v>
      </c>
      <c r="Z1339">
        <v>3</v>
      </c>
      <c r="AA1339">
        <v>3</v>
      </c>
      <c r="AB1339">
        <v>2</v>
      </c>
      <c r="AC1339">
        <v>10</v>
      </c>
      <c r="AD1339">
        <v>1</v>
      </c>
      <c r="AE1339">
        <v>2</v>
      </c>
      <c r="AF1339">
        <v>10</v>
      </c>
      <c r="AG1339">
        <v>8</v>
      </c>
      <c r="AH1339">
        <v>3</v>
      </c>
      <c r="AI1339">
        <v>0</v>
      </c>
    </row>
    <row r="1340" spans="1:35" x14ac:dyDescent="0.3">
      <c r="A1340">
        <v>119</v>
      </c>
      <c r="B1340">
        <v>40</v>
      </c>
      <c r="C1340" t="str">
        <f t="shared" si="60"/>
        <v>36-45</v>
      </c>
      <c r="D1340" t="s">
        <v>32</v>
      </c>
      <c r="E1340" t="s">
        <v>53</v>
      </c>
      <c r="F1340">
        <v>530</v>
      </c>
      <c r="G1340" t="s">
        <v>34</v>
      </c>
      <c r="H1340">
        <v>1</v>
      </c>
      <c r="I1340">
        <v>4</v>
      </c>
      <c r="J1340" t="s">
        <v>46</v>
      </c>
      <c r="K1340">
        <v>3</v>
      </c>
      <c r="L1340" t="s">
        <v>36</v>
      </c>
      <c r="M1340">
        <v>78</v>
      </c>
      <c r="N1340">
        <v>2</v>
      </c>
      <c r="O1340">
        <v>4</v>
      </c>
      <c r="P1340" t="s">
        <v>50</v>
      </c>
      <c r="Q1340">
        <v>2</v>
      </c>
      <c r="R1340" t="str">
        <f t="shared" si="61"/>
        <v>Medium</v>
      </c>
      <c r="S1340" t="s">
        <v>44</v>
      </c>
      <c r="T1340">
        <v>13503</v>
      </c>
      <c r="U1340" t="str">
        <f t="shared" si="62"/>
        <v>High (10K-15K)</v>
      </c>
      <c r="V1340">
        <v>14115</v>
      </c>
      <c r="W1340">
        <v>1</v>
      </c>
      <c r="X1340" t="s">
        <v>32</v>
      </c>
      <c r="Y1340">
        <v>22</v>
      </c>
      <c r="Z1340">
        <v>4</v>
      </c>
      <c r="AA1340">
        <v>4</v>
      </c>
      <c r="AB1340">
        <v>1</v>
      </c>
      <c r="AC1340">
        <v>22</v>
      </c>
      <c r="AD1340">
        <v>3</v>
      </c>
      <c r="AE1340">
        <v>2</v>
      </c>
      <c r="AF1340">
        <v>22</v>
      </c>
      <c r="AG1340">
        <v>3</v>
      </c>
      <c r="AH1340">
        <v>11</v>
      </c>
      <c r="AI1340">
        <v>11</v>
      </c>
    </row>
    <row r="1341" spans="1:35" x14ac:dyDescent="0.3">
      <c r="A1341">
        <v>164</v>
      </c>
      <c r="B1341">
        <v>26</v>
      </c>
      <c r="C1341" t="str">
        <f t="shared" si="60"/>
        <v>26-35</v>
      </c>
      <c r="D1341" t="s">
        <v>32</v>
      </c>
      <c r="E1341" t="s">
        <v>40</v>
      </c>
      <c r="F1341">
        <v>841</v>
      </c>
      <c r="G1341" t="s">
        <v>34</v>
      </c>
      <c r="H1341">
        <v>6</v>
      </c>
      <c r="I1341">
        <v>3</v>
      </c>
      <c r="J1341" t="s">
        <v>45</v>
      </c>
      <c r="K1341">
        <v>3</v>
      </c>
      <c r="L1341" t="s">
        <v>47</v>
      </c>
      <c r="M1341">
        <v>46</v>
      </c>
      <c r="N1341">
        <v>2</v>
      </c>
      <c r="O1341">
        <v>1</v>
      </c>
      <c r="P1341" t="s">
        <v>49</v>
      </c>
      <c r="Q1341">
        <v>2</v>
      </c>
      <c r="R1341" t="str">
        <f t="shared" si="61"/>
        <v>Medium</v>
      </c>
      <c r="S1341" t="s">
        <v>44</v>
      </c>
      <c r="T1341">
        <v>2368</v>
      </c>
      <c r="U1341" t="str">
        <f t="shared" si="62"/>
        <v>Low (0-5K)</v>
      </c>
      <c r="V1341">
        <v>23300</v>
      </c>
      <c r="W1341">
        <v>1</v>
      </c>
      <c r="X1341" t="s">
        <v>32</v>
      </c>
      <c r="Y1341">
        <v>19</v>
      </c>
      <c r="Z1341">
        <v>3</v>
      </c>
      <c r="AA1341">
        <v>3</v>
      </c>
      <c r="AB1341">
        <v>0</v>
      </c>
      <c r="AC1341">
        <v>5</v>
      </c>
      <c r="AD1341">
        <v>3</v>
      </c>
      <c r="AE1341">
        <v>2</v>
      </c>
      <c r="AF1341">
        <v>5</v>
      </c>
      <c r="AG1341">
        <v>4</v>
      </c>
      <c r="AH1341">
        <v>4</v>
      </c>
      <c r="AI1341">
        <v>3</v>
      </c>
    </row>
    <row r="1342" spans="1:35" x14ac:dyDescent="0.3">
      <c r="A1342">
        <v>165</v>
      </c>
      <c r="B1342">
        <v>58</v>
      </c>
      <c r="C1342" t="str">
        <f t="shared" si="60"/>
        <v>56+</v>
      </c>
      <c r="D1342" t="s">
        <v>39</v>
      </c>
      <c r="E1342" t="s">
        <v>40</v>
      </c>
      <c r="F1342">
        <v>147</v>
      </c>
      <c r="G1342" t="s">
        <v>34</v>
      </c>
      <c r="H1342">
        <v>23</v>
      </c>
      <c r="I1342">
        <v>4</v>
      </c>
      <c r="J1342" t="s">
        <v>35</v>
      </c>
      <c r="K1342">
        <v>4</v>
      </c>
      <c r="L1342" t="s">
        <v>47</v>
      </c>
      <c r="M1342">
        <v>94</v>
      </c>
      <c r="N1342">
        <v>3</v>
      </c>
      <c r="O1342">
        <v>3</v>
      </c>
      <c r="P1342" t="s">
        <v>50</v>
      </c>
      <c r="Q1342">
        <v>4</v>
      </c>
      <c r="R1342" t="str">
        <f t="shared" si="61"/>
        <v>Very High</v>
      </c>
      <c r="S1342" t="s">
        <v>44</v>
      </c>
      <c r="T1342">
        <v>10312</v>
      </c>
      <c r="U1342" t="str">
        <f t="shared" si="62"/>
        <v>High (10K-15K)</v>
      </c>
      <c r="V1342">
        <v>3465</v>
      </c>
      <c r="W1342">
        <v>1</v>
      </c>
      <c r="X1342" t="s">
        <v>32</v>
      </c>
      <c r="Y1342">
        <v>12</v>
      </c>
      <c r="Z1342">
        <v>3</v>
      </c>
      <c r="AA1342">
        <v>4</v>
      </c>
      <c r="AB1342">
        <v>1</v>
      </c>
      <c r="AC1342">
        <v>40</v>
      </c>
      <c r="AD1342">
        <v>3</v>
      </c>
      <c r="AE1342">
        <v>2</v>
      </c>
      <c r="AF1342">
        <v>40</v>
      </c>
      <c r="AG1342">
        <v>10</v>
      </c>
      <c r="AH1342">
        <v>15</v>
      </c>
      <c r="AI1342">
        <v>6</v>
      </c>
    </row>
    <row r="1343" spans="1:35" x14ac:dyDescent="0.3">
      <c r="A1343">
        <v>170</v>
      </c>
      <c r="B1343">
        <v>49</v>
      </c>
      <c r="C1343" t="str">
        <f t="shared" si="60"/>
        <v>46-55</v>
      </c>
      <c r="D1343" t="s">
        <v>32</v>
      </c>
      <c r="E1343" t="s">
        <v>40</v>
      </c>
      <c r="F1343">
        <v>470</v>
      </c>
      <c r="G1343" t="s">
        <v>34</v>
      </c>
      <c r="H1343">
        <v>20</v>
      </c>
      <c r="I1343">
        <v>4</v>
      </c>
      <c r="J1343" t="s">
        <v>35</v>
      </c>
      <c r="K1343">
        <v>3</v>
      </c>
      <c r="L1343" t="s">
        <v>47</v>
      </c>
      <c r="M1343">
        <v>96</v>
      </c>
      <c r="N1343">
        <v>3</v>
      </c>
      <c r="O1343">
        <v>2</v>
      </c>
      <c r="P1343" t="s">
        <v>51</v>
      </c>
      <c r="Q1343">
        <v>1</v>
      </c>
      <c r="R1343" t="str">
        <f t="shared" si="61"/>
        <v>Low</v>
      </c>
      <c r="S1343" t="s">
        <v>44</v>
      </c>
      <c r="T1343">
        <v>6567</v>
      </c>
      <c r="U1343" t="str">
        <f t="shared" si="62"/>
        <v>Medium (5K-10K)</v>
      </c>
      <c r="V1343">
        <v>5549</v>
      </c>
      <c r="W1343">
        <v>1</v>
      </c>
      <c r="X1343" t="s">
        <v>32</v>
      </c>
      <c r="Y1343">
        <v>14</v>
      </c>
      <c r="Z1343">
        <v>3</v>
      </c>
      <c r="AA1343">
        <v>3</v>
      </c>
      <c r="AB1343">
        <v>0</v>
      </c>
      <c r="AC1343">
        <v>16</v>
      </c>
      <c r="AD1343">
        <v>2</v>
      </c>
      <c r="AE1343">
        <v>2</v>
      </c>
      <c r="AF1343">
        <v>15</v>
      </c>
      <c r="AG1343">
        <v>11</v>
      </c>
      <c r="AH1343">
        <v>5</v>
      </c>
      <c r="AI1343">
        <v>11</v>
      </c>
    </row>
    <row r="1344" spans="1:35" x14ac:dyDescent="0.3">
      <c r="A1344">
        <v>277</v>
      </c>
      <c r="B1344">
        <v>34</v>
      </c>
      <c r="C1344" t="str">
        <f t="shared" si="60"/>
        <v>26-35</v>
      </c>
      <c r="D1344" t="s">
        <v>32</v>
      </c>
      <c r="E1344" t="s">
        <v>53</v>
      </c>
      <c r="F1344">
        <v>878</v>
      </c>
      <c r="G1344" t="s">
        <v>34</v>
      </c>
      <c r="H1344">
        <v>10</v>
      </c>
      <c r="I1344">
        <v>4</v>
      </c>
      <c r="J1344" t="s">
        <v>35</v>
      </c>
      <c r="K1344">
        <v>4</v>
      </c>
      <c r="L1344" t="s">
        <v>36</v>
      </c>
      <c r="M1344">
        <v>43</v>
      </c>
      <c r="N1344">
        <v>3</v>
      </c>
      <c r="O1344">
        <v>1</v>
      </c>
      <c r="P1344" t="s">
        <v>49</v>
      </c>
      <c r="Q1344">
        <v>3</v>
      </c>
      <c r="R1344" t="str">
        <f t="shared" si="61"/>
        <v>High</v>
      </c>
      <c r="S1344" t="s">
        <v>38</v>
      </c>
      <c r="T1344">
        <v>3815</v>
      </c>
      <c r="U1344" t="str">
        <f t="shared" si="62"/>
        <v>Low (0-5K)</v>
      </c>
      <c r="V1344">
        <v>5972</v>
      </c>
      <c r="W1344">
        <v>1</v>
      </c>
      <c r="X1344" t="s">
        <v>39</v>
      </c>
      <c r="Y1344">
        <v>17</v>
      </c>
      <c r="Z1344">
        <v>3</v>
      </c>
      <c r="AA1344">
        <v>4</v>
      </c>
      <c r="AB1344">
        <v>1</v>
      </c>
      <c r="AC1344">
        <v>5</v>
      </c>
      <c r="AD1344">
        <v>4</v>
      </c>
      <c r="AE1344">
        <v>4</v>
      </c>
      <c r="AF1344">
        <v>5</v>
      </c>
      <c r="AG1344">
        <v>3</v>
      </c>
      <c r="AH1344">
        <v>2</v>
      </c>
      <c r="AI1344">
        <v>0</v>
      </c>
    </row>
    <row r="1345" spans="1:35" x14ac:dyDescent="0.3">
      <c r="A1345">
        <v>284</v>
      </c>
      <c r="B1345">
        <v>22</v>
      </c>
      <c r="C1345" t="str">
        <f t="shared" si="60"/>
        <v>18-25</v>
      </c>
      <c r="D1345" t="s">
        <v>32</v>
      </c>
      <c r="E1345" t="s">
        <v>40</v>
      </c>
      <c r="F1345">
        <v>1136</v>
      </c>
      <c r="G1345" t="s">
        <v>34</v>
      </c>
      <c r="H1345">
        <v>5</v>
      </c>
      <c r="I1345">
        <v>3</v>
      </c>
      <c r="J1345" t="s">
        <v>46</v>
      </c>
      <c r="K1345">
        <v>4</v>
      </c>
      <c r="L1345" t="s">
        <v>36</v>
      </c>
      <c r="M1345">
        <v>60</v>
      </c>
      <c r="N1345">
        <v>4</v>
      </c>
      <c r="O1345">
        <v>1</v>
      </c>
      <c r="P1345" t="s">
        <v>49</v>
      </c>
      <c r="Q1345">
        <v>2</v>
      </c>
      <c r="R1345" t="str">
        <f t="shared" si="61"/>
        <v>Medium</v>
      </c>
      <c r="S1345" t="s">
        <v>38</v>
      </c>
      <c r="T1345">
        <v>2328</v>
      </c>
      <c r="U1345" t="str">
        <f t="shared" si="62"/>
        <v>Low (0-5K)</v>
      </c>
      <c r="V1345">
        <v>12392</v>
      </c>
      <c r="W1345">
        <v>1</v>
      </c>
      <c r="X1345" t="s">
        <v>39</v>
      </c>
      <c r="Y1345">
        <v>16</v>
      </c>
      <c r="Z1345">
        <v>3</v>
      </c>
      <c r="AA1345">
        <v>1</v>
      </c>
      <c r="AB1345">
        <v>1</v>
      </c>
      <c r="AC1345">
        <v>4</v>
      </c>
      <c r="AD1345">
        <v>2</v>
      </c>
      <c r="AE1345">
        <v>2</v>
      </c>
      <c r="AF1345">
        <v>4</v>
      </c>
      <c r="AG1345">
        <v>2</v>
      </c>
      <c r="AH1345">
        <v>2</v>
      </c>
      <c r="AI1345">
        <v>2</v>
      </c>
    </row>
    <row r="1346" spans="1:35" x14ac:dyDescent="0.3">
      <c r="A1346">
        <v>376</v>
      </c>
      <c r="B1346">
        <v>47</v>
      </c>
      <c r="C1346" t="str">
        <f t="shared" ref="C1346:C1409" si="63">IF(B1346&lt;=25,"18-25",IF(B1346&lt;=35,"26-35",IF(B1346&lt;=45,"36-45",IF(B1346&lt;=55,"46-55","56+"))))</f>
        <v>46-55</v>
      </c>
      <c r="D1346" t="s">
        <v>39</v>
      </c>
      <c r="E1346" t="s">
        <v>33</v>
      </c>
      <c r="F1346">
        <v>666</v>
      </c>
      <c r="G1346" t="s">
        <v>34</v>
      </c>
      <c r="H1346">
        <v>29</v>
      </c>
      <c r="I1346">
        <v>4</v>
      </c>
      <c r="J1346" t="s">
        <v>46</v>
      </c>
      <c r="K1346">
        <v>1</v>
      </c>
      <c r="L1346" t="s">
        <v>36</v>
      </c>
      <c r="M1346">
        <v>88</v>
      </c>
      <c r="N1346">
        <v>3</v>
      </c>
      <c r="O1346">
        <v>3</v>
      </c>
      <c r="P1346" t="s">
        <v>52</v>
      </c>
      <c r="Q1346">
        <v>2</v>
      </c>
      <c r="R1346" t="str">
        <f t="shared" ref="R1346:R1409" si="64">IF(Q1346=1,"Low",IF(Q1346=2,"Medium",IF(Q1346=3,"High","Very High")))</f>
        <v>Medium</v>
      </c>
      <c r="S1346" t="s">
        <v>44</v>
      </c>
      <c r="T1346">
        <v>11849</v>
      </c>
      <c r="U1346" t="str">
        <f t="shared" ref="U1346:U1409" si="65">IF(T1346&lt;=5000,"Low (0-5K)",IF(T1346&lt;=10000,"Medium (5K-10K)",IF(T1346&lt;=15000,"High (10K-15K)","Very High (15K+)")))</f>
        <v>High (10K-15K)</v>
      </c>
      <c r="V1346">
        <v>10268</v>
      </c>
      <c r="W1346">
        <v>1</v>
      </c>
      <c r="X1346" t="s">
        <v>39</v>
      </c>
      <c r="Y1346">
        <v>12</v>
      </c>
      <c r="Z1346">
        <v>3</v>
      </c>
      <c r="AA1346">
        <v>4</v>
      </c>
      <c r="AB1346">
        <v>1</v>
      </c>
      <c r="AC1346">
        <v>10</v>
      </c>
      <c r="AD1346">
        <v>2</v>
      </c>
      <c r="AE1346">
        <v>2</v>
      </c>
      <c r="AF1346">
        <v>10</v>
      </c>
      <c r="AG1346">
        <v>7</v>
      </c>
      <c r="AH1346">
        <v>9</v>
      </c>
      <c r="AI1346">
        <v>9</v>
      </c>
    </row>
    <row r="1347" spans="1:35" x14ac:dyDescent="0.3">
      <c r="A1347">
        <v>462</v>
      </c>
      <c r="B1347">
        <v>31</v>
      </c>
      <c r="C1347" t="str">
        <f t="shared" si="63"/>
        <v>26-35</v>
      </c>
      <c r="D1347" t="s">
        <v>32</v>
      </c>
      <c r="E1347" t="s">
        <v>40</v>
      </c>
      <c r="F1347">
        <v>1232</v>
      </c>
      <c r="G1347" t="s">
        <v>34</v>
      </c>
      <c r="H1347">
        <v>7</v>
      </c>
      <c r="I1347">
        <v>4</v>
      </c>
      <c r="J1347" t="s">
        <v>35</v>
      </c>
      <c r="K1347">
        <v>3</v>
      </c>
      <c r="L1347" t="s">
        <v>47</v>
      </c>
      <c r="M1347">
        <v>39</v>
      </c>
      <c r="N1347">
        <v>3</v>
      </c>
      <c r="O1347">
        <v>3</v>
      </c>
      <c r="P1347" t="s">
        <v>51</v>
      </c>
      <c r="Q1347">
        <v>4</v>
      </c>
      <c r="R1347" t="str">
        <f t="shared" si="64"/>
        <v>Very High</v>
      </c>
      <c r="S1347" t="s">
        <v>48</v>
      </c>
      <c r="T1347">
        <v>7143</v>
      </c>
      <c r="U1347" t="str">
        <f t="shared" si="65"/>
        <v>Medium (5K-10K)</v>
      </c>
      <c r="V1347">
        <v>25713</v>
      </c>
      <c r="W1347">
        <v>1</v>
      </c>
      <c r="X1347" t="s">
        <v>39</v>
      </c>
      <c r="Y1347">
        <v>14</v>
      </c>
      <c r="Z1347">
        <v>3</v>
      </c>
      <c r="AA1347">
        <v>3</v>
      </c>
      <c r="AB1347">
        <v>0</v>
      </c>
      <c r="AC1347">
        <v>11</v>
      </c>
      <c r="AD1347">
        <v>2</v>
      </c>
      <c r="AE1347">
        <v>2</v>
      </c>
      <c r="AF1347">
        <v>11</v>
      </c>
      <c r="AG1347">
        <v>9</v>
      </c>
      <c r="AH1347">
        <v>4</v>
      </c>
      <c r="AI1347">
        <v>10</v>
      </c>
    </row>
    <row r="1348" spans="1:35" x14ac:dyDescent="0.3">
      <c r="A1348">
        <v>515</v>
      </c>
      <c r="B1348">
        <v>37</v>
      </c>
      <c r="C1348" t="str">
        <f t="shared" si="63"/>
        <v>36-45</v>
      </c>
      <c r="D1348" t="s">
        <v>32</v>
      </c>
      <c r="E1348" t="s">
        <v>40</v>
      </c>
      <c r="F1348">
        <v>1107</v>
      </c>
      <c r="G1348" t="s">
        <v>34</v>
      </c>
      <c r="H1348">
        <v>14</v>
      </c>
      <c r="I1348">
        <v>3</v>
      </c>
      <c r="J1348" t="s">
        <v>46</v>
      </c>
      <c r="K1348">
        <v>4</v>
      </c>
      <c r="L1348" t="s">
        <v>47</v>
      </c>
      <c r="M1348">
        <v>95</v>
      </c>
      <c r="N1348">
        <v>3</v>
      </c>
      <c r="O1348">
        <v>1</v>
      </c>
      <c r="P1348" t="s">
        <v>37</v>
      </c>
      <c r="Q1348">
        <v>1</v>
      </c>
      <c r="R1348" t="str">
        <f t="shared" si="64"/>
        <v>Low</v>
      </c>
      <c r="S1348" t="s">
        <v>38</v>
      </c>
      <c r="T1348">
        <v>3034</v>
      </c>
      <c r="U1348" t="str">
        <f t="shared" si="65"/>
        <v>Low (0-5K)</v>
      </c>
      <c r="V1348">
        <v>26914</v>
      </c>
      <c r="W1348">
        <v>1</v>
      </c>
      <c r="X1348" t="s">
        <v>32</v>
      </c>
      <c r="Y1348">
        <v>12</v>
      </c>
      <c r="Z1348">
        <v>3</v>
      </c>
      <c r="AA1348">
        <v>3</v>
      </c>
      <c r="AB1348">
        <v>1</v>
      </c>
      <c r="AC1348">
        <v>18</v>
      </c>
      <c r="AD1348">
        <v>2</v>
      </c>
      <c r="AE1348">
        <v>2</v>
      </c>
      <c r="AF1348">
        <v>18</v>
      </c>
      <c r="AG1348">
        <v>7</v>
      </c>
      <c r="AH1348">
        <v>12</v>
      </c>
      <c r="AI1348">
        <v>17</v>
      </c>
    </row>
    <row r="1349" spans="1:35" x14ac:dyDescent="0.3">
      <c r="A1349">
        <v>524</v>
      </c>
      <c r="B1349">
        <v>31</v>
      </c>
      <c r="C1349" t="str">
        <f t="shared" si="63"/>
        <v>26-35</v>
      </c>
      <c r="D1349" t="s">
        <v>32</v>
      </c>
      <c r="E1349" t="s">
        <v>40</v>
      </c>
      <c r="F1349">
        <v>480</v>
      </c>
      <c r="G1349" t="s">
        <v>34</v>
      </c>
      <c r="H1349">
        <v>7</v>
      </c>
      <c r="I1349">
        <v>2</v>
      </c>
      <c r="J1349" t="s">
        <v>35</v>
      </c>
      <c r="K1349">
        <v>2</v>
      </c>
      <c r="L1349" t="s">
        <v>47</v>
      </c>
      <c r="M1349">
        <v>31</v>
      </c>
      <c r="N1349">
        <v>3</v>
      </c>
      <c r="O1349">
        <v>2</v>
      </c>
      <c r="P1349" t="s">
        <v>51</v>
      </c>
      <c r="Q1349">
        <v>1</v>
      </c>
      <c r="R1349" t="str">
        <f t="shared" si="64"/>
        <v>Low</v>
      </c>
      <c r="S1349" t="s">
        <v>44</v>
      </c>
      <c r="T1349">
        <v>4306</v>
      </c>
      <c r="U1349" t="str">
        <f t="shared" si="65"/>
        <v>Low (0-5K)</v>
      </c>
      <c r="V1349">
        <v>4156</v>
      </c>
      <c r="W1349">
        <v>1</v>
      </c>
      <c r="X1349" t="s">
        <v>32</v>
      </c>
      <c r="Y1349">
        <v>12</v>
      </c>
      <c r="Z1349">
        <v>3</v>
      </c>
      <c r="AA1349">
        <v>2</v>
      </c>
      <c r="AB1349">
        <v>1</v>
      </c>
      <c r="AC1349">
        <v>13</v>
      </c>
      <c r="AD1349">
        <v>5</v>
      </c>
      <c r="AE1349">
        <v>1</v>
      </c>
      <c r="AF1349">
        <v>13</v>
      </c>
      <c r="AG1349">
        <v>10</v>
      </c>
      <c r="AH1349">
        <v>3</v>
      </c>
      <c r="AI1349">
        <v>12</v>
      </c>
    </row>
    <row r="1350" spans="1:35" x14ac:dyDescent="0.3">
      <c r="A1350">
        <v>605</v>
      </c>
      <c r="B1350">
        <v>42</v>
      </c>
      <c r="C1350" t="str">
        <f t="shared" si="63"/>
        <v>36-45</v>
      </c>
      <c r="D1350" t="s">
        <v>32</v>
      </c>
      <c r="E1350" t="s">
        <v>40</v>
      </c>
      <c r="F1350">
        <v>319</v>
      </c>
      <c r="G1350" t="s">
        <v>34</v>
      </c>
      <c r="H1350">
        <v>24</v>
      </c>
      <c r="I1350">
        <v>3</v>
      </c>
      <c r="J1350" t="s">
        <v>35</v>
      </c>
      <c r="K1350">
        <v>4</v>
      </c>
      <c r="L1350" t="s">
        <v>36</v>
      </c>
      <c r="M1350">
        <v>56</v>
      </c>
      <c r="N1350">
        <v>3</v>
      </c>
      <c r="O1350">
        <v>3</v>
      </c>
      <c r="P1350" t="s">
        <v>51</v>
      </c>
      <c r="Q1350">
        <v>1</v>
      </c>
      <c r="R1350" t="str">
        <f t="shared" si="64"/>
        <v>Low</v>
      </c>
      <c r="S1350" t="s">
        <v>44</v>
      </c>
      <c r="T1350">
        <v>7406</v>
      </c>
      <c r="U1350" t="str">
        <f t="shared" si="65"/>
        <v>Medium (5K-10K)</v>
      </c>
      <c r="V1350">
        <v>6950</v>
      </c>
      <c r="W1350">
        <v>1</v>
      </c>
      <c r="X1350" t="s">
        <v>39</v>
      </c>
      <c r="Y1350">
        <v>21</v>
      </c>
      <c r="Z1350">
        <v>4</v>
      </c>
      <c r="AA1350">
        <v>4</v>
      </c>
      <c r="AB1350">
        <v>1</v>
      </c>
      <c r="AC1350">
        <v>10</v>
      </c>
      <c r="AD1350">
        <v>5</v>
      </c>
      <c r="AE1350">
        <v>2</v>
      </c>
      <c r="AF1350">
        <v>10</v>
      </c>
      <c r="AG1350">
        <v>9</v>
      </c>
      <c r="AH1350">
        <v>5</v>
      </c>
      <c r="AI1350">
        <v>8</v>
      </c>
    </row>
    <row r="1351" spans="1:35" x14ac:dyDescent="0.3">
      <c r="A1351">
        <v>683</v>
      </c>
      <c r="B1351">
        <v>34</v>
      </c>
      <c r="C1351" t="str">
        <f t="shared" si="63"/>
        <v>26-35</v>
      </c>
      <c r="D1351" t="s">
        <v>32</v>
      </c>
      <c r="E1351" t="s">
        <v>40</v>
      </c>
      <c r="F1351">
        <v>1397</v>
      </c>
      <c r="G1351" t="s">
        <v>34</v>
      </c>
      <c r="H1351">
        <v>1</v>
      </c>
      <c r="I1351">
        <v>5</v>
      </c>
      <c r="J1351" t="s">
        <v>46</v>
      </c>
      <c r="K1351">
        <v>2</v>
      </c>
      <c r="L1351" t="s">
        <v>36</v>
      </c>
      <c r="M1351">
        <v>42</v>
      </c>
      <c r="N1351">
        <v>3</v>
      </c>
      <c r="O1351">
        <v>1</v>
      </c>
      <c r="P1351" t="s">
        <v>49</v>
      </c>
      <c r="Q1351">
        <v>4</v>
      </c>
      <c r="R1351" t="str">
        <f t="shared" si="64"/>
        <v>Very High</v>
      </c>
      <c r="S1351" t="s">
        <v>44</v>
      </c>
      <c r="T1351">
        <v>2691</v>
      </c>
      <c r="U1351" t="str">
        <f t="shared" si="65"/>
        <v>Low (0-5K)</v>
      </c>
      <c r="V1351">
        <v>7660</v>
      </c>
      <c r="W1351">
        <v>1</v>
      </c>
      <c r="X1351" t="s">
        <v>32</v>
      </c>
      <c r="Y1351">
        <v>12</v>
      </c>
      <c r="Z1351">
        <v>3</v>
      </c>
      <c r="AA1351">
        <v>4</v>
      </c>
      <c r="AB1351">
        <v>1</v>
      </c>
      <c r="AC1351">
        <v>10</v>
      </c>
      <c r="AD1351">
        <v>4</v>
      </c>
      <c r="AE1351">
        <v>2</v>
      </c>
      <c r="AF1351">
        <v>10</v>
      </c>
      <c r="AG1351">
        <v>9</v>
      </c>
      <c r="AH1351">
        <v>8</v>
      </c>
      <c r="AI1351">
        <v>8</v>
      </c>
    </row>
    <row r="1352" spans="1:35" x14ac:dyDescent="0.3">
      <c r="A1352">
        <v>717</v>
      </c>
      <c r="B1352">
        <v>34</v>
      </c>
      <c r="C1352" t="str">
        <f t="shared" si="63"/>
        <v>26-35</v>
      </c>
      <c r="D1352" t="s">
        <v>32</v>
      </c>
      <c r="E1352" t="s">
        <v>40</v>
      </c>
      <c r="F1352">
        <v>1442</v>
      </c>
      <c r="G1352" t="s">
        <v>34</v>
      </c>
      <c r="H1352">
        <v>9</v>
      </c>
      <c r="I1352">
        <v>3</v>
      </c>
      <c r="J1352" t="s">
        <v>35</v>
      </c>
      <c r="K1352">
        <v>4</v>
      </c>
      <c r="L1352" t="s">
        <v>47</v>
      </c>
      <c r="M1352">
        <v>46</v>
      </c>
      <c r="N1352">
        <v>2</v>
      </c>
      <c r="O1352">
        <v>3</v>
      </c>
      <c r="P1352" t="s">
        <v>50</v>
      </c>
      <c r="Q1352">
        <v>2</v>
      </c>
      <c r="R1352" t="str">
        <f t="shared" si="64"/>
        <v>Medium</v>
      </c>
      <c r="S1352" t="s">
        <v>48</v>
      </c>
      <c r="T1352">
        <v>8621</v>
      </c>
      <c r="U1352" t="str">
        <f t="shared" si="65"/>
        <v>Medium (5K-10K)</v>
      </c>
      <c r="V1352">
        <v>17654</v>
      </c>
      <c r="W1352">
        <v>1</v>
      </c>
      <c r="X1352" t="s">
        <v>32</v>
      </c>
      <c r="Y1352">
        <v>14</v>
      </c>
      <c r="Z1352">
        <v>3</v>
      </c>
      <c r="AA1352">
        <v>2</v>
      </c>
      <c r="AB1352">
        <v>0</v>
      </c>
      <c r="AC1352">
        <v>9</v>
      </c>
      <c r="AD1352">
        <v>3</v>
      </c>
      <c r="AE1352">
        <v>4</v>
      </c>
      <c r="AF1352">
        <v>8</v>
      </c>
      <c r="AG1352">
        <v>7</v>
      </c>
      <c r="AH1352">
        <v>7</v>
      </c>
      <c r="AI1352">
        <v>7</v>
      </c>
    </row>
    <row r="1353" spans="1:35" x14ac:dyDescent="0.3">
      <c r="A1353">
        <v>780</v>
      </c>
      <c r="B1353">
        <v>33</v>
      </c>
      <c r="C1353" t="str">
        <f t="shared" si="63"/>
        <v>26-35</v>
      </c>
      <c r="D1353" t="s">
        <v>39</v>
      </c>
      <c r="E1353" t="s">
        <v>40</v>
      </c>
      <c r="F1353">
        <v>527</v>
      </c>
      <c r="G1353" t="s">
        <v>34</v>
      </c>
      <c r="H1353">
        <v>1</v>
      </c>
      <c r="I1353">
        <v>4</v>
      </c>
      <c r="J1353" t="s">
        <v>45</v>
      </c>
      <c r="K1353">
        <v>4</v>
      </c>
      <c r="L1353" t="s">
        <v>36</v>
      </c>
      <c r="M1353">
        <v>63</v>
      </c>
      <c r="N1353">
        <v>3</v>
      </c>
      <c r="O1353">
        <v>1</v>
      </c>
      <c r="P1353" t="s">
        <v>49</v>
      </c>
      <c r="Q1353">
        <v>4</v>
      </c>
      <c r="R1353" t="str">
        <f t="shared" si="64"/>
        <v>Very High</v>
      </c>
      <c r="S1353" t="s">
        <v>48</v>
      </c>
      <c r="T1353">
        <v>2686</v>
      </c>
      <c r="U1353" t="str">
        <f t="shared" si="65"/>
        <v>Low (0-5K)</v>
      </c>
      <c r="V1353">
        <v>5207</v>
      </c>
      <c r="W1353">
        <v>1</v>
      </c>
      <c r="X1353" t="s">
        <v>39</v>
      </c>
      <c r="Y1353">
        <v>13</v>
      </c>
      <c r="Z1353">
        <v>3</v>
      </c>
      <c r="AA1353">
        <v>3</v>
      </c>
      <c r="AB1353">
        <v>0</v>
      </c>
      <c r="AC1353">
        <v>10</v>
      </c>
      <c r="AD1353">
        <v>2</v>
      </c>
      <c r="AE1353">
        <v>2</v>
      </c>
      <c r="AF1353">
        <v>10</v>
      </c>
      <c r="AG1353">
        <v>9</v>
      </c>
      <c r="AH1353">
        <v>7</v>
      </c>
      <c r="AI1353">
        <v>8</v>
      </c>
    </row>
    <row r="1354" spans="1:35" x14ac:dyDescent="0.3">
      <c r="A1354">
        <v>809</v>
      </c>
      <c r="B1354">
        <v>42</v>
      </c>
      <c r="C1354" t="str">
        <f t="shared" si="63"/>
        <v>36-45</v>
      </c>
      <c r="D1354" t="s">
        <v>32</v>
      </c>
      <c r="E1354" t="s">
        <v>53</v>
      </c>
      <c r="F1354">
        <v>570</v>
      </c>
      <c r="G1354" t="s">
        <v>34</v>
      </c>
      <c r="H1354">
        <v>8</v>
      </c>
      <c r="I1354">
        <v>3</v>
      </c>
      <c r="J1354" t="s">
        <v>46</v>
      </c>
      <c r="K1354">
        <v>2</v>
      </c>
      <c r="L1354" t="s">
        <v>36</v>
      </c>
      <c r="M1354">
        <v>66</v>
      </c>
      <c r="N1354">
        <v>3</v>
      </c>
      <c r="O1354">
        <v>5</v>
      </c>
      <c r="P1354" t="s">
        <v>52</v>
      </c>
      <c r="Q1354">
        <v>4</v>
      </c>
      <c r="R1354" t="str">
        <f t="shared" si="64"/>
        <v>Very High</v>
      </c>
      <c r="S1354" t="s">
        <v>38</v>
      </c>
      <c r="T1354">
        <v>18430</v>
      </c>
      <c r="U1354" t="str">
        <f t="shared" si="65"/>
        <v>Very High (15K+)</v>
      </c>
      <c r="V1354">
        <v>16225</v>
      </c>
      <c r="W1354">
        <v>1</v>
      </c>
      <c r="X1354" t="s">
        <v>32</v>
      </c>
      <c r="Y1354">
        <v>13</v>
      </c>
      <c r="Z1354">
        <v>3</v>
      </c>
      <c r="AA1354">
        <v>2</v>
      </c>
      <c r="AB1354">
        <v>1</v>
      </c>
      <c r="AC1354">
        <v>24</v>
      </c>
      <c r="AD1354">
        <v>4</v>
      </c>
      <c r="AE1354">
        <v>2</v>
      </c>
      <c r="AF1354">
        <v>24</v>
      </c>
      <c r="AG1354">
        <v>7</v>
      </c>
      <c r="AH1354">
        <v>14</v>
      </c>
      <c r="AI1354">
        <v>9</v>
      </c>
    </row>
    <row r="1355" spans="1:35" x14ac:dyDescent="0.3">
      <c r="A1355">
        <v>820</v>
      </c>
      <c r="B1355">
        <v>47</v>
      </c>
      <c r="C1355" t="str">
        <f t="shared" si="63"/>
        <v>46-55</v>
      </c>
      <c r="D1355" t="s">
        <v>32</v>
      </c>
      <c r="E1355" t="s">
        <v>40</v>
      </c>
      <c r="F1355">
        <v>202</v>
      </c>
      <c r="G1355" t="s">
        <v>34</v>
      </c>
      <c r="H1355">
        <v>2</v>
      </c>
      <c r="I1355">
        <v>2</v>
      </c>
      <c r="J1355" t="s">
        <v>45</v>
      </c>
      <c r="K1355">
        <v>3</v>
      </c>
      <c r="L1355" t="s">
        <v>47</v>
      </c>
      <c r="M1355">
        <v>33</v>
      </c>
      <c r="N1355">
        <v>3</v>
      </c>
      <c r="O1355">
        <v>4</v>
      </c>
      <c r="P1355" t="s">
        <v>52</v>
      </c>
      <c r="Q1355">
        <v>4</v>
      </c>
      <c r="R1355" t="str">
        <f t="shared" si="64"/>
        <v>Very High</v>
      </c>
      <c r="S1355" t="s">
        <v>44</v>
      </c>
      <c r="T1355">
        <v>16752</v>
      </c>
      <c r="U1355" t="str">
        <f t="shared" si="65"/>
        <v>Very High (15K+)</v>
      </c>
      <c r="V1355">
        <v>12982</v>
      </c>
      <c r="W1355">
        <v>1</v>
      </c>
      <c r="X1355" t="s">
        <v>39</v>
      </c>
      <c r="Y1355">
        <v>11</v>
      </c>
      <c r="Z1355">
        <v>3</v>
      </c>
      <c r="AA1355">
        <v>3</v>
      </c>
      <c r="AB1355">
        <v>1</v>
      </c>
      <c r="AC1355">
        <v>26</v>
      </c>
      <c r="AD1355">
        <v>3</v>
      </c>
      <c r="AE1355">
        <v>2</v>
      </c>
      <c r="AF1355">
        <v>26</v>
      </c>
      <c r="AG1355">
        <v>14</v>
      </c>
      <c r="AH1355">
        <v>3</v>
      </c>
      <c r="AI1355">
        <v>0</v>
      </c>
    </row>
    <row r="1356" spans="1:35" x14ac:dyDescent="0.3">
      <c r="A1356">
        <v>836</v>
      </c>
      <c r="B1356">
        <v>42</v>
      </c>
      <c r="C1356" t="str">
        <f t="shared" si="63"/>
        <v>36-45</v>
      </c>
      <c r="D1356" t="s">
        <v>32</v>
      </c>
      <c r="E1356" t="s">
        <v>40</v>
      </c>
      <c r="F1356">
        <v>933</v>
      </c>
      <c r="G1356" t="s">
        <v>34</v>
      </c>
      <c r="H1356">
        <v>29</v>
      </c>
      <c r="I1356">
        <v>3</v>
      </c>
      <c r="J1356" t="s">
        <v>46</v>
      </c>
      <c r="K1356">
        <v>2</v>
      </c>
      <c r="L1356" t="s">
        <v>36</v>
      </c>
      <c r="M1356">
        <v>98</v>
      </c>
      <c r="N1356">
        <v>3</v>
      </c>
      <c r="O1356">
        <v>2</v>
      </c>
      <c r="P1356" t="s">
        <v>51</v>
      </c>
      <c r="Q1356">
        <v>2</v>
      </c>
      <c r="R1356" t="str">
        <f t="shared" si="64"/>
        <v>Medium</v>
      </c>
      <c r="S1356" t="s">
        <v>44</v>
      </c>
      <c r="T1356">
        <v>4434</v>
      </c>
      <c r="U1356" t="str">
        <f t="shared" si="65"/>
        <v>Low (0-5K)</v>
      </c>
      <c r="V1356">
        <v>11806</v>
      </c>
      <c r="W1356">
        <v>1</v>
      </c>
      <c r="X1356" t="s">
        <v>32</v>
      </c>
      <c r="Y1356">
        <v>13</v>
      </c>
      <c r="Z1356">
        <v>3</v>
      </c>
      <c r="AA1356">
        <v>4</v>
      </c>
      <c r="AB1356">
        <v>1</v>
      </c>
      <c r="AC1356">
        <v>10</v>
      </c>
      <c r="AD1356">
        <v>3</v>
      </c>
      <c r="AE1356">
        <v>2</v>
      </c>
      <c r="AF1356">
        <v>9</v>
      </c>
      <c r="AG1356">
        <v>8</v>
      </c>
      <c r="AH1356">
        <v>7</v>
      </c>
      <c r="AI1356">
        <v>8</v>
      </c>
    </row>
    <row r="1357" spans="1:35" x14ac:dyDescent="0.3">
      <c r="A1357">
        <v>881</v>
      </c>
      <c r="B1357">
        <v>35</v>
      </c>
      <c r="C1357" t="str">
        <f t="shared" si="63"/>
        <v>26-35</v>
      </c>
      <c r="D1357" t="s">
        <v>39</v>
      </c>
      <c r="E1357" t="s">
        <v>53</v>
      </c>
      <c r="F1357">
        <v>130</v>
      </c>
      <c r="G1357" t="s">
        <v>34</v>
      </c>
      <c r="H1357">
        <v>25</v>
      </c>
      <c r="I1357">
        <v>4</v>
      </c>
      <c r="J1357" t="s">
        <v>46</v>
      </c>
      <c r="K1357">
        <v>4</v>
      </c>
      <c r="L1357" t="s">
        <v>47</v>
      </c>
      <c r="M1357">
        <v>96</v>
      </c>
      <c r="N1357">
        <v>3</v>
      </c>
      <c r="O1357">
        <v>1</v>
      </c>
      <c r="P1357" t="s">
        <v>49</v>
      </c>
      <c r="Q1357">
        <v>2</v>
      </c>
      <c r="R1357" t="str">
        <f t="shared" si="64"/>
        <v>Medium</v>
      </c>
      <c r="S1357" t="s">
        <v>38</v>
      </c>
      <c r="T1357">
        <v>2022</v>
      </c>
      <c r="U1357" t="str">
        <f t="shared" si="65"/>
        <v>Low (0-5K)</v>
      </c>
      <c r="V1357">
        <v>16612</v>
      </c>
      <c r="W1357">
        <v>1</v>
      </c>
      <c r="X1357" t="s">
        <v>39</v>
      </c>
      <c r="Y1357">
        <v>19</v>
      </c>
      <c r="Z1357">
        <v>3</v>
      </c>
      <c r="AA1357">
        <v>1</v>
      </c>
      <c r="AB1357">
        <v>1</v>
      </c>
      <c r="AC1357">
        <v>10</v>
      </c>
      <c r="AD1357">
        <v>3</v>
      </c>
      <c r="AE1357">
        <v>2</v>
      </c>
      <c r="AF1357">
        <v>10</v>
      </c>
      <c r="AG1357">
        <v>2</v>
      </c>
      <c r="AH1357">
        <v>7</v>
      </c>
      <c r="AI1357">
        <v>8</v>
      </c>
    </row>
    <row r="1358" spans="1:35" x14ac:dyDescent="0.3">
      <c r="A1358">
        <v>966</v>
      </c>
      <c r="B1358">
        <v>32</v>
      </c>
      <c r="C1358" t="str">
        <f t="shared" si="63"/>
        <v>26-35</v>
      </c>
      <c r="D1358" t="s">
        <v>32</v>
      </c>
      <c r="E1358" t="s">
        <v>40</v>
      </c>
      <c r="F1358">
        <v>498</v>
      </c>
      <c r="G1358" t="s">
        <v>34</v>
      </c>
      <c r="H1358">
        <v>3</v>
      </c>
      <c r="I1358">
        <v>4</v>
      </c>
      <c r="J1358" t="s">
        <v>35</v>
      </c>
      <c r="K1358">
        <v>3</v>
      </c>
      <c r="L1358" t="s">
        <v>47</v>
      </c>
      <c r="M1358">
        <v>93</v>
      </c>
      <c r="N1358">
        <v>3</v>
      </c>
      <c r="O1358">
        <v>2</v>
      </c>
      <c r="P1358" t="s">
        <v>51</v>
      </c>
      <c r="Q1358">
        <v>1</v>
      </c>
      <c r="R1358" t="str">
        <f t="shared" si="64"/>
        <v>Low</v>
      </c>
      <c r="S1358" t="s">
        <v>44</v>
      </c>
      <c r="T1358">
        <v>6725</v>
      </c>
      <c r="U1358" t="str">
        <f t="shared" si="65"/>
        <v>Medium (5K-10K)</v>
      </c>
      <c r="V1358">
        <v>13554</v>
      </c>
      <c r="W1358">
        <v>1</v>
      </c>
      <c r="X1358" t="s">
        <v>32</v>
      </c>
      <c r="Y1358">
        <v>12</v>
      </c>
      <c r="Z1358">
        <v>3</v>
      </c>
      <c r="AA1358">
        <v>3</v>
      </c>
      <c r="AB1358">
        <v>1</v>
      </c>
      <c r="AC1358">
        <v>8</v>
      </c>
      <c r="AD1358">
        <v>2</v>
      </c>
      <c r="AE1358">
        <v>4</v>
      </c>
      <c r="AF1358">
        <v>8</v>
      </c>
      <c r="AG1358">
        <v>7</v>
      </c>
      <c r="AH1358">
        <v>6</v>
      </c>
      <c r="AI1358">
        <v>3</v>
      </c>
    </row>
    <row r="1359" spans="1:35" x14ac:dyDescent="0.3">
      <c r="A1359">
        <v>987</v>
      </c>
      <c r="B1359">
        <v>47</v>
      </c>
      <c r="C1359" t="str">
        <f t="shared" si="63"/>
        <v>46-55</v>
      </c>
      <c r="D1359" t="s">
        <v>32</v>
      </c>
      <c r="E1359" t="s">
        <v>53</v>
      </c>
      <c r="F1359">
        <v>1379</v>
      </c>
      <c r="G1359" t="s">
        <v>34</v>
      </c>
      <c r="H1359">
        <v>16</v>
      </c>
      <c r="I1359">
        <v>4</v>
      </c>
      <c r="J1359" t="s">
        <v>35</v>
      </c>
      <c r="K1359">
        <v>3</v>
      </c>
      <c r="L1359" t="s">
        <v>36</v>
      </c>
      <c r="M1359">
        <v>64</v>
      </c>
      <c r="N1359">
        <v>4</v>
      </c>
      <c r="O1359">
        <v>2</v>
      </c>
      <c r="P1359" t="s">
        <v>51</v>
      </c>
      <c r="Q1359">
        <v>3</v>
      </c>
      <c r="R1359" t="str">
        <f t="shared" si="64"/>
        <v>High</v>
      </c>
      <c r="S1359" t="s">
        <v>38</v>
      </c>
      <c r="T1359">
        <v>5067</v>
      </c>
      <c r="U1359" t="str">
        <f t="shared" si="65"/>
        <v>Medium (5K-10K)</v>
      </c>
      <c r="V1359">
        <v>6759</v>
      </c>
      <c r="W1359">
        <v>1</v>
      </c>
      <c r="X1359" t="s">
        <v>39</v>
      </c>
      <c r="Y1359">
        <v>19</v>
      </c>
      <c r="Z1359">
        <v>3</v>
      </c>
      <c r="AA1359">
        <v>3</v>
      </c>
      <c r="AB1359">
        <v>0</v>
      </c>
      <c r="AC1359">
        <v>20</v>
      </c>
      <c r="AD1359">
        <v>3</v>
      </c>
      <c r="AE1359">
        <v>4</v>
      </c>
      <c r="AF1359">
        <v>19</v>
      </c>
      <c r="AG1359">
        <v>10</v>
      </c>
      <c r="AH1359">
        <v>2</v>
      </c>
      <c r="AI1359">
        <v>7</v>
      </c>
    </row>
    <row r="1360" spans="1:35" x14ac:dyDescent="0.3">
      <c r="A1360">
        <v>1014</v>
      </c>
      <c r="B1360">
        <v>35</v>
      </c>
      <c r="C1360" t="str">
        <f t="shared" si="63"/>
        <v>26-35</v>
      </c>
      <c r="D1360" t="s">
        <v>32</v>
      </c>
      <c r="E1360" t="s">
        <v>40</v>
      </c>
      <c r="F1360">
        <v>583</v>
      </c>
      <c r="G1360" t="s">
        <v>34</v>
      </c>
      <c r="H1360">
        <v>25</v>
      </c>
      <c r="I1360">
        <v>4</v>
      </c>
      <c r="J1360" t="s">
        <v>35</v>
      </c>
      <c r="K1360">
        <v>3</v>
      </c>
      <c r="L1360" t="s">
        <v>47</v>
      </c>
      <c r="M1360">
        <v>57</v>
      </c>
      <c r="N1360">
        <v>3</v>
      </c>
      <c r="O1360">
        <v>3</v>
      </c>
      <c r="P1360" t="s">
        <v>50</v>
      </c>
      <c r="Q1360">
        <v>3</v>
      </c>
      <c r="R1360" t="str">
        <f t="shared" si="64"/>
        <v>High</v>
      </c>
      <c r="S1360" t="s">
        <v>38</v>
      </c>
      <c r="T1360">
        <v>10388</v>
      </c>
      <c r="U1360" t="str">
        <f t="shared" si="65"/>
        <v>High (10K-15K)</v>
      </c>
      <c r="V1360">
        <v>6975</v>
      </c>
      <c r="W1360">
        <v>1</v>
      </c>
      <c r="X1360" t="s">
        <v>39</v>
      </c>
      <c r="Y1360">
        <v>11</v>
      </c>
      <c r="Z1360">
        <v>3</v>
      </c>
      <c r="AA1360">
        <v>3</v>
      </c>
      <c r="AB1360">
        <v>1</v>
      </c>
      <c r="AC1360">
        <v>16</v>
      </c>
      <c r="AD1360">
        <v>3</v>
      </c>
      <c r="AE1360">
        <v>2</v>
      </c>
      <c r="AF1360">
        <v>16</v>
      </c>
      <c r="AG1360">
        <v>10</v>
      </c>
      <c r="AH1360">
        <v>10</v>
      </c>
      <c r="AI1360">
        <v>1</v>
      </c>
    </row>
    <row r="1361" spans="1:35" x14ac:dyDescent="0.3">
      <c r="A1361">
        <v>1102</v>
      </c>
      <c r="B1361">
        <v>28</v>
      </c>
      <c r="C1361" t="str">
        <f t="shared" si="63"/>
        <v>26-35</v>
      </c>
      <c r="D1361" t="s">
        <v>32</v>
      </c>
      <c r="E1361" t="s">
        <v>40</v>
      </c>
      <c r="F1361">
        <v>895</v>
      </c>
      <c r="G1361" t="s">
        <v>34</v>
      </c>
      <c r="H1361">
        <v>15</v>
      </c>
      <c r="I1361">
        <v>2</v>
      </c>
      <c r="J1361" t="s">
        <v>46</v>
      </c>
      <c r="K1361">
        <v>1</v>
      </c>
      <c r="L1361" t="s">
        <v>36</v>
      </c>
      <c r="M1361">
        <v>50</v>
      </c>
      <c r="N1361">
        <v>3</v>
      </c>
      <c r="O1361">
        <v>1</v>
      </c>
      <c r="P1361" t="s">
        <v>37</v>
      </c>
      <c r="Q1361">
        <v>3</v>
      </c>
      <c r="R1361" t="str">
        <f t="shared" si="64"/>
        <v>High</v>
      </c>
      <c r="S1361" t="s">
        <v>38</v>
      </c>
      <c r="T1361">
        <v>2207</v>
      </c>
      <c r="U1361" t="str">
        <f t="shared" si="65"/>
        <v>Low (0-5K)</v>
      </c>
      <c r="V1361">
        <v>22482</v>
      </c>
      <c r="W1361">
        <v>1</v>
      </c>
      <c r="X1361" t="s">
        <v>32</v>
      </c>
      <c r="Y1361">
        <v>16</v>
      </c>
      <c r="Z1361">
        <v>3</v>
      </c>
      <c r="AA1361">
        <v>4</v>
      </c>
      <c r="AB1361">
        <v>1</v>
      </c>
      <c r="AC1361">
        <v>4</v>
      </c>
      <c r="AD1361">
        <v>5</v>
      </c>
      <c r="AE1361">
        <v>2</v>
      </c>
      <c r="AF1361">
        <v>4</v>
      </c>
      <c r="AG1361">
        <v>2</v>
      </c>
      <c r="AH1361">
        <v>2</v>
      </c>
      <c r="AI1361">
        <v>2</v>
      </c>
    </row>
    <row r="1362" spans="1:35" x14ac:dyDescent="0.3">
      <c r="A1362">
        <v>1106</v>
      </c>
      <c r="B1362">
        <v>25</v>
      </c>
      <c r="C1362" t="str">
        <f t="shared" si="63"/>
        <v>18-25</v>
      </c>
      <c r="D1362" t="s">
        <v>39</v>
      </c>
      <c r="E1362" t="s">
        <v>40</v>
      </c>
      <c r="F1362">
        <v>1219</v>
      </c>
      <c r="G1362" t="s">
        <v>34</v>
      </c>
      <c r="H1362">
        <v>4</v>
      </c>
      <c r="I1362">
        <v>1</v>
      </c>
      <c r="J1362" t="s">
        <v>42</v>
      </c>
      <c r="K1362">
        <v>4</v>
      </c>
      <c r="L1362" t="s">
        <v>36</v>
      </c>
      <c r="M1362">
        <v>32</v>
      </c>
      <c r="N1362">
        <v>3</v>
      </c>
      <c r="O1362">
        <v>1</v>
      </c>
      <c r="P1362" t="s">
        <v>37</v>
      </c>
      <c r="Q1362">
        <v>4</v>
      </c>
      <c r="R1362" t="str">
        <f t="shared" si="64"/>
        <v>Very High</v>
      </c>
      <c r="S1362" t="s">
        <v>44</v>
      </c>
      <c r="T1362">
        <v>3691</v>
      </c>
      <c r="U1362" t="str">
        <f t="shared" si="65"/>
        <v>Low (0-5K)</v>
      </c>
      <c r="V1362">
        <v>4605</v>
      </c>
      <c r="W1362">
        <v>1</v>
      </c>
      <c r="X1362" t="s">
        <v>39</v>
      </c>
      <c r="Y1362">
        <v>15</v>
      </c>
      <c r="Z1362">
        <v>3</v>
      </c>
      <c r="AA1362">
        <v>2</v>
      </c>
      <c r="AB1362">
        <v>1</v>
      </c>
      <c r="AC1362">
        <v>7</v>
      </c>
      <c r="AD1362">
        <v>3</v>
      </c>
      <c r="AE1362">
        <v>4</v>
      </c>
      <c r="AF1362">
        <v>7</v>
      </c>
      <c r="AG1362">
        <v>7</v>
      </c>
      <c r="AH1362">
        <v>5</v>
      </c>
      <c r="AI1362">
        <v>6</v>
      </c>
    </row>
    <row r="1363" spans="1:35" x14ac:dyDescent="0.3">
      <c r="A1363">
        <v>1128</v>
      </c>
      <c r="B1363">
        <v>40</v>
      </c>
      <c r="C1363" t="str">
        <f t="shared" si="63"/>
        <v>36-45</v>
      </c>
      <c r="D1363" t="s">
        <v>32</v>
      </c>
      <c r="E1363" t="s">
        <v>40</v>
      </c>
      <c r="F1363">
        <v>1308</v>
      </c>
      <c r="G1363" t="s">
        <v>34</v>
      </c>
      <c r="H1363">
        <v>14</v>
      </c>
      <c r="I1363">
        <v>3</v>
      </c>
      <c r="J1363" t="s">
        <v>35</v>
      </c>
      <c r="K1363">
        <v>3</v>
      </c>
      <c r="L1363" t="s">
        <v>36</v>
      </c>
      <c r="M1363">
        <v>44</v>
      </c>
      <c r="N1363">
        <v>2</v>
      </c>
      <c r="O1363">
        <v>5</v>
      </c>
      <c r="P1363" t="s">
        <v>55</v>
      </c>
      <c r="Q1363">
        <v>3</v>
      </c>
      <c r="R1363" t="str">
        <f t="shared" si="64"/>
        <v>High</v>
      </c>
      <c r="S1363" t="s">
        <v>48</v>
      </c>
      <c r="T1363">
        <v>19626</v>
      </c>
      <c r="U1363" t="str">
        <f t="shared" si="65"/>
        <v>Very High (15K+)</v>
      </c>
      <c r="V1363">
        <v>17544</v>
      </c>
      <c r="W1363">
        <v>1</v>
      </c>
      <c r="X1363" t="s">
        <v>32</v>
      </c>
      <c r="Y1363">
        <v>14</v>
      </c>
      <c r="Z1363">
        <v>3</v>
      </c>
      <c r="AA1363">
        <v>1</v>
      </c>
      <c r="AB1363">
        <v>0</v>
      </c>
      <c r="AC1363">
        <v>21</v>
      </c>
      <c r="AD1363">
        <v>2</v>
      </c>
      <c r="AE1363">
        <v>4</v>
      </c>
      <c r="AF1363">
        <v>20</v>
      </c>
      <c r="AG1363">
        <v>7</v>
      </c>
      <c r="AH1363">
        <v>4</v>
      </c>
      <c r="AI1363">
        <v>9</v>
      </c>
    </row>
    <row r="1364" spans="1:35" x14ac:dyDescent="0.3">
      <c r="A1364">
        <v>1131</v>
      </c>
      <c r="B1364">
        <v>21</v>
      </c>
      <c r="C1364" t="str">
        <f t="shared" si="63"/>
        <v>18-25</v>
      </c>
      <c r="D1364" t="s">
        <v>32</v>
      </c>
      <c r="E1364" t="s">
        <v>40</v>
      </c>
      <c r="F1364">
        <v>984</v>
      </c>
      <c r="G1364" t="s">
        <v>34</v>
      </c>
      <c r="H1364">
        <v>1</v>
      </c>
      <c r="I1364">
        <v>1</v>
      </c>
      <c r="J1364" t="s">
        <v>42</v>
      </c>
      <c r="K1364">
        <v>4</v>
      </c>
      <c r="L1364" t="s">
        <v>47</v>
      </c>
      <c r="M1364">
        <v>70</v>
      </c>
      <c r="N1364">
        <v>2</v>
      </c>
      <c r="O1364">
        <v>1</v>
      </c>
      <c r="P1364" t="s">
        <v>49</v>
      </c>
      <c r="Q1364">
        <v>2</v>
      </c>
      <c r="R1364" t="str">
        <f t="shared" si="64"/>
        <v>Medium</v>
      </c>
      <c r="S1364" t="s">
        <v>48</v>
      </c>
      <c r="T1364">
        <v>2070</v>
      </c>
      <c r="U1364" t="str">
        <f t="shared" si="65"/>
        <v>Low (0-5K)</v>
      </c>
      <c r="V1364">
        <v>25326</v>
      </c>
      <c r="W1364">
        <v>1</v>
      </c>
      <c r="X1364" t="s">
        <v>39</v>
      </c>
      <c r="Y1364">
        <v>11</v>
      </c>
      <c r="Z1364">
        <v>3</v>
      </c>
      <c r="AA1364">
        <v>3</v>
      </c>
      <c r="AB1364">
        <v>0</v>
      </c>
      <c r="AC1364">
        <v>2</v>
      </c>
      <c r="AD1364">
        <v>6</v>
      </c>
      <c r="AE1364">
        <v>4</v>
      </c>
      <c r="AF1364">
        <v>2</v>
      </c>
      <c r="AG1364">
        <v>2</v>
      </c>
      <c r="AH1364">
        <v>2</v>
      </c>
      <c r="AI1364">
        <v>2</v>
      </c>
    </row>
    <row r="1365" spans="1:35" x14ac:dyDescent="0.3">
      <c r="A1365">
        <v>1160</v>
      </c>
      <c r="B1365">
        <v>31</v>
      </c>
      <c r="C1365" t="str">
        <f t="shared" si="63"/>
        <v>26-35</v>
      </c>
      <c r="D1365" t="s">
        <v>39</v>
      </c>
      <c r="E1365" t="s">
        <v>53</v>
      </c>
      <c r="F1365">
        <v>874</v>
      </c>
      <c r="G1365" t="s">
        <v>34</v>
      </c>
      <c r="H1365">
        <v>15</v>
      </c>
      <c r="I1365">
        <v>3</v>
      </c>
      <c r="J1365" t="s">
        <v>35</v>
      </c>
      <c r="K1365">
        <v>3</v>
      </c>
      <c r="L1365" t="s">
        <v>36</v>
      </c>
      <c r="M1365">
        <v>72</v>
      </c>
      <c r="N1365">
        <v>3</v>
      </c>
      <c r="O1365">
        <v>1</v>
      </c>
      <c r="P1365" t="s">
        <v>37</v>
      </c>
      <c r="Q1365">
        <v>3</v>
      </c>
      <c r="R1365" t="str">
        <f t="shared" si="64"/>
        <v>High</v>
      </c>
      <c r="S1365" t="s">
        <v>44</v>
      </c>
      <c r="T1365">
        <v>2610</v>
      </c>
      <c r="U1365" t="str">
        <f t="shared" si="65"/>
        <v>Low (0-5K)</v>
      </c>
      <c r="V1365">
        <v>6233</v>
      </c>
      <c r="W1365">
        <v>1</v>
      </c>
      <c r="X1365" t="s">
        <v>32</v>
      </c>
      <c r="Y1365">
        <v>12</v>
      </c>
      <c r="Z1365">
        <v>3</v>
      </c>
      <c r="AA1365">
        <v>3</v>
      </c>
      <c r="AB1365">
        <v>1</v>
      </c>
      <c r="AC1365">
        <v>2</v>
      </c>
      <c r="AD1365">
        <v>5</v>
      </c>
      <c r="AE1365">
        <v>2</v>
      </c>
      <c r="AF1365">
        <v>2</v>
      </c>
      <c r="AG1365">
        <v>2</v>
      </c>
      <c r="AH1365">
        <v>2</v>
      </c>
      <c r="AI1365">
        <v>2</v>
      </c>
    </row>
    <row r="1366" spans="1:35" x14ac:dyDescent="0.3">
      <c r="A1366">
        <v>1185</v>
      </c>
      <c r="B1366">
        <v>35</v>
      </c>
      <c r="C1366" t="str">
        <f t="shared" si="63"/>
        <v>26-35</v>
      </c>
      <c r="D1366" t="s">
        <v>32</v>
      </c>
      <c r="E1366" t="s">
        <v>53</v>
      </c>
      <c r="F1366">
        <v>636</v>
      </c>
      <c r="G1366" t="s">
        <v>34</v>
      </c>
      <c r="H1366">
        <v>4</v>
      </c>
      <c r="I1366">
        <v>4</v>
      </c>
      <c r="J1366" t="s">
        <v>45</v>
      </c>
      <c r="K1366">
        <v>4</v>
      </c>
      <c r="L1366" t="s">
        <v>36</v>
      </c>
      <c r="M1366">
        <v>47</v>
      </c>
      <c r="N1366">
        <v>2</v>
      </c>
      <c r="O1366">
        <v>1</v>
      </c>
      <c r="P1366" t="s">
        <v>37</v>
      </c>
      <c r="Q1366">
        <v>4</v>
      </c>
      <c r="R1366" t="str">
        <f t="shared" si="64"/>
        <v>Very High</v>
      </c>
      <c r="S1366" t="s">
        <v>44</v>
      </c>
      <c r="T1366">
        <v>2376</v>
      </c>
      <c r="U1366" t="str">
        <f t="shared" si="65"/>
        <v>Low (0-5K)</v>
      </c>
      <c r="V1366">
        <v>26537</v>
      </c>
      <c r="W1366">
        <v>1</v>
      </c>
      <c r="X1366" t="s">
        <v>32</v>
      </c>
      <c r="Y1366">
        <v>13</v>
      </c>
      <c r="Z1366">
        <v>3</v>
      </c>
      <c r="AA1366">
        <v>2</v>
      </c>
      <c r="AB1366">
        <v>1</v>
      </c>
      <c r="AC1366">
        <v>2</v>
      </c>
      <c r="AD1366">
        <v>2</v>
      </c>
      <c r="AE1366">
        <v>4</v>
      </c>
      <c r="AF1366">
        <v>2</v>
      </c>
      <c r="AG1366">
        <v>2</v>
      </c>
      <c r="AH1366">
        <v>2</v>
      </c>
      <c r="AI1366">
        <v>2</v>
      </c>
    </row>
    <row r="1367" spans="1:35" x14ac:dyDescent="0.3">
      <c r="A1367">
        <v>1196</v>
      </c>
      <c r="B1367">
        <v>37</v>
      </c>
      <c r="C1367" t="str">
        <f t="shared" si="63"/>
        <v>36-45</v>
      </c>
      <c r="D1367" t="s">
        <v>32</v>
      </c>
      <c r="E1367" t="s">
        <v>40</v>
      </c>
      <c r="F1367">
        <v>977</v>
      </c>
      <c r="G1367" t="s">
        <v>34</v>
      </c>
      <c r="H1367">
        <v>1</v>
      </c>
      <c r="I1367">
        <v>3</v>
      </c>
      <c r="J1367" t="s">
        <v>46</v>
      </c>
      <c r="K1367">
        <v>4</v>
      </c>
      <c r="L1367" t="s">
        <v>47</v>
      </c>
      <c r="M1367">
        <v>56</v>
      </c>
      <c r="N1367">
        <v>2</v>
      </c>
      <c r="O1367">
        <v>2</v>
      </c>
      <c r="P1367" t="s">
        <v>51</v>
      </c>
      <c r="Q1367">
        <v>4</v>
      </c>
      <c r="R1367" t="str">
        <f t="shared" si="64"/>
        <v>Very High</v>
      </c>
      <c r="S1367" t="s">
        <v>44</v>
      </c>
      <c r="T1367">
        <v>6474</v>
      </c>
      <c r="U1367" t="str">
        <f t="shared" si="65"/>
        <v>Medium (5K-10K)</v>
      </c>
      <c r="V1367">
        <v>9961</v>
      </c>
      <c r="W1367">
        <v>1</v>
      </c>
      <c r="X1367" t="s">
        <v>32</v>
      </c>
      <c r="Y1367">
        <v>13</v>
      </c>
      <c r="Z1367">
        <v>3</v>
      </c>
      <c r="AA1367">
        <v>2</v>
      </c>
      <c r="AB1367">
        <v>1</v>
      </c>
      <c r="AC1367">
        <v>14</v>
      </c>
      <c r="AD1367">
        <v>2</v>
      </c>
      <c r="AE1367">
        <v>2</v>
      </c>
      <c r="AF1367">
        <v>14</v>
      </c>
      <c r="AG1367">
        <v>8</v>
      </c>
      <c r="AH1367">
        <v>3</v>
      </c>
      <c r="AI1367">
        <v>11</v>
      </c>
    </row>
    <row r="1368" spans="1:35" x14ac:dyDescent="0.3">
      <c r="A1368">
        <v>1224</v>
      </c>
      <c r="B1368">
        <v>30</v>
      </c>
      <c r="C1368" t="str">
        <f t="shared" si="63"/>
        <v>26-35</v>
      </c>
      <c r="D1368" t="s">
        <v>32</v>
      </c>
      <c r="E1368" t="s">
        <v>40</v>
      </c>
      <c r="F1368">
        <v>853</v>
      </c>
      <c r="G1368" t="s">
        <v>34</v>
      </c>
      <c r="H1368">
        <v>7</v>
      </c>
      <c r="I1368">
        <v>4</v>
      </c>
      <c r="J1368" t="s">
        <v>46</v>
      </c>
      <c r="K1368">
        <v>3</v>
      </c>
      <c r="L1368" t="s">
        <v>36</v>
      </c>
      <c r="M1368">
        <v>49</v>
      </c>
      <c r="N1368">
        <v>3</v>
      </c>
      <c r="O1368">
        <v>2</v>
      </c>
      <c r="P1368" t="s">
        <v>37</v>
      </c>
      <c r="Q1368">
        <v>3</v>
      </c>
      <c r="R1368" t="str">
        <f t="shared" si="64"/>
        <v>High</v>
      </c>
      <c r="S1368" t="s">
        <v>38</v>
      </c>
      <c r="T1368">
        <v>3491</v>
      </c>
      <c r="U1368" t="str">
        <f t="shared" si="65"/>
        <v>Low (0-5K)</v>
      </c>
      <c r="V1368">
        <v>11309</v>
      </c>
      <c r="W1368">
        <v>1</v>
      </c>
      <c r="X1368" t="s">
        <v>32</v>
      </c>
      <c r="Y1368">
        <v>13</v>
      </c>
      <c r="Z1368">
        <v>3</v>
      </c>
      <c r="AA1368">
        <v>1</v>
      </c>
      <c r="AB1368">
        <v>3</v>
      </c>
      <c r="AC1368">
        <v>10</v>
      </c>
      <c r="AD1368">
        <v>4</v>
      </c>
      <c r="AE1368">
        <v>2</v>
      </c>
      <c r="AF1368">
        <v>10</v>
      </c>
      <c r="AG1368">
        <v>7</v>
      </c>
      <c r="AH1368">
        <v>8</v>
      </c>
      <c r="AI1368">
        <v>9</v>
      </c>
    </row>
    <row r="1369" spans="1:35" x14ac:dyDescent="0.3">
      <c r="A1369">
        <v>1244</v>
      </c>
      <c r="B1369">
        <v>27</v>
      </c>
      <c r="C1369" t="str">
        <f t="shared" si="63"/>
        <v>26-35</v>
      </c>
      <c r="D1369" t="s">
        <v>32</v>
      </c>
      <c r="E1369" t="s">
        <v>40</v>
      </c>
      <c r="F1369">
        <v>1103</v>
      </c>
      <c r="G1369" t="s">
        <v>34</v>
      </c>
      <c r="H1369">
        <v>14</v>
      </c>
      <c r="I1369">
        <v>3</v>
      </c>
      <c r="J1369" t="s">
        <v>46</v>
      </c>
      <c r="K1369">
        <v>1</v>
      </c>
      <c r="L1369" t="s">
        <v>36</v>
      </c>
      <c r="M1369">
        <v>42</v>
      </c>
      <c r="N1369">
        <v>3</v>
      </c>
      <c r="O1369">
        <v>1</v>
      </c>
      <c r="P1369" t="s">
        <v>49</v>
      </c>
      <c r="Q1369">
        <v>1</v>
      </c>
      <c r="R1369" t="str">
        <f t="shared" si="64"/>
        <v>Low</v>
      </c>
      <c r="S1369" t="s">
        <v>44</v>
      </c>
      <c r="T1369">
        <v>2235</v>
      </c>
      <c r="U1369" t="str">
        <f t="shared" si="65"/>
        <v>Low (0-5K)</v>
      </c>
      <c r="V1369">
        <v>14377</v>
      </c>
      <c r="W1369">
        <v>1</v>
      </c>
      <c r="X1369" t="s">
        <v>39</v>
      </c>
      <c r="Y1369">
        <v>14</v>
      </c>
      <c r="Z1369">
        <v>3</v>
      </c>
      <c r="AA1369">
        <v>4</v>
      </c>
      <c r="AB1369">
        <v>2</v>
      </c>
      <c r="AC1369">
        <v>9</v>
      </c>
      <c r="AD1369">
        <v>3</v>
      </c>
      <c r="AE1369">
        <v>2</v>
      </c>
      <c r="AF1369">
        <v>9</v>
      </c>
      <c r="AG1369">
        <v>7</v>
      </c>
      <c r="AH1369">
        <v>6</v>
      </c>
      <c r="AI1369">
        <v>8</v>
      </c>
    </row>
    <row r="1370" spans="1:35" x14ac:dyDescent="0.3">
      <c r="A1370">
        <v>1275</v>
      </c>
      <c r="B1370">
        <v>26</v>
      </c>
      <c r="C1370" t="str">
        <f t="shared" si="63"/>
        <v>26-35</v>
      </c>
      <c r="D1370" t="s">
        <v>32</v>
      </c>
      <c r="E1370" t="s">
        <v>40</v>
      </c>
      <c r="F1370">
        <v>583</v>
      </c>
      <c r="G1370" t="s">
        <v>34</v>
      </c>
      <c r="H1370">
        <v>4</v>
      </c>
      <c r="I1370">
        <v>2</v>
      </c>
      <c r="J1370" t="s">
        <v>46</v>
      </c>
      <c r="K1370">
        <v>3</v>
      </c>
      <c r="L1370" t="s">
        <v>36</v>
      </c>
      <c r="M1370">
        <v>53</v>
      </c>
      <c r="N1370">
        <v>3</v>
      </c>
      <c r="O1370">
        <v>1</v>
      </c>
      <c r="P1370" t="s">
        <v>49</v>
      </c>
      <c r="Q1370">
        <v>4</v>
      </c>
      <c r="R1370" t="str">
        <f t="shared" si="64"/>
        <v>Very High</v>
      </c>
      <c r="S1370" t="s">
        <v>48</v>
      </c>
      <c r="T1370">
        <v>2875</v>
      </c>
      <c r="U1370" t="str">
        <f t="shared" si="65"/>
        <v>Low (0-5K)</v>
      </c>
      <c r="V1370">
        <v>9973</v>
      </c>
      <c r="W1370">
        <v>1</v>
      </c>
      <c r="X1370" t="s">
        <v>39</v>
      </c>
      <c r="Y1370">
        <v>20</v>
      </c>
      <c r="Z1370">
        <v>4</v>
      </c>
      <c r="AA1370">
        <v>2</v>
      </c>
      <c r="AB1370">
        <v>0</v>
      </c>
      <c r="AC1370">
        <v>8</v>
      </c>
      <c r="AD1370">
        <v>2</v>
      </c>
      <c r="AE1370">
        <v>2</v>
      </c>
      <c r="AF1370">
        <v>8</v>
      </c>
      <c r="AG1370">
        <v>5</v>
      </c>
      <c r="AH1370">
        <v>2</v>
      </c>
      <c r="AI1370">
        <v>2</v>
      </c>
    </row>
    <row r="1371" spans="1:35" x14ac:dyDescent="0.3">
      <c r="A1371">
        <v>1279</v>
      </c>
      <c r="B1371">
        <v>21</v>
      </c>
      <c r="C1371" t="str">
        <f t="shared" si="63"/>
        <v>18-25</v>
      </c>
      <c r="D1371" t="s">
        <v>39</v>
      </c>
      <c r="E1371" t="s">
        <v>53</v>
      </c>
      <c r="F1371">
        <v>251</v>
      </c>
      <c r="G1371" t="s">
        <v>34</v>
      </c>
      <c r="H1371">
        <v>10</v>
      </c>
      <c r="I1371">
        <v>2</v>
      </c>
      <c r="J1371" t="s">
        <v>46</v>
      </c>
      <c r="K1371">
        <v>1</v>
      </c>
      <c r="L1371" t="s">
        <v>47</v>
      </c>
      <c r="M1371">
        <v>45</v>
      </c>
      <c r="N1371">
        <v>2</v>
      </c>
      <c r="O1371">
        <v>1</v>
      </c>
      <c r="P1371" t="s">
        <v>37</v>
      </c>
      <c r="Q1371">
        <v>3</v>
      </c>
      <c r="R1371" t="str">
        <f t="shared" si="64"/>
        <v>High</v>
      </c>
      <c r="S1371" t="s">
        <v>48</v>
      </c>
      <c r="T1371">
        <v>2625</v>
      </c>
      <c r="U1371" t="str">
        <f t="shared" si="65"/>
        <v>Low (0-5K)</v>
      </c>
      <c r="V1371">
        <v>25308</v>
      </c>
      <c r="W1371">
        <v>1</v>
      </c>
      <c r="X1371" t="s">
        <v>32</v>
      </c>
      <c r="Y1371">
        <v>20</v>
      </c>
      <c r="Z1371">
        <v>4</v>
      </c>
      <c r="AA1371">
        <v>3</v>
      </c>
      <c r="AB1371">
        <v>0</v>
      </c>
      <c r="AC1371">
        <v>2</v>
      </c>
      <c r="AD1371">
        <v>2</v>
      </c>
      <c r="AE1371">
        <v>1</v>
      </c>
      <c r="AF1371">
        <v>2</v>
      </c>
      <c r="AG1371">
        <v>2</v>
      </c>
      <c r="AH1371">
        <v>2</v>
      </c>
      <c r="AI1371">
        <v>2</v>
      </c>
    </row>
    <row r="1372" spans="1:35" x14ac:dyDescent="0.3">
      <c r="A1372">
        <v>1288</v>
      </c>
      <c r="B1372">
        <v>44</v>
      </c>
      <c r="C1372" t="str">
        <f t="shared" si="63"/>
        <v>36-45</v>
      </c>
      <c r="D1372" t="s">
        <v>32</v>
      </c>
      <c r="E1372" t="s">
        <v>40</v>
      </c>
      <c r="F1372">
        <v>1199</v>
      </c>
      <c r="G1372" t="s">
        <v>34</v>
      </c>
      <c r="H1372">
        <v>4</v>
      </c>
      <c r="I1372">
        <v>2</v>
      </c>
      <c r="J1372" t="s">
        <v>46</v>
      </c>
      <c r="K1372">
        <v>3</v>
      </c>
      <c r="L1372" t="s">
        <v>36</v>
      </c>
      <c r="M1372">
        <v>92</v>
      </c>
      <c r="N1372">
        <v>4</v>
      </c>
      <c r="O1372">
        <v>5</v>
      </c>
      <c r="P1372" t="s">
        <v>52</v>
      </c>
      <c r="Q1372">
        <v>1</v>
      </c>
      <c r="R1372" t="str">
        <f t="shared" si="64"/>
        <v>Low</v>
      </c>
      <c r="S1372" t="s">
        <v>38</v>
      </c>
      <c r="T1372">
        <v>19190</v>
      </c>
      <c r="U1372" t="str">
        <f t="shared" si="65"/>
        <v>Very High (15K+)</v>
      </c>
      <c r="V1372">
        <v>17477</v>
      </c>
      <c r="W1372">
        <v>1</v>
      </c>
      <c r="X1372" t="s">
        <v>32</v>
      </c>
      <c r="Y1372">
        <v>14</v>
      </c>
      <c r="Z1372">
        <v>3</v>
      </c>
      <c r="AA1372">
        <v>4</v>
      </c>
      <c r="AB1372">
        <v>2</v>
      </c>
      <c r="AC1372">
        <v>26</v>
      </c>
      <c r="AD1372">
        <v>4</v>
      </c>
      <c r="AE1372">
        <v>2</v>
      </c>
      <c r="AF1372">
        <v>25</v>
      </c>
      <c r="AG1372">
        <v>9</v>
      </c>
      <c r="AH1372">
        <v>14</v>
      </c>
      <c r="AI1372">
        <v>13</v>
      </c>
    </row>
    <row r="1373" spans="1:35" x14ac:dyDescent="0.3">
      <c r="A1373">
        <v>1303</v>
      </c>
      <c r="B1373">
        <v>25</v>
      </c>
      <c r="C1373" t="str">
        <f t="shared" si="63"/>
        <v>18-25</v>
      </c>
      <c r="D1373" t="s">
        <v>32</v>
      </c>
      <c r="E1373" t="s">
        <v>40</v>
      </c>
      <c r="F1373">
        <v>266</v>
      </c>
      <c r="G1373" t="s">
        <v>34</v>
      </c>
      <c r="H1373">
        <v>1</v>
      </c>
      <c r="I1373">
        <v>3</v>
      </c>
      <c r="J1373" t="s">
        <v>35</v>
      </c>
      <c r="K1373">
        <v>4</v>
      </c>
      <c r="L1373" t="s">
        <v>47</v>
      </c>
      <c r="M1373">
        <v>40</v>
      </c>
      <c r="N1373">
        <v>3</v>
      </c>
      <c r="O1373">
        <v>1</v>
      </c>
      <c r="P1373" t="s">
        <v>49</v>
      </c>
      <c r="Q1373">
        <v>2</v>
      </c>
      <c r="R1373" t="str">
        <f t="shared" si="64"/>
        <v>Medium</v>
      </c>
      <c r="S1373" t="s">
        <v>48</v>
      </c>
      <c r="T1373">
        <v>2096</v>
      </c>
      <c r="U1373" t="str">
        <f t="shared" si="65"/>
        <v>Low (0-5K)</v>
      </c>
      <c r="V1373">
        <v>18830</v>
      </c>
      <c r="W1373">
        <v>1</v>
      </c>
      <c r="X1373" t="s">
        <v>32</v>
      </c>
      <c r="Y1373">
        <v>18</v>
      </c>
      <c r="Z1373">
        <v>3</v>
      </c>
      <c r="AA1373">
        <v>4</v>
      </c>
      <c r="AB1373">
        <v>0</v>
      </c>
      <c r="AC1373">
        <v>2</v>
      </c>
      <c r="AD1373">
        <v>3</v>
      </c>
      <c r="AE1373">
        <v>2</v>
      </c>
      <c r="AF1373">
        <v>2</v>
      </c>
      <c r="AG1373">
        <v>2</v>
      </c>
      <c r="AH1373">
        <v>2</v>
      </c>
      <c r="AI1373">
        <v>1</v>
      </c>
    </row>
    <row r="1374" spans="1:35" x14ac:dyDescent="0.3">
      <c r="A1374">
        <v>1383</v>
      </c>
      <c r="B1374">
        <v>34</v>
      </c>
      <c r="C1374" t="str">
        <f t="shared" si="63"/>
        <v>26-35</v>
      </c>
      <c r="D1374" t="s">
        <v>32</v>
      </c>
      <c r="E1374" t="s">
        <v>40</v>
      </c>
      <c r="F1374">
        <v>404</v>
      </c>
      <c r="G1374" t="s">
        <v>34</v>
      </c>
      <c r="H1374">
        <v>2</v>
      </c>
      <c r="I1374">
        <v>4</v>
      </c>
      <c r="J1374" t="s">
        <v>42</v>
      </c>
      <c r="K1374">
        <v>3</v>
      </c>
      <c r="L1374" t="s">
        <v>47</v>
      </c>
      <c r="M1374">
        <v>98</v>
      </c>
      <c r="N1374">
        <v>3</v>
      </c>
      <c r="O1374">
        <v>2</v>
      </c>
      <c r="P1374" t="s">
        <v>50</v>
      </c>
      <c r="Q1374">
        <v>4</v>
      </c>
      <c r="R1374" t="str">
        <f t="shared" si="64"/>
        <v>Very High</v>
      </c>
      <c r="S1374" t="s">
        <v>48</v>
      </c>
      <c r="T1374">
        <v>6687</v>
      </c>
      <c r="U1374" t="str">
        <f t="shared" si="65"/>
        <v>Medium (5K-10K)</v>
      </c>
      <c r="V1374">
        <v>6163</v>
      </c>
      <c r="W1374">
        <v>1</v>
      </c>
      <c r="X1374" t="s">
        <v>32</v>
      </c>
      <c r="Y1374">
        <v>11</v>
      </c>
      <c r="Z1374">
        <v>3</v>
      </c>
      <c r="AA1374">
        <v>4</v>
      </c>
      <c r="AB1374">
        <v>0</v>
      </c>
      <c r="AC1374">
        <v>14</v>
      </c>
      <c r="AD1374">
        <v>2</v>
      </c>
      <c r="AE1374">
        <v>4</v>
      </c>
      <c r="AF1374">
        <v>14</v>
      </c>
      <c r="AG1374">
        <v>11</v>
      </c>
      <c r="AH1374">
        <v>4</v>
      </c>
      <c r="AI1374">
        <v>11</v>
      </c>
    </row>
    <row r="1375" spans="1:35" x14ac:dyDescent="0.3">
      <c r="A1375">
        <v>1389</v>
      </c>
      <c r="B1375">
        <v>31</v>
      </c>
      <c r="C1375" t="str">
        <f t="shared" si="63"/>
        <v>26-35</v>
      </c>
      <c r="D1375" t="s">
        <v>39</v>
      </c>
      <c r="E1375" t="s">
        <v>40</v>
      </c>
      <c r="F1375">
        <v>330</v>
      </c>
      <c r="G1375" t="s">
        <v>34</v>
      </c>
      <c r="H1375">
        <v>22</v>
      </c>
      <c r="I1375">
        <v>4</v>
      </c>
      <c r="J1375" t="s">
        <v>35</v>
      </c>
      <c r="K1375">
        <v>4</v>
      </c>
      <c r="L1375" t="s">
        <v>36</v>
      </c>
      <c r="M1375">
        <v>98</v>
      </c>
      <c r="N1375">
        <v>3</v>
      </c>
      <c r="O1375">
        <v>2</v>
      </c>
      <c r="P1375" t="s">
        <v>51</v>
      </c>
      <c r="Q1375">
        <v>3</v>
      </c>
      <c r="R1375" t="str">
        <f t="shared" si="64"/>
        <v>High</v>
      </c>
      <c r="S1375" t="s">
        <v>44</v>
      </c>
      <c r="T1375">
        <v>6179</v>
      </c>
      <c r="U1375" t="str">
        <f t="shared" si="65"/>
        <v>Medium (5K-10K)</v>
      </c>
      <c r="V1375">
        <v>21057</v>
      </c>
      <c r="W1375">
        <v>1</v>
      </c>
      <c r="X1375" t="s">
        <v>39</v>
      </c>
      <c r="Y1375">
        <v>15</v>
      </c>
      <c r="Z1375">
        <v>3</v>
      </c>
      <c r="AA1375">
        <v>4</v>
      </c>
      <c r="AB1375">
        <v>2</v>
      </c>
      <c r="AC1375">
        <v>10</v>
      </c>
      <c r="AD1375">
        <v>3</v>
      </c>
      <c r="AE1375">
        <v>2</v>
      </c>
      <c r="AF1375">
        <v>10</v>
      </c>
      <c r="AG1375">
        <v>2</v>
      </c>
      <c r="AH1375">
        <v>6</v>
      </c>
      <c r="AI1375">
        <v>7</v>
      </c>
    </row>
    <row r="1376" spans="1:35" x14ac:dyDescent="0.3">
      <c r="A1376">
        <v>1529</v>
      </c>
      <c r="B1376">
        <v>35</v>
      </c>
      <c r="C1376" t="str">
        <f t="shared" si="63"/>
        <v>26-35</v>
      </c>
      <c r="D1376" t="s">
        <v>32</v>
      </c>
      <c r="E1376" t="s">
        <v>40</v>
      </c>
      <c r="F1376">
        <v>1029</v>
      </c>
      <c r="G1376" t="s">
        <v>34</v>
      </c>
      <c r="H1376">
        <v>16</v>
      </c>
      <c r="I1376">
        <v>3</v>
      </c>
      <c r="J1376" t="s">
        <v>46</v>
      </c>
      <c r="K1376">
        <v>4</v>
      </c>
      <c r="L1376" t="s">
        <v>47</v>
      </c>
      <c r="M1376">
        <v>91</v>
      </c>
      <c r="N1376">
        <v>2</v>
      </c>
      <c r="O1376">
        <v>3</v>
      </c>
      <c r="P1376" t="s">
        <v>50</v>
      </c>
      <c r="Q1376">
        <v>2</v>
      </c>
      <c r="R1376" t="str">
        <f t="shared" si="64"/>
        <v>Medium</v>
      </c>
      <c r="S1376" t="s">
        <v>48</v>
      </c>
      <c r="T1376">
        <v>8606</v>
      </c>
      <c r="U1376" t="str">
        <f t="shared" si="65"/>
        <v>Medium (5K-10K)</v>
      </c>
      <c r="V1376">
        <v>21195</v>
      </c>
      <c r="W1376">
        <v>1</v>
      </c>
      <c r="X1376" t="s">
        <v>32</v>
      </c>
      <c r="Y1376">
        <v>19</v>
      </c>
      <c r="Z1376">
        <v>3</v>
      </c>
      <c r="AA1376">
        <v>4</v>
      </c>
      <c r="AB1376">
        <v>0</v>
      </c>
      <c r="AC1376">
        <v>11</v>
      </c>
      <c r="AD1376">
        <v>3</v>
      </c>
      <c r="AE1376">
        <v>1</v>
      </c>
      <c r="AF1376">
        <v>11</v>
      </c>
      <c r="AG1376">
        <v>8</v>
      </c>
      <c r="AH1376">
        <v>3</v>
      </c>
      <c r="AI1376">
        <v>3</v>
      </c>
    </row>
    <row r="1377" spans="1:35" x14ac:dyDescent="0.3">
      <c r="A1377">
        <v>1537</v>
      </c>
      <c r="B1377">
        <v>31</v>
      </c>
      <c r="C1377" t="str">
        <f t="shared" si="63"/>
        <v>26-35</v>
      </c>
      <c r="D1377" t="s">
        <v>39</v>
      </c>
      <c r="E1377" t="s">
        <v>53</v>
      </c>
      <c r="F1377">
        <v>561</v>
      </c>
      <c r="G1377" t="s">
        <v>34</v>
      </c>
      <c r="H1377">
        <v>3</v>
      </c>
      <c r="I1377">
        <v>3</v>
      </c>
      <c r="J1377" t="s">
        <v>46</v>
      </c>
      <c r="K1377">
        <v>4</v>
      </c>
      <c r="L1377" t="s">
        <v>47</v>
      </c>
      <c r="M1377">
        <v>33</v>
      </c>
      <c r="N1377">
        <v>3</v>
      </c>
      <c r="O1377">
        <v>1</v>
      </c>
      <c r="P1377" t="s">
        <v>49</v>
      </c>
      <c r="Q1377">
        <v>3</v>
      </c>
      <c r="R1377" t="str">
        <f t="shared" si="64"/>
        <v>High</v>
      </c>
      <c r="S1377" t="s">
        <v>48</v>
      </c>
      <c r="T1377">
        <v>4084</v>
      </c>
      <c r="U1377" t="str">
        <f t="shared" si="65"/>
        <v>Low (0-5K)</v>
      </c>
      <c r="V1377">
        <v>4156</v>
      </c>
      <c r="W1377">
        <v>1</v>
      </c>
      <c r="X1377" t="s">
        <v>32</v>
      </c>
      <c r="Y1377">
        <v>12</v>
      </c>
      <c r="Z1377">
        <v>3</v>
      </c>
      <c r="AA1377">
        <v>1</v>
      </c>
      <c r="AB1377">
        <v>0</v>
      </c>
      <c r="AC1377">
        <v>7</v>
      </c>
      <c r="AD1377">
        <v>2</v>
      </c>
      <c r="AE1377">
        <v>1</v>
      </c>
      <c r="AF1377">
        <v>7</v>
      </c>
      <c r="AG1377">
        <v>2</v>
      </c>
      <c r="AH1377">
        <v>7</v>
      </c>
      <c r="AI1377">
        <v>7</v>
      </c>
    </row>
    <row r="1378" spans="1:35" x14ac:dyDescent="0.3">
      <c r="A1378">
        <v>1596</v>
      </c>
      <c r="B1378">
        <v>35</v>
      </c>
      <c r="C1378" t="str">
        <f t="shared" si="63"/>
        <v>26-35</v>
      </c>
      <c r="D1378" t="s">
        <v>32</v>
      </c>
      <c r="E1378" t="s">
        <v>40</v>
      </c>
      <c r="F1378">
        <v>750</v>
      </c>
      <c r="G1378" t="s">
        <v>34</v>
      </c>
      <c r="H1378">
        <v>28</v>
      </c>
      <c r="I1378">
        <v>3</v>
      </c>
      <c r="J1378" t="s">
        <v>46</v>
      </c>
      <c r="K1378">
        <v>2</v>
      </c>
      <c r="L1378" t="s">
        <v>36</v>
      </c>
      <c r="M1378">
        <v>46</v>
      </c>
      <c r="N1378">
        <v>4</v>
      </c>
      <c r="O1378">
        <v>2</v>
      </c>
      <c r="P1378" t="s">
        <v>37</v>
      </c>
      <c r="Q1378">
        <v>3</v>
      </c>
      <c r="R1378" t="str">
        <f t="shared" si="64"/>
        <v>High</v>
      </c>
      <c r="S1378" t="s">
        <v>44</v>
      </c>
      <c r="T1378">
        <v>3407</v>
      </c>
      <c r="U1378" t="str">
        <f t="shared" si="65"/>
        <v>Low (0-5K)</v>
      </c>
      <c r="V1378">
        <v>25348</v>
      </c>
      <c r="W1378">
        <v>1</v>
      </c>
      <c r="X1378" t="s">
        <v>32</v>
      </c>
      <c r="Y1378">
        <v>17</v>
      </c>
      <c r="Z1378">
        <v>3</v>
      </c>
      <c r="AA1378">
        <v>4</v>
      </c>
      <c r="AB1378">
        <v>2</v>
      </c>
      <c r="AC1378">
        <v>10</v>
      </c>
      <c r="AD1378">
        <v>3</v>
      </c>
      <c r="AE1378">
        <v>2</v>
      </c>
      <c r="AF1378">
        <v>10</v>
      </c>
      <c r="AG1378">
        <v>9</v>
      </c>
      <c r="AH1378">
        <v>6</v>
      </c>
      <c r="AI1378">
        <v>8</v>
      </c>
    </row>
    <row r="1379" spans="1:35" x14ac:dyDescent="0.3">
      <c r="A1379">
        <v>1597</v>
      </c>
      <c r="B1379">
        <v>34</v>
      </c>
      <c r="C1379" t="str">
        <f t="shared" si="63"/>
        <v>26-35</v>
      </c>
      <c r="D1379" t="s">
        <v>32</v>
      </c>
      <c r="E1379" t="s">
        <v>53</v>
      </c>
      <c r="F1379">
        <v>653</v>
      </c>
      <c r="G1379" t="s">
        <v>34</v>
      </c>
      <c r="H1379">
        <v>10</v>
      </c>
      <c r="I1379">
        <v>4</v>
      </c>
      <c r="J1379" t="s">
        <v>42</v>
      </c>
      <c r="K1379">
        <v>4</v>
      </c>
      <c r="L1379" t="s">
        <v>36</v>
      </c>
      <c r="M1379">
        <v>92</v>
      </c>
      <c r="N1379">
        <v>2</v>
      </c>
      <c r="O1379">
        <v>2</v>
      </c>
      <c r="P1379" t="s">
        <v>50</v>
      </c>
      <c r="Q1379">
        <v>3</v>
      </c>
      <c r="R1379" t="str">
        <f t="shared" si="64"/>
        <v>High</v>
      </c>
      <c r="S1379" t="s">
        <v>44</v>
      </c>
      <c r="T1379">
        <v>5063</v>
      </c>
      <c r="U1379" t="str">
        <f t="shared" si="65"/>
        <v>Medium (5K-10K)</v>
      </c>
      <c r="V1379">
        <v>15332</v>
      </c>
      <c r="W1379">
        <v>1</v>
      </c>
      <c r="X1379" t="s">
        <v>32</v>
      </c>
      <c r="Y1379">
        <v>14</v>
      </c>
      <c r="Z1379">
        <v>3</v>
      </c>
      <c r="AA1379">
        <v>2</v>
      </c>
      <c r="AB1379">
        <v>1</v>
      </c>
      <c r="AC1379">
        <v>8</v>
      </c>
      <c r="AD1379">
        <v>3</v>
      </c>
      <c r="AE1379">
        <v>2</v>
      </c>
      <c r="AF1379">
        <v>8</v>
      </c>
      <c r="AG1379">
        <v>2</v>
      </c>
      <c r="AH1379">
        <v>7</v>
      </c>
      <c r="AI1379">
        <v>7</v>
      </c>
    </row>
    <row r="1380" spans="1:35" x14ac:dyDescent="0.3">
      <c r="A1380">
        <v>1640</v>
      </c>
      <c r="B1380">
        <v>37</v>
      </c>
      <c r="C1380" t="str">
        <f t="shared" si="63"/>
        <v>36-45</v>
      </c>
      <c r="D1380" t="s">
        <v>32</v>
      </c>
      <c r="E1380" t="s">
        <v>40</v>
      </c>
      <c r="F1380">
        <v>1470</v>
      </c>
      <c r="G1380" t="s">
        <v>34</v>
      </c>
      <c r="H1380">
        <v>10</v>
      </c>
      <c r="I1380">
        <v>3</v>
      </c>
      <c r="J1380" t="s">
        <v>35</v>
      </c>
      <c r="K1380">
        <v>2</v>
      </c>
      <c r="L1380" t="s">
        <v>47</v>
      </c>
      <c r="M1380">
        <v>71</v>
      </c>
      <c r="N1380">
        <v>3</v>
      </c>
      <c r="O1380">
        <v>1</v>
      </c>
      <c r="P1380" t="s">
        <v>49</v>
      </c>
      <c r="Q1380">
        <v>2</v>
      </c>
      <c r="R1380" t="str">
        <f t="shared" si="64"/>
        <v>Medium</v>
      </c>
      <c r="S1380" t="s">
        <v>44</v>
      </c>
      <c r="T1380">
        <v>3936</v>
      </c>
      <c r="U1380" t="str">
        <f t="shared" si="65"/>
        <v>Low (0-5K)</v>
      </c>
      <c r="V1380">
        <v>9953</v>
      </c>
      <c r="W1380">
        <v>1</v>
      </c>
      <c r="X1380" t="s">
        <v>32</v>
      </c>
      <c r="Y1380">
        <v>11</v>
      </c>
      <c r="Z1380">
        <v>3</v>
      </c>
      <c r="AA1380">
        <v>1</v>
      </c>
      <c r="AB1380">
        <v>1</v>
      </c>
      <c r="AC1380">
        <v>8</v>
      </c>
      <c r="AD1380">
        <v>2</v>
      </c>
      <c r="AE1380">
        <v>1</v>
      </c>
      <c r="AF1380">
        <v>8</v>
      </c>
      <c r="AG1380">
        <v>4</v>
      </c>
      <c r="AH1380">
        <v>7</v>
      </c>
      <c r="AI1380">
        <v>7</v>
      </c>
    </row>
    <row r="1381" spans="1:35" x14ac:dyDescent="0.3">
      <c r="A1381">
        <v>1696</v>
      </c>
      <c r="B1381">
        <v>34</v>
      </c>
      <c r="C1381" t="str">
        <f t="shared" si="63"/>
        <v>26-35</v>
      </c>
      <c r="D1381" t="s">
        <v>32</v>
      </c>
      <c r="E1381" t="s">
        <v>40</v>
      </c>
      <c r="F1381">
        <v>1157</v>
      </c>
      <c r="G1381" t="s">
        <v>34</v>
      </c>
      <c r="H1381">
        <v>5</v>
      </c>
      <c r="I1381">
        <v>2</v>
      </c>
      <c r="J1381" t="s">
        <v>35</v>
      </c>
      <c r="K1381">
        <v>2</v>
      </c>
      <c r="L1381" t="s">
        <v>36</v>
      </c>
      <c r="M1381">
        <v>57</v>
      </c>
      <c r="N1381">
        <v>2</v>
      </c>
      <c r="O1381">
        <v>2</v>
      </c>
      <c r="P1381" t="s">
        <v>37</v>
      </c>
      <c r="Q1381">
        <v>4</v>
      </c>
      <c r="R1381" t="str">
        <f t="shared" si="64"/>
        <v>Very High</v>
      </c>
      <c r="S1381" t="s">
        <v>44</v>
      </c>
      <c r="T1381">
        <v>3986</v>
      </c>
      <c r="U1381" t="str">
        <f t="shared" si="65"/>
        <v>Low (0-5K)</v>
      </c>
      <c r="V1381">
        <v>11912</v>
      </c>
      <c r="W1381">
        <v>1</v>
      </c>
      <c r="X1381" t="s">
        <v>32</v>
      </c>
      <c r="Y1381">
        <v>14</v>
      </c>
      <c r="Z1381">
        <v>3</v>
      </c>
      <c r="AA1381">
        <v>3</v>
      </c>
      <c r="AB1381">
        <v>1</v>
      </c>
      <c r="AC1381">
        <v>15</v>
      </c>
      <c r="AD1381">
        <v>3</v>
      </c>
      <c r="AE1381">
        <v>4</v>
      </c>
      <c r="AF1381">
        <v>15</v>
      </c>
      <c r="AG1381">
        <v>10</v>
      </c>
      <c r="AH1381">
        <v>4</v>
      </c>
      <c r="AI1381">
        <v>13</v>
      </c>
    </row>
    <row r="1382" spans="1:35" x14ac:dyDescent="0.3">
      <c r="A1382">
        <v>1792</v>
      </c>
      <c r="B1382">
        <v>44</v>
      </c>
      <c r="C1382" t="str">
        <f t="shared" si="63"/>
        <v>36-45</v>
      </c>
      <c r="D1382" t="s">
        <v>39</v>
      </c>
      <c r="E1382" t="s">
        <v>53</v>
      </c>
      <c r="F1382">
        <v>429</v>
      </c>
      <c r="G1382" t="s">
        <v>34</v>
      </c>
      <c r="H1382">
        <v>1</v>
      </c>
      <c r="I1382">
        <v>2</v>
      </c>
      <c r="J1382" t="s">
        <v>35</v>
      </c>
      <c r="K1382">
        <v>3</v>
      </c>
      <c r="L1382" t="s">
        <v>36</v>
      </c>
      <c r="M1382">
        <v>99</v>
      </c>
      <c r="N1382">
        <v>3</v>
      </c>
      <c r="O1382">
        <v>1</v>
      </c>
      <c r="P1382" t="s">
        <v>49</v>
      </c>
      <c r="Q1382">
        <v>2</v>
      </c>
      <c r="R1382" t="str">
        <f t="shared" si="64"/>
        <v>Medium</v>
      </c>
      <c r="S1382" t="s">
        <v>38</v>
      </c>
      <c r="T1382">
        <v>2342</v>
      </c>
      <c r="U1382" t="str">
        <f t="shared" si="65"/>
        <v>Low (0-5K)</v>
      </c>
      <c r="V1382">
        <v>11092</v>
      </c>
      <c r="W1382">
        <v>1</v>
      </c>
      <c r="X1382" t="s">
        <v>39</v>
      </c>
      <c r="Y1382">
        <v>12</v>
      </c>
      <c r="Z1382">
        <v>3</v>
      </c>
      <c r="AA1382">
        <v>3</v>
      </c>
      <c r="AB1382">
        <v>3</v>
      </c>
      <c r="AC1382">
        <v>6</v>
      </c>
      <c r="AD1382">
        <v>2</v>
      </c>
      <c r="AE1382">
        <v>2</v>
      </c>
      <c r="AF1382">
        <v>5</v>
      </c>
      <c r="AG1382">
        <v>3</v>
      </c>
      <c r="AH1382">
        <v>2</v>
      </c>
      <c r="AI1382">
        <v>3</v>
      </c>
    </row>
    <row r="1383" spans="1:35" x14ac:dyDescent="0.3">
      <c r="A1383">
        <v>1852</v>
      </c>
      <c r="B1383">
        <v>29</v>
      </c>
      <c r="C1383" t="str">
        <f t="shared" si="63"/>
        <v>26-35</v>
      </c>
      <c r="D1383" t="s">
        <v>32</v>
      </c>
      <c r="E1383" t="s">
        <v>53</v>
      </c>
      <c r="F1383">
        <v>574</v>
      </c>
      <c r="G1383" t="s">
        <v>34</v>
      </c>
      <c r="H1383">
        <v>20</v>
      </c>
      <c r="I1383">
        <v>1</v>
      </c>
      <c r="J1383" t="s">
        <v>35</v>
      </c>
      <c r="K1383">
        <v>4</v>
      </c>
      <c r="L1383" t="s">
        <v>36</v>
      </c>
      <c r="M1383">
        <v>40</v>
      </c>
      <c r="N1383">
        <v>3</v>
      </c>
      <c r="O1383">
        <v>1</v>
      </c>
      <c r="P1383" t="s">
        <v>37</v>
      </c>
      <c r="Q1383">
        <v>4</v>
      </c>
      <c r="R1383" t="str">
        <f t="shared" si="64"/>
        <v>Very High</v>
      </c>
      <c r="S1383" t="s">
        <v>44</v>
      </c>
      <c r="T1383">
        <v>3812</v>
      </c>
      <c r="U1383" t="str">
        <f t="shared" si="65"/>
        <v>Low (0-5K)</v>
      </c>
      <c r="V1383">
        <v>7003</v>
      </c>
      <c r="W1383">
        <v>1</v>
      </c>
      <c r="X1383" t="s">
        <v>32</v>
      </c>
      <c r="Y1383">
        <v>13</v>
      </c>
      <c r="Z1383">
        <v>3</v>
      </c>
      <c r="AA1383">
        <v>2</v>
      </c>
      <c r="AB1383">
        <v>0</v>
      </c>
      <c r="AC1383">
        <v>11</v>
      </c>
      <c r="AD1383">
        <v>3</v>
      </c>
      <c r="AE1383">
        <v>4</v>
      </c>
      <c r="AF1383">
        <v>11</v>
      </c>
      <c r="AG1383">
        <v>8</v>
      </c>
      <c r="AH1383">
        <v>3</v>
      </c>
      <c r="AI1383">
        <v>10</v>
      </c>
    </row>
    <row r="1384" spans="1:35" x14ac:dyDescent="0.3">
      <c r="A1384">
        <v>1948</v>
      </c>
      <c r="B1384">
        <v>31</v>
      </c>
      <c r="C1384" t="str">
        <f t="shared" si="63"/>
        <v>26-35</v>
      </c>
      <c r="D1384" t="s">
        <v>32</v>
      </c>
      <c r="E1384" t="s">
        <v>33</v>
      </c>
      <c r="F1384">
        <v>976</v>
      </c>
      <c r="G1384" t="s">
        <v>34</v>
      </c>
      <c r="H1384">
        <v>3</v>
      </c>
      <c r="I1384">
        <v>2</v>
      </c>
      <c r="J1384" t="s">
        <v>35</v>
      </c>
      <c r="K1384">
        <v>3</v>
      </c>
      <c r="L1384" t="s">
        <v>36</v>
      </c>
      <c r="M1384">
        <v>48</v>
      </c>
      <c r="N1384">
        <v>3</v>
      </c>
      <c r="O1384">
        <v>1</v>
      </c>
      <c r="P1384" t="s">
        <v>49</v>
      </c>
      <c r="Q1384">
        <v>1</v>
      </c>
      <c r="R1384" t="str">
        <f t="shared" si="64"/>
        <v>Low</v>
      </c>
      <c r="S1384" t="s">
        <v>38</v>
      </c>
      <c r="T1384">
        <v>3065</v>
      </c>
      <c r="U1384" t="str">
        <f t="shared" si="65"/>
        <v>Low (0-5K)</v>
      </c>
      <c r="V1384">
        <v>3995</v>
      </c>
      <c r="W1384">
        <v>1</v>
      </c>
      <c r="X1384" t="s">
        <v>39</v>
      </c>
      <c r="Y1384">
        <v>13</v>
      </c>
      <c r="Z1384">
        <v>3</v>
      </c>
      <c r="AA1384">
        <v>4</v>
      </c>
      <c r="AB1384">
        <v>1</v>
      </c>
      <c r="AC1384">
        <v>4</v>
      </c>
      <c r="AD1384">
        <v>3</v>
      </c>
      <c r="AE1384">
        <v>4</v>
      </c>
      <c r="AF1384">
        <v>4</v>
      </c>
      <c r="AG1384">
        <v>2</v>
      </c>
      <c r="AH1384">
        <v>2</v>
      </c>
      <c r="AI1384">
        <v>3</v>
      </c>
    </row>
    <row r="1385" spans="1:35" x14ac:dyDescent="0.3">
      <c r="A1385">
        <v>1985</v>
      </c>
      <c r="B1385">
        <v>40</v>
      </c>
      <c r="C1385" t="str">
        <f t="shared" si="63"/>
        <v>36-45</v>
      </c>
      <c r="D1385" t="s">
        <v>32</v>
      </c>
      <c r="E1385" t="s">
        <v>53</v>
      </c>
      <c r="F1385">
        <v>692</v>
      </c>
      <c r="G1385" t="s">
        <v>34</v>
      </c>
      <c r="H1385">
        <v>11</v>
      </c>
      <c r="I1385">
        <v>3</v>
      </c>
      <c r="J1385" t="s">
        <v>42</v>
      </c>
      <c r="K1385">
        <v>4</v>
      </c>
      <c r="L1385" t="s">
        <v>47</v>
      </c>
      <c r="M1385">
        <v>73</v>
      </c>
      <c r="N1385">
        <v>3</v>
      </c>
      <c r="O1385">
        <v>2</v>
      </c>
      <c r="P1385" t="s">
        <v>37</v>
      </c>
      <c r="Q1385">
        <v>3</v>
      </c>
      <c r="R1385" t="str">
        <f t="shared" si="64"/>
        <v>High</v>
      </c>
      <c r="S1385" t="s">
        <v>44</v>
      </c>
      <c r="T1385">
        <v>6323</v>
      </c>
      <c r="U1385" t="str">
        <f t="shared" si="65"/>
        <v>Medium (5K-10K)</v>
      </c>
      <c r="V1385">
        <v>26849</v>
      </c>
      <c r="W1385">
        <v>1</v>
      </c>
      <c r="X1385" t="s">
        <v>32</v>
      </c>
      <c r="Y1385">
        <v>11</v>
      </c>
      <c r="Z1385">
        <v>3</v>
      </c>
      <c r="AA1385">
        <v>1</v>
      </c>
      <c r="AB1385">
        <v>1</v>
      </c>
      <c r="AC1385">
        <v>10</v>
      </c>
      <c r="AD1385">
        <v>2</v>
      </c>
      <c r="AE1385">
        <v>4</v>
      </c>
      <c r="AF1385">
        <v>10</v>
      </c>
      <c r="AG1385">
        <v>9</v>
      </c>
      <c r="AH1385">
        <v>9</v>
      </c>
      <c r="AI1385">
        <v>4</v>
      </c>
    </row>
    <row r="1386" spans="1:35" x14ac:dyDescent="0.3">
      <c r="A1386">
        <v>33</v>
      </c>
      <c r="B1386">
        <v>32</v>
      </c>
      <c r="C1386" t="str">
        <f t="shared" si="63"/>
        <v>26-35</v>
      </c>
      <c r="D1386" t="s">
        <v>39</v>
      </c>
      <c r="E1386" t="s">
        <v>53</v>
      </c>
      <c r="F1386">
        <v>1125</v>
      </c>
      <c r="G1386" t="s">
        <v>34</v>
      </c>
      <c r="H1386">
        <v>16</v>
      </c>
      <c r="I1386">
        <v>1</v>
      </c>
      <c r="J1386" t="s">
        <v>46</v>
      </c>
      <c r="K1386">
        <v>2</v>
      </c>
      <c r="L1386" t="s">
        <v>47</v>
      </c>
      <c r="M1386">
        <v>72</v>
      </c>
      <c r="N1386">
        <v>1</v>
      </c>
      <c r="O1386">
        <v>1</v>
      </c>
      <c r="P1386" t="s">
        <v>49</v>
      </c>
      <c r="Q1386">
        <v>1</v>
      </c>
      <c r="R1386" t="str">
        <f t="shared" si="64"/>
        <v>Low</v>
      </c>
      <c r="S1386" t="s">
        <v>48</v>
      </c>
      <c r="T1386">
        <v>3919</v>
      </c>
      <c r="U1386" t="str">
        <f t="shared" si="65"/>
        <v>Low (0-5K)</v>
      </c>
      <c r="V1386">
        <v>4681</v>
      </c>
      <c r="W1386">
        <v>1</v>
      </c>
      <c r="X1386" t="s">
        <v>39</v>
      </c>
      <c r="Y1386">
        <v>22</v>
      </c>
      <c r="Z1386">
        <v>4</v>
      </c>
      <c r="AA1386">
        <v>2</v>
      </c>
      <c r="AB1386">
        <v>0</v>
      </c>
      <c r="AC1386">
        <v>10</v>
      </c>
      <c r="AD1386">
        <v>5</v>
      </c>
      <c r="AE1386">
        <v>3</v>
      </c>
      <c r="AF1386">
        <v>10</v>
      </c>
      <c r="AG1386">
        <v>2</v>
      </c>
      <c r="AH1386">
        <v>6</v>
      </c>
      <c r="AI1386">
        <v>7</v>
      </c>
    </row>
    <row r="1387" spans="1:35" x14ac:dyDescent="0.3">
      <c r="A1387">
        <v>58</v>
      </c>
      <c r="B1387">
        <v>41</v>
      </c>
      <c r="C1387" t="str">
        <f t="shared" si="63"/>
        <v>36-45</v>
      </c>
      <c r="D1387" t="s">
        <v>39</v>
      </c>
      <c r="E1387" t="s">
        <v>40</v>
      </c>
      <c r="F1387">
        <v>1360</v>
      </c>
      <c r="G1387" t="s">
        <v>34</v>
      </c>
      <c r="H1387">
        <v>12</v>
      </c>
      <c r="I1387">
        <v>3</v>
      </c>
      <c r="J1387" t="s">
        <v>42</v>
      </c>
      <c r="K1387">
        <v>2</v>
      </c>
      <c r="L1387" t="s">
        <v>47</v>
      </c>
      <c r="M1387">
        <v>49</v>
      </c>
      <c r="N1387">
        <v>3</v>
      </c>
      <c r="O1387">
        <v>5</v>
      </c>
      <c r="P1387" t="s">
        <v>55</v>
      </c>
      <c r="Q1387">
        <v>3</v>
      </c>
      <c r="R1387" t="str">
        <f t="shared" si="64"/>
        <v>High</v>
      </c>
      <c r="S1387" t="s">
        <v>44</v>
      </c>
      <c r="T1387">
        <v>19545</v>
      </c>
      <c r="U1387" t="str">
        <f t="shared" si="65"/>
        <v>Very High (15K+)</v>
      </c>
      <c r="V1387">
        <v>16280</v>
      </c>
      <c r="W1387">
        <v>1</v>
      </c>
      <c r="X1387" t="s">
        <v>32</v>
      </c>
      <c r="Y1387">
        <v>12</v>
      </c>
      <c r="Z1387">
        <v>3</v>
      </c>
      <c r="AA1387">
        <v>4</v>
      </c>
      <c r="AB1387">
        <v>0</v>
      </c>
      <c r="AC1387">
        <v>23</v>
      </c>
      <c r="AD1387">
        <v>0</v>
      </c>
      <c r="AE1387">
        <v>3</v>
      </c>
      <c r="AF1387">
        <v>22</v>
      </c>
      <c r="AG1387">
        <v>15</v>
      </c>
      <c r="AH1387">
        <v>15</v>
      </c>
      <c r="AI1387">
        <v>8</v>
      </c>
    </row>
    <row r="1388" spans="1:35" x14ac:dyDescent="0.3">
      <c r="A1388">
        <v>702</v>
      </c>
      <c r="B1388">
        <v>33</v>
      </c>
      <c r="C1388" t="str">
        <f t="shared" si="63"/>
        <v>26-35</v>
      </c>
      <c r="D1388" t="s">
        <v>39</v>
      </c>
      <c r="E1388" t="s">
        <v>53</v>
      </c>
      <c r="F1388">
        <v>1076</v>
      </c>
      <c r="G1388" t="s">
        <v>34</v>
      </c>
      <c r="H1388">
        <v>3</v>
      </c>
      <c r="I1388">
        <v>3</v>
      </c>
      <c r="J1388" t="s">
        <v>46</v>
      </c>
      <c r="K1388">
        <v>1</v>
      </c>
      <c r="L1388" t="s">
        <v>36</v>
      </c>
      <c r="M1388">
        <v>70</v>
      </c>
      <c r="N1388">
        <v>3</v>
      </c>
      <c r="O1388">
        <v>1</v>
      </c>
      <c r="P1388" t="s">
        <v>49</v>
      </c>
      <c r="Q1388">
        <v>1</v>
      </c>
      <c r="R1388" t="str">
        <f t="shared" si="64"/>
        <v>Low</v>
      </c>
      <c r="S1388" t="s">
        <v>48</v>
      </c>
      <c r="T1388">
        <v>3348</v>
      </c>
      <c r="U1388" t="str">
        <f t="shared" si="65"/>
        <v>Low (0-5K)</v>
      </c>
      <c r="V1388">
        <v>3164</v>
      </c>
      <c r="W1388">
        <v>1</v>
      </c>
      <c r="X1388" t="s">
        <v>39</v>
      </c>
      <c r="Y1388">
        <v>11</v>
      </c>
      <c r="Z1388">
        <v>3</v>
      </c>
      <c r="AA1388">
        <v>1</v>
      </c>
      <c r="AB1388">
        <v>0</v>
      </c>
      <c r="AC1388">
        <v>10</v>
      </c>
      <c r="AD1388">
        <v>3</v>
      </c>
      <c r="AE1388">
        <v>3</v>
      </c>
      <c r="AF1388">
        <v>10</v>
      </c>
      <c r="AG1388">
        <v>8</v>
      </c>
      <c r="AH1388">
        <v>9</v>
      </c>
      <c r="AI1388">
        <v>7</v>
      </c>
    </row>
    <row r="1389" spans="1:35" x14ac:dyDescent="0.3">
      <c r="A1389">
        <v>1042</v>
      </c>
      <c r="B1389">
        <v>36</v>
      </c>
      <c r="C1389" t="str">
        <f t="shared" si="63"/>
        <v>36-45</v>
      </c>
      <c r="D1389" t="s">
        <v>39</v>
      </c>
      <c r="E1389" t="s">
        <v>40</v>
      </c>
      <c r="F1389">
        <v>885</v>
      </c>
      <c r="G1389" t="s">
        <v>34</v>
      </c>
      <c r="H1389">
        <v>16</v>
      </c>
      <c r="I1389">
        <v>4</v>
      </c>
      <c r="J1389" t="s">
        <v>46</v>
      </c>
      <c r="K1389">
        <v>3</v>
      </c>
      <c r="L1389" t="s">
        <v>47</v>
      </c>
      <c r="M1389">
        <v>43</v>
      </c>
      <c r="N1389">
        <v>4</v>
      </c>
      <c r="O1389">
        <v>1</v>
      </c>
      <c r="P1389" t="s">
        <v>37</v>
      </c>
      <c r="Q1389">
        <v>1</v>
      </c>
      <c r="R1389" t="str">
        <f t="shared" si="64"/>
        <v>Low</v>
      </c>
      <c r="S1389" t="s">
        <v>48</v>
      </c>
      <c r="T1389">
        <v>2743</v>
      </c>
      <c r="U1389" t="str">
        <f t="shared" si="65"/>
        <v>Low (0-5K)</v>
      </c>
      <c r="V1389">
        <v>8269</v>
      </c>
      <c r="W1389">
        <v>1</v>
      </c>
      <c r="X1389" t="s">
        <v>32</v>
      </c>
      <c r="Y1389">
        <v>16</v>
      </c>
      <c r="Z1389">
        <v>3</v>
      </c>
      <c r="AA1389">
        <v>3</v>
      </c>
      <c r="AB1389">
        <v>0</v>
      </c>
      <c r="AC1389">
        <v>18</v>
      </c>
      <c r="AD1389">
        <v>1</v>
      </c>
      <c r="AE1389">
        <v>3</v>
      </c>
      <c r="AF1389">
        <v>17</v>
      </c>
      <c r="AG1389">
        <v>13</v>
      </c>
      <c r="AH1389">
        <v>15</v>
      </c>
      <c r="AI1389">
        <v>14</v>
      </c>
    </row>
    <row r="1390" spans="1:35" x14ac:dyDescent="0.3">
      <c r="A1390">
        <v>1101</v>
      </c>
      <c r="B1390">
        <v>33</v>
      </c>
      <c r="C1390" t="str">
        <f t="shared" si="63"/>
        <v>26-35</v>
      </c>
      <c r="D1390" t="s">
        <v>39</v>
      </c>
      <c r="E1390" t="s">
        <v>53</v>
      </c>
      <c r="F1390">
        <v>827</v>
      </c>
      <c r="G1390" t="s">
        <v>34</v>
      </c>
      <c r="H1390">
        <v>29</v>
      </c>
      <c r="I1390">
        <v>4</v>
      </c>
      <c r="J1390" t="s">
        <v>35</v>
      </c>
      <c r="K1390">
        <v>1</v>
      </c>
      <c r="L1390" t="s">
        <v>47</v>
      </c>
      <c r="M1390">
        <v>54</v>
      </c>
      <c r="N1390">
        <v>2</v>
      </c>
      <c r="O1390">
        <v>2</v>
      </c>
      <c r="P1390" t="s">
        <v>49</v>
      </c>
      <c r="Q1390">
        <v>3</v>
      </c>
      <c r="R1390" t="str">
        <f t="shared" si="64"/>
        <v>High</v>
      </c>
      <c r="S1390" t="s">
        <v>48</v>
      </c>
      <c r="T1390">
        <v>4508</v>
      </c>
      <c r="U1390" t="str">
        <f t="shared" si="65"/>
        <v>Low (0-5K)</v>
      </c>
      <c r="V1390">
        <v>3129</v>
      </c>
      <c r="W1390">
        <v>1</v>
      </c>
      <c r="X1390" t="s">
        <v>32</v>
      </c>
      <c r="Y1390">
        <v>22</v>
      </c>
      <c r="Z1390">
        <v>4</v>
      </c>
      <c r="AA1390">
        <v>2</v>
      </c>
      <c r="AB1390">
        <v>0</v>
      </c>
      <c r="AC1390">
        <v>14</v>
      </c>
      <c r="AD1390">
        <v>4</v>
      </c>
      <c r="AE1390">
        <v>3</v>
      </c>
      <c r="AF1390">
        <v>13</v>
      </c>
      <c r="AG1390">
        <v>7</v>
      </c>
      <c r="AH1390">
        <v>3</v>
      </c>
      <c r="AI1390">
        <v>8</v>
      </c>
    </row>
    <row r="1391" spans="1:35" x14ac:dyDescent="0.3">
      <c r="A1391">
        <v>1405</v>
      </c>
      <c r="B1391">
        <v>27</v>
      </c>
      <c r="C1391" t="str">
        <f t="shared" si="63"/>
        <v>26-35</v>
      </c>
      <c r="D1391" t="s">
        <v>39</v>
      </c>
      <c r="E1391" t="s">
        <v>40</v>
      </c>
      <c r="F1391">
        <v>135</v>
      </c>
      <c r="G1391" t="s">
        <v>34</v>
      </c>
      <c r="H1391">
        <v>17</v>
      </c>
      <c r="I1391">
        <v>4</v>
      </c>
      <c r="J1391" t="s">
        <v>46</v>
      </c>
      <c r="K1391">
        <v>4</v>
      </c>
      <c r="L1391" t="s">
        <v>47</v>
      </c>
      <c r="M1391">
        <v>51</v>
      </c>
      <c r="N1391">
        <v>3</v>
      </c>
      <c r="O1391">
        <v>1</v>
      </c>
      <c r="P1391" t="s">
        <v>49</v>
      </c>
      <c r="Q1391">
        <v>3</v>
      </c>
      <c r="R1391" t="str">
        <f t="shared" si="64"/>
        <v>High</v>
      </c>
      <c r="S1391" t="s">
        <v>48</v>
      </c>
      <c r="T1391">
        <v>2394</v>
      </c>
      <c r="U1391" t="str">
        <f t="shared" si="65"/>
        <v>Low (0-5K)</v>
      </c>
      <c r="V1391">
        <v>25681</v>
      </c>
      <c r="W1391">
        <v>1</v>
      </c>
      <c r="X1391" t="s">
        <v>39</v>
      </c>
      <c r="Y1391">
        <v>13</v>
      </c>
      <c r="Z1391">
        <v>3</v>
      </c>
      <c r="AA1391">
        <v>4</v>
      </c>
      <c r="AB1391">
        <v>0</v>
      </c>
      <c r="AC1391">
        <v>8</v>
      </c>
      <c r="AD1391">
        <v>2</v>
      </c>
      <c r="AE1391">
        <v>3</v>
      </c>
      <c r="AF1391">
        <v>8</v>
      </c>
      <c r="AG1391">
        <v>2</v>
      </c>
      <c r="AH1391">
        <v>7</v>
      </c>
      <c r="AI1391">
        <v>7</v>
      </c>
    </row>
    <row r="1392" spans="1:35" x14ac:dyDescent="0.3">
      <c r="A1392">
        <v>1459</v>
      </c>
      <c r="B1392">
        <v>31</v>
      </c>
      <c r="C1392" t="str">
        <f t="shared" si="63"/>
        <v>26-35</v>
      </c>
      <c r="D1392" t="s">
        <v>39</v>
      </c>
      <c r="E1392" t="s">
        <v>53</v>
      </c>
      <c r="F1392">
        <v>1445</v>
      </c>
      <c r="G1392" t="s">
        <v>34</v>
      </c>
      <c r="H1392">
        <v>1</v>
      </c>
      <c r="I1392">
        <v>5</v>
      </c>
      <c r="J1392" t="s">
        <v>46</v>
      </c>
      <c r="K1392">
        <v>3</v>
      </c>
      <c r="L1392" t="s">
        <v>47</v>
      </c>
      <c r="M1392">
        <v>100</v>
      </c>
      <c r="N1392">
        <v>4</v>
      </c>
      <c r="O1392">
        <v>3</v>
      </c>
      <c r="P1392" t="s">
        <v>51</v>
      </c>
      <c r="Q1392">
        <v>2</v>
      </c>
      <c r="R1392" t="str">
        <f t="shared" si="64"/>
        <v>Medium</v>
      </c>
      <c r="S1392" t="s">
        <v>48</v>
      </c>
      <c r="T1392">
        <v>7446</v>
      </c>
      <c r="U1392" t="str">
        <f t="shared" si="65"/>
        <v>Medium (5K-10K)</v>
      </c>
      <c r="V1392">
        <v>8931</v>
      </c>
      <c r="W1392">
        <v>1</v>
      </c>
      <c r="X1392" t="s">
        <v>32</v>
      </c>
      <c r="Y1392">
        <v>11</v>
      </c>
      <c r="Z1392">
        <v>3</v>
      </c>
      <c r="AA1392">
        <v>1</v>
      </c>
      <c r="AB1392">
        <v>0</v>
      </c>
      <c r="AC1392">
        <v>10</v>
      </c>
      <c r="AD1392">
        <v>2</v>
      </c>
      <c r="AE1392">
        <v>3</v>
      </c>
      <c r="AF1392">
        <v>10</v>
      </c>
      <c r="AG1392">
        <v>8</v>
      </c>
      <c r="AH1392">
        <v>4</v>
      </c>
      <c r="AI1392">
        <v>7</v>
      </c>
    </row>
    <row r="1393" spans="1:35" x14ac:dyDescent="0.3">
      <c r="A1393">
        <v>1905</v>
      </c>
      <c r="B1393">
        <v>34</v>
      </c>
      <c r="C1393" t="str">
        <f t="shared" si="63"/>
        <v>26-35</v>
      </c>
      <c r="D1393" t="s">
        <v>39</v>
      </c>
      <c r="E1393" t="s">
        <v>33</v>
      </c>
      <c r="F1393">
        <v>967</v>
      </c>
      <c r="G1393" t="s">
        <v>34</v>
      </c>
      <c r="H1393">
        <v>16</v>
      </c>
      <c r="I1393">
        <v>4</v>
      </c>
      <c r="J1393" t="s">
        <v>42</v>
      </c>
      <c r="K1393">
        <v>4</v>
      </c>
      <c r="L1393" t="s">
        <v>36</v>
      </c>
      <c r="M1393">
        <v>85</v>
      </c>
      <c r="N1393">
        <v>1</v>
      </c>
      <c r="O1393">
        <v>1</v>
      </c>
      <c r="P1393" t="s">
        <v>49</v>
      </c>
      <c r="Q1393">
        <v>1</v>
      </c>
      <c r="R1393" t="str">
        <f t="shared" si="64"/>
        <v>Low</v>
      </c>
      <c r="S1393" t="s">
        <v>44</v>
      </c>
      <c r="T1393">
        <v>2307</v>
      </c>
      <c r="U1393" t="str">
        <f t="shared" si="65"/>
        <v>Low (0-5K)</v>
      </c>
      <c r="V1393">
        <v>14460</v>
      </c>
      <c r="W1393">
        <v>1</v>
      </c>
      <c r="X1393" t="s">
        <v>39</v>
      </c>
      <c r="Y1393">
        <v>23</v>
      </c>
      <c r="Z1393">
        <v>4</v>
      </c>
      <c r="AA1393">
        <v>2</v>
      </c>
      <c r="AB1393">
        <v>1</v>
      </c>
      <c r="AC1393">
        <v>5</v>
      </c>
      <c r="AD1393">
        <v>2</v>
      </c>
      <c r="AE1393">
        <v>3</v>
      </c>
      <c r="AF1393">
        <v>5</v>
      </c>
      <c r="AG1393">
        <v>2</v>
      </c>
      <c r="AH1393">
        <v>3</v>
      </c>
      <c r="AI1393">
        <v>0</v>
      </c>
    </row>
    <row r="1394" spans="1:35" x14ac:dyDescent="0.3">
      <c r="A1394">
        <v>5</v>
      </c>
      <c r="B1394">
        <v>33</v>
      </c>
      <c r="C1394" t="str">
        <f t="shared" si="63"/>
        <v>26-35</v>
      </c>
      <c r="D1394" t="s">
        <v>32</v>
      </c>
      <c r="E1394" t="s">
        <v>53</v>
      </c>
      <c r="F1394">
        <v>1392</v>
      </c>
      <c r="G1394" t="s">
        <v>34</v>
      </c>
      <c r="H1394">
        <v>3</v>
      </c>
      <c r="I1394">
        <v>4</v>
      </c>
      <c r="J1394" t="s">
        <v>46</v>
      </c>
      <c r="K1394">
        <v>4</v>
      </c>
      <c r="L1394" t="s">
        <v>47</v>
      </c>
      <c r="M1394">
        <v>56</v>
      </c>
      <c r="N1394">
        <v>3</v>
      </c>
      <c r="O1394">
        <v>1</v>
      </c>
      <c r="P1394" t="s">
        <v>49</v>
      </c>
      <c r="Q1394">
        <v>3</v>
      </c>
      <c r="R1394" t="str">
        <f t="shared" si="64"/>
        <v>High</v>
      </c>
      <c r="S1394" t="s">
        <v>44</v>
      </c>
      <c r="T1394">
        <v>2909</v>
      </c>
      <c r="U1394" t="str">
        <f t="shared" si="65"/>
        <v>Low (0-5K)</v>
      </c>
      <c r="V1394">
        <v>23159</v>
      </c>
      <c r="W1394">
        <v>1</v>
      </c>
      <c r="X1394" t="s">
        <v>39</v>
      </c>
      <c r="Y1394">
        <v>11</v>
      </c>
      <c r="Z1394">
        <v>3</v>
      </c>
      <c r="AA1394">
        <v>3</v>
      </c>
      <c r="AB1394">
        <v>0</v>
      </c>
      <c r="AC1394">
        <v>8</v>
      </c>
      <c r="AD1394">
        <v>3</v>
      </c>
      <c r="AE1394">
        <v>3</v>
      </c>
      <c r="AF1394">
        <v>8</v>
      </c>
      <c r="AG1394">
        <v>7</v>
      </c>
      <c r="AH1394">
        <v>3</v>
      </c>
      <c r="AI1394">
        <v>0</v>
      </c>
    </row>
    <row r="1395" spans="1:35" x14ac:dyDescent="0.3">
      <c r="A1395">
        <v>20</v>
      </c>
      <c r="B1395">
        <v>29</v>
      </c>
      <c r="C1395" t="str">
        <f t="shared" si="63"/>
        <v>26-35</v>
      </c>
      <c r="D1395" t="s">
        <v>32</v>
      </c>
      <c r="E1395" t="s">
        <v>40</v>
      </c>
      <c r="F1395">
        <v>1389</v>
      </c>
      <c r="G1395" t="s">
        <v>34</v>
      </c>
      <c r="H1395">
        <v>21</v>
      </c>
      <c r="I1395">
        <v>4</v>
      </c>
      <c r="J1395" t="s">
        <v>46</v>
      </c>
      <c r="K1395">
        <v>2</v>
      </c>
      <c r="L1395" t="s">
        <v>47</v>
      </c>
      <c r="M1395">
        <v>51</v>
      </c>
      <c r="N1395">
        <v>4</v>
      </c>
      <c r="O1395">
        <v>3</v>
      </c>
      <c r="P1395" t="s">
        <v>51</v>
      </c>
      <c r="Q1395">
        <v>1</v>
      </c>
      <c r="R1395" t="str">
        <f t="shared" si="64"/>
        <v>Low</v>
      </c>
      <c r="S1395" t="s">
        <v>38</v>
      </c>
      <c r="T1395">
        <v>9980</v>
      </c>
      <c r="U1395" t="str">
        <f t="shared" si="65"/>
        <v>Medium (5K-10K)</v>
      </c>
      <c r="V1395">
        <v>10195</v>
      </c>
      <c r="W1395">
        <v>1</v>
      </c>
      <c r="X1395" t="s">
        <v>32</v>
      </c>
      <c r="Y1395">
        <v>11</v>
      </c>
      <c r="Z1395">
        <v>3</v>
      </c>
      <c r="AA1395">
        <v>3</v>
      </c>
      <c r="AB1395">
        <v>1</v>
      </c>
      <c r="AC1395">
        <v>10</v>
      </c>
      <c r="AD1395">
        <v>1</v>
      </c>
      <c r="AE1395">
        <v>3</v>
      </c>
      <c r="AF1395">
        <v>10</v>
      </c>
      <c r="AG1395">
        <v>9</v>
      </c>
      <c r="AH1395">
        <v>8</v>
      </c>
      <c r="AI1395">
        <v>8</v>
      </c>
    </row>
    <row r="1396" spans="1:35" x14ac:dyDescent="0.3">
      <c r="A1396">
        <v>57</v>
      </c>
      <c r="B1396">
        <v>30</v>
      </c>
      <c r="C1396" t="str">
        <f t="shared" si="63"/>
        <v>26-35</v>
      </c>
      <c r="D1396" t="s">
        <v>32</v>
      </c>
      <c r="E1396" t="s">
        <v>53</v>
      </c>
      <c r="F1396">
        <v>721</v>
      </c>
      <c r="G1396" t="s">
        <v>34</v>
      </c>
      <c r="H1396">
        <v>1</v>
      </c>
      <c r="I1396">
        <v>2</v>
      </c>
      <c r="J1396" t="s">
        <v>35</v>
      </c>
      <c r="K1396">
        <v>3</v>
      </c>
      <c r="L1396" t="s">
        <v>47</v>
      </c>
      <c r="M1396">
        <v>58</v>
      </c>
      <c r="N1396">
        <v>3</v>
      </c>
      <c r="O1396">
        <v>2</v>
      </c>
      <c r="P1396" t="s">
        <v>37</v>
      </c>
      <c r="Q1396">
        <v>4</v>
      </c>
      <c r="R1396" t="str">
        <f t="shared" si="64"/>
        <v>Very High</v>
      </c>
      <c r="S1396" t="s">
        <v>48</v>
      </c>
      <c r="T1396">
        <v>4011</v>
      </c>
      <c r="U1396" t="str">
        <f t="shared" si="65"/>
        <v>Low (0-5K)</v>
      </c>
      <c r="V1396">
        <v>10781</v>
      </c>
      <c r="W1396">
        <v>1</v>
      </c>
      <c r="X1396" t="s">
        <v>32</v>
      </c>
      <c r="Y1396">
        <v>23</v>
      </c>
      <c r="Z1396">
        <v>4</v>
      </c>
      <c r="AA1396">
        <v>4</v>
      </c>
      <c r="AB1396">
        <v>0</v>
      </c>
      <c r="AC1396">
        <v>12</v>
      </c>
      <c r="AD1396">
        <v>2</v>
      </c>
      <c r="AE1396">
        <v>3</v>
      </c>
      <c r="AF1396">
        <v>12</v>
      </c>
      <c r="AG1396">
        <v>8</v>
      </c>
      <c r="AH1396">
        <v>3</v>
      </c>
      <c r="AI1396">
        <v>7</v>
      </c>
    </row>
    <row r="1397" spans="1:35" x14ac:dyDescent="0.3">
      <c r="A1397">
        <v>73</v>
      </c>
      <c r="B1397">
        <v>33</v>
      </c>
      <c r="C1397" t="str">
        <f t="shared" si="63"/>
        <v>26-35</v>
      </c>
      <c r="D1397" t="s">
        <v>32</v>
      </c>
      <c r="E1397" t="s">
        <v>53</v>
      </c>
      <c r="F1397">
        <v>515</v>
      </c>
      <c r="G1397" t="s">
        <v>34</v>
      </c>
      <c r="H1397">
        <v>1</v>
      </c>
      <c r="I1397">
        <v>2</v>
      </c>
      <c r="J1397" t="s">
        <v>46</v>
      </c>
      <c r="K1397">
        <v>1</v>
      </c>
      <c r="L1397" t="s">
        <v>47</v>
      </c>
      <c r="M1397">
        <v>98</v>
      </c>
      <c r="N1397">
        <v>3</v>
      </c>
      <c r="O1397">
        <v>3</v>
      </c>
      <c r="P1397" t="s">
        <v>55</v>
      </c>
      <c r="Q1397">
        <v>4</v>
      </c>
      <c r="R1397" t="str">
        <f t="shared" si="64"/>
        <v>Very High</v>
      </c>
      <c r="S1397" t="s">
        <v>48</v>
      </c>
      <c r="T1397">
        <v>13458</v>
      </c>
      <c r="U1397" t="str">
        <f t="shared" si="65"/>
        <v>High (10K-15K)</v>
      </c>
      <c r="V1397">
        <v>15146</v>
      </c>
      <c r="W1397">
        <v>1</v>
      </c>
      <c r="X1397" t="s">
        <v>39</v>
      </c>
      <c r="Y1397">
        <v>12</v>
      </c>
      <c r="Z1397">
        <v>3</v>
      </c>
      <c r="AA1397">
        <v>3</v>
      </c>
      <c r="AB1397">
        <v>0</v>
      </c>
      <c r="AC1397">
        <v>15</v>
      </c>
      <c r="AD1397">
        <v>1</v>
      </c>
      <c r="AE1397">
        <v>3</v>
      </c>
      <c r="AF1397">
        <v>15</v>
      </c>
      <c r="AG1397">
        <v>14</v>
      </c>
      <c r="AH1397">
        <v>8</v>
      </c>
      <c r="AI1397">
        <v>12</v>
      </c>
    </row>
    <row r="1398" spans="1:35" x14ac:dyDescent="0.3">
      <c r="A1398">
        <v>78</v>
      </c>
      <c r="B1398">
        <v>32</v>
      </c>
      <c r="C1398" t="str">
        <f t="shared" si="63"/>
        <v>26-35</v>
      </c>
      <c r="D1398" t="s">
        <v>32</v>
      </c>
      <c r="E1398" t="s">
        <v>40</v>
      </c>
      <c r="F1398">
        <v>427</v>
      </c>
      <c r="G1398" t="s">
        <v>34</v>
      </c>
      <c r="H1398">
        <v>1</v>
      </c>
      <c r="I1398">
        <v>3</v>
      </c>
      <c r="J1398" t="s">
        <v>35</v>
      </c>
      <c r="K1398">
        <v>1</v>
      </c>
      <c r="L1398" t="s">
        <v>36</v>
      </c>
      <c r="M1398">
        <v>33</v>
      </c>
      <c r="N1398">
        <v>3</v>
      </c>
      <c r="O1398">
        <v>2</v>
      </c>
      <c r="P1398" t="s">
        <v>51</v>
      </c>
      <c r="Q1398">
        <v>4</v>
      </c>
      <c r="R1398" t="str">
        <f t="shared" si="64"/>
        <v>Very High</v>
      </c>
      <c r="S1398" t="s">
        <v>44</v>
      </c>
      <c r="T1398">
        <v>6162</v>
      </c>
      <c r="U1398" t="str">
        <f t="shared" si="65"/>
        <v>Medium (5K-10K)</v>
      </c>
      <c r="V1398">
        <v>10877</v>
      </c>
      <c r="W1398">
        <v>1</v>
      </c>
      <c r="X1398" t="s">
        <v>39</v>
      </c>
      <c r="Y1398">
        <v>22</v>
      </c>
      <c r="Z1398">
        <v>4</v>
      </c>
      <c r="AA1398">
        <v>2</v>
      </c>
      <c r="AB1398">
        <v>1</v>
      </c>
      <c r="AC1398">
        <v>9</v>
      </c>
      <c r="AD1398">
        <v>3</v>
      </c>
      <c r="AE1398">
        <v>3</v>
      </c>
      <c r="AF1398">
        <v>9</v>
      </c>
      <c r="AG1398">
        <v>8</v>
      </c>
      <c r="AH1398">
        <v>7</v>
      </c>
      <c r="AI1398">
        <v>8</v>
      </c>
    </row>
    <row r="1399" spans="1:35" x14ac:dyDescent="0.3">
      <c r="A1399">
        <v>79</v>
      </c>
      <c r="B1399">
        <v>38</v>
      </c>
      <c r="C1399" t="str">
        <f t="shared" si="63"/>
        <v>36-45</v>
      </c>
      <c r="D1399" t="s">
        <v>32</v>
      </c>
      <c r="E1399" t="s">
        <v>53</v>
      </c>
      <c r="F1399">
        <v>653</v>
      </c>
      <c r="G1399" t="s">
        <v>34</v>
      </c>
      <c r="H1399">
        <v>29</v>
      </c>
      <c r="I1399">
        <v>5</v>
      </c>
      <c r="J1399" t="s">
        <v>46</v>
      </c>
      <c r="K1399">
        <v>4</v>
      </c>
      <c r="L1399" t="s">
        <v>47</v>
      </c>
      <c r="M1399">
        <v>50</v>
      </c>
      <c r="N1399">
        <v>3</v>
      </c>
      <c r="O1399">
        <v>2</v>
      </c>
      <c r="P1399" t="s">
        <v>37</v>
      </c>
      <c r="Q1399">
        <v>4</v>
      </c>
      <c r="R1399" t="str">
        <f t="shared" si="64"/>
        <v>Very High</v>
      </c>
      <c r="S1399" t="s">
        <v>48</v>
      </c>
      <c r="T1399">
        <v>2406</v>
      </c>
      <c r="U1399" t="str">
        <f t="shared" si="65"/>
        <v>Low (0-5K)</v>
      </c>
      <c r="V1399">
        <v>5456</v>
      </c>
      <c r="W1399">
        <v>1</v>
      </c>
      <c r="X1399" t="s">
        <v>32</v>
      </c>
      <c r="Y1399">
        <v>11</v>
      </c>
      <c r="Z1399">
        <v>3</v>
      </c>
      <c r="AA1399">
        <v>4</v>
      </c>
      <c r="AB1399">
        <v>0</v>
      </c>
      <c r="AC1399">
        <v>10</v>
      </c>
      <c r="AD1399">
        <v>2</v>
      </c>
      <c r="AE1399">
        <v>3</v>
      </c>
      <c r="AF1399">
        <v>10</v>
      </c>
      <c r="AG1399">
        <v>3</v>
      </c>
      <c r="AH1399">
        <v>9</v>
      </c>
      <c r="AI1399">
        <v>9</v>
      </c>
    </row>
    <row r="1400" spans="1:35" x14ac:dyDescent="0.3">
      <c r="A1400">
        <v>83</v>
      </c>
      <c r="B1400">
        <v>36</v>
      </c>
      <c r="C1400" t="str">
        <f t="shared" si="63"/>
        <v>36-45</v>
      </c>
      <c r="D1400" t="s">
        <v>32</v>
      </c>
      <c r="E1400" t="s">
        <v>40</v>
      </c>
      <c r="F1400">
        <v>1223</v>
      </c>
      <c r="G1400" t="s">
        <v>34</v>
      </c>
      <c r="H1400">
        <v>8</v>
      </c>
      <c r="I1400">
        <v>3</v>
      </c>
      <c r="J1400" t="s">
        <v>42</v>
      </c>
      <c r="K1400">
        <v>3</v>
      </c>
      <c r="L1400" t="s">
        <v>47</v>
      </c>
      <c r="M1400">
        <v>59</v>
      </c>
      <c r="N1400">
        <v>3</v>
      </c>
      <c r="O1400">
        <v>3</v>
      </c>
      <c r="P1400" t="s">
        <v>50</v>
      </c>
      <c r="Q1400">
        <v>3</v>
      </c>
      <c r="R1400" t="str">
        <f t="shared" si="64"/>
        <v>High</v>
      </c>
      <c r="S1400" t="s">
        <v>38</v>
      </c>
      <c r="T1400">
        <v>10096</v>
      </c>
      <c r="U1400" t="str">
        <f t="shared" si="65"/>
        <v>High (10K-15K)</v>
      </c>
      <c r="V1400">
        <v>8202</v>
      </c>
      <c r="W1400">
        <v>1</v>
      </c>
      <c r="X1400" t="s">
        <v>32</v>
      </c>
      <c r="Y1400">
        <v>13</v>
      </c>
      <c r="Z1400">
        <v>3</v>
      </c>
      <c r="AA1400">
        <v>2</v>
      </c>
      <c r="AB1400">
        <v>3</v>
      </c>
      <c r="AC1400">
        <v>17</v>
      </c>
      <c r="AD1400">
        <v>2</v>
      </c>
      <c r="AE1400">
        <v>3</v>
      </c>
      <c r="AF1400">
        <v>17</v>
      </c>
      <c r="AG1400">
        <v>14</v>
      </c>
      <c r="AH1400">
        <v>12</v>
      </c>
      <c r="AI1400">
        <v>8</v>
      </c>
    </row>
    <row r="1401" spans="1:35" x14ac:dyDescent="0.3">
      <c r="A1401">
        <v>117</v>
      </c>
      <c r="B1401">
        <v>30</v>
      </c>
      <c r="C1401" t="str">
        <f t="shared" si="63"/>
        <v>26-35</v>
      </c>
      <c r="D1401" t="s">
        <v>32</v>
      </c>
      <c r="E1401" t="s">
        <v>40</v>
      </c>
      <c r="F1401">
        <v>288</v>
      </c>
      <c r="G1401" t="s">
        <v>34</v>
      </c>
      <c r="H1401">
        <v>2</v>
      </c>
      <c r="I1401">
        <v>3</v>
      </c>
      <c r="J1401" t="s">
        <v>46</v>
      </c>
      <c r="K1401">
        <v>3</v>
      </c>
      <c r="L1401" t="s">
        <v>36</v>
      </c>
      <c r="M1401">
        <v>99</v>
      </c>
      <c r="N1401">
        <v>2</v>
      </c>
      <c r="O1401">
        <v>2</v>
      </c>
      <c r="P1401" t="s">
        <v>50</v>
      </c>
      <c r="Q1401">
        <v>4</v>
      </c>
      <c r="R1401" t="str">
        <f t="shared" si="64"/>
        <v>Very High</v>
      </c>
      <c r="S1401" t="s">
        <v>44</v>
      </c>
      <c r="T1401">
        <v>4152</v>
      </c>
      <c r="U1401" t="str">
        <f t="shared" si="65"/>
        <v>Low (0-5K)</v>
      </c>
      <c r="V1401">
        <v>15830</v>
      </c>
      <c r="W1401">
        <v>1</v>
      </c>
      <c r="X1401" t="s">
        <v>32</v>
      </c>
      <c r="Y1401">
        <v>19</v>
      </c>
      <c r="Z1401">
        <v>3</v>
      </c>
      <c r="AA1401">
        <v>1</v>
      </c>
      <c r="AB1401">
        <v>3</v>
      </c>
      <c r="AC1401">
        <v>11</v>
      </c>
      <c r="AD1401">
        <v>3</v>
      </c>
      <c r="AE1401">
        <v>3</v>
      </c>
      <c r="AF1401">
        <v>11</v>
      </c>
      <c r="AG1401">
        <v>10</v>
      </c>
      <c r="AH1401">
        <v>10</v>
      </c>
      <c r="AI1401">
        <v>8</v>
      </c>
    </row>
    <row r="1402" spans="1:35" x14ac:dyDescent="0.3">
      <c r="A1402">
        <v>138</v>
      </c>
      <c r="B1402">
        <v>34</v>
      </c>
      <c r="C1402" t="str">
        <f t="shared" si="63"/>
        <v>26-35</v>
      </c>
      <c r="D1402" t="s">
        <v>32</v>
      </c>
      <c r="E1402" t="s">
        <v>40</v>
      </c>
      <c r="F1402">
        <v>665</v>
      </c>
      <c r="G1402" t="s">
        <v>34</v>
      </c>
      <c r="H1402">
        <v>6</v>
      </c>
      <c r="I1402">
        <v>4</v>
      </c>
      <c r="J1402" t="s">
        <v>45</v>
      </c>
      <c r="K1402">
        <v>1</v>
      </c>
      <c r="L1402" t="s">
        <v>47</v>
      </c>
      <c r="M1402">
        <v>41</v>
      </c>
      <c r="N1402">
        <v>3</v>
      </c>
      <c r="O1402">
        <v>2</v>
      </c>
      <c r="P1402" t="s">
        <v>49</v>
      </c>
      <c r="Q1402">
        <v>3</v>
      </c>
      <c r="R1402" t="str">
        <f t="shared" si="64"/>
        <v>High</v>
      </c>
      <c r="S1402" t="s">
        <v>48</v>
      </c>
      <c r="T1402">
        <v>4809</v>
      </c>
      <c r="U1402" t="str">
        <f t="shared" si="65"/>
        <v>Low (0-5K)</v>
      </c>
      <c r="V1402">
        <v>12482</v>
      </c>
      <c r="W1402">
        <v>1</v>
      </c>
      <c r="X1402" t="s">
        <v>32</v>
      </c>
      <c r="Y1402">
        <v>14</v>
      </c>
      <c r="Z1402">
        <v>3</v>
      </c>
      <c r="AA1402">
        <v>3</v>
      </c>
      <c r="AB1402">
        <v>0</v>
      </c>
      <c r="AC1402">
        <v>16</v>
      </c>
      <c r="AD1402">
        <v>3</v>
      </c>
      <c r="AE1402">
        <v>3</v>
      </c>
      <c r="AF1402">
        <v>16</v>
      </c>
      <c r="AG1402">
        <v>13</v>
      </c>
      <c r="AH1402">
        <v>2</v>
      </c>
      <c r="AI1402">
        <v>10</v>
      </c>
    </row>
    <row r="1403" spans="1:35" x14ac:dyDescent="0.3">
      <c r="A1403">
        <v>143</v>
      </c>
      <c r="B1403">
        <v>25</v>
      </c>
      <c r="C1403" t="str">
        <f t="shared" si="63"/>
        <v>18-25</v>
      </c>
      <c r="D1403" t="s">
        <v>32</v>
      </c>
      <c r="E1403" t="s">
        <v>40</v>
      </c>
      <c r="F1403">
        <v>1280</v>
      </c>
      <c r="G1403" t="s">
        <v>34</v>
      </c>
      <c r="H1403">
        <v>7</v>
      </c>
      <c r="I1403">
        <v>1</v>
      </c>
      <c r="J1403" t="s">
        <v>35</v>
      </c>
      <c r="K1403">
        <v>4</v>
      </c>
      <c r="L1403" t="s">
        <v>36</v>
      </c>
      <c r="M1403">
        <v>64</v>
      </c>
      <c r="N1403">
        <v>2</v>
      </c>
      <c r="O1403">
        <v>1</v>
      </c>
      <c r="P1403" t="s">
        <v>49</v>
      </c>
      <c r="Q1403">
        <v>4</v>
      </c>
      <c r="R1403" t="str">
        <f t="shared" si="64"/>
        <v>Very High</v>
      </c>
      <c r="S1403" t="s">
        <v>44</v>
      </c>
      <c r="T1403">
        <v>2889</v>
      </c>
      <c r="U1403" t="str">
        <f t="shared" si="65"/>
        <v>Low (0-5K)</v>
      </c>
      <c r="V1403">
        <v>26897</v>
      </c>
      <c r="W1403">
        <v>1</v>
      </c>
      <c r="X1403" t="s">
        <v>32</v>
      </c>
      <c r="Y1403">
        <v>11</v>
      </c>
      <c r="Z1403">
        <v>3</v>
      </c>
      <c r="AA1403">
        <v>3</v>
      </c>
      <c r="AB1403">
        <v>2</v>
      </c>
      <c r="AC1403">
        <v>2</v>
      </c>
      <c r="AD1403">
        <v>2</v>
      </c>
      <c r="AE1403">
        <v>3</v>
      </c>
      <c r="AF1403">
        <v>2</v>
      </c>
      <c r="AG1403">
        <v>2</v>
      </c>
      <c r="AH1403">
        <v>2</v>
      </c>
      <c r="AI1403">
        <v>1</v>
      </c>
    </row>
    <row r="1404" spans="1:35" x14ac:dyDescent="0.3">
      <c r="A1404">
        <v>202</v>
      </c>
      <c r="B1404">
        <v>40</v>
      </c>
      <c r="C1404" t="str">
        <f t="shared" si="63"/>
        <v>36-45</v>
      </c>
      <c r="D1404" t="s">
        <v>32</v>
      </c>
      <c r="E1404" t="s">
        <v>53</v>
      </c>
      <c r="F1404">
        <v>1395</v>
      </c>
      <c r="G1404" t="s">
        <v>34</v>
      </c>
      <c r="H1404">
        <v>26</v>
      </c>
      <c r="I1404">
        <v>3</v>
      </c>
      <c r="J1404" t="s">
        <v>35</v>
      </c>
      <c r="K1404">
        <v>2</v>
      </c>
      <c r="L1404" t="s">
        <v>47</v>
      </c>
      <c r="M1404">
        <v>54</v>
      </c>
      <c r="N1404">
        <v>3</v>
      </c>
      <c r="O1404">
        <v>2</v>
      </c>
      <c r="P1404" t="s">
        <v>49</v>
      </c>
      <c r="Q1404">
        <v>2</v>
      </c>
      <c r="R1404" t="str">
        <f t="shared" si="64"/>
        <v>Medium</v>
      </c>
      <c r="S1404" t="s">
        <v>38</v>
      </c>
      <c r="T1404">
        <v>5605</v>
      </c>
      <c r="U1404" t="str">
        <f t="shared" si="65"/>
        <v>Medium (5K-10K)</v>
      </c>
      <c r="V1404">
        <v>8504</v>
      </c>
      <c r="W1404">
        <v>1</v>
      </c>
      <c r="X1404" t="s">
        <v>32</v>
      </c>
      <c r="Y1404">
        <v>11</v>
      </c>
      <c r="Z1404">
        <v>3</v>
      </c>
      <c r="AA1404">
        <v>1</v>
      </c>
      <c r="AB1404">
        <v>1</v>
      </c>
      <c r="AC1404">
        <v>20</v>
      </c>
      <c r="AD1404">
        <v>2</v>
      </c>
      <c r="AE1404">
        <v>3</v>
      </c>
      <c r="AF1404">
        <v>20</v>
      </c>
      <c r="AG1404">
        <v>7</v>
      </c>
      <c r="AH1404">
        <v>2</v>
      </c>
      <c r="AI1404">
        <v>13</v>
      </c>
    </row>
    <row r="1405" spans="1:35" x14ac:dyDescent="0.3">
      <c r="A1405">
        <v>217</v>
      </c>
      <c r="B1405">
        <v>22</v>
      </c>
      <c r="C1405" t="str">
        <f t="shared" si="63"/>
        <v>18-25</v>
      </c>
      <c r="D1405" t="s">
        <v>32</v>
      </c>
      <c r="E1405" t="s">
        <v>40</v>
      </c>
      <c r="F1405">
        <v>1256</v>
      </c>
      <c r="G1405" t="s">
        <v>34</v>
      </c>
      <c r="H1405">
        <v>19</v>
      </c>
      <c r="I1405">
        <v>1</v>
      </c>
      <c r="J1405" t="s">
        <v>35</v>
      </c>
      <c r="K1405">
        <v>3</v>
      </c>
      <c r="L1405" t="s">
        <v>36</v>
      </c>
      <c r="M1405">
        <v>80</v>
      </c>
      <c r="N1405">
        <v>3</v>
      </c>
      <c r="O1405">
        <v>1</v>
      </c>
      <c r="P1405" t="s">
        <v>49</v>
      </c>
      <c r="Q1405">
        <v>4</v>
      </c>
      <c r="R1405" t="str">
        <f t="shared" si="64"/>
        <v>Very High</v>
      </c>
      <c r="S1405" t="s">
        <v>44</v>
      </c>
      <c r="T1405">
        <v>2323</v>
      </c>
      <c r="U1405" t="str">
        <f t="shared" si="65"/>
        <v>Low (0-5K)</v>
      </c>
      <c r="V1405">
        <v>11992</v>
      </c>
      <c r="W1405">
        <v>1</v>
      </c>
      <c r="X1405" t="s">
        <v>32</v>
      </c>
      <c r="Y1405">
        <v>24</v>
      </c>
      <c r="Z1405">
        <v>4</v>
      </c>
      <c r="AA1405">
        <v>1</v>
      </c>
      <c r="AB1405">
        <v>2</v>
      </c>
      <c r="AC1405">
        <v>2</v>
      </c>
      <c r="AD1405">
        <v>6</v>
      </c>
      <c r="AE1405">
        <v>3</v>
      </c>
      <c r="AF1405">
        <v>2</v>
      </c>
      <c r="AG1405">
        <v>2</v>
      </c>
      <c r="AH1405">
        <v>2</v>
      </c>
      <c r="AI1405">
        <v>2</v>
      </c>
    </row>
    <row r="1406" spans="1:35" x14ac:dyDescent="0.3">
      <c r="A1406">
        <v>239</v>
      </c>
      <c r="B1406">
        <v>30</v>
      </c>
      <c r="C1406" t="str">
        <f t="shared" si="63"/>
        <v>26-35</v>
      </c>
      <c r="D1406" t="s">
        <v>32</v>
      </c>
      <c r="E1406" t="s">
        <v>33</v>
      </c>
      <c r="F1406">
        <v>111</v>
      </c>
      <c r="G1406" t="s">
        <v>34</v>
      </c>
      <c r="H1406">
        <v>9</v>
      </c>
      <c r="I1406">
        <v>3</v>
      </c>
      <c r="J1406" t="s">
        <v>35</v>
      </c>
      <c r="K1406">
        <v>3</v>
      </c>
      <c r="L1406" t="s">
        <v>36</v>
      </c>
      <c r="M1406">
        <v>66</v>
      </c>
      <c r="N1406">
        <v>3</v>
      </c>
      <c r="O1406">
        <v>2</v>
      </c>
      <c r="P1406" t="s">
        <v>37</v>
      </c>
      <c r="Q1406">
        <v>1</v>
      </c>
      <c r="R1406" t="str">
        <f t="shared" si="64"/>
        <v>Low</v>
      </c>
      <c r="S1406" t="s">
        <v>38</v>
      </c>
      <c r="T1406">
        <v>3072</v>
      </c>
      <c r="U1406" t="str">
        <f t="shared" si="65"/>
        <v>Low (0-5K)</v>
      </c>
      <c r="V1406">
        <v>11012</v>
      </c>
      <c r="W1406">
        <v>1</v>
      </c>
      <c r="X1406" t="s">
        <v>32</v>
      </c>
      <c r="Y1406">
        <v>11</v>
      </c>
      <c r="Z1406">
        <v>3</v>
      </c>
      <c r="AA1406">
        <v>3</v>
      </c>
      <c r="AB1406">
        <v>2</v>
      </c>
      <c r="AC1406">
        <v>12</v>
      </c>
      <c r="AD1406">
        <v>4</v>
      </c>
      <c r="AE1406">
        <v>3</v>
      </c>
      <c r="AF1406">
        <v>12</v>
      </c>
      <c r="AG1406">
        <v>9</v>
      </c>
      <c r="AH1406">
        <v>6</v>
      </c>
      <c r="AI1406">
        <v>10</v>
      </c>
    </row>
    <row r="1407" spans="1:35" x14ac:dyDescent="0.3">
      <c r="A1407">
        <v>245</v>
      </c>
      <c r="B1407">
        <v>38</v>
      </c>
      <c r="C1407" t="str">
        <f t="shared" si="63"/>
        <v>36-45</v>
      </c>
      <c r="D1407" t="s">
        <v>32</v>
      </c>
      <c r="E1407" t="s">
        <v>40</v>
      </c>
      <c r="F1407">
        <v>1380</v>
      </c>
      <c r="G1407" t="s">
        <v>34</v>
      </c>
      <c r="H1407">
        <v>9</v>
      </c>
      <c r="I1407">
        <v>2</v>
      </c>
      <c r="J1407" t="s">
        <v>46</v>
      </c>
      <c r="K1407">
        <v>3</v>
      </c>
      <c r="L1407" t="s">
        <v>47</v>
      </c>
      <c r="M1407">
        <v>75</v>
      </c>
      <c r="N1407">
        <v>3</v>
      </c>
      <c r="O1407">
        <v>1</v>
      </c>
      <c r="P1407" t="s">
        <v>37</v>
      </c>
      <c r="Q1407">
        <v>4</v>
      </c>
      <c r="R1407" t="str">
        <f t="shared" si="64"/>
        <v>Very High</v>
      </c>
      <c r="S1407" t="s">
        <v>48</v>
      </c>
      <c r="T1407">
        <v>2288</v>
      </c>
      <c r="U1407" t="str">
        <f t="shared" si="65"/>
        <v>Low (0-5K)</v>
      </c>
      <c r="V1407">
        <v>6319</v>
      </c>
      <c r="W1407">
        <v>1</v>
      </c>
      <c r="X1407" t="s">
        <v>32</v>
      </c>
      <c r="Y1407">
        <v>12</v>
      </c>
      <c r="Z1407">
        <v>3</v>
      </c>
      <c r="AA1407">
        <v>3</v>
      </c>
      <c r="AB1407">
        <v>0</v>
      </c>
      <c r="AC1407">
        <v>2</v>
      </c>
      <c r="AD1407">
        <v>3</v>
      </c>
      <c r="AE1407">
        <v>3</v>
      </c>
      <c r="AF1407">
        <v>2</v>
      </c>
      <c r="AG1407">
        <v>2</v>
      </c>
      <c r="AH1407">
        <v>2</v>
      </c>
      <c r="AI1407">
        <v>1</v>
      </c>
    </row>
    <row r="1408" spans="1:35" x14ac:dyDescent="0.3">
      <c r="A1408">
        <v>253</v>
      </c>
      <c r="B1408">
        <v>40</v>
      </c>
      <c r="C1408" t="str">
        <f t="shared" si="63"/>
        <v>36-45</v>
      </c>
      <c r="D1408" t="s">
        <v>32</v>
      </c>
      <c r="E1408" t="s">
        <v>40</v>
      </c>
      <c r="F1408">
        <v>989</v>
      </c>
      <c r="G1408" t="s">
        <v>34</v>
      </c>
      <c r="H1408">
        <v>4</v>
      </c>
      <c r="I1408">
        <v>1</v>
      </c>
      <c r="J1408" t="s">
        <v>35</v>
      </c>
      <c r="K1408">
        <v>4</v>
      </c>
      <c r="L1408" t="s">
        <v>47</v>
      </c>
      <c r="M1408">
        <v>46</v>
      </c>
      <c r="N1408">
        <v>3</v>
      </c>
      <c r="O1408">
        <v>5</v>
      </c>
      <c r="P1408" t="s">
        <v>52</v>
      </c>
      <c r="Q1408">
        <v>3</v>
      </c>
      <c r="R1408" t="str">
        <f t="shared" si="64"/>
        <v>High</v>
      </c>
      <c r="S1408" t="s">
        <v>44</v>
      </c>
      <c r="T1408">
        <v>19033</v>
      </c>
      <c r="U1408" t="str">
        <f t="shared" si="65"/>
        <v>Very High (15K+)</v>
      </c>
      <c r="V1408">
        <v>6499</v>
      </c>
      <c r="W1408">
        <v>1</v>
      </c>
      <c r="X1408" t="s">
        <v>32</v>
      </c>
      <c r="Y1408">
        <v>14</v>
      </c>
      <c r="Z1408">
        <v>3</v>
      </c>
      <c r="AA1408">
        <v>2</v>
      </c>
      <c r="AB1408">
        <v>1</v>
      </c>
      <c r="AC1408">
        <v>21</v>
      </c>
      <c r="AD1408">
        <v>2</v>
      </c>
      <c r="AE1408">
        <v>3</v>
      </c>
      <c r="AF1408">
        <v>20</v>
      </c>
      <c r="AG1408">
        <v>8</v>
      </c>
      <c r="AH1408">
        <v>9</v>
      </c>
      <c r="AI1408">
        <v>9</v>
      </c>
    </row>
    <row r="1409" spans="1:35" x14ac:dyDescent="0.3">
      <c r="A1409">
        <v>292</v>
      </c>
      <c r="B1409">
        <v>30</v>
      </c>
      <c r="C1409" t="str">
        <f t="shared" si="63"/>
        <v>26-35</v>
      </c>
      <c r="D1409" t="s">
        <v>32</v>
      </c>
      <c r="E1409" t="s">
        <v>33</v>
      </c>
      <c r="F1409">
        <v>829</v>
      </c>
      <c r="G1409" t="s">
        <v>34</v>
      </c>
      <c r="H1409">
        <v>1</v>
      </c>
      <c r="I1409">
        <v>1</v>
      </c>
      <c r="J1409" t="s">
        <v>46</v>
      </c>
      <c r="K1409">
        <v>3</v>
      </c>
      <c r="L1409" t="s">
        <v>36</v>
      </c>
      <c r="M1409">
        <v>88</v>
      </c>
      <c r="N1409">
        <v>2</v>
      </c>
      <c r="O1409">
        <v>3</v>
      </c>
      <c r="P1409" t="s">
        <v>51</v>
      </c>
      <c r="Q1409">
        <v>3</v>
      </c>
      <c r="R1409" t="str">
        <f t="shared" si="64"/>
        <v>High</v>
      </c>
      <c r="S1409" t="s">
        <v>48</v>
      </c>
      <c r="T1409">
        <v>8474</v>
      </c>
      <c r="U1409" t="str">
        <f t="shared" si="65"/>
        <v>Medium (5K-10K)</v>
      </c>
      <c r="V1409">
        <v>20925</v>
      </c>
      <c r="W1409">
        <v>1</v>
      </c>
      <c r="X1409" t="s">
        <v>32</v>
      </c>
      <c r="Y1409">
        <v>22</v>
      </c>
      <c r="Z1409">
        <v>4</v>
      </c>
      <c r="AA1409">
        <v>3</v>
      </c>
      <c r="AB1409">
        <v>0</v>
      </c>
      <c r="AC1409">
        <v>12</v>
      </c>
      <c r="AD1409">
        <v>2</v>
      </c>
      <c r="AE1409">
        <v>3</v>
      </c>
      <c r="AF1409">
        <v>11</v>
      </c>
      <c r="AG1409">
        <v>8</v>
      </c>
      <c r="AH1409">
        <v>5</v>
      </c>
      <c r="AI1409">
        <v>8</v>
      </c>
    </row>
    <row r="1410" spans="1:35" x14ac:dyDescent="0.3">
      <c r="A1410">
        <v>319</v>
      </c>
      <c r="B1410">
        <v>42</v>
      </c>
      <c r="C1410" t="str">
        <f t="shared" ref="C1410:C1471" si="66">IF(B1410&lt;=25,"18-25",IF(B1410&lt;=35,"26-35",IF(B1410&lt;=45,"36-45",IF(B1410&lt;=55,"46-55","56+"))))</f>
        <v>36-45</v>
      </c>
      <c r="D1410" t="s">
        <v>32</v>
      </c>
      <c r="E1410" t="s">
        <v>40</v>
      </c>
      <c r="F1410">
        <v>532</v>
      </c>
      <c r="G1410" t="s">
        <v>34</v>
      </c>
      <c r="H1410">
        <v>4</v>
      </c>
      <c r="I1410">
        <v>2</v>
      </c>
      <c r="J1410" t="s">
        <v>42</v>
      </c>
      <c r="K1410">
        <v>3</v>
      </c>
      <c r="L1410" t="s">
        <v>36</v>
      </c>
      <c r="M1410">
        <v>58</v>
      </c>
      <c r="N1410">
        <v>3</v>
      </c>
      <c r="O1410">
        <v>5</v>
      </c>
      <c r="P1410" t="s">
        <v>52</v>
      </c>
      <c r="Q1410">
        <v>4</v>
      </c>
      <c r="R1410" t="str">
        <f t="shared" ref="R1410:R1471" si="67">IF(Q1410=1,"Low",IF(Q1410=2,"Medium",IF(Q1410=3,"High","Very High")))</f>
        <v>Very High</v>
      </c>
      <c r="S1410" t="s">
        <v>44</v>
      </c>
      <c r="T1410">
        <v>19232</v>
      </c>
      <c r="U1410" t="str">
        <f t="shared" ref="U1410:U1471" si="68">IF(T1410&lt;=5000,"Low (0-5K)",IF(T1410&lt;=10000,"Medium (5K-10K)",IF(T1410&lt;=15000,"High (10K-15K)","Very High (15K+)")))</f>
        <v>Very High (15K+)</v>
      </c>
      <c r="V1410">
        <v>4933</v>
      </c>
      <c r="W1410">
        <v>1</v>
      </c>
      <c r="X1410" t="s">
        <v>32</v>
      </c>
      <c r="Y1410">
        <v>11</v>
      </c>
      <c r="Z1410">
        <v>3</v>
      </c>
      <c r="AA1410">
        <v>4</v>
      </c>
      <c r="AB1410">
        <v>0</v>
      </c>
      <c r="AC1410">
        <v>22</v>
      </c>
      <c r="AD1410">
        <v>3</v>
      </c>
      <c r="AE1410">
        <v>3</v>
      </c>
      <c r="AF1410">
        <v>22</v>
      </c>
      <c r="AG1410">
        <v>17</v>
      </c>
      <c r="AH1410">
        <v>11</v>
      </c>
      <c r="AI1410">
        <v>15</v>
      </c>
    </row>
    <row r="1411" spans="1:35" x14ac:dyDescent="0.3">
      <c r="A1411">
        <v>335</v>
      </c>
      <c r="B1411">
        <v>40</v>
      </c>
      <c r="C1411" t="str">
        <f t="shared" si="66"/>
        <v>36-45</v>
      </c>
      <c r="D1411" t="s">
        <v>32</v>
      </c>
      <c r="E1411" t="s">
        <v>40</v>
      </c>
      <c r="F1411">
        <v>1300</v>
      </c>
      <c r="G1411" t="s">
        <v>34</v>
      </c>
      <c r="H1411">
        <v>24</v>
      </c>
      <c r="I1411">
        <v>2</v>
      </c>
      <c r="J1411" t="s">
        <v>42</v>
      </c>
      <c r="K1411">
        <v>1</v>
      </c>
      <c r="L1411" t="s">
        <v>36</v>
      </c>
      <c r="M1411">
        <v>62</v>
      </c>
      <c r="N1411">
        <v>3</v>
      </c>
      <c r="O1411">
        <v>2</v>
      </c>
      <c r="P1411" t="s">
        <v>49</v>
      </c>
      <c r="Q1411">
        <v>4</v>
      </c>
      <c r="R1411" t="str">
        <f t="shared" si="67"/>
        <v>Very High</v>
      </c>
      <c r="S1411" t="s">
        <v>38</v>
      </c>
      <c r="T1411">
        <v>3319</v>
      </c>
      <c r="U1411" t="str">
        <f t="shared" si="68"/>
        <v>Low (0-5K)</v>
      </c>
      <c r="V1411">
        <v>24447</v>
      </c>
      <c r="W1411">
        <v>1</v>
      </c>
      <c r="X1411" t="s">
        <v>32</v>
      </c>
      <c r="Y1411">
        <v>17</v>
      </c>
      <c r="Z1411">
        <v>3</v>
      </c>
      <c r="AA1411">
        <v>1</v>
      </c>
      <c r="AB1411">
        <v>2</v>
      </c>
      <c r="AC1411">
        <v>9</v>
      </c>
      <c r="AD1411">
        <v>3</v>
      </c>
      <c r="AE1411">
        <v>3</v>
      </c>
      <c r="AF1411">
        <v>9</v>
      </c>
      <c r="AG1411">
        <v>8</v>
      </c>
      <c r="AH1411">
        <v>4</v>
      </c>
      <c r="AI1411">
        <v>7</v>
      </c>
    </row>
    <row r="1412" spans="1:35" x14ac:dyDescent="0.3">
      <c r="A1412">
        <v>390</v>
      </c>
      <c r="B1412">
        <v>26</v>
      </c>
      <c r="C1412" t="str">
        <f t="shared" si="66"/>
        <v>26-35</v>
      </c>
      <c r="D1412" t="s">
        <v>32</v>
      </c>
      <c r="E1412" t="s">
        <v>53</v>
      </c>
      <c r="F1412">
        <v>496</v>
      </c>
      <c r="G1412" t="s">
        <v>34</v>
      </c>
      <c r="H1412">
        <v>11</v>
      </c>
      <c r="I1412">
        <v>2</v>
      </c>
      <c r="J1412" t="s">
        <v>35</v>
      </c>
      <c r="K1412">
        <v>1</v>
      </c>
      <c r="L1412" t="s">
        <v>36</v>
      </c>
      <c r="M1412">
        <v>60</v>
      </c>
      <c r="N1412">
        <v>3</v>
      </c>
      <c r="O1412">
        <v>2</v>
      </c>
      <c r="P1412" t="s">
        <v>50</v>
      </c>
      <c r="Q1412">
        <v>1</v>
      </c>
      <c r="R1412" t="str">
        <f t="shared" si="67"/>
        <v>Low</v>
      </c>
      <c r="S1412" t="s">
        <v>44</v>
      </c>
      <c r="T1412">
        <v>4741</v>
      </c>
      <c r="U1412" t="str">
        <f t="shared" si="68"/>
        <v>Low (0-5K)</v>
      </c>
      <c r="V1412">
        <v>22722</v>
      </c>
      <c r="W1412">
        <v>1</v>
      </c>
      <c r="X1412" t="s">
        <v>39</v>
      </c>
      <c r="Y1412">
        <v>13</v>
      </c>
      <c r="Z1412">
        <v>3</v>
      </c>
      <c r="AA1412">
        <v>3</v>
      </c>
      <c r="AB1412">
        <v>1</v>
      </c>
      <c r="AC1412">
        <v>5</v>
      </c>
      <c r="AD1412">
        <v>3</v>
      </c>
      <c r="AE1412">
        <v>3</v>
      </c>
      <c r="AF1412">
        <v>5</v>
      </c>
      <c r="AG1412">
        <v>3</v>
      </c>
      <c r="AH1412">
        <v>3</v>
      </c>
      <c r="AI1412">
        <v>3</v>
      </c>
    </row>
    <row r="1413" spans="1:35" x14ac:dyDescent="0.3">
      <c r="A1413">
        <v>391</v>
      </c>
      <c r="B1413">
        <v>37</v>
      </c>
      <c r="C1413" t="str">
        <f t="shared" si="66"/>
        <v>36-45</v>
      </c>
      <c r="D1413" t="s">
        <v>32</v>
      </c>
      <c r="E1413" t="s">
        <v>40</v>
      </c>
      <c r="F1413">
        <v>1372</v>
      </c>
      <c r="G1413" t="s">
        <v>34</v>
      </c>
      <c r="H1413">
        <v>1</v>
      </c>
      <c r="I1413">
        <v>3</v>
      </c>
      <c r="J1413" t="s">
        <v>46</v>
      </c>
      <c r="K1413">
        <v>4</v>
      </c>
      <c r="L1413" t="s">
        <v>47</v>
      </c>
      <c r="M1413">
        <v>42</v>
      </c>
      <c r="N1413">
        <v>3</v>
      </c>
      <c r="O1413">
        <v>1</v>
      </c>
      <c r="P1413" t="s">
        <v>49</v>
      </c>
      <c r="Q1413">
        <v>4</v>
      </c>
      <c r="R1413" t="str">
        <f t="shared" si="67"/>
        <v>Very High</v>
      </c>
      <c r="S1413" t="s">
        <v>48</v>
      </c>
      <c r="T1413">
        <v>2115</v>
      </c>
      <c r="U1413" t="str">
        <f t="shared" si="68"/>
        <v>Low (0-5K)</v>
      </c>
      <c r="V1413">
        <v>15881</v>
      </c>
      <c r="W1413">
        <v>1</v>
      </c>
      <c r="X1413" t="s">
        <v>32</v>
      </c>
      <c r="Y1413">
        <v>12</v>
      </c>
      <c r="Z1413">
        <v>3</v>
      </c>
      <c r="AA1413">
        <v>2</v>
      </c>
      <c r="AB1413">
        <v>0</v>
      </c>
      <c r="AC1413">
        <v>17</v>
      </c>
      <c r="AD1413">
        <v>3</v>
      </c>
      <c r="AE1413">
        <v>3</v>
      </c>
      <c r="AF1413">
        <v>17</v>
      </c>
      <c r="AG1413">
        <v>12</v>
      </c>
      <c r="AH1413">
        <v>5</v>
      </c>
      <c r="AI1413">
        <v>7</v>
      </c>
    </row>
    <row r="1414" spans="1:35" x14ac:dyDescent="0.3">
      <c r="A1414">
        <v>425</v>
      </c>
      <c r="B1414">
        <v>45</v>
      </c>
      <c r="C1414" t="str">
        <f t="shared" si="66"/>
        <v>36-45</v>
      </c>
      <c r="D1414" t="s">
        <v>32</v>
      </c>
      <c r="E1414" t="s">
        <v>53</v>
      </c>
      <c r="F1414">
        <v>1249</v>
      </c>
      <c r="G1414" t="s">
        <v>34</v>
      </c>
      <c r="H1414">
        <v>7</v>
      </c>
      <c r="I1414">
        <v>3</v>
      </c>
      <c r="J1414" t="s">
        <v>46</v>
      </c>
      <c r="K1414">
        <v>1</v>
      </c>
      <c r="L1414" t="s">
        <v>36</v>
      </c>
      <c r="M1414">
        <v>97</v>
      </c>
      <c r="N1414">
        <v>3</v>
      </c>
      <c r="O1414">
        <v>3</v>
      </c>
      <c r="P1414" t="s">
        <v>37</v>
      </c>
      <c r="Q1414">
        <v>1</v>
      </c>
      <c r="R1414" t="str">
        <f t="shared" si="67"/>
        <v>Low</v>
      </c>
      <c r="S1414" t="s">
        <v>38</v>
      </c>
      <c r="T1414">
        <v>5210</v>
      </c>
      <c r="U1414" t="str">
        <f t="shared" si="68"/>
        <v>Medium (5K-10K)</v>
      </c>
      <c r="V1414">
        <v>20308</v>
      </c>
      <c r="W1414">
        <v>1</v>
      </c>
      <c r="X1414" t="s">
        <v>32</v>
      </c>
      <c r="Y1414">
        <v>18</v>
      </c>
      <c r="Z1414">
        <v>3</v>
      </c>
      <c r="AA1414">
        <v>1</v>
      </c>
      <c r="AB1414">
        <v>1</v>
      </c>
      <c r="AC1414">
        <v>24</v>
      </c>
      <c r="AD1414">
        <v>2</v>
      </c>
      <c r="AE1414">
        <v>3</v>
      </c>
      <c r="AF1414">
        <v>24</v>
      </c>
      <c r="AG1414">
        <v>9</v>
      </c>
      <c r="AH1414">
        <v>9</v>
      </c>
      <c r="AI1414">
        <v>11</v>
      </c>
    </row>
    <row r="1415" spans="1:35" x14ac:dyDescent="0.3">
      <c r="A1415">
        <v>429</v>
      </c>
      <c r="B1415">
        <v>39</v>
      </c>
      <c r="C1415" t="str">
        <f t="shared" si="66"/>
        <v>36-45</v>
      </c>
      <c r="D1415" t="s">
        <v>32</v>
      </c>
      <c r="E1415" t="s">
        <v>40</v>
      </c>
      <c r="F1415">
        <v>117</v>
      </c>
      <c r="G1415" t="s">
        <v>34</v>
      </c>
      <c r="H1415">
        <v>10</v>
      </c>
      <c r="I1415">
        <v>1</v>
      </c>
      <c r="J1415" t="s">
        <v>35</v>
      </c>
      <c r="K1415">
        <v>3</v>
      </c>
      <c r="L1415" t="s">
        <v>36</v>
      </c>
      <c r="M1415">
        <v>99</v>
      </c>
      <c r="N1415">
        <v>3</v>
      </c>
      <c r="O1415">
        <v>4</v>
      </c>
      <c r="P1415" t="s">
        <v>52</v>
      </c>
      <c r="Q1415">
        <v>1</v>
      </c>
      <c r="R1415" t="str">
        <f t="shared" si="67"/>
        <v>Low</v>
      </c>
      <c r="S1415" t="s">
        <v>44</v>
      </c>
      <c r="T1415">
        <v>17068</v>
      </c>
      <c r="U1415" t="str">
        <f t="shared" si="68"/>
        <v>Very High (15K+)</v>
      </c>
      <c r="V1415">
        <v>5355</v>
      </c>
      <c r="W1415">
        <v>1</v>
      </c>
      <c r="X1415" t="s">
        <v>39</v>
      </c>
      <c r="Y1415">
        <v>14</v>
      </c>
      <c r="Z1415">
        <v>3</v>
      </c>
      <c r="AA1415">
        <v>4</v>
      </c>
      <c r="AB1415">
        <v>0</v>
      </c>
      <c r="AC1415">
        <v>21</v>
      </c>
      <c r="AD1415">
        <v>3</v>
      </c>
      <c r="AE1415">
        <v>3</v>
      </c>
      <c r="AF1415">
        <v>21</v>
      </c>
      <c r="AG1415">
        <v>9</v>
      </c>
      <c r="AH1415">
        <v>11</v>
      </c>
      <c r="AI1415">
        <v>10</v>
      </c>
    </row>
    <row r="1416" spans="1:35" x14ac:dyDescent="0.3">
      <c r="A1416">
        <v>442</v>
      </c>
      <c r="B1416">
        <v>31</v>
      </c>
      <c r="C1416" t="str">
        <f t="shared" si="66"/>
        <v>26-35</v>
      </c>
      <c r="D1416" t="s">
        <v>32</v>
      </c>
      <c r="E1416" t="s">
        <v>53</v>
      </c>
      <c r="F1416">
        <v>798</v>
      </c>
      <c r="G1416" t="s">
        <v>34</v>
      </c>
      <c r="H1416">
        <v>7</v>
      </c>
      <c r="I1416">
        <v>2</v>
      </c>
      <c r="J1416" t="s">
        <v>46</v>
      </c>
      <c r="K1416">
        <v>3</v>
      </c>
      <c r="L1416" t="s">
        <v>47</v>
      </c>
      <c r="M1416">
        <v>48</v>
      </c>
      <c r="N1416">
        <v>2</v>
      </c>
      <c r="O1416">
        <v>3</v>
      </c>
      <c r="P1416" t="s">
        <v>51</v>
      </c>
      <c r="Q1416">
        <v>3</v>
      </c>
      <c r="R1416" t="str">
        <f t="shared" si="67"/>
        <v>High</v>
      </c>
      <c r="S1416" t="s">
        <v>44</v>
      </c>
      <c r="T1416">
        <v>8943</v>
      </c>
      <c r="U1416" t="str">
        <f t="shared" si="68"/>
        <v>Medium (5K-10K)</v>
      </c>
      <c r="V1416">
        <v>14034</v>
      </c>
      <c r="W1416">
        <v>1</v>
      </c>
      <c r="X1416" t="s">
        <v>32</v>
      </c>
      <c r="Y1416">
        <v>24</v>
      </c>
      <c r="Z1416">
        <v>4</v>
      </c>
      <c r="AA1416">
        <v>1</v>
      </c>
      <c r="AB1416">
        <v>1</v>
      </c>
      <c r="AC1416">
        <v>10</v>
      </c>
      <c r="AD1416">
        <v>2</v>
      </c>
      <c r="AE1416">
        <v>3</v>
      </c>
      <c r="AF1416">
        <v>10</v>
      </c>
      <c r="AG1416">
        <v>9</v>
      </c>
      <c r="AH1416">
        <v>8</v>
      </c>
      <c r="AI1416">
        <v>9</v>
      </c>
    </row>
    <row r="1417" spans="1:35" x14ac:dyDescent="0.3">
      <c r="A1417">
        <v>444</v>
      </c>
      <c r="B1417">
        <v>39</v>
      </c>
      <c r="C1417" t="str">
        <f t="shared" si="66"/>
        <v>36-45</v>
      </c>
      <c r="D1417" t="s">
        <v>32</v>
      </c>
      <c r="E1417" t="s">
        <v>53</v>
      </c>
      <c r="F1417">
        <v>672</v>
      </c>
      <c r="G1417" t="s">
        <v>34</v>
      </c>
      <c r="H1417">
        <v>7</v>
      </c>
      <c r="I1417">
        <v>2</v>
      </c>
      <c r="J1417" t="s">
        <v>35</v>
      </c>
      <c r="K1417">
        <v>3</v>
      </c>
      <c r="L1417" t="s">
        <v>36</v>
      </c>
      <c r="M1417">
        <v>54</v>
      </c>
      <c r="N1417">
        <v>2</v>
      </c>
      <c r="O1417">
        <v>5</v>
      </c>
      <c r="P1417" t="s">
        <v>52</v>
      </c>
      <c r="Q1417">
        <v>4</v>
      </c>
      <c r="R1417" t="str">
        <f t="shared" si="67"/>
        <v>Very High</v>
      </c>
      <c r="S1417" t="s">
        <v>44</v>
      </c>
      <c r="T1417">
        <v>19272</v>
      </c>
      <c r="U1417" t="str">
        <f t="shared" si="68"/>
        <v>Very High (15K+)</v>
      </c>
      <c r="V1417">
        <v>21141</v>
      </c>
      <c r="W1417">
        <v>1</v>
      </c>
      <c r="X1417" t="s">
        <v>32</v>
      </c>
      <c r="Y1417">
        <v>15</v>
      </c>
      <c r="Z1417">
        <v>3</v>
      </c>
      <c r="AA1417">
        <v>1</v>
      </c>
      <c r="AB1417">
        <v>1</v>
      </c>
      <c r="AC1417">
        <v>21</v>
      </c>
      <c r="AD1417">
        <v>2</v>
      </c>
      <c r="AE1417">
        <v>3</v>
      </c>
      <c r="AF1417">
        <v>21</v>
      </c>
      <c r="AG1417">
        <v>9</v>
      </c>
      <c r="AH1417">
        <v>13</v>
      </c>
      <c r="AI1417">
        <v>3</v>
      </c>
    </row>
    <row r="1418" spans="1:35" x14ac:dyDescent="0.3">
      <c r="A1418">
        <v>520</v>
      </c>
      <c r="B1418">
        <v>43</v>
      </c>
      <c r="C1418" t="str">
        <f t="shared" si="66"/>
        <v>36-45</v>
      </c>
      <c r="D1418" t="s">
        <v>32</v>
      </c>
      <c r="E1418" t="s">
        <v>40</v>
      </c>
      <c r="F1418">
        <v>982</v>
      </c>
      <c r="G1418" t="s">
        <v>34</v>
      </c>
      <c r="H1418">
        <v>12</v>
      </c>
      <c r="I1418">
        <v>3</v>
      </c>
      <c r="J1418" t="s">
        <v>46</v>
      </c>
      <c r="K1418">
        <v>1</v>
      </c>
      <c r="L1418" t="s">
        <v>36</v>
      </c>
      <c r="M1418">
        <v>59</v>
      </c>
      <c r="N1418">
        <v>2</v>
      </c>
      <c r="O1418">
        <v>4</v>
      </c>
      <c r="P1418" t="s">
        <v>55</v>
      </c>
      <c r="Q1418">
        <v>2</v>
      </c>
      <c r="R1418" t="str">
        <f t="shared" si="67"/>
        <v>Medium</v>
      </c>
      <c r="S1418" t="s">
        <v>38</v>
      </c>
      <c r="T1418">
        <v>14336</v>
      </c>
      <c r="U1418" t="str">
        <f t="shared" si="68"/>
        <v>High (10K-15K)</v>
      </c>
      <c r="V1418">
        <v>4345</v>
      </c>
      <c r="W1418">
        <v>1</v>
      </c>
      <c r="X1418" t="s">
        <v>32</v>
      </c>
      <c r="Y1418">
        <v>11</v>
      </c>
      <c r="Z1418">
        <v>3</v>
      </c>
      <c r="AA1418">
        <v>3</v>
      </c>
      <c r="AB1418">
        <v>1</v>
      </c>
      <c r="AC1418">
        <v>25</v>
      </c>
      <c r="AD1418">
        <v>3</v>
      </c>
      <c r="AE1418">
        <v>3</v>
      </c>
      <c r="AF1418">
        <v>25</v>
      </c>
      <c r="AG1418">
        <v>10</v>
      </c>
      <c r="AH1418">
        <v>3</v>
      </c>
      <c r="AI1418">
        <v>9</v>
      </c>
    </row>
    <row r="1419" spans="1:35" x14ac:dyDescent="0.3">
      <c r="A1419">
        <v>530</v>
      </c>
      <c r="B1419">
        <v>31</v>
      </c>
      <c r="C1419" t="str">
        <f t="shared" si="66"/>
        <v>26-35</v>
      </c>
      <c r="D1419" t="s">
        <v>32</v>
      </c>
      <c r="E1419" t="s">
        <v>40</v>
      </c>
      <c r="F1419">
        <v>329</v>
      </c>
      <c r="G1419" t="s">
        <v>34</v>
      </c>
      <c r="H1419">
        <v>1</v>
      </c>
      <c r="I1419">
        <v>2</v>
      </c>
      <c r="J1419" t="s">
        <v>46</v>
      </c>
      <c r="K1419">
        <v>4</v>
      </c>
      <c r="L1419" t="s">
        <v>36</v>
      </c>
      <c r="M1419">
        <v>98</v>
      </c>
      <c r="N1419">
        <v>2</v>
      </c>
      <c r="O1419">
        <v>1</v>
      </c>
      <c r="P1419" t="s">
        <v>37</v>
      </c>
      <c r="Q1419">
        <v>1</v>
      </c>
      <c r="R1419" t="str">
        <f t="shared" si="67"/>
        <v>Low</v>
      </c>
      <c r="S1419" t="s">
        <v>44</v>
      </c>
      <c r="T1419">
        <v>2218</v>
      </c>
      <c r="U1419" t="str">
        <f t="shared" si="68"/>
        <v>Low (0-5K)</v>
      </c>
      <c r="V1419">
        <v>16193</v>
      </c>
      <c r="W1419">
        <v>1</v>
      </c>
      <c r="X1419" t="s">
        <v>32</v>
      </c>
      <c r="Y1419">
        <v>12</v>
      </c>
      <c r="Z1419">
        <v>3</v>
      </c>
      <c r="AA1419">
        <v>3</v>
      </c>
      <c r="AB1419">
        <v>1</v>
      </c>
      <c r="AC1419">
        <v>4</v>
      </c>
      <c r="AD1419">
        <v>3</v>
      </c>
      <c r="AE1419">
        <v>3</v>
      </c>
      <c r="AF1419">
        <v>4</v>
      </c>
      <c r="AG1419">
        <v>2</v>
      </c>
      <c r="AH1419">
        <v>3</v>
      </c>
      <c r="AI1419">
        <v>2</v>
      </c>
    </row>
    <row r="1420" spans="1:35" x14ac:dyDescent="0.3">
      <c r="A1420">
        <v>659</v>
      </c>
      <c r="B1420">
        <v>42</v>
      </c>
      <c r="C1420" t="str">
        <f t="shared" si="66"/>
        <v>36-45</v>
      </c>
      <c r="D1420" t="s">
        <v>32</v>
      </c>
      <c r="E1420" t="s">
        <v>40</v>
      </c>
      <c r="F1420">
        <v>622</v>
      </c>
      <c r="G1420" t="s">
        <v>34</v>
      </c>
      <c r="H1420">
        <v>2</v>
      </c>
      <c r="I1420">
        <v>4</v>
      </c>
      <c r="J1420" t="s">
        <v>46</v>
      </c>
      <c r="K1420">
        <v>3</v>
      </c>
      <c r="L1420" t="s">
        <v>47</v>
      </c>
      <c r="M1420">
        <v>81</v>
      </c>
      <c r="N1420">
        <v>3</v>
      </c>
      <c r="O1420">
        <v>2</v>
      </c>
      <c r="P1420" t="s">
        <v>50</v>
      </c>
      <c r="Q1420">
        <v>4</v>
      </c>
      <c r="R1420" t="str">
        <f t="shared" si="67"/>
        <v>Very High</v>
      </c>
      <c r="S1420" t="s">
        <v>44</v>
      </c>
      <c r="T1420">
        <v>4089</v>
      </c>
      <c r="U1420" t="str">
        <f t="shared" si="68"/>
        <v>Low (0-5K)</v>
      </c>
      <c r="V1420">
        <v>5718</v>
      </c>
      <c r="W1420">
        <v>1</v>
      </c>
      <c r="X1420" t="s">
        <v>32</v>
      </c>
      <c r="Y1420">
        <v>13</v>
      </c>
      <c r="Z1420">
        <v>3</v>
      </c>
      <c r="AA1420">
        <v>2</v>
      </c>
      <c r="AB1420">
        <v>2</v>
      </c>
      <c r="AC1420">
        <v>10</v>
      </c>
      <c r="AD1420">
        <v>4</v>
      </c>
      <c r="AE1420">
        <v>3</v>
      </c>
      <c r="AF1420">
        <v>10</v>
      </c>
      <c r="AG1420">
        <v>2</v>
      </c>
      <c r="AH1420">
        <v>2</v>
      </c>
      <c r="AI1420">
        <v>2</v>
      </c>
    </row>
    <row r="1421" spans="1:35" x14ac:dyDescent="0.3">
      <c r="A1421">
        <v>689</v>
      </c>
      <c r="B1421">
        <v>37</v>
      </c>
      <c r="C1421" t="str">
        <f t="shared" si="66"/>
        <v>36-45</v>
      </c>
      <c r="D1421" t="s">
        <v>32</v>
      </c>
      <c r="E1421" t="s">
        <v>40</v>
      </c>
      <c r="F1421">
        <v>482</v>
      </c>
      <c r="G1421" t="s">
        <v>34</v>
      </c>
      <c r="H1421">
        <v>3</v>
      </c>
      <c r="I1421">
        <v>3</v>
      </c>
      <c r="J1421" t="s">
        <v>45</v>
      </c>
      <c r="K1421">
        <v>3</v>
      </c>
      <c r="L1421" t="s">
        <v>36</v>
      </c>
      <c r="M1421">
        <v>36</v>
      </c>
      <c r="N1421">
        <v>3</v>
      </c>
      <c r="O1421">
        <v>3</v>
      </c>
      <c r="P1421" t="s">
        <v>51</v>
      </c>
      <c r="Q1421">
        <v>3</v>
      </c>
      <c r="R1421" t="str">
        <f t="shared" si="67"/>
        <v>High</v>
      </c>
      <c r="S1421" t="s">
        <v>44</v>
      </c>
      <c r="T1421">
        <v>9434</v>
      </c>
      <c r="U1421" t="str">
        <f t="shared" si="68"/>
        <v>Medium (5K-10K)</v>
      </c>
      <c r="V1421">
        <v>9606</v>
      </c>
      <c r="W1421">
        <v>1</v>
      </c>
      <c r="X1421" t="s">
        <v>32</v>
      </c>
      <c r="Y1421">
        <v>15</v>
      </c>
      <c r="Z1421">
        <v>3</v>
      </c>
      <c r="AA1421">
        <v>3</v>
      </c>
      <c r="AB1421">
        <v>1</v>
      </c>
      <c r="AC1421">
        <v>10</v>
      </c>
      <c r="AD1421">
        <v>2</v>
      </c>
      <c r="AE1421">
        <v>3</v>
      </c>
      <c r="AF1421">
        <v>10</v>
      </c>
      <c r="AG1421">
        <v>7</v>
      </c>
      <c r="AH1421">
        <v>7</v>
      </c>
      <c r="AI1421">
        <v>8</v>
      </c>
    </row>
    <row r="1422" spans="1:35" x14ac:dyDescent="0.3">
      <c r="A1422">
        <v>691</v>
      </c>
      <c r="B1422">
        <v>35</v>
      </c>
      <c r="C1422" t="str">
        <f t="shared" si="66"/>
        <v>26-35</v>
      </c>
      <c r="D1422" t="s">
        <v>32</v>
      </c>
      <c r="E1422" t="s">
        <v>40</v>
      </c>
      <c r="F1422">
        <v>1017</v>
      </c>
      <c r="G1422" t="s">
        <v>34</v>
      </c>
      <c r="H1422">
        <v>6</v>
      </c>
      <c r="I1422">
        <v>4</v>
      </c>
      <c r="J1422" t="s">
        <v>46</v>
      </c>
      <c r="K1422">
        <v>2</v>
      </c>
      <c r="L1422" t="s">
        <v>36</v>
      </c>
      <c r="M1422">
        <v>82</v>
      </c>
      <c r="N1422">
        <v>1</v>
      </c>
      <c r="O1422">
        <v>2</v>
      </c>
      <c r="P1422" t="s">
        <v>49</v>
      </c>
      <c r="Q1422">
        <v>4</v>
      </c>
      <c r="R1422" t="str">
        <f t="shared" si="67"/>
        <v>Very High</v>
      </c>
      <c r="S1422" t="s">
        <v>48</v>
      </c>
      <c r="T1422">
        <v>6646</v>
      </c>
      <c r="U1422" t="str">
        <f t="shared" si="68"/>
        <v>Medium (5K-10K)</v>
      </c>
      <c r="V1422">
        <v>19368</v>
      </c>
      <c r="W1422">
        <v>1</v>
      </c>
      <c r="X1422" t="s">
        <v>32</v>
      </c>
      <c r="Y1422">
        <v>13</v>
      </c>
      <c r="Z1422">
        <v>3</v>
      </c>
      <c r="AA1422">
        <v>2</v>
      </c>
      <c r="AB1422">
        <v>0</v>
      </c>
      <c r="AC1422">
        <v>17</v>
      </c>
      <c r="AD1422">
        <v>3</v>
      </c>
      <c r="AE1422">
        <v>3</v>
      </c>
      <c r="AF1422">
        <v>17</v>
      </c>
      <c r="AG1422">
        <v>11</v>
      </c>
      <c r="AH1422">
        <v>11</v>
      </c>
      <c r="AI1422">
        <v>8</v>
      </c>
    </row>
    <row r="1423" spans="1:35" x14ac:dyDescent="0.3">
      <c r="A1423">
        <v>710</v>
      </c>
      <c r="B1423">
        <v>29</v>
      </c>
      <c r="C1423" t="str">
        <f t="shared" si="66"/>
        <v>26-35</v>
      </c>
      <c r="D1423" t="s">
        <v>32</v>
      </c>
      <c r="E1423" t="s">
        <v>53</v>
      </c>
      <c r="F1423">
        <v>806</v>
      </c>
      <c r="G1423" t="s">
        <v>34</v>
      </c>
      <c r="H1423">
        <v>1</v>
      </c>
      <c r="I1423">
        <v>4</v>
      </c>
      <c r="J1423" t="s">
        <v>46</v>
      </c>
      <c r="K1423">
        <v>2</v>
      </c>
      <c r="L1423" t="s">
        <v>36</v>
      </c>
      <c r="M1423">
        <v>76</v>
      </c>
      <c r="N1423">
        <v>1</v>
      </c>
      <c r="O1423">
        <v>1</v>
      </c>
      <c r="P1423" t="s">
        <v>49</v>
      </c>
      <c r="Q1423">
        <v>4</v>
      </c>
      <c r="R1423" t="str">
        <f t="shared" si="67"/>
        <v>Very High</v>
      </c>
      <c r="S1423" t="s">
        <v>38</v>
      </c>
      <c r="T1423">
        <v>2720</v>
      </c>
      <c r="U1423" t="str">
        <f t="shared" si="68"/>
        <v>Low (0-5K)</v>
      </c>
      <c r="V1423">
        <v>18959</v>
      </c>
      <c r="W1423">
        <v>1</v>
      </c>
      <c r="X1423" t="s">
        <v>32</v>
      </c>
      <c r="Y1423">
        <v>18</v>
      </c>
      <c r="Z1423">
        <v>3</v>
      </c>
      <c r="AA1423">
        <v>4</v>
      </c>
      <c r="AB1423">
        <v>1</v>
      </c>
      <c r="AC1423">
        <v>10</v>
      </c>
      <c r="AD1423">
        <v>5</v>
      </c>
      <c r="AE1423">
        <v>3</v>
      </c>
      <c r="AF1423">
        <v>10</v>
      </c>
      <c r="AG1423">
        <v>7</v>
      </c>
      <c r="AH1423">
        <v>2</v>
      </c>
      <c r="AI1423">
        <v>8</v>
      </c>
    </row>
    <row r="1424" spans="1:35" x14ac:dyDescent="0.3">
      <c r="A1424">
        <v>716</v>
      </c>
      <c r="B1424">
        <v>50</v>
      </c>
      <c r="C1424" t="str">
        <f t="shared" si="66"/>
        <v>46-55</v>
      </c>
      <c r="D1424" t="s">
        <v>32</v>
      </c>
      <c r="E1424" t="s">
        <v>40</v>
      </c>
      <c r="F1424">
        <v>1207</v>
      </c>
      <c r="G1424" t="s">
        <v>34</v>
      </c>
      <c r="H1424">
        <v>28</v>
      </c>
      <c r="I1424">
        <v>1</v>
      </c>
      <c r="J1424" t="s">
        <v>35</v>
      </c>
      <c r="K1424">
        <v>4</v>
      </c>
      <c r="L1424" t="s">
        <v>36</v>
      </c>
      <c r="M1424">
        <v>74</v>
      </c>
      <c r="N1424">
        <v>4</v>
      </c>
      <c r="O1424">
        <v>1</v>
      </c>
      <c r="P1424" t="s">
        <v>37</v>
      </c>
      <c r="Q1424">
        <v>3</v>
      </c>
      <c r="R1424" t="str">
        <f t="shared" si="67"/>
        <v>High</v>
      </c>
      <c r="S1424" t="s">
        <v>44</v>
      </c>
      <c r="T1424">
        <v>3221</v>
      </c>
      <c r="U1424" t="str">
        <f t="shared" si="68"/>
        <v>Low (0-5K)</v>
      </c>
      <c r="V1424">
        <v>3297</v>
      </c>
      <c r="W1424">
        <v>1</v>
      </c>
      <c r="X1424" t="s">
        <v>39</v>
      </c>
      <c r="Y1424">
        <v>11</v>
      </c>
      <c r="Z1424">
        <v>3</v>
      </c>
      <c r="AA1424">
        <v>3</v>
      </c>
      <c r="AB1424">
        <v>3</v>
      </c>
      <c r="AC1424">
        <v>20</v>
      </c>
      <c r="AD1424">
        <v>3</v>
      </c>
      <c r="AE1424">
        <v>3</v>
      </c>
      <c r="AF1424">
        <v>20</v>
      </c>
      <c r="AG1424">
        <v>8</v>
      </c>
      <c r="AH1424">
        <v>3</v>
      </c>
      <c r="AI1424">
        <v>8</v>
      </c>
    </row>
    <row r="1425" spans="1:35" x14ac:dyDescent="0.3">
      <c r="A1425">
        <v>721</v>
      </c>
      <c r="B1425">
        <v>39</v>
      </c>
      <c r="C1425" t="str">
        <f t="shared" si="66"/>
        <v>36-45</v>
      </c>
      <c r="D1425" t="s">
        <v>32</v>
      </c>
      <c r="E1425" t="s">
        <v>40</v>
      </c>
      <c r="F1425">
        <v>408</v>
      </c>
      <c r="G1425" t="s">
        <v>34</v>
      </c>
      <c r="H1425">
        <v>2</v>
      </c>
      <c r="I1425">
        <v>4</v>
      </c>
      <c r="J1425" t="s">
        <v>42</v>
      </c>
      <c r="K1425">
        <v>4</v>
      </c>
      <c r="L1425" t="s">
        <v>47</v>
      </c>
      <c r="M1425">
        <v>80</v>
      </c>
      <c r="N1425">
        <v>2</v>
      </c>
      <c r="O1425">
        <v>2</v>
      </c>
      <c r="P1425" t="s">
        <v>50</v>
      </c>
      <c r="Q1425">
        <v>3</v>
      </c>
      <c r="R1425" t="str">
        <f t="shared" si="67"/>
        <v>High</v>
      </c>
      <c r="S1425" t="s">
        <v>48</v>
      </c>
      <c r="T1425">
        <v>4553</v>
      </c>
      <c r="U1425" t="str">
        <f t="shared" si="68"/>
        <v>Low (0-5K)</v>
      </c>
      <c r="V1425">
        <v>20978</v>
      </c>
      <c r="W1425">
        <v>1</v>
      </c>
      <c r="X1425" t="s">
        <v>32</v>
      </c>
      <c r="Y1425">
        <v>11</v>
      </c>
      <c r="Z1425">
        <v>3</v>
      </c>
      <c r="AA1425">
        <v>1</v>
      </c>
      <c r="AB1425">
        <v>0</v>
      </c>
      <c r="AC1425">
        <v>20</v>
      </c>
      <c r="AD1425">
        <v>4</v>
      </c>
      <c r="AE1425">
        <v>3</v>
      </c>
      <c r="AF1425">
        <v>20</v>
      </c>
      <c r="AG1425">
        <v>7</v>
      </c>
      <c r="AH1425">
        <v>11</v>
      </c>
      <c r="AI1425">
        <v>10</v>
      </c>
    </row>
    <row r="1426" spans="1:35" x14ac:dyDescent="0.3">
      <c r="A1426">
        <v>772</v>
      </c>
      <c r="B1426">
        <v>32</v>
      </c>
      <c r="C1426" t="str">
        <f t="shared" si="66"/>
        <v>26-35</v>
      </c>
      <c r="D1426" t="s">
        <v>32</v>
      </c>
      <c r="E1426" t="s">
        <v>53</v>
      </c>
      <c r="F1426">
        <v>430</v>
      </c>
      <c r="G1426" t="s">
        <v>34</v>
      </c>
      <c r="H1426">
        <v>24</v>
      </c>
      <c r="I1426">
        <v>4</v>
      </c>
      <c r="J1426" t="s">
        <v>46</v>
      </c>
      <c r="K1426">
        <v>1</v>
      </c>
      <c r="L1426" t="s">
        <v>36</v>
      </c>
      <c r="M1426">
        <v>80</v>
      </c>
      <c r="N1426">
        <v>3</v>
      </c>
      <c r="O1426">
        <v>2</v>
      </c>
      <c r="P1426" t="s">
        <v>37</v>
      </c>
      <c r="Q1426">
        <v>4</v>
      </c>
      <c r="R1426" t="str">
        <f t="shared" si="67"/>
        <v>Very High</v>
      </c>
      <c r="S1426" t="s">
        <v>44</v>
      </c>
      <c r="T1426">
        <v>5309</v>
      </c>
      <c r="U1426" t="str">
        <f t="shared" si="68"/>
        <v>Medium (5K-10K)</v>
      </c>
      <c r="V1426">
        <v>21146</v>
      </c>
      <c r="W1426">
        <v>1</v>
      </c>
      <c r="X1426" t="s">
        <v>32</v>
      </c>
      <c r="Y1426">
        <v>15</v>
      </c>
      <c r="Z1426">
        <v>3</v>
      </c>
      <c r="AA1426">
        <v>4</v>
      </c>
      <c r="AB1426">
        <v>2</v>
      </c>
      <c r="AC1426">
        <v>10</v>
      </c>
      <c r="AD1426">
        <v>2</v>
      </c>
      <c r="AE1426">
        <v>3</v>
      </c>
      <c r="AF1426">
        <v>10</v>
      </c>
      <c r="AG1426">
        <v>8</v>
      </c>
      <c r="AH1426">
        <v>4</v>
      </c>
      <c r="AI1426">
        <v>7</v>
      </c>
    </row>
    <row r="1427" spans="1:35" x14ac:dyDescent="0.3">
      <c r="A1427">
        <v>807</v>
      </c>
      <c r="B1427">
        <v>40</v>
      </c>
      <c r="C1427" t="str">
        <f t="shared" si="66"/>
        <v>36-45</v>
      </c>
      <c r="D1427" t="s">
        <v>32</v>
      </c>
      <c r="E1427" t="s">
        <v>53</v>
      </c>
      <c r="F1427">
        <v>791</v>
      </c>
      <c r="G1427" t="s">
        <v>34</v>
      </c>
      <c r="H1427">
        <v>2</v>
      </c>
      <c r="I1427">
        <v>2</v>
      </c>
      <c r="J1427" t="s">
        <v>35</v>
      </c>
      <c r="K1427">
        <v>3</v>
      </c>
      <c r="L1427" t="s">
        <v>47</v>
      </c>
      <c r="M1427">
        <v>38</v>
      </c>
      <c r="N1427">
        <v>4</v>
      </c>
      <c r="O1427">
        <v>2</v>
      </c>
      <c r="P1427" t="s">
        <v>50</v>
      </c>
      <c r="Q1427">
        <v>2</v>
      </c>
      <c r="R1427" t="str">
        <f t="shared" si="67"/>
        <v>Medium</v>
      </c>
      <c r="S1427" t="s">
        <v>44</v>
      </c>
      <c r="T1427">
        <v>4244</v>
      </c>
      <c r="U1427" t="str">
        <f t="shared" si="68"/>
        <v>Low (0-5K)</v>
      </c>
      <c r="V1427">
        <v>9931</v>
      </c>
      <c r="W1427">
        <v>1</v>
      </c>
      <c r="X1427" t="s">
        <v>32</v>
      </c>
      <c r="Y1427">
        <v>24</v>
      </c>
      <c r="Z1427">
        <v>4</v>
      </c>
      <c r="AA1427">
        <v>4</v>
      </c>
      <c r="AB1427">
        <v>1</v>
      </c>
      <c r="AC1427">
        <v>8</v>
      </c>
      <c r="AD1427">
        <v>2</v>
      </c>
      <c r="AE1427">
        <v>3</v>
      </c>
      <c r="AF1427">
        <v>8</v>
      </c>
      <c r="AG1427">
        <v>7</v>
      </c>
      <c r="AH1427">
        <v>3</v>
      </c>
      <c r="AI1427">
        <v>7</v>
      </c>
    </row>
    <row r="1428" spans="1:35" x14ac:dyDescent="0.3">
      <c r="A1428">
        <v>830</v>
      </c>
      <c r="B1428">
        <v>32</v>
      </c>
      <c r="C1428" t="str">
        <f t="shared" si="66"/>
        <v>26-35</v>
      </c>
      <c r="D1428" t="s">
        <v>32</v>
      </c>
      <c r="E1428" t="s">
        <v>40</v>
      </c>
      <c r="F1428">
        <v>859</v>
      </c>
      <c r="G1428" t="s">
        <v>34</v>
      </c>
      <c r="H1428">
        <v>4</v>
      </c>
      <c r="I1428">
        <v>3</v>
      </c>
      <c r="J1428" t="s">
        <v>46</v>
      </c>
      <c r="K1428">
        <v>3</v>
      </c>
      <c r="L1428" t="s">
        <v>47</v>
      </c>
      <c r="M1428">
        <v>98</v>
      </c>
      <c r="N1428">
        <v>2</v>
      </c>
      <c r="O1428">
        <v>2</v>
      </c>
      <c r="P1428" t="s">
        <v>51</v>
      </c>
      <c r="Q1428">
        <v>3</v>
      </c>
      <c r="R1428" t="str">
        <f t="shared" si="67"/>
        <v>High</v>
      </c>
      <c r="S1428" t="s">
        <v>44</v>
      </c>
      <c r="T1428">
        <v>6162</v>
      </c>
      <c r="U1428" t="str">
        <f t="shared" si="68"/>
        <v>Medium (5K-10K)</v>
      </c>
      <c r="V1428">
        <v>19124</v>
      </c>
      <c r="W1428">
        <v>1</v>
      </c>
      <c r="X1428" t="s">
        <v>32</v>
      </c>
      <c r="Y1428">
        <v>12</v>
      </c>
      <c r="Z1428">
        <v>3</v>
      </c>
      <c r="AA1428">
        <v>3</v>
      </c>
      <c r="AB1428">
        <v>1</v>
      </c>
      <c r="AC1428">
        <v>14</v>
      </c>
      <c r="AD1428">
        <v>3</v>
      </c>
      <c r="AE1428">
        <v>3</v>
      </c>
      <c r="AF1428">
        <v>14</v>
      </c>
      <c r="AG1428">
        <v>13</v>
      </c>
      <c r="AH1428">
        <v>6</v>
      </c>
      <c r="AI1428">
        <v>8</v>
      </c>
    </row>
    <row r="1429" spans="1:35" x14ac:dyDescent="0.3">
      <c r="A1429">
        <v>880</v>
      </c>
      <c r="B1429">
        <v>35</v>
      </c>
      <c r="C1429" t="str">
        <f t="shared" si="66"/>
        <v>26-35</v>
      </c>
      <c r="D1429" t="s">
        <v>32</v>
      </c>
      <c r="E1429" t="s">
        <v>40</v>
      </c>
      <c r="F1429">
        <v>607</v>
      </c>
      <c r="G1429" t="s">
        <v>34</v>
      </c>
      <c r="H1429">
        <v>9</v>
      </c>
      <c r="I1429">
        <v>3</v>
      </c>
      <c r="J1429" t="s">
        <v>46</v>
      </c>
      <c r="K1429">
        <v>4</v>
      </c>
      <c r="L1429" t="s">
        <v>47</v>
      </c>
      <c r="M1429">
        <v>66</v>
      </c>
      <c r="N1429">
        <v>2</v>
      </c>
      <c r="O1429">
        <v>3</v>
      </c>
      <c r="P1429" t="s">
        <v>51</v>
      </c>
      <c r="Q1429">
        <v>3</v>
      </c>
      <c r="R1429" t="str">
        <f t="shared" si="67"/>
        <v>High</v>
      </c>
      <c r="S1429" t="s">
        <v>44</v>
      </c>
      <c r="T1429">
        <v>10685</v>
      </c>
      <c r="U1429" t="str">
        <f t="shared" si="68"/>
        <v>High (10K-15K)</v>
      </c>
      <c r="V1429">
        <v>23457</v>
      </c>
      <c r="W1429">
        <v>1</v>
      </c>
      <c r="X1429" t="s">
        <v>39</v>
      </c>
      <c r="Y1429">
        <v>20</v>
      </c>
      <c r="Z1429">
        <v>4</v>
      </c>
      <c r="AA1429">
        <v>2</v>
      </c>
      <c r="AB1429">
        <v>1</v>
      </c>
      <c r="AC1429">
        <v>17</v>
      </c>
      <c r="AD1429">
        <v>2</v>
      </c>
      <c r="AE1429">
        <v>3</v>
      </c>
      <c r="AF1429">
        <v>17</v>
      </c>
      <c r="AG1429">
        <v>14</v>
      </c>
      <c r="AH1429">
        <v>5</v>
      </c>
      <c r="AI1429">
        <v>15</v>
      </c>
    </row>
    <row r="1430" spans="1:35" x14ac:dyDescent="0.3">
      <c r="A1430">
        <v>905</v>
      </c>
      <c r="B1430">
        <v>50</v>
      </c>
      <c r="C1430" t="str">
        <f t="shared" si="66"/>
        <v>46-55</v>
      </c>
      <c r="D1430" t="s">
        <v>32</v>
      </c>
      <c r="E1430" t="s">
        <v>33</v>
      </c>
      <c r="F1430">
        <v>881</v>
      </c>
      <c r="G1430" t="s">
        <v>34</v>
      </c>
      <c r="H1430">
        <v>2</v>
      </c>
      <c r="I1430">
        <v>4</v>
      </c>
      <c r="J1430" t="s">
        <v>46</v>
      </c>
      <c r="K1430">
        <v>1</v>
      </c>
      <c r="L1430" t="s">
        <v>36</v>
      </c>
      <c r="M1430">
        <v>98</v>
      </c>
      <c r="N1430">
        <v>3</v>
      </c>
      <c r="O1430">
        <v>4</v>
      </c>
      <c r="P1430" t="s">
        <v>52</v>
      </c>
      <c r="Q1430">
        <v>1</v>
      </c>
      <c r="R1430" t="str">
        <f t="shared" si="67"/>
        <v>Low</v>
      </c>
      <c r="S1430" t="s">
        <v>38</v>
      </c>
      <c r="T1430">
        <v>17924</v>
      </c>
      <c r="U1430" t="str">
        <f t="shared" si="68"/>
        <v>Very High (15K+)</v>
      </c>
      <c r="V1430">
        <v>4544</v>
      </c>
      <c r="W1430">
        <v>1</v>
      </c>
      <c r="X1430" t="s">
        <v>32</v>
      </c>
      <c r="Y1430">
        <v>11</v>
      </c>
      <c r="Z1430">
        <v>3</v>
      </c>
      <c r="AA1430">
        <v>4</v>
      </c>
      <c r="AB1430">
        <v>1</v>
      </c>
      <c r="AC1430">
        <v>31</v>
      </c>
      <c r="AD1430">
        <v>3</v>
      </c>
      <c r="AE1430">
        <v>3</v>
      </c>
      <c r="AF1430">
        <v>31</v>
      </c>
      <c r="AG1430">
        <v>6</v>
      </c>
      <c r="AH1430">
        <v>14</v>
      </c>
      <c r="AI1430">
        <v>7</v>
      </c>
    </row>
    <row r="1431" spans="1:35" x14ac:dyDescent="0.3">
      <c r="A1431">
        <v>913</v>
      </c>
      <c r="B1431">
        <v>44</v>
      </c>
      <c r="C1431" t="str">
        <f t="shared" si="66"/>
        <v>36-45</v>
      </c>
      <c r="D1431" t="s">
        <v>32</v>
      </c>
      <c r="E1431" t="s">
        <v>40</v>
      </c>
      <c r="F1431">
        <v>661</v>
      </c>
      <c r="G1431" t="s">
        <v>34</v>
      </c>
      <c r="H1431">
        <v>9</v>
      </c>
      <c r="I1431">
        <v>2</v>
      </c>
      <c r="J1431" t="s">
        <v>46</v>
      </c>
      <c r="K1431">
        <v>2</v>
      </c>
      <c r="L1431" t="s">
        <v>36</v>
      </c>
      <c r="M1431">
        <v>61</v>
      </c>
      <c r="N1431">
        <v>3</v>
      </c>
      <c r="O1431">
        <v>1</v>
      </c>
      <c r="P1431" t="s">
        <v>49</v>
      </c>
      <c r="Q1431">
        <v>1</v>
      </c>
      <c r="R1431" t="str">
        <f t="shared" si="67"/>
        <v>Low</v>
      </c>
      <c r="S1431" t="s">
        <v>44</v>
      </c>
      <c r="T1431">
        <v>2559</v>
      </c>
      <c r="U1431" t="str">
        <f t="shared" si="68"/>
        <v>Low (0-5K)</v>
      </c>
      <c r="V1431">
        <v>7508</v>
      </c>
      <c r="W1431">
        <v>1</v>
      </c>
      <c r="X1431" t="s">
        <v>39</v>
      </c>
      <c r="Y1431">
        <v>13</v>
      </c>
      <c r="Z1431">
        <v>3</v>
      </c>
      <c r="AA1431">
        <v>4</v>
      </c>
      <c r="AB1431">
        <v>0</v>
      </c>
      <c r="AC1431">
        <v>8</v>
      </c>
      <c r="AD1431">
        <v>0</v>
      </c>
      <c r="AE1431">
        <v>3</v>
      </c>
      <c r="AF1431">
        <v>8</v>
      </c>
      <c r="AG1431">
        <v>7</v>
      </c>
      <c r="AH1431">
        <v>7</v>
      </c>
      <c r="AI1431">
        <v>1</v>
      </c>
    </row>
    <row r="1432" spans="1:35" x14ac:dyDescent="0.3">
      <c r="A1432">
        <v>950</v>
      </c>
      <c r="B1432">
        <v>38</v>
      </c>
      <c r="C1432" t="str">
        <f t="shared" si="66"/>
        <v>36-45</v>
      </c>
      <c r="D1432" t="s">
        <v>32</v>
      </c>
      <c r="E1432" t="s">
        <v>40</v>
      </c>
      <c r="F1432">
        <v>1333</v>
      </c>
      <c r="G1432" t="s">
        <v>34</v>
      </c>
      <c r="H1432">
        <v>1</v>
      </c>
      <c r="I1432">
        <v>3</v>
      </c>
      <c r="J1432" t="s">
        <v>42</v>
      </c>
      <c r="K1432">
        <v>4</v>
      </c>
      <c r="L1432" t="s">
        <v>47</v>
      </c>
      <c r="M1432">
        <v>80</v>
      </c>
      <c r="N1432">
        <v>3</v>
      </c>
      <c r="O1432">
        <v>3</v>
      </c>
      <c r="P1432" t="s">
        <v>55</v>
      </c>
      <c r="Q1432">
        <v>1</v>
      </c>
      <c r="R1432" t="str">
        <f t="shared" si="67"/>
        <v>Low</v>
      </c>
      <c r="S1432" t="s">
        <v>44</v>
      </c>
      <c r="T1432">
        <v>13582</v>
      </c>
      <c r="U1432" t="str">
        <f t="shared" si="68"/>
        <v>High (10K-15K)</v>
      </c>
      <c r="V1432">
        <v>16292</v>
      </c>
      <c r="W1432">
        <v>1</v>
      </c>
      <c r="X1432" t="s">
        <v>32</v>
      </c>
      <c r="Y1432">
        <v>13</v>
      </c>
      <c r="Z1432">
        <v>3</v>
      </c>
      <c r="AA1432">
        <v>2</v>
      </c>
      <c r="AB1432">
        <v>1</v>
      </c>
      <c r="AC1432">
        <v>15</v>
      </c>
      <c r="AD1432">
        <v>3</v>
      </c>
      <c r="AE1432">
        <v>3</v>
      </c>
      <c r="AF1432">
        <v>15</v>
      </c>
      <c r="AG1432">
        <v>12</v>
      </c>
      <c r="AH1432">
        <v>5</v>
      </c>
      <c r="AI1432">
        <v>11</v>
      </c>
    </row>
    <row r="1433" spans="1:35" x14ac:dyDescent="0.3">
      <c r="A1433">
        <v>1009</v>
      </c>
      <c r="B1433">
        <v>24</v>
      </c>
      <c r="C1433" t="str">
        <f t="shared" si="66"/>
        <v>18-25</v>
      </c>
      <c r="D1433" t="s">
        <v>32</v>
      </c>
      <c r="E1433" t="s">
        <v>40</v>
      </c>
      <c r="F1433">
        <v>1206</v>
      </c>
      <c r="G1433" t="s">
        <v>34</v>
      </c>
      <c r="H1433">
        <v>17</v>
      </c>
      <c r="I1433">
        <v>1</v>
      </c>
      <c r="J1433" t="s">
        <v>35</v>
      </c>
      <c r="K1433">
        <v>4</v>
      </c>
      <c r="L1433" t="s">
        <v>47</v>
      </c>
      <c r="M1433">
        <v>41</v>
      </c>
      <c r="N1433">
        <v>2</v>
      </c>
      <c r="O1433">
        <v>2</v>
      </c>
      <c r="P1433" t="s">
        <v>51</v>
      </c>
      <c r="Q1433">
        <v>3</v>
      </c>
      <c r="R1433" t="str">
        <f t="shared" si="67"/>
        <v>High</v>
      </c>
      <c r="S1433" t="s">
        <v>38</v>
      </c>
      <c r="T1433">
        <v>4377</v>
      </c>
      <c r="U1433" t="str">
        <f t="shared" si="68"/>
        <v>Low (0-5K)</v>
      </c>
      <c r="V1433">
        <v>24117</v>
      </c>
      <c r="W1433">
        <v>1</v>
      </c>
      <c r="X1433" t="s">
        <v>32</v>
      </c>
      <c r="Y1433">
        <v>15</v>
      </c>
      <c r="Z1433">
        <v>3</v>
      </c>
      <c r="AA1433">
        <v>2</v>
      </c>
      <c r="AB1433">
        <v>2</v>
      </c>
      <c r="AC1433">
        <v>5</v>
      </c>
      <c r="AD1433">
        <v>6</v>
      </c>
      <c r="AE1433">
        <v>3</v>
      </c>
      <c r="AF1433">
        <v>4</v>
      </c>
      <c r="AG1433">
        <v>2</v>
      </c>
      <c r="AH1433">
        <v>3</v>
      </c>
      <c r="AI1433">
        <v>2</v>
      </c>
    </row>
    <row r="1434" spans="1:35" x14ac:dyDescent="0.3">
      <c r="A1434">
        <v>1026</v>
      </c>
      <c r="B1434">
        <v>39</v>
      </c>
      <c r="C1434" t="str">
        <f t="shared" si="66"/>
        <v>36-45</v>
      </c>
      <c r="D1434" t="s">
        <v>32</v>
      </c>
      <c r="E1434" t="s">
        <v>40</v>
      </c>
      <c r="F1434">
        <v>466</v>
      </c>
      <c r="G1434" t="s">
        <v>34</v>
      </c>
      <c r="H1434">
        <v>1</v>
      </c>
      <c r="I1434">
        <v>1</v>
      </c>
      <c r="J1434" t="s">
        <v>46</v>
      </c>
      <c r="K1434">
        <v>4</v>
      </c>
      <c r="L1434" t="s">
        <v>47</v>
      </c>
      <c r="M1434">
        <v>65</v>
      </c>
      <c r="N1434">
        <v>2</v>
      </c>
      <c r="O1434">
        <v>4</v>
      </c>
      <c r="P1434" t="s">
        <v>51</v>
      </c>
      <c r="Q1434">
        <v>4</v>
      </c>
      <c r="R1434" t="str">
        <f t="shared" si="67"/>
        <v>Very High</v>
      </c>
      <c r="S1434" t="s">
        <v>44</v>
      </c>
      <c r="T1434">
        <v>12742</v>
      </c>
      <c r="U1434" t="str">
        <f t="shared" si="68"/>
        <v>High (10K-15K)</v>
      </c>
      <c r="V1434">
        <v>7060</v>
      </c>
      <c r="W1434">
        <v>1</v>
      </c>
      <c r="X1434" t="s">
        <v>32</v>
      </c>
      <c r="Y1434">
        <v>16</v>
      </c>
      <c r="Z1434">
        <v>3</v>
      </c>
      <c r="AA1434">
        <v>3</v>
      </c>
      <c r="AB1434">
        <v>1</v>
      </c>
      <c r="AC1434">
        <v>21</v>
      </c>
      <c r="AD1434">
        <v>3</v>
      </c>
      <c r="AE1434">
        <v>3</v>
      </c>
      <c r="AF1434">
        <v>21</v>
      </c>
      <c r="AG1434">
        <v>6</v>
      </c>
      <c r="AH1434">
        <v>11</v>
      </c>
      <c r="AI1434">
        <v>8</v>
      </c>
    </row>
    <row r="1435" spans="1:35" x14ac:dyDescent="0.3">
      <c r="A1435">
        <v>1035</v>
      </c>
      <c r="B1435">
        <v>41</v>
      </c>
      <c r="C1435" t="str">
        <f t="shared" si="66"/>
        <v>36-45</v>
      </c>
      <c r="D1435" t="s">
        <v>32</v>
      </c>
      <c r="E1435" t="s">
        <v>33</v>
      </c>
      <c r="F1435">
        <v>247</v>
      </c>
      <c r="G1435" t="s">
        <v>34</v>
      </c>
      <c r="H1435">
        <v>7</v>
      </c>
      <c r="I1435">
        <v>1</v>
      </c>
      <c r="J1435" t="s">
        <v>46</v>
      </c>
      <c r="K1435">
        <v>2</v>
      </c>
      <c r="L1435" t="s">
        <v>47</v>
      </c>
      <c r="M1435">
        <v>55</v>
      </c>
      <c r="N1435">
        <v>1</v>
      </c>
      <c r="O1435">
        <v>5</v>
      </c>
      <c r="P1435" t="s">
        <v>55</v>
      </c>
      <c r="Q1435">
        <v>3</v>
      </c>
      <c r="R1435" t="str">
        <f t="shared" si="67"/>
        <v>High</v>
      </c>
      <c r="S1435" t="s">
        <v>38</v>
      </c>
      <c r="T1435">
        <v>19973</v>
      </c>
      <c r="U1435" t="str">
        <f t="shared" si="68"/>
        <v>Very High (15K+)</v>
      </c>
      <c r="V1435">
        <v>20284</v>
      </c>
      <c r="W1435">
        <v>1</v>
      </c>
      <c r="X1435" t="s">
        <v>32</v>
      </c>
      <c r="Y1435">
        <v>22</v>
      </c>
      <c r="Z1435">
        <v>4</v>
      </c>
      <c r="AA1435">
        <v>2</v>
      </c>
      <c r="AB1435">
        <v>2</v>
      </c>
      <c r="AC1435">
        <v>21</v>
      </c>
      <c r="AD1435">
        <v>3</v>
      </c>
      <c r="AE1435">
        <v>3</v>
      </c>
      <c r="AF1435">
        <v>21</v>
      </c>
      <c r="AG1435">
        <v>16</v>
      </c>
      <c r="AH1435">
        <v>5</v>
      </c>
      <c r="AI1435">
        <v>10</v>
      </c>
    </row>
    <row r="1436" spans="1:35" x14ac:dyDescent="0.3">
      <c r="A1436">
        <v>1043</v>
      </c>
      <c r="B1436">
        <v>39</v>
      </c>
      <c r="C1436" t="str">
        <f t="shared" si="66"/>
        <v>36-45</v>
      </c>
      <c r="D1436" t="s">
        <v>32</v>
      </c>
      <c r="E1436" t="s">
        <v>53</v>
      </c>
      <c r="F1436">
        <v>945</v>
      </c>
      <c r="G1436" t="s">
        <v>34</v>
      </c>
      <c r="H1436">
        <v>22</v>
      </c>
      <c r="I1436">
        <v>3</v>
      </c>
      <c r="J1436" t="s">
        <v>35</v>
      </c>
      <c r="K1436">
        <v>4</v>
      </c>
      <c r="L1436" t="s">
        <v>47</v>
      </c>
      <c r="M1436">
        <v>82</v>
      </c>
      <c r="N1436">
        <v>3</v>
      </c>
      <c r="O1436">
        <v>3</v>
      </c>
      <c r="P1436" t="s">
        <v>51</v>
      </c>
      <c r="Q1436">
        <v>1</v>
      </c>
      <c r="R1436" t="str">
        <f t="shared" si="67"/>
        <v>Low</v>
      </c>
      <c r="S1436" t="s">
        <v>48</v>
      </c>
      <c r="T1436">
        <v>10880</v>
      </c>
      <c r="U1436" t="str">
        <f t="shared" si="68"/>
        <v>High (10K-15K)</v>
      </c>
      <c r="V1436">
        <v>5083</v>
      </c>
      <c r="W1436">
        <v>1</v>
      </c>
      <c r="X1436" t="s">
        <v>39</v>
      </c>
      <c r="Y1436">
        <v>13</v>
      </c>
      <c r="Z1436">
        <v>3</v>
      </c>
      <c r="AA1436">
        <v>3</v>
      </c>
      <c r="AB1436">
        <v>0</v>
      </c>
      <c r="AC1436">
        <v>21</v>
      </c>
      <c r="AD1436">
        <v>2</v>
      </c>
      <c r="AE1436">
        <v>3</v>
      </c>
      <c r="AF1436">
        <v>21</v>
      </c>
      <c r="AG1436">
        <v>6</v>
      </c>
      <c r="AH1436">
        <v>2</v>
      </c>
      <c r="AI1436">
        <v>8</v>
      </c>
    </row>
    <row r="1437" spans="1:35" x14ac:dyDescent="0.3">
      <c r="A1437">
        <v>1162</v>
      </c>
      <c r="B1437">
        <v>27</v>
      </c>
      <c r="C1437" t="str">
        <f t="shared" si="66"/>
        <v>26-35</v>
      </c>
      <c r="D1437" t="s">
        <v>32</v>
      </c>
      <c r="E1437" t="s">
        <v>40</v>
      </c>
      <c r="F1437">
        <v>199</v>
      </c>
      <c r="G1437" t="s">
        <v>34</v>
      </c>
      <c r="H1437">
        <v>6</v>
      </c>
      <c r="I1437">
        <v>3</v>
      </c>
      <c r="J1437" t="s">
        <v>46</v>
      </c>
      <c r="K1437">
        <v>4</v>
      </c>
      <c r="L1437" t="s">
        <v>36</v>
      </c>
      <c r="M1437">
        <v>55</v>
      </c>
      <c r="N1437">
        <v>2</v>
      </c>
      <c r="O1437">
        <v>1</v>
      </c>
      <c r="P1437" t="s">
        <v>49</v>
      </c>
      <c r="Q1437">
        <v>3</v>
      </c>
      <c r="R1437" t="str">
        <f t="shared" si="67"/>
        <v>High</v>
      </c>
      <c r="S1437" t="s">
        <v>44</v>
      </c>
      <c r="T1437">
        <v>2539</v>
      </c>
      <c r="U1437" t="str">
        <f t="shared" si="68"/>
        <v>Low (0-5K)</v>
      </c>
      <c r="V1437">
        <v>7950</v>
      </c>
      <c r="W1437">
        <v>1</v>
      </c>
      <c r="X1437" t="s">
        <v>32</v>
      </c>
      <c r="Y1437">
        <v>13</v>
      </c>
      <c r="Z1437">
        <v>3</v>
      </c>
      <c r="AA1437">
        <v>3</v>
      </c>
      <c r="AB1437">
        <v>1</v>
      </c>
      <c r="AC1437">
        <v>4</v>
      </c>
      <c r="AD1437">
        <v>0</v>
      </c>
      <c r="AE1437">
        <v>3</v>
      </c>
      <c r="AF1437">
        <v>4</v>
      </c>
      <c r="AG1437">
        <v>2</v>
      </c>
      <c r="AH1437">
        <v>2</v>
      </c>
      <c r="AI1437">
        <v>2</v>
      </c>
    </row>
    <row r="1438" spans="1:35" x14ac:dyDescent="0.3">
      <c r="A1438">
        <v>1216</v>
      </c>
      <c r="B1438">
        <v>28</v>
      </c>
      <c r="C1438" t="str">
        <f t="shared" si="66"/>
        <v>26-35</v>
      </c>
      <c r="D1438" t="s">
        <v>32</v>
      </c>
      <c r="E1438" t="s">
        <v>40</v>
      </c>
      <c r="F1438">
        <v>1179</v>
      </c>
      <c r="G1438" t="s">
        <v>34</v>
      </c>
      <c r="H1438">
        <v>19</v>
      </c>
      <c r="I1438">
        <v>4</v>
      </c>
      <c r="J1438" t="s">
        <v>35</v>
      </c>
      <c r="K1438">
        <v>4</v>
      </c>
      <c r="L1438" t="s">
        <v>36</v>
      </c>
      <c r="M1438">
        <v>78</v>
      </c>
      <c r="N1438">
        <v>2</v>
      </c>
      <c r="O1438">
        <v>1</v>
      </c>
      <c r="P1438" t="s">
        <v>37</v>
      </c>
      <c r="Q1438">
        <v>1</v>
      </c>
      <c r="R1438" t="str">
        <f t="shared" si="67"/>
        <v>Low</v>
      </c>
      <c r="S1438" t="s">
        <v>44</v>
      </c>
      <c r="T1438">
        <v>3196</v>
      </c>
      <c r="U1438" t="str">
        <f t="shared" si="68"/>
        <v>Low (0-5K)</v>
      </c>
      <c r="V1438">
        <v>12449</v>
      </c>
      <c r="W1438">
        <v>1</v>
      </c>
      <c r="X1438" t="s">
        <v>32</v>
      </c>
      <c r="Y1438">
        <v>12</v>
      </c>
      <c r="Z1438">
        <v>3</v>
      </c>
      <c r="AA1438">
        <v>3</v>
      </c>
      <c r="AB1438">
        <v>3</v>
      </c>
      <c r="AC1438">
        <v>6</v>
      </c>
      <c r="AD1438">
        <v>2</v>
      </c>
      <c r="AE1438">
        <v>3</v>
      </c>
      <c r="AF1438">
        <v>6</v>
      </c>
      <c r="AG1438">
        <v>5</v>
      </c>
      <c r="AH1438">
        <v>3</v>
      </c>
      <c r="AI1438">
        <v>3</v>
      </c>
    </row>
    <row r="1439" spans="1:35" x14ac:dyDescent="0.3">
      <c r="A1439">
        <v>1225</v>
      </c>
      <c r="B1439">
        <v>44</v>
      </c>
      <c r="C1439" t="str">
        <f t="shared" si="66"/>
        <v>36-45</v>
      </c>
      <c r="D1439" t="s">
        <v>32</v>
      </c>
      <c r="E1439" t="s">
        <v>40</v>
      </c>
      <c r="F1439">
        <v>200</v>
      </c>
      <c r="G1439" t="s">
        <v>34</v>
      </c>
      <c r="H1439">
        <v>29</v>
      </c>
      <c r="I1439">
        <v>4</v>
      </c>
      <c r="J1439" t="s">
        <v>45</v>
      </c>
      <c r="K1439">
        <v>4</v>
      </c>
      <c r="L1439" t="s">
        <v>36</v>
      </c>
      <c r="M1439">
        <v>32</v>
      </c>
      <c r="N1439">
        <v>3</v>
      </c>
      <c r="O1439">
        <v>2</v>
      </c>
      <c r="P1439" t="s">
        <v>49</v>
      </c>
      <c r="Q1439">
        <v>4</v>
      </c>
      <c r="R1439" t="str">
        <f t="shared" si="67"/>
        <v>Very High</v>
      </c>
      <c r="S1439" t="s">
        <v>48</v>
      </c>
      <c r="T1439">
        <v>4541</v>
      </c>
      <c r="U1439" t="str">
        <f t="shared" si="68"/>
        <v>Low (0-5K)</v>
      </c>
      <c r="V1439">
        <v>7744</v>
      </c>
      <c r="W1439">
        <v>1</v>
      </c>
      <c r="X1439" t="s">
        <v>32</v>
      </c>
      <c r="Y1439">
        <v>25</v>
      </c>
      <c r="Z1439">
        <v>4</v>
      </c>
      <c r="AA1439">
        <v>2</v>
      </c>
      <c r="AB1439">
        <v>0</v>
      </c>
      <c r="AC1439">
        <v>20</v>
      </c>
      <c r="AD1439">
        <v>3</v>
      </c>
      <c r="AE1439">
        <v>3</v>
      </c>
      <c r="AF1439">
        <v>20</v>
      </c>
      <c r="AG1439">
        <v>11</v>
      </c>
      <c r="AH1439">
        <v>13</v>
      </c>
      <c r="AI1439">
        <v>17</v>
      </c>
    </row>
    <row r="1440" spans="1:35" x14ac:dyDescent="0.3">
      <c r="A1440">
        <v>1234</v>
      </c>
      <c r="B1440">
        <v>32</v>
      </c>
      <c r="C1440" t="str">
        <f t="shared" si="66"/>
        <v>26-35</v>
      </c>
      <c r="D1440" t="s">
        <v>32</v>
      </c>
      <c r="E1440" t="s">
        <v>53</v>
      </c>
      <c r="F1440">
        <v>116</v>
      </c>
      <c r="G1440" t="s">
        <v>34</v>
      </c>
      <c r="H1440">
        <v>13</v>
      </c>
      <c r="I1440">
        <v>3</v>
      </c>
      <c r="J1440" t="s">
        <v>45</v>
      </c>
      <c r="K1440">
        <v>3</v>
      </c>
      <c r="L1440" t="s">
        <v>47</v>
      </c>
      <c r="M1440">
        <v>77</v>
      </c>
      <c r="N1440">
        <v>2</v>
      </c>
      <c r="O1440">
        <v>1</v>
      </c>
      <c r="P1440" t="s">
        <v>37</v>
      </c>
      <c r="Q1440">
        <v>2</v>
      </c>
      <c r="R1440" t="str">
        <f t="shared" si="67"/>
        <v>Medium</v>
      </c>
      <c r="S1440" t="s">
        <v>44</v>
      </c>
      <c r="T1440">
        <v>2743</v>
      </c>
      <c r="U1440" t="str">
        <f t="shared" si="68"/>
        <v>Low (0-5K)</v>
      </c>
      <c r="V1440">
        <v>7331</v>
      </c>
      <c r="W1440">
        <v>1</v>
      </c>
      <c r="X1440" t="s">
        <v>32</v>
      </c>
      <c r="Y1440">
        <v>20</v>
      </c>
      <c r="Z1440">
        <v>4</v>
      </c>
      <c r="AA1440">
        <v>3</v>
      </c>
      <c r="AB1440">
        <v>1</v>
      </c>
      <c r="AC1440">
        <v>2</v>
      </c>
      <c r="AD1440">
        <v>2</v>
      </c>
      <c r="AE1440">
        <v>3</v>
      </c>
      <c r="AF1440">
        <v>2</v>
      </c>
      <c r="AG1440">
        <v>2</v>
      </c>
      <c r="AH1440">
        <v>2</v>
      </c>
      <c r="AI1440">
        <v>2</v>
      </c>
    </row>
    <row r="1441" spans="1:35" x14ac:dyDescent="0.3">
      <c r="A1441">
        <v>1246</v>
      </c>
      <c r="B1441">
        <v>44</v>
      </c>
      <c r="C1441" t="str">
        <f t="shared" si="66"/>
        <v>36-45</v>
      </c>
      <c r="D1441" t="s">
        <v>32</v>
      </c>
      <c r="E1441" t="s">
        <v>40</v>
      </c>
      <c r="F1441">
        <v>1117</v>
      </c>
      <c r="G1441" t="s">
        <v>34</v>
      </c>
      <c r="H1441">
        <v>2</v>
      </c>
      <c r="I1441">
        <v>1</v>
      </c>
      <c r="J1441" t="s">
        <v>46</v>
      </c>
      <c r="K1441">
        <v>1</v>
      </c>
      <c r="L1441" t="s">
        <v>47</v>
      </c>
      <c r="M1441">
        <v>72</v>
      </c>
      <c r="N1441">
        <v>4</v>
      </c>
      <c r="O1441">
        <v>1</v>
      </c>
      <c r="P1441" t="s">
        <v>49</v>
      </c>
      <c r="Q1441">
        <v>4</v>
      </c>
      <c r="R1441" t="str">
        <f t="shared" si="67"/>
        <v>Very High</v>
      </c>
      <c r="S1441" t="s">
        <v>44</v>
      </c>
      <c r="T1441">
        <v>2011</v>
      </c>
      <c r="U1441" t="str">
        <f t="shared" si="68"/>
        <v>Low (0-5K)</v>
      </c>
      <c r="V1441">
        <v>19982</v>
      </c>
      <c r="W1441">
        <v>1</v>
      </c>
      <c r="X1441" t="s">
        <v>32</v>
      </c>
      <c r="Y1441">
        <v>13</v>
      </c>
      <c r="Z1441">
        <v>3</v>
      </c>
      <c r="AA1441">
        <v>4</v>
      </c>
      <c r="AB1441">
        <v>1</v>
      </c>
      <c r="AC1441">
        <v>10</v>
      </c>
      <c r="AD1441">
        <v>5</v>
      </c>
      <c r="AE1441">
        <v>3</v>
      </c>
      <c r="AF1441">
        <v>10</v>
      </c>
      <c r="AG1441">
        <v>5</v>
      </c>
      <c r="AH1441">
        <v>7</v>
      </c>
      <c r="AI1441">
        <v>7</v>
      </c>
    </row>
    <row r="1442" spans="1:35" x14ac:dyDescent="0.3">
      <c r="A1442">
        <v>1278</v>
      </c>
      <c r="B1442">
        <v>55</v>
      </c>
      <c r="C1442" t="str">
        <f t="shared" si="66"/>
        <v>46-55</v>
      </c>
      <c r="D1442" t="s">
        <v>32</v>
      </c>
      <c r="E1442" t="s">
        <v>33</v>
      </c>
      <c r="F1442">
        <v>177</v>
      </c>
      <c r="G1442" t="s">
        <v>34</v>
      </c>
      <c r="H1442">
        <v>8</v>
      </c>
      <c r="I1442">
        <v>1</v>
      </c>
      <c r="J1442" t="s">
        <v>35</v>
      </c>
      <c r="K1442">
        <v>4</v>
      </c>
      <c r="L1442" t="s">
        <v>36</v>
      </c>
      <c r="M1442">
        <v>37</v>
      </c>
      <c r="N1442">
        <v>2</v>
      </c>
      <c r="O1442">
        <v>4</v>
      </c>
      <c r="P1442" t="s">
        <v>50</v>
      </c>
      <c r="Q1442">
        <v>2</v>
      </c>
      <c r="R1442" t="str">
        <f t="shared" si="67"/>
        <v>Medium</v>
      </c>
      <c r="S1442" t="s">
        <v>38</v>
      </c>
      <c r="T1442">
        <v>13577</v>
      </c>
      <c r="U1442" t="str">
        <f t="shared" si="68"/>
        <v>High (10K-15K)</v>
      </c>
      <c r="V1442">
        <v>25592</v>
      </c>
      <c r="W1442">
        <v>1</v>
      </c>
      <c r="X1442" t="s">
        <v>39</v>
      </c>
      <c r="Y1442">
        <v>15</v>
      </c>
      <c r="Z1442">
        <v>3</v>
      </c>
      <c r="AA1442">
        <v>4</v>
      </c>
      <c r="AB1442">
        <v>1</v>
      </c>
      <c r="AC1442">
        <v>34</v>
      </c>
      <c r="AD1442">
        <v>3</v>
      </c>
      <c r="AE1442">
        <v>3</v>
      </c>
      <c r="AF1442">
        <v>33</v>
      </c>
      <c r="AG1442">
        <v>9</v>
      </c>
      <c r="AH1442">
        <v>15</v>
      </c>
      <c r="AI1442">
        <v>0</v>
      </c>
    </row>
    <row r="1443" spans="1:35" x14ac:dyDescent="0.3">
      <c r="A1443">
        <v>1296</v>
      </c>
      <c r="B1443">
        <v>28</v>
      </c>
      <c r="C1443" t="str">
        <f t="shared" si="66"/>
        <v>26-35</v>
      </c>
      <c r="D1443" t="s">
        <v>32</v>
      </c>
      <c r="E1443" t="s">
        <v>53</v>
      </c>
      <c r="F1443">
        <v>193</v>
      </c>
      <c r="G1443" t="s">
        <v>34</v>
      </c>
      <c r="H1443">
        <v>2</v>
      </c>
      <c r="I1443">
        <v>3</v>
      </c>
      <c r="J1443" t="s">
        <v>46</v>
      </c>
      <c r="K1443">
        <v>4</v>
      </c>
      <c r="L1443" t="s">
        <v>36</v>
      </c>
      <c r="M1443">
        <v>52</v>
      </c>
      <c r="N1443">
        <v>2</v>
      </c>
      <c r="O1443">
        <v>1</v>
      </c>
      <c r="P1443" t="s">
        <v>37</v>
      </c>
      <c r="Q1443">
        <v>4</v>
      </c>
      <c r="R1443" t="str">
        <f t="shared" si="67"/>
        <v>Very High</v>
      </c>
      <c r="S1443" t="s">
        <v>44</v>
      </c>
      <c r="T1443">
        <v>3867</v>
      </c>
      <c r="U1443" t="str">
        <f t="shared" si="68"/>
        <v>Low (0-5K)</v>
      </c>
      <c r="V1443">
        <v>14222</v>
      </c>
      <c r="W1443">
        <v>1</v>
      </c>
      <c r="X1443" t="s">
        <v>39</v>
      </c>
      <c r="Y1443">
        <v>12</v>
      </c>
      <c r="Z1443">
        <v>3</v>
      </c>
      <c r="AA1443">
        <v>2</v>
      </c>
      <c r="AB1443">
        <v>1</v>
      </c>
      <c r="AC1443">
        <v>2</v>
      </c>
      <c r="AD1443">
        <v>2</v>
      </c>
      <c r="AE1443">
        <v>3</v>
      </c>
      <c r="AF1443">
        <v>2</v>
      </c>
      <c r="AG1443">
        <v>2</v>
      </c>
      <c r="AH1443">
        <v>2</v>
      </c>
      <c r="AI1443">
        <v>2</v>
      </c>
    </row>
    <row r="1444" spans="1:35" x14ac:dyDescent="0.3">
      <c r="A1444">
        <v>1308</v>
      </c>
      <c r="B1444">
        <v>58</v>
      </c>
      <c r="C1444" t="str">
        <f t="shared" si="66"/>
        <v>56+</v>
      </c>
      <c r="D1444" t="s">
        <v>32</v>
      </c>
      <c r="E1444" t="s">
        <v>40</v>
      </c>
      <c r="F1444">
        <v>848</v>
      </c>
      <c r="G1444" t="s">
        <v>34</v>
      </c>
      <c r="H1444">
        <v>23</v>
      </c>
      <c r="I1444">
        <v>4</v>
      </c>
      <c r="J1444" t="s">
        <v>46</v>
      </c>
      <c r="K1444">
        <v>1</v>
      </c>
      <c r="L1444" t="s">
        <v>36</v>
      </c>
      <c r="M1444">
        <v>88</v>
      </c>
      <c r="N1444">
        <v>3</v>
      </c>
      <c r="O1444">
        <v>1</v>
      </c>
      <c r="P1444" t="s">
        <v>49</v>
      </c>
      <c r="Q1444">
        <v>3</v>
      </c>
      <c r="R1444" t="str">
        <f t="shared" si="67"/>
        <v>High</v>
      </c>
      <c r="S1444" t="s">
        <v>38</v>
      </c>
      <c r="T1444">
        <v>2372</v>
      </c>
      <c r="U1444" t="str">
        <f t="shared" si="68"/>
        <v>Low (0-5K)</v>
      </c>
      <c r="V1444">
        <v>26076</v>
      </c>
      <c r="W1444">
        <v>1</v>
      </c>
      <c r="X1444" t="s">
        <v>32</v>
      </c>
      <c r="Y1444">
        <v>12</v>
      </c>
      <c r="Z1444">
        <v>3</v>
      </c>
      <c r="AA1444">
        <v>4</v>
      </c>
      <c r="AB1444">
        <v>2</v>
      </c>
      <c r="AC1444">
        <v>2</v>
      </c>
      <c r="AD1444">
        <v>3</v>
      </c>
      <c r="AE1444">
        <v>3</v>
      </c>
      <c r="AF1444">
        <v>2</v>
      </c>
      <c r="AG1444">
        <v>2</v>
      </c>
      <c r="AH1444">
        <v>2</v>
      </c>
      <c r="AI1444">
        <v>2</v>
      </c>
    </row>
    <row r="1445" spans="1:35" x14ac:dyDescent="0.3">
      <c r="A1445">
        <v>1346</v>
      </c>
      <c r="B1445">
        <v>40</v>
      </c>
      <c r="C1445" t="str">
        <f t="shared" si="66"/>
        <v>36-45</v>
      </c>
      <c r="D1445" t="s">
        <v>32</v>
      </c>
      <c r="E1445" t="s">
        <v>40</v>
      </c>
      <c r="F1445">
        <v>523</v>
      </c>
      <c r="G1445" t="s">
        <v>34</v>
      </c>
      <c r="H1445">
        <v>2</v>
      </c>
      <c r="I1445">
        <v>3</v>
      </c>
      <c r="J1445" t="s">
        <v>46</v>
      </c>
      <c r="K1445">
        <v>3</v>
      </c>
      <c r="L1445" t="s">
        <v>36</v>
      </c>
      <c r="M1445">
        <v>98</v>
      </c>
      <c r="N1445">
        <v>3</v>
      </c>
      <c r="O1445">
        <v>2</v>
      </c>
      <c r="P1445" t="s">
        <v>49</v>
      </c>
      <c r="Q1445">
        <v>4</v>
      </c>
      <c r="R1445" t="str">
        <f t="shared" si="67"/>
        <v>Very High</v>
      </c>
      <c r="S1445" t="s">
        <v>48</v>
      </c>
      <c r="T1445">
        <v>4661</v>
      </c>
      <c r="U1445" t="str">
        <f t="shared" si="68"/>
        <v>Low (0-5K)</v>
      </c>
      <c r="V1445">
        <v>22455</v>
      </c>
      <c r="W1445">
        <v>1</v>
      </c>
      <c r="X1445" t="s">
        <v>32</v>
      </c>
      <c r="Y1445">
        <v>13</v>
      </c>
      <c r="Z1445">
        <v>3</v>
      </c>
      <c r="AA1445">
        <v>3</v>
      </c>
      <c r="AB1445">
        <v>0</v>
      </c>
      <c r="AC1445">
        <v>9</v>
      </c>
      <c r="AD1445">
        <v>4</v>
      </c>
      <c r="AE1445">
        <v>3</v>
      </c>
      <c r="AF1445">
        <v>9</v>
      </c>
      <c r="AG1445">
        <v>8</v>
      </c>
      <c r="AH1445">
        <v>8</v>
      </c>
      <c r="AI1445">
        <v>8</v>
      </c>
    </row>
    <row r="1446" spans="1:35" x14ac:dyDescent="0.3">
      <c r="A1446">
        <v>1480</v>
      </c>
      <c r="B1446">
        <v>42</v>
      </c>
      <c r="C1446" t="str">
        <f t="shared" si="66"/>
        <v>36-45</v>
      </c>
      <c r="D1446" t="s">
        <v>32</v>
      </c>
      <c r="E1446" t="s">
        <v>53</v>
      </c>
      <c r="F1446">
        <v>748</v>
      </c>
      <c r="G1446" t="s">
        <v>34</v>
      </c>
      <c r="H1446">
        <v>9</v>
      </c>
      <c r="I1446">
        <v>2</v>
      </c>
      <c r="J1446" t="s">
        <v>35</v>
      </c>
      <c r="K1446">
        <v>1</v>
      </c>
      <c r="L1446" t="s">
        <v>47</v>
      </c>
      <c r="M1446">
        <v>74</v>
      </c>
      <c r="N1446">
        <v>3</v>
      </c>
      <c r="O1446">
        <v>1</v>
      </c>
      <c r="P1446" t="s">
        <v>37</v>
      </c>
      <c r="Q1446">
        <v>4</v>
      </c>
      <c r="R1446" t="str">
        <f t="shared" si="67"/>
        <v>Very High</v>
      </c>
      <c r="S1446" t="s">
        <v>48</v>
      </c>
      <c r="T1446">
        <v>3673</v>
      </c>
      <c r="U1446" t="str">
        <f t="shared" si="68"/>
        <v>Low (0-5K)</v>
      </c>
      <c r="V1446">
        <v>16458</v>
      </c>
      <c r="W1446">
        <v>1</v>
      </c>
      <c r="X1446" t="s">
        <v>32</v>
      </c>
      <c r="Y1446">
        <v>13</v>
      </c>
      <c r="Z1446">
        <v>3</v>
      </c>
      <c r="AA1446">
        <v>3</v>
      </c>
      <c r="AB1446">
        <v>0</v>
      </c>
      <c r="AC1446">
        <v>12</v>
      </c>
      <c r="AD1446">
        <v>3</v>
      </c>
      <c r="AE1446">
        <v>3</v>
      </c>
      <c r="AF1446">
        <v>12</v>
      </c>
      <c r="AG1446">
        <v>9</v>
      </c>
      <c r="AH1446">
        <v>5</v>
      </c>
      <c r="AI1446">
        <v>8</v>
      </c>
    </row>
    <row r="1447" spans="1:35" x14ac:dyDescent="0.3">
      <c r="A1447">
        <v>1539</v>
      </c>
      <c r="B1447">
        <v>50</v>
      </c>
      <c r="C1447" t="str">
        <f t="shared" si="66"/>
        <v>46-55</v>
      </c>
      <c r="D1447" t="s">
        <v>32</v>
      </c>
      <c r="E1447" t="s">
        <v>53</v>
      </c>
      <c r="F1447">
        <v>333</v>
      </c>
      <c r="G1447" t="s">
        <v>34</v>
      </c>
      <c r="H1447">
        <v>22</v>
      </c>
      <c r="I1447">
        <v>5</v>
      </c>
      <c r="J1447" t="s">
        <v>35</v>
      </c>
      <c r="K1447">
        <v>3</v>
      </c>
      <c r="L1447" t="s">
        <v>36</v>
      </c>
      <c r="M1447">
        <v>88</v>
      </c>
      <c r="N1447">
        <v>1</v>
      </c>
      <c r="O1447">
        <v>4</v>
      </c>
      <c r="P1447" t="s">
        <v>55</v>
      </c>
      <c r="Q1447">
        <v>4</v>
      </c>
      <c r="R1447" t="str">
        <f t="shared" si="67"/>
        <v>Very High</v>
      </c>
      <c r="S1447" t="s">
        <v>48</v>
      </c>
      <c r="T1447">
        <v>14411</v>
      </c>
      <c r="U1447" t="str">
        <f t="shared" si="68"/>
        <v>High (10K-15K)</v>
      </c>
      <c r="V1447">
        <v>24450</v>
      </c>
      <c r="W1447">
        <v>1</v>
      </c>
      <c r="X1447" t="s">
        <v>39</v>
      </c>
      <c r="Y1447">
        <v>13</v>
      </c>
      <c r="Z1447">
        <v>3</v>
      </c>
      <c r="AA1447">
        <v>4</v>
      </c>
      <c r="AB1447">
        <v>0</v>
      </c>
      <c r="AC1447">
        <v>32</v>
      </c>
      <c r="AD1447">
        <v>2</v>
      </c>
      <c r="AE1447">
        <v>3</v>
      </c>
      <c r="AF1447">
        <v>32</v>
      </c>
      <c r="AG1447">
        <v>6</v>
      </c>
      <c r="AH1447">
        <v>13</v>
      </c>
      <c r="AI1447">
        <v>9</v>
      </c>
    </row>
    <row r="1448" spans="1:35" x14ac:dyDescent="0.3">
      <c r="A1448">
        <v>1543</v>
      </c>
      <c r="B1448">
        <v>37</v>
      </c>
      <c r="C1448" t="str">
        <f t="shared" si="66"/>
        <v>36-45</v>
      </c>
      <c r="D1448" t="s">
        <v>32</v>
      </c>
      <c r="E1448" t="s">
        <v>40</v>
      </c>
      <c r="F1448">
        <v>674</v>
      </c>
      <c r="G1448" t="s">
        <v>34</v>
      </c>
      <c r="H1448">
        <v>13</v>
      </c>
      <c r="I1448">
        <v>3</v>
      </c>
      <c r="J1448" t="s">
        <v>35</v>
      </c>
      <c r="K1448">
        <v>1</v>
      </c>
      <c r="L1448" t="s">
        <v>36</v>
      </c>
      <c r="M1448">
        <v>47</v>
      </c>
      <c r="N1448">
        <v>3</v>
      </c>
      <c r="O1448">
        <v>2</v>
      </c>
      <c r="P1448" t="s">
        <v>49</v>
      </c>
      <c r="Q1448">
        <v>4</v>
      </c>
      <c r="R1448" t="str">
        <f t="shared" si="67"/>
        <v>Very High</v>
      </c>
      <c r="S1448" t="s">
        <v>44</v>
      </c>
      <c r="T1448">
        <v>4285</v>
      </c>
      <c r="U1448" t="str">
        <f t="shared" si="68"/>
        <v>Low (0-5K)</v>
      </c>
      <c r="V1448">
        <v>3031</v>
      </c>
      <c r="W1448">
        <v>1</v>
      </c>
      <c r="X1448" t="s">
        <v>32</v>
      </c>
      <c r="Y1448">
        <v>17</v>
      </c>
      <c r="Z1448">
        <v>3</v>
      </c>
      <c r="AA1448">
        <v>1</v>
      </c>
      <c r="AB1448">
        <v>0</v>
      </c>
      <c r="AC1448">
        <v>10</v>
      </c>
      <c r="AD1448">
        <v>2</v>
      </c>
      <c r="AE1448">
        <v>3</v>
      </c>
      <c r="AF1448">
        <v>10</v>
      </c>
      <c r="AG1448">
        <v>8</v>
      </c>
      <c r="AH1448">
        <v>3</v>
      </c>
      <c r="AI1448">
        <v>7</v>
      </c>
    </row>
    <row r="1449" spans="1:35" x14ac:dyDescent="0.3">
      <c r="A1449">
        <v>1549</v>
      </c>
      <c r="B1449">
        <v>33</v>
      </c>
      <c r="C1449" t="str">
        <f t="shared" si="66"/>
        <v>26-35</v>
      </c>
      <c r="D1449" t="s">
        <v>32</v>
      </c>
      <c r="E1449" t="s">
        <v>40</v>
      </c>
      <c r="F1449">
        <v>589</v>
      </c>
      <c r="G1449" t="s">
        <v>34</v>
      </c>
      <c r="H1449">
        <v>28</v>
      </c>
      <c r="I1449">
        <v>4</v>
      </c>
      <c r="J1449" t="s">
        <v>46</v>
      </c>
      <c r="K1449">
        <v>2</v>
      </c>
      <c r="L1449" t="s">
        <v>36</v>
      </c>
      <c r="M1449">
        <v>79</v>
      </c>
      <c r="N1449">
        <v>3</v>
      </c>
      <c r="O1449">
        <v>2</v>
      </c>
      <c r="P1449" t="s">
        <v>37</v>
      </c>
      <c r="Q1449">
        <v>3</v>
      </c>
      <c r="R1449" t="str">
        <f t="shared" si="67"/>
        <v>High</v>
      </c>
      <c r="S1449" t="s">
        <v>44</v>
      </c>
      <c r="T1449">
        <v>5207</v>
      </c>
      <c r="U1449" t="str">
        <f t="shared" si="68"/>
        <v>Medium (5K-10K)</v>
      </c>
      <c r="V1449">
        <v>22949</v>
      </c>
      <c r="W1449">
        <v>1</v>
      </c>
      <c r="X1449" t="s">
        <v>39</v>
      </c>
      <c r="Y1449">
        <v>12</v>
      </c>
      <c r="Z1449">
        <v>3</v>
      </c>
      <c r="AA1449">
        <v>2</v>
      </c>
      <c r="AB1449">
        <v>1</v>
      </c>
      <c r="AC1449">
        <v>15</v>
      </c>
      <c r="AD1449">
        <v>3</v>
      </c>
      <c r="AE1449">
        <v>3</v>
      </c>
      <c r="AF1449">
        <v>15</v>
      </c>
      <c r="AG1449">
        <v>14</v>
      </c>
      <c r="AH1449">
        <v>5</v>
      </c>
      <c r="AI1449">
        <v>7</v>
      </c>
    </row>
    <row r="1450" spans="1:35" x14ac:dyDescent="0.3">
      <c r="A1450">
        <v>1553</v>
      </c>
      <c r="B1450">
        <v>45</v>
      </c>
      <c r="C1450" t="str">
        <f t="shared" si="66"/>
        <v>36-45</v>
      </c>
      <c r="D1450" t="s">
        <v>32</v>
      </c>
      <c r="E1450" t="s">
        <v>40</v>
      </c>
      <c r="F1450">
        <v>538</v>
      </c>
      <c r="G1450" t="s">
        <v>34</v>
      </c>
      <c r="H1450">
        <v>1</v>
      </c>
      <c r="I1450">
        <v>4</v>
      </c>
      <c r="J1450" t="s">
        <v>42</v>
      </c>
      <c r="K1450">
        <v>1</v>
      </c>
      <c r="L1450" t="s">
        <v>36</v>
      </c>
      <c r="M1450">
        <v>66</v>
      </c>
      <c r="N1450">
        <v>3</v>
      </c>
      <c r="O1450">
        <v>3</v>
      </c>
      <c r="P1450" t="s">
        <v>50</v>
      </c>
      <c r="Q1450">
        <v>2</v>
      </c>
      <c r="R1450" t="str">
        <f t="shared" si="67"/>
        <v>Medium</v>
      </c>
      <c r="S1450" t="s">
        <v>38</v>
      </c>
      <c r="T1450">
        <v>7441</v>
      </c>
      <c r="U1450" t="str">
        <f t="shared" si="68"/>
        <v>Medium (5K-10K)</v>
      </c>
      <c r="V1450">
        <v>20933</v>
      </c>
      <c r="W1450">
        <v>1</v>
      </c>
      <c r="X1450" t="s">
        <v>32</v>
      </c>
      <c r="Y1450">
        <v>12</v>
      </c>
      <c r="Z1450">
        <v>3</v>
      </c>
      <c r="AA1450">
        <v>1</v>
      </c>
      <c r="AB1450">
        <v>3</v>
      </c>
      <c r="AC1450">
        <v>10</v>
      </c>
      <c r="AD1450">
        <v>4</v>
      </c>
      <c r="AE1450">
        <v>3</v>
      </c>
      <c r="AF1450">
        <v>10</v>
      </c>
      <c r="AG1450">
        <v>8</v>
      </c>
      <c r="AH1450">
        <v>7</v>
      </c>
      <c r="AI1450">
        <v>7</v>
      </c>
    </row>
    <row r="1451" spans="1:35" x14ac:dyDescent="0.3">
      <c r="A1451">
        <v>1615</v>
      </c>
      <c r="B1451">
        <v>34</v>
      </c>
      <c r="C1451" t="str">
        <f t="shared" si="66"/>
        <v>26-35</v>
      </c>
      <c r="D1451" t="s">
        <v>32</v>
      </c>
      <c r="E1451" t="s">
        <v>53</v>
      </c>
      <c r="F1451">
        <v>426</v>
      </c>
      <c r="G1451" t="s">
        <v>34</v>
      </c>
      <c r="H1451">
        <v>10</v>
      </c>
      <c r="I1451">
        <v>4</v>
      </c>
      <c r="J1451" t="s">
        <v>46</v>
      </c>
      <c r="K1451">
        <v>3</v>
      </c>
      <c r="L1451" t="s">
        <v>36</v>
      </c>
      <c r="M1451">
        <v>42</v>
      </c>
      <c r="N1451">
        <v>4</v>
      </c>
      <c r="O1451">
        <v>2</v>
      </c>
      <c r="P1451" t="s">
        <v>51</v>
      </c>
      <c r="Q1451">
        <v>4</v>
      </c>
      <c r="R1451" t="str">
        <f t="shared" si="67"/>
        <v>Very High</v>
      </c>
      <c r="S1451" t="s">
        <v>38</v>
      </c>
      <c r="T1451">
        <v>4724</v>
      </c>
      <c r="U1451" t="str">
        <f t="shared" si="68"/>
        <v>Low (0-5K)</v>
      </c>
      <c r="V1451">
        <v>17000</v>
      </c>
      <c r="W1451">
        <v>1</v>
      </c>
      <c r="X1451" t="s">
        <v>32</v>
      </c>
      <c r="Y1451">
        <v>13</v>
      </c>
      <c r="Z1451">
        <v>3</v>
      </c>
      <c r="AA1451">
        <v>1</v>
      </c>
      <c r="AB1451">
        <v>1</v>
      </c>
      <c r="AC1451">
        <v>9</v>
      </c>
      <c r="AD1451">
        <v>3</v>
      </c>
      <c r="AE1451">
        <v>3</v>
      </c>
      <c r="AF1451">
        <v>9</v>
      </c>
      <c r="AG1451">
        <v>7</v>
      </c>
      <c r="AH1451">
        <v>7</v>
      </c>
      <c r="AI1451">
        <v>2</v>
      </c>
    </row>
    <row r="1452" spans="1:35" x14ac:dyDescent="0.3">
      <c r="A1452">
        <v>1623</v>
      </c>
      <c r="B1452">
        <v>21</v>
      </c>
      <c r="C1452" t="str">
        <f t="shared" si="66"/>
        <v>18-25</v>
      </c>
      <c r="D1452" t="s">
        <v>32</v>
      </c>
      <c r="E1452" t="s">
        <v>40</v>
      </c>
      <c r="F1452">
        <v>546</v>
      </c>
      <c r="G1452" t="s">
        <v>34</v>
      </c>
      <c r="H1452">
        <v>5</v>
      </c>
      <c r="I1452">
        <v>1</v>
      </c>
      <c r="J1452" t="s">
        <v>35</v>
      </c>
      <c r="K1452">
        <v>3</v>
      </c>
      <c r="L1452" t="s">
        <v>36</v>
      </c>
      <c r="M1452">
        <v>97</v>
      </c>
      <c r="N1452">
        <v>3</v>
      </c>
      <c r="O1452">
        <v>1</v>
      </c>
      <c r="P1452" t="s">
        <v>49</v>
      </c>
      <c r="Q1452">
        <v>4</v>
      </c>
      <c r="R1452" t="str">
        <f t="shared" si="67"/>
        <v>Very High</v>
      </c>
      <c r="S1452" t="s">
        <v>48</v>
      </c>
      <c r="T1452">
        <v>3117</v>
      </c>
      <c r="U1452" t="str">
        <f t="shared" si="68"/>
        <v>Low (0-5K)</v>
      </c>
      <c r="V1452">
        <v>26009</v>
      </c>
      <c r="W1452">
        <v>1</v>
      </c>
      <c r="X1452" t="s">
        <v>32</v>
      </c>
      <c r="Y1452">
        <v>18</v>
      </c>
      <c r="Z1452">
        <v>3</v>
      </c>
      <c r="AA1452">
        <v>3</v>
      </c>
      <c r="AB1452">
        <v>0</v>
      </c>
      <c r="AC1452">
        <v>3</v>
      </c>
      <c r="AD1452">
        <v>2</v>
      </c>
      <c r="AE1452">
        <v>3</v>
      </c>
      <c r="AF1452">
        <v>2</v>
      </c>
      <c r="AG1452">
        <v>2</v>
      </c>
      <c r="AH1452">
        <v>2</v>
      </c>
      <c r="AI1452">
        <v>2</v>
      </c>
    </row>
    <row r="1453" spans="1:35" x14ac:dyDescent="0.3">
      <c r="A1453">
        <v>1628</v>
      </c>
      <c r="B1453">
        <v>40</v>
      </c>
      <c r="C1453" t="str">
        <f t="shared" si="66"/>
        <v>36-45</v>
      </c>
      <c r="D1453" t="s">
        <v>32</v>
      </c>
      <c r="E1453" t="s">
        <v>40</v>
      </c>
      <c r="F1453">
        <v>884</v>
      </c>
      <c r="G1453" t="s">
        <v>34</v>
      </c>
      <c r="H1453">
        <v>15</v>
      </c>
      <c r="I1453">
        <v>3</v>
      </c>
      <c r="J1453" t="s">
        <v>46</v>
      </c>
      <c r="K1453">
        <v>1</v>
      </c>
      <c r="L1453" t="s">
        <v>47</v>
      </c>
      <c r="M1453">
        <v>80</v>
      </c>
      <c r="N1453">
        <v>2</v>
      </c>
      <c r="O1453">
        <v>3</v>
      </c>
      <c r="P1453" t="s">
        <v>51</v>
      </c>
      <c r="Q1453">
        <v>3</v>
      </c>
      <c r="R1453" t="str">
        <f t="shared" si="67"/>
        <v>High</v>
      </c>
      <c r="S1453" t="s">
        <v>44</v>
      </c>
      <c r="T1453">
        <v>10435</v>
      </c>
      <c r="U1453" t="str">
        <f t="shared" si="68"/>
        <v>High (10K-15K)</v>
      </c>
      <c r="V1453">
        <v>25800</v>
      </c>
      <c r="W1453">
        <v>1</v>
      </c>
      <c r="X1453" t="s">
        <v>32</v>
      </c>
      <c r="Y1453">
        <v>13</v>
      </c>
      <c r="Z1453">
        <v>3</v>
      </c>
      <c r="AA1453">
        <v>4</v>
      </c>
      <c r="AB1453">
        <v>2</v>
      </c>
      <c r="AC1453">
        <v>18</v>
      </c>
      <c r="AD1453">
        <v>2</v>
      </c>
      <c r="AE1453">
        <v>3</v>
      </c>
      <c r="AF1453">
        <v>18</v>
      </c>
      <c r="AG1453">
        <v>15</v>
      </c>
      <c r="AH1453">
        <v>14</v>
      </c>
      <c r="AI1453">
        <v>12</v>
      </c>
    </row>
    <row r="1454" spans="1:35" x14ac:dyDescent="0.3">
      <c r="A1454">
        <v>1630</v>
      </c>
      <c r="B1454">
        <v>35</v>
      </c>
      <c r="C1454" t="str">
        <f t="shared" si="66"/>
        <v>26-35</v>
      </c>
      <c r="D1454" t="s">
        <v>32</v>
      </c>
      <c r="E1454" t="s">
        <v>33</v>
      </c>
      <c r="F1454">
        <v>208</v>
      </c>
      <c r="G1454" t="s">
        <v>34</v>
      </c>
      <c r="H1454">
        <v>8</v>
      </c>
      <c r="I1454">
        <v>4</v>
      </c>
      <c r="J1454" t="s">
        <v>46</v>
      </c>
      <c r="K1454">
        <v>3</v>
      </c>
      <c r="L1454" t="s">
        <v>47</v>
      </c>
      <c r="M1454">
        <v>52</v>
      </c>
      <c r="N1454">
        <v>3</v>
      </c>
      <c r="O1454">
        <v>2</v>
      </c>
      <c r="P1454" t="s">
        <v>50</v>
      </c>
      <c r="Q1454">
        <v>3</v>
      </c>
      <c r="R1454" t="str">
        <f t="shared" si="67"/>
        <v>High</v>
      </c>
      <c r="S1454" t="s">
        <v>44</v>
      </c>
      <c r="T1454">
        <v>4148</v>
      </c>
      <c r="U1454" t="str">
        <f t="shared" si="68"/>
        <v>Low (0-5K)</v>
      </c>
      <c r="V1454">
        <v>12250</v>
      </c>
      <c r="W1454">
        <v>1</v>
      </c>
      <c r="X1454" t="s">
        <v>32</v>
      </c>
      <c r="Y1454">
        <v>12</v>
      </c>
      <c r="Z1454">
        <v>3</v>
      </c>
      <c r="AA1454">
        <v>4</v>
      </c>
      <c r="AB1454">
        <v>1</v>
      </c>
      <c r="AC1454">
        <v>15</v>
      </c>
      <c r="AD1454">
        <v>5</v>
      </c>
      <c r="AE1454">
        <v>3</v>
      </c>
      <c r="AF1454">
        <v>14</v>
      </c>
      <c r="AG1454">
        <v>11</v>
      </c>
      <c r="AH1454">
        <v>2</v>
      </c>
      <c r="AI1454">
        <v>9</v>
      </c>
    </row>
    <row r="1455" spans="1:35" x14ac:dyDescent="0.3">
      <c r="A1455">
        <v>1635</v>
      </c>
      <c r="B1455">
        <v>45</v>
      </c>
      <c r="C1455" t="str">
        <f t="shared" si="66"/>
        <v>36-45</v>
      </c>
      <c r="D1455" t="s">
        <v>32</v>
      </c>
      <c r="E1455" t="s">
        <v>40</v>
      </c>
      <c r="F1455">
        <v>1329</v>
      </c>
      <c r="G1455" t="s">
        <v>34</v>
      </c>
      <c r="H1455">
        <v>2</v>
      </c>
      <c r="I1455">
        <v>2</v>
      </c>
      <c r="J1455" t="s">
        <v>45</v>
      </c>
      <c r="K1455">
        <v>4</v>
      </c>
      <c r="L1455" t="s">
        <v>47</v>
      </c>
      <c r="M1455">
        <v>59</v>
      </c>
      <c r="N1455">
        <v>2</v>
      </c>
      <c r="O1455">
        <v>2</v>
      </c>
      <c r="P1455" t="s">
        <v>51</v>
      </c>
      <c r="Q1455">
        <v>4</v>
      </c>
      <c r="R1455" t="str">
        <f t="shared" si="67"/>
        <v>Very High</v>
      </c>
      <c r="S1455" t="s">
        <v>38</v>
      </c>
      <c r="T1455">
        <v>5770</v>
      </c>
      <c r="U1455" t="str">
        <f t="shared" si="68"/>
        <v>Medium (5K-10K)</v>
      </c>
      <c r="V1455">
        <v>5388</v>
      </c>
      <c r="W1455">
        <v>1</v>
      </c>
      <c r="X1455" t="s">
        <v>32</v>
      </c>
      <c r="Y1455">
        <v>19</v>
      </c>
      <c r="Z1455">
        <v>3</v>
      </c>
      <c r="AA1455">
        <v>1</v>
      </c>
      <c r="AB1455">
        <v>2</v>
      </c>
      <c r="AC1455">
        <v>10</v>
      </c>
      <c r="AD1455">
        <v>3</v>
      </c>
      <c r="AE1455">
        <v>3</v>
      </c>
      <c r="AF1455">
        <v>10</v>
      </c>
      <c r="AG1455">
        <v>7</v>
      </c>
      <c r="AH1455">
        <v>3</v>
      </c>
      <c r="AI1455">
        <v>9</v>
      </c>
    </row>
    <row r="1456" spans="1:35" x14ac:dyDescent="0.3">
      <c r="A1456">
        <v>1658</v>
      </c>
      <c r="B1456">
        <v>34</v>
      </c>
      <c r="C1456" t="str">
        <f t="shared" si="66"/>
        <v>26-35</v>
      </c>
      <c r="D1456" t="s">
        <v>32</v>
      </c>
      <c r="E1456" t="s">
        <v>40</v>
      </c>
      <c r="F1456">
        <v>1130</v>
      </c>
      <c r="G1456" t="s">
        <v>34</v>
      </c>
      <c r="H1456">
        <v>3</v>
      </c>
      <c r="I1456">
        <v>3</v>
      </c>
      <c r="J1456" t="s">
        <v>46</v>
      </c>
      <c r="K1456">
        <v>4</v>
      </c>
      <c r="L1456" t="s">
        <v>47</v>
      </c>
      <c r="M1456">
        <v>66</v>
      </c>
      <c r="N1456">
        <v>3</v>
      </c>
      <c r="O1456">
        <v>2</v>
      </c>
      <c r="P1456" t="s">
        <v>49</v>
      </c>
      <c r="Q1456">
        <v>2</v>
      </c>
      <c r="R1456" t="str">
        <f t="shared" si="67"/>
        <v>Medium</v>
      </c>
      <c r="S1456" t="s">
        <v>38</v>
      </c>
      <c r="T1456">
        <v>5433</v>
      </c>
      <c r="U1456" t="str">
        <f t="shared" si="68"/>
        <v>Medium (5K-10K)</v>
      </c>
      <c r="V1456">
        <v>19332</v>
      </c>
      <c r="W1456">
        <v>1</v>
      </c>
      <c r="X1456" t="s">
        <v>32</v>
      </c>
      <c r="Y1456">
        <v>12</v>
      </c>
      <c r="Z1456">
        <v>3</v>
      </c>
      <c r="AA1456">
        <v>3</v>
      </c>
      <c r="AB1456">
        <v>1</v>
      </c>
      <c r="AC1456">
        <v>11</v>
      </c>
      <c r="AD1456">
        <v>2</v>
      </c>
      <c r="AE1456">
        <v>3</v>
      </c>
      <c r="AF1456">
        <v>11</v>
      </c>
      <c r="AG1456">
        <v>8</v>
      </c>
      <c r="AH1456">
        <v>7</v>
      </c>
      <c r="AI1456">
        <v>9</v>
      </c>
    </row>
    <row r="1457" spans="1:35" x14ac:dyDescent="0.3">
      <c r="A1457">
        <v>1666</v>
      </c>
      <c r="B1457">
        <v>43</v>
      </c>
      <c r="C1457" t="str">
        <f t="shared" si="66"/>
        <v>36-45</v>
      </c>
      <c r="D1457" t="s">
        <v>32</v>
      </c>
      <c r="E1457" t="s">
        <v>40</v>
      </c>
      <c r="F1457">
        <v>1291</v>
      </c>
      <c r="G1457" t="s">
        <v>34</v>
      </c>
      <c r="H1457">
        <v>15</v>
      </c>
      <c r="I1457">
        <v>2</v>
      </c>
      <c r="J1457" t="s">
        <v>46</v>
      </c>
      <c r="K1457">
        <v>3</v>
      </c>
      <c r="L1457" t="s">
        <v>36</v>
      </c>
      <c r="M1457">
        <v>65</v>
      </c>
      <c r="N1457">
        <v>2</v>
      </c>
      <c r="O1457">
        <v>4</v>
      </c>
      <c r="P1457" t="s">
        <v>55</v>
      </c>
      <c r="Q1457">
        <v>3</v>
      </c>
      <c r="R1457" t="str">
        <f t="shared" si="67"/>
        <v>High</v>
      </c>
      <c r="S1457" t="s">
        <v>44</v>
      </c>
      <c r="T1457">
        <v>17603</v>
      </c>
      <c r="U1457" t="str">
        <f t="shared" si="68"/>
        <v>Very High (15K+)</v>
      </c>
      <c r="V1457">
        <v>3525</v>
      </c>
      <c r="W1457">
        <v>1</v>
      </c>
      <c r="X1457" t="s">
        <v>32</v>
      </c>
      <c r="Y1457">
        <v>24</v>
      </c>
      <c r="Z1457">
        <v>4</v>
      </c>
      <c r="AA1457">
        <v>1</v>
      </c>
      <c r="AB1457">
        <v>1</v>
      </c>
      <c r="AC1457">
        <v>14</v>
      </c>
      <c r="AD1457">
        <v>3</v>
      </c>
      <c r="AE1457">
        <v>3</v>
      </c>
      <c r="AF1457">
        <v>14</v>
      </c>
      <c r="AG1457">
        <v>10</v>
      </c>
      <c r="AH1457">
        <v>6</v>
      </c>
      <c r="AI1457">
        <v>11</v>
      </c>
    </row>
    <row r="1458" spans="1:35" x14ac:dyDescent="0.3">
      <c r="A1458">
        <v>1675</v>
      </c>
      <c r="B1458">
        <v>38</v>
      </c>
      <c r="C1458" t="str">
        <f t="shared" si="66"/>
        <v>36-45</v>
      </c>
      <c r="D1458" t="s">
        <v>32</v>
      </c>
      <c r="E1458" t="s">
        <v>53</v>
      </c>
      <c r="F1458">
        <v>148</v>
      </c>
      <c r="G1458" t="s">
        <v>34</v>
      </c>
      <c r="H1458">
        <v>2</v>
      </c>
      <c r="I1458">
        <v>3</v>
      </c>
      <c r="J1458" t="s">
        <v>35</v>
      </c>
      <c r="K1458">
        <v>4</v>
      </c>
      <c r="L1458" t="s">
        <v>47</v>
      </c>
      <c r="M1458">
        <v>42</v>
      </c>
      <c r="N1458">
        <v>2</v>
      </c>
      <c r="O1458">
        <v>1</v>
      </c>
      <c r="P1458" t="s">
        <v>37</v>
      </c>
      <c r="Q1458">
        <v>2</v>
      </c>
      <c r="R1458" t="str">
        <f t="shared" si="67"/>
        <v>Medium</v>
      </c>
      <c r="S1458" t="s">
        <v>48</v>
      </c>
      <c r="T1458">
        <v>2440</v>
      </c>
      <c r="U1458" t="str">
        <f t="shared" si="68"/>
        <v>Low (0-5K)</v>
      </c>
      <c r="V1458">
        <v>23826</v>
      </c>
      <c r="W1458">
        <v>1</v>
      </c>
      <c r="X1458" t="s">
        <v>32</v>
      </c>
      <c r="Y1458">
        <v>22</v>
      </c>
      <c r="Z1458">
        <v>4</v>
      </c>
      <c r="AA1458">
        <v>2</v>
      </c>
      <c r="AB1458">
        <v>0</v>
      </c>
      <c r="AC1458">
        <v>4</v>
      </c>
      <c r="AD1458">
        <v>3</v>
      </c>
      <c r="AE1458">
        <v>3</v>
      </c>
      <c r="AF1458">
        <v>4</v>
      </c>
      <c r="AG1458">
        <v>3</v>
      </c>
      <c r="AH1458">
        <v>3</v>
      </c>
      <c r="AI1458">
        <v>3</v>
      </c>
    </row>
    <row r="1459" spans="1:35" x14ac:dyDescent="0.3">
      <c r="A1459">
        <v>1693</v>
      </c>
      <c r="B1459">
        <v>26</v>
      </c>
      <c r="C1459" t="str">
        <f t="shared" si="66"/>
        <v>26-35</v>
      </c>
      <c r="D1459" t="s">
        <v>32</v>
      </c>
      <c r="E1459" t="s">
        <v>33</v>
      </c>
      <c r="F1459">
        <v>786</v>
      </c>
      <c r="G1459" t="s">
        <v>34</v>
      </c>
      <c r="H1459">
        <v>7</v>
      </c>
      <c r="I1459">
        <v>3</v>
      </c>
      <c r="J1459" t="s">
        <v>35</v>
      </c>
      <c r="K1459">
        <v>4</v>
      </c>
      <c r="L1459" t="s">
        <v>36</v>
      </c>
      <c r="M1459">
        <v>76</v>
      </c>
      <c r="N1459">
        <v>3</v>
      </c>
      <c r="O1459">
        <v>1</v>
      </c>
      <c r="P1459" t="s">
        <v>37</v>
      </c>
      <c r="Q1459">
        <v>4</v>
      </c>
      <c r="R1459" t="str">
        <f t="shared" si="67"/>
        <v>Very High</v>
      </c>
      <c r="S1459" t="s">
        <v>48</v>
      </c>
      <c r="T1459">
        <v>2570</v>
      </c>
      <c r="U1459" t="str">
        <f t="shared" si="68"/>
        <v>Low (0-5K)</v>
      </c>
      <c r="V1459">
        <v>11925</v>
      </c>
      <c r="W1459">
        <v>1</v>
      </c>
      <c r="X1459" t="s">
        <v>32</v>
      </c>
      <c r="Y1459">
        <v>20</v>
      </c>
      <c r="Z1459">
        <v>4</v>
      </c>
      <c r="AA1459">
        <v>3</v>
      </c>
      <c r="AB1459">
        <v>0</v>
      </c>
      <c r="AC1459">
        <v>7</v>
      </c>
      <c r="AD1459">
        <v>5</v>
      </c>
      <c r="AE1459">
        <v>3</v>
      </c>
      <c r="AF1459">
        <v>7</v>
      </c>
      <c r="AG1459">
        <v>7</v>
      </c>
      <c r="AH1459">
        <v>5</v>
      </c>
      <c r="AI1459">
        <v>7</v>
      </c>
    </row>
    <row r="1460" spans="1:35" x14ac:dyDescent="0.3">
      <c r="A1460">
        <v>1698</v>
      </c>
      <c r="B1460">
        <v>33</v>
      </c>
      <c r="C1460" t="str">
        <f t="shared" si="66"/>
        <v>26-35</v>
      </c>
      <c r="D1460" t="s">
        <v>32</v>
      </c>
      <c r="E1460" t="s">
        <v>40</v>
      </c>
      <c r="F1460">
        <v>267</v>
      </c>
      <c r="G1460" t="s">
        <v>34</v>
      </c>
      <c r="H1460">
        <v>21</v>
      </c>
      <c r="I1460">
        <v>3</v>
      </c>
      <c r="J1460" t="s">
        <v>35</v>
      </c>
      <c r="K1460">
        <v>2</v>
      </c>
      <c r="L1460" t="s">
        <v>36</v>
      </c>
      <c r="M1460">
        <v>79</v>
      </c>
      <c r="N1460">
        <v>4</v>
      </c>
      <c r="O1460">
        <v>1</v>
      </c>
      <c r="P1460" t="s">
        <v>37</v>
      </c>
      <c r="Q1460">
        <v>2</v>
      </c>
      <c r="R1460" t="str">
        <f t="shared" si="67"/>
        <v>Medium</v>
      </c>
      <c r="S1460" t="s">
        <v>44</v>
      </c>
      <c r="T1460">
        <v>2028</v>
      </c>
      <c r="U1460" t="str">
        <f t="shared" si="68"/>
        <v>Low (0-5K)</v>
      </c>
      <c r="V1460">
        <v>13637</v>
      </c>
      <c r="W1460">
        <v>1</v>
      </c>
      <c r="X1460" t="s">
        <v>32</v>
      </c>
      <c r="Y1460">
        <v>18</v>
      </c>
      <c r="Z1460">
        <v>3</v>
      </c>
      <c r="AA1460">
        <v>4</v>
      </c>
      <c r="AB1460">
        <v>3</v>
      </c>
      <c r="AC1460">
        <v>14</v>
      </c>
      <c r="AD1460">
        <v>6</v>
      </c>
      <c r="AE1460">
        <v>3</v>
      </c>
      <c r="AF1460">
        <v>14</v>
      </c>
      <c r="AG1460">
        <v>11</v>
      </c>
      <c r="AH1460">
        <v>2</v>
      </c>
      <c r="AI1460">
        <v>13</v>
      </c>
    </row>
    <row r="1461" spans="1:35" x14ac:dyDescent="0.3">
      <c r="A1461">
        <v>1701</v>
      </c>
      <c r="B1461">
        <v>34</v>
      </c>
      <c r="C1461" t="str">
        <f t="shared" si="66"/>
        <v>26-35</v>
      </c>
      <c r="D1461" t="s">
        <v>32</v>
      </c>
      <c r="E1461" t="s">
        <v>40</v>
      </c>
      <c r="F1461">
        <v>678</v>
      </c>
      <c r="G1461" t="s">
        <v>34</v>
      </c>
      <c r="H1461">
        <v>19</v>
      </c>
      <c r="I1461">
        <v>3</v>
      </c>
      <c r="J1461" t="s">
        <v>46</v>
      </c>
      <c r="K1461">
        <v>2</v>
      </c>
      <c r="L1461" t="s">
        <v>47</v>
      </c>
      <c r="M1461">
        <v>35</v>
      </c>
      <c r="N1461">
        <v>2</v>
      </c>
      <c r="O1461">
        <v>1</v>
      </c>
      <c r="P1461" t="s">
        <v>49</v>
      </c>
      <c r="Q1461">
        <v>4</v>
      </c>
      <c r="R1461" t="str">
        <f t="shared" si="67"/>
        <v>Very High</v>
      </c>
      <c r="S1461" t="s">
        <v>44</v>
      </c>
      <c r="T1461">
        <v>2929</v>
      </c>
      <c r="U1461" t="str">
        <f t="shared" si="68"/>
        <v>Low (0-5K)</v>
      </c>
      <c r="V1461">
        <v>20338</v>
      </c>
      <c r="W1461">
        <v>1</v>
      </c>
      <c r="X1461" t="s">
        <v>32</v>
      </c>
      <c r="Y1461">
        <v>12</v>
      </c>
      <c r="Z1461">
        <v>3</v>
      </c>
      <c r="AA1461">
        <v>2</v>
      </c>
      <c r="AB1461">
        <v>0</v>
      </c>
      <c r="AC1461">
        <v>10</v>
      </c>
      <c r="AD1461">
        <v>3</v>
      </c>
      <c r="AE1461">
        <v>3</v>
      </c>
      <c r="AF1461">
        <v>10</v>
      </c>
      <c r="AG1461">
        <v>9</v>
      </c>
      <c r="AH1461">
        <v>8</v>
      </c>
      <c r="AI1461">
        <v>7</v>
      </c>
    </row>
    <row r="1462" spans="1:35" x14ac:dyDescent="0.3">
      <c r="A1462">
        <v>1703</v>
      </c>
      <c r="B1462">
        <v>44</v>
      </c>
      <c r="C1462" t="str">
        <f t="shared" si="66"/>
        <v>36-45</v>
      </c>
      <c r="D1462" t="s">
        <v>32</v>
      </c>
      <c r="E1462" t="s">
        <v>40</v>
      </c>
      <c r="F1462">
        <v>921</v>
      </c>
      <c r="G1462" t="s">
        <v>34</v>
      </c>
      <c r="H1462">
        <v>2</v>
      </c>
      <c r="I1462">
        <v>3</v>
      </c>
      <c r="J1462" t="s">
        <v>46</v>
      </c>
      <c r="K1462">
        <v>3</v>
      </c>
      <c r="L1462" t="s">
        <v>47</v>
      </c>
      <c r="M1462">
        <v>96</v>
      </c>
      <c r="N1462">
        <v>4</v>
      </c>
      <c r="O1462">
        <v>3</v>
      </c>
      <c r="P1462" t="s">
        <v>50</v>
      </c>
      <c r="Q1462">
        <v>4</v>
      </c>
      <c r="R1462" t="str">
        <f t="shared" si="67"/>
        <v>Very High</v>
      </c>
      <c r="S1462" t="s">
        <v>44</v>
      </c>
      <c r="T1462">
        <v>7879</v>
      </c>
      <c r="U1462" t="str">
        <f t="shared" si="68"/>
        <v>Medium (5K-10K)</v>
      </c>
      <c r="V1462">
        <v>14810</v>
      </c>
      <c r="W1462">
        <v>1</v>
      </c>
      <c r="X1462" t="s">
        <v>39</v>
      </c>
      <c r="Y1462">
        <v>19</v>
      </c>
      <c r="Z1462">
        <v>3</v>
      </c>
      <c r="AA1462">
        <v>2</v>
      </c>
      <c r="AB1462">
        <v>1</v>
      </c>
      <c r="AC1462">
        <v>9</v>
      </c>
      <c r="AD1462">
        <v>2</v>
      </c>
      <c r="AE1462">
        <v>3</v>
      </c>
      <c r="AF1462">
        <v>8</v>
      </c>
      <c r="AG1462">
        <v>7</v>
      </c>
      <c r="AH1462">
        <v>6</v>
      </c>
      <c r="AI1462">
        <v>7</v>
      </c>
    </row>
    <row r="1463" spans="1:35" x14ac:dyDescent="0.3">
      <c r="A1463">
        <v>1719</v>
      </c>
      <c r="B1463">
        <v>45</v>
      </c>
      <c r="C1463" t="str">
        <f t="shared" si="66"/>
        <v>36-45</v>
      </c>
      <c r="D1463" t="s">
        <v>32</v>
      </c>
      <c r="E1463" t="s">
        <v>40</v>
      </c>
      <c r="F1463">
        <v>1005</v>
      </c>
      <c r="G1463" t="s">
        <v>34</v>
      </c>
      <c r="H1463">
        <v>28</v>
      </c>
      <c r="I1463">
        <v>2</v>
      </c>
      <c r="J1463" t="s">
        <v>42</v>
      </c>
      <c r="K1463">
        <v>4</v>
      </c>
      <c r="L1463" t="s">
        <v>47</v>
      </c>
      <c r="M1463">
        <v>48</v>
      </c>
      <c r="N1463">
        <v>2</v>
      </c>
      <c r="O1463">
        <v>4</v>
      </c>
      <c r="P1463" t="s">
        <v>55</v>
      </c>
      <c r="Q1463">
        <v>2</v>
      </c>
      <c r="R1463" t="str">
        <f t="shared" si="67"/>
        <v>Medium</v>
      </c>
      <c r="S1463" t="s">
        <v>48</v>
      </c>
      <c r="T1463">
        <v>16704</v>
      </c>
      <c r="U1463" t="str">
        <f t="shared" si="68"/>
        <v>Very High (15K+)</v>
      </c>
      <c r="V1463">
        <v>17119</v>
      </c>
      <c r="W1463">
        <v>1</v>
      </c>
      <c r="X1463" t="s">
        <v>32</v>
      </c>
      <c r="Y1463">
        <v>11</v>
      </c>
      <c r="Z1463">
        <v>3</v>
      </c>
      <c r="AA1463">
        <v>3</v>
      </c>
      <c r="AB1463">
        <v>0</v>
      </c>
      <c r="AC1463">
        <v>21</v>
      </c>
      <c r="AD1463">
        <v>2</v>
      </c>
      <c r="AE1463">
        <v>3</v>
      </c>
      <c r="AF1463">
        <v>21</v>
      </c>
      <c r="AG1463">
        <v>6</v>
      </c>
      <c r="AH1463">
        <v>8</v>
      </c>
      <c r="AI1463">
        <v>6</v>
      </c>
    </row>
    <row r="1464" spans="1:35" x14ac:dyDescent="0.3">
      <c r="A1464">
        <v>1737</v>
      </c>
      <c r="B1464">
        <v>39</v>
      </c>
      <c r="C1464" t="str">
        <f t="shared" si="66"/>
        <v>36-45</v>
      </c>
      <c r="D1464" t="s">
        <v>32</v>
      </c>
      <c r="E1464" t="s">
        <v>33</v>
      </c>
      <c r="F1464">
        <v>792</v>
      </c>
      <c r="G1464" t="s">
        <v>34</v>
      </c>
      <c r="H1464">
        <v>1</v>
      </c>
      <c r="I1464">
        <v>3</v>
      </c>
      <c r="J1464" t="s">
        <v>46</v>
      </c>
      <c r="K1464">
        <v>4</v>
      </c>
      <c r="L1464" t="s">
        <v>36</v>
      </c>
      <c r="M1464">
        <v>77</v>
      </c>
      <c r="N1464">
        <v>3</v>
      </c>
      <c r="O1464">
        <v>2</v>
      </c>
      <c r="P1464" t="s">
        <v>37</v>
      </c>
      <c r="Q1464">
        <v>4</v>
      </c>
      <c r="R1464" t="str">
        <f t="shared" si="67"/>
        <v>Very High</v>
      </c>
      <c r="S1464" t="s">
        <v>44</v>
      </c>
      <c r="T1464">
        <v>6472</v>
      </c>
      <c r="U1464" t="str">
        <f t="shared" si="68"/>
        <v>Medium (5K-10K)</v>
      </c>
      <c r="V1464">
        <v>8989</v>
      </c>
      <c r="W1464">
        <v>1</v>
      </c>
      <c r="X1464" t="s">
        <v>39</v>
      </c>
      <c r="Y1464">
        <v>15</v>
      </c>
      <c r="Z1464">
        <v>3</v>
      </c>
      <c r="AA1464">
        <v>4</v>
      </c>
      <c r="AB1464">
        <v>1</v>
      </c>
      <c r="AC1464">
        <v>9</v>
      </c>
      <c r="AD1464">
        <v>2</v>
      </c>
      <c r="AE1464">
        <v>3</v>
      </c>
      <c r="AF1464">
        <v>9</v>
      </c>
      <c r="AG1464">
        <v>8</v>
      </c>
      <c r="AH1464">
        <v>5</v>
      </c>
      <c r="AI1464">
        <v>8</v>
      </c>
    </row>
    <row r="1465" spans="1:35" x14ac:dyDescent="0.3">
      <c r="A1465">
        <v>1932</v>
      </c>
      <c r="B1465">
        <v>34</v>
      </c>
      <c r="C1465" t="str">
        <f t="shared" si="66"/>
        <v>26-35</v>
      </c>
      <c r="D1465" t="s">
        <v>32</v>
      </c>
      <c r="E1465" t="s">
        <v>53</v>
      </c>
      <c r="F1465">
        <v>735</v>
      </c>
      <c r="G1465" t="s">
        <v>34</v>
      </c>
      <c r="H1465">
        <v>22</v>
      </c>
      <c r="I1465">
        <v>4</v>
      </c>
      <c r="J1465" t="s">
        <v>45</v>
      </c>
      <c r="K1465">
        <v>3</v>
      </c>
      <c r="L1465" t="s">
        <v>36</v>
      </c>
      <c r="M1465">
        <v>86</v>
      </c>
      <c r="N1465">
        <v>2</v>
      </c>
      <c r="O1465">
        <v>2</v>
      </c>
      <c r="P1465" t="s">
        <v>49</v>
      </c>
      <c r="Q1465">
        <v>4</v>
      </c>
      <c r="R1465" t="str">
        <f t="shared" si="67"/>
        <v>Very High</v>
      </c>
      <c r="S1465" t="s">
        <v>44</v>
      </c>
      <c r="T1465">
        <v>5747</v>
      </c>
      <c r="U1465" t="str">
        <f t="shared" si="68"/>
        <v>Medium (5K-10K)</v>
      </c>
      <c r="V1465">
        <v>26496</v>
      </c>
      <c r="W1465">
        <v>1</v>
      </c>
      <c r="X1465" t="s">
        <v>39</v>
      </c>
      <c r="Y1465">
        <v>15</v>
      </c>
      <c r="Z1465">
        <v>3</v>
      </c>
      <c r="AA1465">
        <v>2</v>
      </c>
      <c r="AB1465">
        <v>0</v>
      </c>
      <c r="AC1465">
        <v>16</v>
      </c>
      <c r="AD1465">
        <v>3</v>
      </c>
      <c r="AE1465">
        <v>3</v>
      </c>
      <c r="AF1465">
        <v>15</v>
      </c>
      <c r="AG1465">
        <v>10</v>
      </c>
      <c r="AH1465">
        <v>6</v>
      </c>
      <c r="AI1465">
        <v>11</v>
      </c>
    </row>
    <row r="1466" spans="1:35" x14ac:dyDescent="0.3">
      <c r="A1466">
        <v>1936</v>
      </c>
      <c r="B1466">
        <v>39</v>
      </c>
      <c r="C1466" t="str">
        <f t="shared" si="66"/>
        <v>36-45</v>
      </c>
      <c r="D1466" t="s">
        <v>32</v>
      </c>
      <c r="E1466" t="s">
        <v>40</v>
      </c>
      <c r="F1466">
        <v>867</v>
      </c>
      <c r="G1466" t="s">
        <v>34</v>
      </c>
      <c r="H1466">
        <v>9</v>
      </c>
      <c r="I1466">
        <v>2</v>
      </c>
      <c r="J1466" t="s">
        <v>35</v>
      </c>
      <c r="K1466">
        <v>1</v>
      </c>
      <c r="L1466" t="s">
        <v>36</v>
      </c>
      <c r="M1466">
        <v>87</v>
      </c>
      <c r="N1466">
        <v>3</v>
      </c>
      <c r="O1466">
        <v>2</v>
      </c>
      <c r="P1466" t="s">
        <v>51</v>
      </c>
      <c r="Q1466">
        <v>1</v>
      </c>
      <c r="R1466" t="str">
        <f t="shared" si="67"/>
        <v>Low</v>
      </c>
      <c r="S1466" t="s">
        <v>44</v>
      </c>
      <c r="T1466">
        <v>5151</v>
      </c>
      <c r="U1466" t="str">
        <f t="shared" si="68"/>
        <v>Medium (5K-10K)</v>
      </c>
      <c r="V1466">
        <v>12315</v>
      </c>
      <c r="W1466">
        <v>1</v>
      </c>
      <c r="X1466" t="s">
        <v>32</v>
      </c>
      <c r="Y1466">
        <v>25</v>
      </c>
      <c r="Z1466">
        <v>4</v>
      </c>
      <c r="AA1466">
        <v>4</v>
      </c>
      <c r="AB1466">
        <v>1</v>
      </c>
      <c r="AC1466">
        <v>10</v>
      </c>
      <c r="AD1466">
        <v>3</v>
      </c>
      <c r="AE1466">
        <v>3</v>
      </c>
      <c r="AF1466">
        <v>10</v>
      </c>
      <c r="AG1466">
        <v>0</v>
      </c>
      <c r="AH1466">
        <v>7</v>
      </c>
      <c r="AI1466">
        <v>9</v>
      </c>
    </row>
    <row r="1467" spans="1:35" x14ac:dyDescent="0.3">
      <c r="A1467">
        <v>1956</v>
      </c>
      <c r="B1467">
        <v>31</v>
      </c>
      <c r="C1467" t="str">
        <f t="shared" si="66"/>
        <v>26-35</v>
      </c>
      <c r="D1467" t="s">
        <v>32</v>
      </c>
      <c r="E1467" t="s">
        <v>53</v>
      </c>
      <c r="F1467">
        <v>1125</v>
      </c>
      <c r="G1467" t="s">
        <v>34</v>
      </c>
      <c r="H1467">
        <v>1</v>
      </c>
      <c r="I1467">
        <v>3</v>
      </c>
      <c r="J1467" t="s">
        <v>46</v>
      </c>
      <c r="K1467">
        <v>4</v>
      </c>
      <c r="L1467" t="s">
        <v>36</v>
      </c>
      <c r="M1467">
        <v>48</v>
      </c>
      <c r="N1467">
        <v>1</v>
      </c>
      <c r="O1467">
        <v>2</v>
      </c>
      <c r="P1467" t="s">
        <v>49</v>
      </c>
      <c r="Q1467">
        <v>1</v>
      </c>
      <c r="R1467" t="str">
        <f t="shared" si="67"/>
        <v>Low</v>
      </c>
      <c r="S1467" t="s">
        <v>44</v>
      </c>
      <c r="T1467">
        <v>5003</v>
      </c>
      <c r="U1467" t="str">
        <f t="shared" si="68"/>
        <v>Medium (5K-10K)</v>
      </c>
      <c r="V1467">
        <v>5771</v>
      </c>
      <c r="W1467">
        <v>1</v>
      </c>
      <c r="X1467" t="s">
        <v>32</v>
      </c>
      <c r="Y1467">
        <v>21</v>
      </c>
      <c r="Z1467">
        <v>4</v>
      </c>
      <c r="AA1467">
        <v>2</v>
      </c>
      <c r="AB1467">
        <v>0</v>
      </c>
      <c r="AC1467">
        <v>10</v>
      </c>
      <c r="AD1467">
        <v>6</v>
      </c>
      <c r="AE1467">
        <v>3</v>
      </c>
      <c r="AF1467">
        <v>10</v>
      </c>
      <c r="AG1467">
        <v>8</v>
      </c>
      <c r="AH1467">
        <v>8</v>
      </c>
      <c r="AI1467">
        <v>7</v>
      </c>
    </row>
    <row r="1468" spans="1:35" x14ac:dyDescent="0.3">
      <c r="A1468">
        <v>1970</v>
      </c>
      <c r="B1468">
        <v>33</v>
      </c>
      <c r="C1468" t="str">
        <f t="shared" si="66"/>
        <v>26-35</v>
      </c>
      <c r="D1468" t="s">
        <v>32</v>
      </c>
      <c r="E1468" t="s">
        <v>53</v>
      </c>
      <c r="F1468">
        <v>1303</v>
      </c>
      <c r="G1468" t="s">
        <v>34</v>
      </c>
      <c r="H1468">
        <v>7</v>
      </c>
      <c r="I1468">
        <v>2</v>
      </c>
      <c r="J1468" t="s">
        <v>46</v>
      </c>
      <c r="K1468">
        <v>4</v>
      </c>
      <c r="L1468" t="s">
        <v>36</v>
      </c>
      <c r="M1468">
        <v>36</v>
      </c>
      <c r="N1468">
        <v>3</v>
      </c>
      <c r="O1468">
        <v>2</v>
      </c>
      <c r="P1468" t="s">
        <v>50</v>
      </c>
      <c r="Q1468">
        <v>3</v>
      </c>
      <c r="R1468" t="str">
        <f t="shared" si="67"/>
        <v>High</v>
      </c>
      <c r="S1468" t="s">
        <v>38</v>
      </c>
      <c r="T1468">
        <v>5968</v>
      </c>
      <c r="U1468" t="str">
        <f t="shared" si="68"/>
        <v>Medium (5K-10K)</v>
      </c>
      <c r="V1468">
        <v>18079</v>
      </c>
      <c r="W1468">
        <v>1</v>
      </c>
      <c r="X1468" t="s">
        <v>32</v>
      </c>
      <c r="Y1468">
        <v>20</v>
      </c>
      <c r="Z1468">
        <v>4</v>
      </c>
      <c r="AA1468">
        <v>3</v>
      </c>
      <c r="AB1468">
        <v>3</v>
      </c>
      <c r="AC1468">
        <v>9</v>
      </c>
      <c r="AD1468">
        <v>2</v>
      </c>
      <c r="AE1468">
        <v>3</v>
      </c>
      <c r="AF1468">
        <v>9</v>
      </c>
      <c r="AG1468">
        <v>7</v>
      </c>
      <c r="AH1468">
        <v>2</v>
      </c>
      <c r="AI1468">
        <v>8</v>
      </c>
    </row>
    <row r="1469" spans="1:35" x14ac:dyDescent="0.3">
      <c r="A1469">
        <v>1976</v>
      </c>
      <c r="B1469">
        <v>42</v>
      </c>
      <c r="C1469" t="str">
        <f t="shared" si="66"/>
        <v>36-45</v>
      </c>
      <c r="D1469" t="s">
        <v>32</v>
      </c>
      <c r="E1469" t="s">
        <v>33</v>
      </c>
      <c r="F1469">
        <v>335</v>
      </c>
      <c r="G1469" t="s">
        <v>34</v>
      </c>
      <c r="H1469">
        <v>23</v>
      </c>
      <c r="I1469">
        <v>2</v>
      </c>
      <c r="J1469" t="s">
        <v>46</v>
      </c>
      <c r="K1469">
        <v>4</v>
      </c>
      <c r="L1469" t="s">
        <v>36</v>
      </c>
      <c r="M1469">
        <v>37</v>
      </c>
      <c r="N1469">
        <v>2</v>
      </c>
      <c r="O1469">
        <v>2</v>
      </c>
      <c r="P1469" t="s">
        <v>49</v>
      </c>
      <c r="Q1469">
        <v>3</v>
      </c>
      <c r="R1469" t="str">
        <f t="shared" si="67"/>
        <v>High</v>
      </c>
      <c r="S1469" t="s">
        <v>48</v>
      </c>
      <c r="T1469">
        <v>4332</v>
      </c>
      <c r="U1469" t="str">
        <f t="shared" si="68"/>
        <v>Low (0-5K)</v>
      </c>
      <c r="V1469">
        <v>14811</v>
      </c>
      <c r="W1469">
        <v>1</v>
      </c>
      <c r="X1469" t="s">
        <v>32</v>
      </c>
      <c r="Y1469">
        <v>12</v>
      </c>
      <c r="Z1469">
        <v>3</v>
      </c>
      <c r="AA1469">
        <v>4</v>
      </c>
      <c r="AB1469">
        <v>0</v>
      </c>
      <c r="AC1469">
        <v>20</v>
      </c>
      <c r="AD1469">
        <v>2</v>
      </c>
      <c r="AE1469">
        <v>3</v>
      </c>
      <c r="AF1469">
        <v>20</v>
      </c>
      <c r="AG1469">
        <v>9</v>
      </c>
      <c r="AH1469">
        <v>3</v>
      </c>
      <c r="AI1469">
        <v>7</v>
      </c>
    </row>
    <row r="1470" spans="1:35" x14ac:dyDescent="0.3">
      <c r="A1470">
        <v>2010</v>
      </c>
      <c r="B1470">
        <v>32</v>
      </c>
      <c r="C1470" t="str">
        <f t="shared" si="66"/>
        <v>26-35</v>
      </c>
      <c r="D1470" t="s">
        <v>32</v>
      </c>
      <c r="E1470" t="s">
        <v>40</v>
      </c>
      <c r="F1470">
        <v>267</v>
      </c>
      <c r="G1470" t="s">
        <v>34</v>
      </c>
      <c r="H1470">
        <v>29</v>
      </c>
      <c r="I1470">
        <v>4</v>
      </c>
      <c r="J1470" t="s">
        <v>46</v>
      </c>
      <c r="K1470">
        <v>3</v>
      </c>
      <c r="L1470" t="s">
        <v>47</v>
      </c>
      <c r="M1470">
        <v>49</v>
      </c>
      <c r="N1470">
        <v>2</v>
      </c>
      <c r="O1470">
        <v>1</v>
      </c>
      <c r="P1470" t="s">
        <v>37</v>
      </c>
      <c r="Q1470">
        <v>2</v>
      </c>
      <c r="R1470" t="str">
        <f t="shared" si="67"/>
        <v>Medium</v>
      </c>
      <c r="S1470" t="s">
        <v>48</v>
      </c>
      <c r="T1470">
        <v>2837</v>
      </c>
      <c r="U1470" t="str">
        <f t="shared" si="68"/>
        <v>Low (0-5K)</v>
      </c>
      <c r="V1470">
        <v>15919</v>
      </c>
      <c r="W1470">
        <v>1</v>
      </c>
      <c r="X1470" t="s">
        <v>32</v>
      </c>
      <c r="Y1470">
        <v>13</v>
      </c>
      <c r="Z1470">
        <v>3</v>
      </c>
      <c r="AA1470">
        <v>3</v>
      </c>
      <c r="AB1470">
        <v>0</v>
      </c>
      <c r="AC1470">
        <v>6</v>
      </c>
      <c r="AD1470">
        <v>3</v>
      </c>
      <c r="AE1470">
        <v>3</v>
      </c>
      <c r="AF1470">
        <v>6</v>
      </c>
      <c r="AG1470">
        <v>2</v>
      </c>
      <c r="AH1470">
        <v>4</v>
      </c>
      <c r="AI1470">
        <v>1</v>
      </c>
    </row>
    <row r="1471" spans="1:35" x14ac:dyDescent="0.3">
      <c r="A1471">
        <v>2017</v>
      </c>
      <c r="B1471">
        <v>37</v>
      </c>
      <c r="C1471" t="str">
        <f t="shared" si="66"/>
        <v>36-45</v>
      </c>
      <c r="D1471" t="s">
        <v>32</v>
      </c>
      <c r="E1471" t="s">
        <v>40</v>
      </c>
      <c r="F1471">
        <v>161</v>
      </c>
      <c r="G1471" t="s">
        <v>34</v>
      </c>
      <c r="H1471">
        <v>10</v>
      </c>
      <c r="I1471">
        <v>3</v>
      </c>
      <c r="J1471" t="s">
        <v>46</v>
      </c>
      <c r="K1471">
        <v>3</v>
      </c>
      <c r="L1471" t="s">
        <v>47</v>
      </c>
      <c r="M1471">
        <v>42</v>
      </c>
      <c r="N1471">
        <v>4</v>
      </c>
      <c r="O1471">
        <v>3</v>
      </c>
      <c r="P1471" t="s">
        <v>55</v>
      </c>
      <c r="Q1471">
        <v>4</v>
      </c>
      <c r="R1471" t="str">
        <f t="shared" si="67"/>
        <v>Very High</v>
      </c>
      <c r="S1471" t="s">
        <v>44</v>
      </c>
      <c r="T1471">
        <v>13744</v>
      </c>
      <c r="U1471" t="str">
        <f t="shared" si="68"/>
        <v>High (10K-15K)</v>
      </c>
      <c r="V1471">
        <v>15471</v>
      </c>
      <c r="W1471">
        <v>1</v>
      </c>
      <c r="X1471" t="s">
        <v>39</v>
      </c>
      <c r="Y1471">
        <v>25</v>
      </c>
      <c r="Z1471">
        <v>4</v>
      </c>
      <c r="AA1471">
        <v>1</v>
      </c>
      <c r="AB1471">
        <v>1</v>
      </c>
      <c r="AC1471">
        <v>16</v>
      </c>
      <c r="AD1471">
        <v>2</v>
      </c>
      <c r="AE1471">
        <v>3</v>
      </c>
      <c r="AF1471">
        <v>16</v>
      </c>
      <c r="AG1471">
        <v>11</v>
      </c>
      <c r="AH1471">
        <v>6</v>
      </c>
      <c r="AI1471">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8EA5FE-3B0B-40DD-9B43-0799B9B5D1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Dashboard</vt:lpstr>
      <vt:lpstr>📋 Analysis</vt:lpstr>
      <vt:lpstr>Piot Table</vt:lpstr>
      <vt:lpstr>HR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Rai</dc:creator>
  <cp:lastModifiedBy>Shivam Rai</cp:lastModifiedBy>
  <dcterms:created xsi:type="dcterms:W3CDTF">2026-07-14T09:44:45Z</dcterms:created>
  <dcterms:modified xsi:type="dcterms:W3CDTF">2026-07-16T09:44:06Z</dcterms:modified>
</cp:coreProperties>
</file>