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ELL\Downloads\All_Excek_for_merge\All Excel Practice File\"/>
    </mc:Choice>
  </mc:AlternateContent>
  <xr:revisionPtr revIDLastSave="0" documentId="13_ncr:1_{9C85B418-5EDF-4155-891E-052A09CDBE4A}" xr6:coauthVersionLast="47" xr6:coauthVersionMax="47" xr10:uidLastSave="{00000000-0000-0000-0000-000000000000}"/>
  <bookViews>
    <workbookView xWindow="-110" yWindow="-110" windowWidth="19420" windowHeight="10540" activeTab="2" xr2:uid="{898BC839-F2CA-4348-948C-D75AD4BD2CFC}"/>
  </bookViews>
  <sheets>
    <sheet name="Pivot_table " sheetId="2" r:id="rId1"/>
    <sheet name="Data" sheetId="1" r:id="rId2"/>
    <sheet name="Dashboard" sheetId="3" r:id="rId3"/>
  </sheets>
  <definedNames>
    <definedName name="_xlchart.v5.0" hidden="1">'Pivot_table '!$Q$6</definedName>
    <definedName name="_xlchart.v5.1" hidden="1">'Pivot_table '!$Q$7:$Q$23</definedName>
    <definedName name="_xlchart.v5.2" hidden="1">'Pivot_table '!$R$6</definedName>
    <definedName name="_xlchart.v5.3" hidden="1">'Pivot_table '!$R$7:$R$23</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7" i="2" l="1"/>
  <c r="R8" i="2"/>
  <c r="R9" i="2"/>
  <c r="R10" i="2"/>
  <c r="R11" i="2"/>
  <c r="R12" i="2"/>
  <c r="R13" i="2"/>
  <c r="R14" i="2"/>
  <c r="R15" i="2"/>
  <c r="R16" i="2"/>
  <c r="R17" i="2"/>
  <c r="R18" i="2"/>
  <c r="R19" i="2"/>
  <c r="R20" i="2"/>
  <c r="R21" i="2"/>
  <c r="R22" i="2"/>
  <c r="R23" i="2"/>
  <c r="R6" i="2"/>
  <c r="Q7" i="2"/>
  <c r="Q8" i="2"/>
  <c r="Q9" i="2"/>
  <c r="Q10" i="2"/>
  <c r="Q11" i="2"/>
  <c r="Q12" i="2"/>
  <c r="Q13" i="2"/>
  <c r="Q14" i="2"/>
  <c r="Q15" i="2"/>
  <c r="Q16" i="2"/>
  <c r="Q17" i="2"/>
  <c r="Q18" i="2"/>
  <c r="Q19" i="2"/>
  <c r="Q20" i="2"/>
  <c r="Q21" i="2"/>
  <c r="Q22" i="2"/>
  <c r="Q23" i="2"/>
  <c r="Q6" i="2"/>
  <c r="E4"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R2707" i="1"/>
  <c r="Q2707" i="1"/>
  <c r="S2707" i="1" s="1"/>
  <c r="T2707" i="1" s="1"/>
  <c r="R2706" i="1"/>
  <c r="Q2706" i="1"/>
  <c r="S2706" i="1" s="1"/>
  <c r="T2706" i="1" s="1"/>
  <c r="R2705" i="1"/>
  <c r="Q2705" i="1"/>
  <c r="S2705" i="1" s="1"/>
  <c r="T2705" i="1" s="1"/>
  <c r="R2704" i="1"/>
  <c r="Q2704" i="1"/>
  <c r="R2703" i="1"/>
  <c r="Q2703" i="1"/>
  <c r="S2703" i="1" s="1"/>
  <c r="T2703" i="1" s="1"/>
  <c r="R2702" i="1"/>
  <c r="Q2702" i="1"/>
  <c r="S2702" i="1" s="1"/>
  <c r="T2702" i="1" s="1"/>
  <c r="R2701" i="1"/>
  <c r="Q2701" i="1"/>
  <c r="S2701" i="1" s="1"/>
  <c r="T2701" i="1" s="1"/>
  <c r="R2700" i="1"/>
  <c r="Q2700" i="1"/>
  <c r="R2699" i="1"/>
  <c r="Q2699" i="1"/>
  <c r="S2699" i="1" s="1"/>
  <c r="T2699" i="1" s="1"/>
  <c r="R2698" i="1"/>
  <c r="Q2698" i="1"/>
  <c r="S2698" i="1" s="1"/>
  <c r="T2698" i="1" s="1"/>
  <c r="R2697" i="1"/>
  <c r="Q2697" i="1"/>
  <c r="S2697" i="1" s="1"/>
  <c r="T2697" i="1" s="1"/>
  <c r="R2696" i="1"/>
  <c r="Q2696" i="1"/>
  <c r="R2695" i="1"/>
  <c r="Q2695" i="1"/>
  <c r="S2695" i="1" s="1"/>
  <c r="T2695" i="1" s="1"/>
  <c r="R2694" i="1"/>
  <c r="Q2694" i="1"/>
  <c r="S2694" i="1" s="1"/>
  <c r="T2694" i="1" s="1"/>
  <c r="R2693" i="1"/>
  <c r="Q2693" i="1"/>
  <c r="S2693" i="1" s="1"/>
  <c r="T2693" i="1" s="1"/>
  <c r="R2692" i="1"/>
  <c r="Q2692" i="1"/>
  <c r="R2691" i="1"/>
  <c r="Q2691" i="1"/>
  <c r="S2691" i="1" s="1"/>
  <c r="T2691" i="1" s="1"/>
  <c r="R2690" i="1"/>
  <c r="Q2690" i="1"/>
  <c r="S2690" i="1" s="1"/>
  <c r="T2690" i="1" s="1"/>
  <c r="R2689" i="1"/>
  <c r="Q2689" i="1"/>
  <c r="S2689" i="1" s="1"/>
  <c r="T2689" i="1" s="1"/>
  <c r="R2688" i="1"/>
  <c r="Q2688" i="1"/>
  <c r="R2687" i="1"/>
  <c r="Q2687" i="1"/>
  <c r="S2687" i="1" s="1"/>
  <c r="T2687" i="1" s="1"/>
  <c r="R2686" i="1"/>
  <c r="Q2686" i="1"/>
  <c r="S2686" i="1" s="1"/>
  <c r="T2686" i="1" s="1"/>
  <c r="R2685" i="1"/>
  <c r="Q2685" i="1"/>
  <c r="S2685" i="1" s="1"/>
  <c r="T2685" i="1" s="1"/>
  <c r="R2684" i="1"/>
  <c r="Q2684" i="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R2675" i="1"/>
  <c r="Q2675" i="1"/>
  <c r="S2675" i="1" s="1"/>
  <c r="T2675" i="1" s="1"/>
  <c r="R2674" i="1"/>
  <c r="Q2674" i="1"/>
  <c r="R2673" i="1"/>
  <c r="Q2673" i="1"/>
  <c r="S2673" i="1" s="1"/>
  <c r="T2673" i="1" s="1"/>
  <c r="R2672" i="1"/>
  <c r="Q2672" i="1"/>
  <c r="R2671" i="1"/>
  <c r="Q2671" i="1"/>
  <c r="S2671" i="1" s="1"/>
  <c r="T2671" i="1" s="1"/>
  <c r="R2670" i="1"/>
  <c r="Q2670" i="1"/>
  <c r="S2670" i="1" s="1"/>
  <c r="T2670" i="1" s="1"/>
  <c r="R2669" i="1"/>
  <c r="Q2669" i="1"/>
  <c r="S2669" i="1" s="1"/>
  <c r="T2669" i="1" s="1"/>
  <c r="R2668" i="1"/>
  <c r="Q2668" i="1"/>
  <c r="R2667" i="1"/>
  <c r="Q2667" i="1"/>
  <c r="S2667" i="1" s="1"/>
  <c r="T2667" i="1" s="1"/>
  <c r="R2666" i="1"/>
  <c r="Q2666" i="1"/>
  <c r="R2665" i="1"/>
  <c r="Q2665" i="1"/>
  <c r="S2665" i="1" s="1"/>
  <c r="T2665" i="1" s="1"/>
  <c r="R2664" i="1"/>
  <c r="Q2664" i="1"/>
  <c r="R2663" i="1"/>
  <c r="Q2663" i="1"/>
  <c r="S2663" i="1" s="1"/>
  <c r="T2663" i="1" s="1"/>
  <c r="R2662" i="1"/>
  <c r="Q2662" i="1"/>
  <c r="S2662" i="1" s="1"/>
  <c r="T2662" i="1" s="1"/>
  <c r="R2661" i="1"/>
  <c r="Q2661" i="1"/>
  <c r="S2661" i="1" s="1"/>
  <c r="T2661" i="1" s="1"/>
  <c r="R2660" i="1"/>
  <c r="Q2660" i="1"/>
  <c r="R2659" i="1"/>
  <c r="Q2659" i="1"/>
  <c r="S2659" i="1" s="1"/>
  <c r="T2659" i="1" s="1"/>
  <c r="R2658" i="1"/>
  <c r="Q2658" i="1"/>
  <c r="S2658" i="1" s="1"/>
  <c r="T2658" i="1" s="1"/>
  <c r="R2657" i="1"/>
  <c r="Q2657" i="1"/>
  <c r="S2657" i="1" s="1"/>
  <c r="T2657" i="1" s="1"/>
  <c r="R2656" i="1"/>
  <c r="Q2656" i="1"/>
  <c r="R2655" i="1"/>
  <c r="Q2655" i="1"/>
  <c r="S2655" i="1" s="1"/>
  <c r="T2655" i="1" s="1"/>
  <c r="R2654" i="1"/>
  <c r="Q2654" i="1"/>
  <c r="R2653" i="1"/>
  <c r="Q2653" i="1"/>
  <c r="S2653" i="1" s="1"/>
  <c r="T2653" i="1" s="1"/>
  <c r="R2652" i="1"/>
  <c r="Q2652" i="1"/>
  <c r="R2651" i="1"/>
  <c r="Q2651" i="1"/>
  <c r="S2651" i="1" s="1"/>
  <c r="T2651" i="1" s="1"/>
  <c r="R2650" i="1"/>
  <c r="Q2650" i="1"/>
  <c r="S2650" i="1" s="1"/>
  <c r="T2650" i="1" s="1"/>
  <c r="R2649" i="1"/>
  <c r="Q2649" i="1"/>
  <c r="S2649" i="1" s="1"/>
  <c r="T2649" i="1" s="1"/>
  <c r="R2648" i="1"/>
  <c r="Q2648" i="1"/>
  <c r="R2647" i="1"/>
  <c r="Q2647" i="1"/>
  <c r="S2647" i="1" s="1"/>
  <c r="T2647" i="1" s="1"/>
  <c r="R2646" i="1"/>
  <c r="Q2646" i="1"/>
  <c r="R2645" i="1"/>
  <c r="Q2645" i="1"/>
  <c r="S2645" i="1" s="1"/>
  <c r="T2645" i="1" s="1"/>
  <c r="R2644" i="1"/>
  <c r="Q2644" i="1"/>
  <c r="R2643" i="1"/>
  <c r="Q2643" i="1"/>
  <c r="S2643" i="1" s="1"/>
  <c r="T2643" i="1" s="1"/>
  <c r="R2642" i="1"/>
  <c r="Q2642" i="1"/>
  <c r="R2641" i="1"/>
  <c r="Q2641" i="1"/>
  <c r="S2641" i="1" s="1"/>
  <c r="T2641" i="1" s="1"/>
  <c r="R2640" i="1"/>
  <c r="Q2640" i="1"/>
  <c r="R2639" i="1"/>
  <c r="Q2639" i="1"/>
  <c r="S2639" i="1" s="1"/>
  <c r="T2639" i="1" s="1"/>
  <c r="R2638" i="1"/>
  <c r="Q2638" i="1"/>
  <c r="S2638" i="1" s="1"/>
  <c r="T2638" i="1" s="1"/>
  <c r="R2637" i="1"/>
  <c r="Q2637" i="1"/>
  <c r="S2637" i="1" s="1"/>
  <c r="T2637" i="1" s="1"/>
  <c r="R2636" i="1"/>
  <c r="Q2636" i="1"/>
  <c r="R2635" i="1"/>
  <c r="Q2635" i="1"/>
  <c r="S2635" i="1" s="1"/>
  <c r="T2635" i="1" s="1"/>
  <c r="R2634" i="1"/>
  <c r="Q2634" i="1"/>
  <c r="S2634" i="1" s="1"/>
  <c r="T2634" i="1" s="1"/>
  <c r="R2633" i="1"/>
  <c r="Q2633" i="1"/>
  <c r="S2633" i="1" s="1"/>
  <c r="T2633" i="1" s="1"/>
  <c r="R2632" i="1"/>
  <c r="Q2632" i="1"/>
  <c r="R2631" i="1"/>
  <c r="Q2631" i="1"/>
  <c r="S2631" i="1" s="1"/>
  <c r="T2631" i="1" s="1"/>
  <c r="R2630" i="1"/>
  <c r="Q2630" i="1"/>
  <c r="S2630" i="1" s="1"/>
  <c r="T2630" i="1" s="1"/>
  <c r="R2629" i="1"/>
  <c r="Q2629" i="1"/>
  <c r="S2629" i="1" s="1"/>
  <c r="T2629" i="1" s="1"/>
  <c r="R2628" i="1"/>
  <c r="Q2628" i="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R2619" i="1"/>
  <c r="Q2619" i="1"/>
  <c r="S2619" i="1" s="1"/>
  <c r="T2619" i="1" s="1"/>
  <c r="R2618" i="1"/>
  <c r="Q2618" i="1"/>
  <c r="S2618" i="1" s="1"/>
  <c r="T2618" i="1" s="1"/>
  <c r="R2617" i="1"/>
  <c r="Q2617" i="1"/>
  <c r="S2617" i="1" s="1"/>
  <c r="T2617" i="1" s="1"/>
  <c r="R2616" i="1"/>
  <c r="Q2616" i="1"/>
  <c r="R2615" i="1"/>
  <c r="Q2615" i="1"/>
  <c r="S2615" i="1" s="1"/>
  <c r="T2615" i="1" s="1"/>
  <c r="R2614" i="1"/>
  <c r="Q2614" i="1"/>
  <c r="R2613" i="1"/>
  <c r="Q2613" i="1"/>
  <c r="S2613" i="1" s="1"/>
  <c r="T2613" i="1" s="1"/>
  <c r="R2612" i="1"/>
  <c r="Q2612" i="1"/>
  <c r="R2611" i="1"/>
  <c r="Q2611" i="1"/>
  <c r="S2611" i="1" s="1"/>
  <c r="T2611" i="1" s="1"/>
  <c r="R2610" i="1"/>
  <c r="Q2610" i="1"/>
  <c r="R2609" i="1"/>
  <c r="Q2609" i="1"/>
  <c r="S2609" i="1" s="1"/>
  <c r="T2609" i="1" s="1"/>
  <c r="R2608" i="1"/>
  <c r="Q2608" i="1"/>
  <c r="R2607" i="1"/>
  <c r="Q2607" i="1"/>
  <c r="S2607" i="1" s="1"/>
  <c r="T2607" i="1" s="1"/>
  <c r="R2606" i="1"/>
  <c r="Q2606" i="1"/>
  <c r="S2606" i="1" s="1"/>
  <c r="T2606" i="1" s="1"/>
  <c r="R2605" i="1"/>
  <c r="Q2605" i="1"/>
  <c r="S2605" i="1" s="1"/>
  <c r="T2605" i="1" s="1"/>
  <c r="R2604" i="1"/>
  <c r="Q2604" i="1"/>
  <c r="R2603" i="1"/>
  <c r="Q2603" i="1"/>
  <c r="R2602" i="1"/>
  <c r="Q2602" i="1"/>
  <c r="S2602" i="1" s="1"/>
  <c r="T2602" i="1" s="1"/>
  <c r="R2601" i="1"/>
  <c r="Q2601" i="1"/>
  <c r="S2601" i="1" s="1"/>
  <c r="T2601" i="1" s="1"/>
  <c r="R2600" i="1"/>
  <c r="Q2600" i="1"/>
  <c r="R2599" i="1"/>
  <c r="Q2599" i="1"/>
  <c r="S2599" i="1" s="1"/>
  <c r="T2599" i="1" s="1"/>
  <c r="R2598" i="1"/>
  <c r="Q2598" i="1"/>
  <c r="S2598" i="1" s="1"/>
  <c r="T2598" i="1" s="1"/>
  <c r="R2597" i="1"/>
  <c r="Q2597" i="1"/>
  <c r="S2597" i="1" s="1"/>
  <c r="T2597" i="1" s="1"/>
  <c r="R2596" i="1"/>
  <c r="Q2596" i="1"/>
  <c r="R2595" i="1"/>
  <c r="Q2595" i="1"/>
  <c r="S2595" i="1" s="1"/>
  <c r="T2595" i="1" s="1"/>
  <c r="R2594" i="1"/>
  <c r="Q2594" i="1"/>
  <c r="S2594" i="1" s="1"/>
  <c r="T2594" i="1" s="1"/>
  <c r="R2593" i="1"/>
  <c r="Q2593" i="1"/>
  <c r="S2593" i="1" s="1"/>
  <c r="T2593" i="1" s="1"/>
  <c r="R2592" i="1"/>
  <c r="Q2592" i="1"/>
  <c r="R2591" i="1"/>
  <c r="Q2591" i="1"/>
  <c r="S2591" i="1" s="1"/>
  <c r="T2591" i="1" s="1"/>
  <c r="R2590" i="1"/>
  <c r="Q2590" i="1"/>
  <c r="S2590" i="1" s="1"/>
  <c r="T2590" i="1" s="1"/>
  <c r="R2589" i="1"/>
  <c r="Q2589" i="1"/>
  <c r="S2589" i="1" s="1"/>
  <c r="T2589" i="1" s="1"/>
  <c r="R2588" i="1"/>
  <c r="Q2588" i="1"/>
  <c r="R2587" i="1"/>
  <c r="Q2587" i="1"/>
  <c r="S2587" i="1" s="1"/>
  <c r="T2587" i="1" s="1"/>
  <c r="R2586" i="1"/>
  <c r="Q2586" i="1"/>
  <c r="R2585" i="1"/>
  <c r="Q2585" i="1"/>
  <c r="S2585" i="1" s="1"/>
  <c r="T2585" i="1" s="1"/>
  <c r="R2584" i="1"/>
  <c r="Q2584" i="1"/>
  <c r="R2583" i="1"/>
  <c r="Q2583" i="1"/>
  <c r="S2583" i="1" s="1"/>
  <c r="T2583" i="1" s="1"/>
  <c r="R2582" i="1"/>
  <c r="Q2582" i="1"/>
  <c r="S2582" i="1" s="1"/>
  <c r="T2582" i="1" s="1"/>
  <c r="R2581" i="1"/>
  <c r="Q2581" i="1"/>
  <c r="R2580" i="1"/>
  <c r="Q2580" i="1"/>
  <c r="R2579" i="1"/>
  <c r="Q2579" i="1"/>
  <c r="S2579" i="1" s="1"/>
  <c r="T2579" i="1" s="1"/>
  <c r="R2578" i="1"/>
  <c r="Q2578" i="1"/>
  <c r="S2578" i="1" s="1"/>
  <c r="T2578" i="1" s="1"/>
  <c r="R2577" i="1"/>
  <c r="Q2577" i="1"/>
  <c r="S2577" i="1" s="1"/>
  <c r="T2577" i="1" s="1"/>
  <c r="R2576" i="1"/>
  <c r="Q2576" i="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R2567" i="1"/>
  <c r="Q2567" i="1"/>
  <c r="S2567" i="1" s="1"/>
  <c r="T2567" i="1" s="1"/>
  <c r="R2566" i="1"/>
  <c r="Q2566" i="1"/>
  <c r="S2566" i="1" s="1"/>
  <c r="T2566" i="1" s="1"/>
  <c r="R2565" i="1"/>
  <c r="Q2565" i="1"/>
  <c r="S2565" i="1" s="1"/>
  <c r="T2565" i="1" s="1"/>
  <c r="R2564" i="1"/>
  <c r="Q2564" i="1"/>
  <c r="R2563" i="1"/>
  <c r="Q2563" i="1"/>
  <c r="S2563" i="1" s="1"/>
  <c r="T2563" i="1" s="1"/>
  <c r="R2562" i="1"/>
  <c r="Q2562" i="1"/>
  <c r="R2561" i="1"/>
  <c r="Q2561" i="1"/>
  <c r="S2561" i="1" s="1"/>
  <c r="T2561" i="1" s="1"/>
  <c r="R2560" i="1"/>
  <c r="Q2560" i="1"/>
  <c r="R2559" i="1"/>
  <c r="Q2559" i="1"/>
  <c r="S2559" i="1" s="1"/>
  <c r="T2559" i="1" s="1"/>
  <c r="R2558" i="1"/>
  <c r="Q2558" i="1"/>
  <c r="S2558" i="1" s="1"/>
  <c r="T2558" i="1" s="1"/>
  <c r="R2557" i="1"/>
  <c r="Q2557" i="1"/>
  <c r="S2557" i="1" s="1"/>
  <c r="T2557" i="1" s="1"/>
  <c r="R2556" i="1"/>
  <c r="Q2556" i="1"/>
  <c r="R2555" i="1"/>
  <c r="Q2555" i="1"/>
  <c r="S2555" i="1" s="1"/>
  <c r="T2555" i="1" s="1"/>
  <c r="R2554" i="1"/>
  <c r="Q2554" i="1"/>
  <c r="S2554" i="1" s="1"/>
  <c r="T2554" i="1" s="1"/>
  <c r="R2553" i="1"/>
  <c r="Q2553" i="1"/>
  <c r="S2553" i="1" s="1"/>
  <c r="T2553" i="1" s="1"/>
  <c r="R2552" i="1"/>
  <c r="Q2552" i="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R2543" i="1"/>
  <c r="Q2543" i="1"/>
  <c r="S2543" i="1" s="1"/>
  <c r="T2543" i="1" s="1"/>
  <c r="R2542" i="1"/>
  <c r="Q2542" i="1"/>
  <c r="S2542" i="1" s="1"/>
  <c r="T2542" i="1" s="1"/>
  <c r="R2541" i="1"/>
  <c r="Q2541" i="1"/>
  <c r="S2541" i="1" s="1"/>
  <c r="T2541" i="1" s="1"/>
  <c r="R2540" i="1"/>
  <c r="Q2540" i="1"/>
  <c r="R2539" i="1"/>
  <c r="Q2539" i="1"/>
  <c r="S2539" i="1" s="1"/>
  <c r="T2539" i="1" s="1"/>
  <c r="R2538" i="1"/>
  <c r="Q2538" i="1"/>
  <c r="S2538" i="1" s="1"/>
  <c r="T2538" i="1" s="1"/>
  <c r="R2537" i="1"/>
  <c r="Q2537" i="1"/>
  <c r="S2537" i="1" s="1"/>
  <c r="T2537" i="1" s="1"/>
  <c r="R2536" i="1"/>
  <c r="Q2536" i="1"/>
  <c r="R2535" i="1"/>
  <c r="Q2535" i="1"/>
  <c r="S2535" i="1" s="1"/>
  <c r="T2535" i="1" s="1"/>
  <c r="R2534" i="1"/>
  <c r="Q2534" i="1"/>
  <c r="S2534" i="1" s="1"/>
  <c r="T2534" i="1" s="1"/>
  <c r="R2533" i="1"/>
  <c r="Q2533" i="1"/>
  <c r="R2532" i="1"/>
  <c r="Q2532" i="1"/>
  <c r="R2531" i="1"/>
  <c r="Q2531" i="1"/>
  <c r="S2531" i="1" s="1"/>
  <c r="T2531" i="1" s="1"/>
  <c r="R2530" i="1"/>
  <c r="Q2530" i="1"/>
  <c r="S2530" i="1" s="1"/>
  <c r="T2530" i="1" s="1"/>
  <c r="R2529" i="1"/>
  <c r="Q2529" i="1"/>
  <c r="S2529" i="1" s="1"/>
  <c r="T2529" i="1" s="1"/>
  <c r="R2528" i="1"/>
  <c r="Q2528" i="1"/>
  <c r="R2527" i="1"/>
  <c r="Q2527" i="1"/>
  <c r="S2527" i="1" s="1"/>
  <c r="T2527" i="1" s="1"/>
  <c r="R2526" i="1"/>
  <c r="Q2526" i="1"/>
  <c r="S2526" i="1" s="1"/>
  <c r="T2526" i="1" s="1"/>
  <c r="R2525" i="1"/>
  <c r="Q2525" i="1"/>
  <c r="S2525" i="1" s="1"/>
  <c r="T2525" i="1" s="1"/>
  <c r="R2524" i="1"/>
  <c r="Q2524" i="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R2515" i="1"/>
  <c r="Q2515" i="1"/>
  <c r="S2515" i="1" s="1"/>
  <c r="T2515" i="1" s="1"/>
  <c r="R2514" i="1"/>
  <c r="Q2514" i="1"/>
  <c r="R2513" i="1"/>
  <c r="Q2513" i="1"/>
  <c r="S2513" i="1" s="1"/>
  <c r="T2513" i="1" s="1"/>
  <c r="R2512" i="1"/>
  <c r="Q2512" i="1"/>
  <c r="R2511" i="1"/>
  <c r="Q2511" i="1"/>
  <c r="S2511" i="1" s="1"/>
  <c r="T2511" i="1" s="1"/>
  <c r="R2510" i="1"/>
  <c r="Q2510" i="1"/>
  <c r="S2510" i="1" s="1"/>
  <c r="T2510" i="1" s="1"/>
  <c r="R2509" i="1"/>
  <c r="Q2509" i="1"/>
  <c r="S2509" i="1" s="1"/>
  <c r="T2509" i="1" s="1"/>
  <c r="R2508" i="1"/>
  <c r="Q2508" i="1"/>
  <c r="R2507" i="1"/>
  <c r="Q2507" i="1"/>
  <c r="S2507" i="1" s="1"/>
  <c r="T2507" i="1" s="1"/>
  <c r="R2506" i="1"/>
  <c r="Q2506" i="1"/>
  <c r="S2506" i="1" s="1"/>
  <c r="T2506" i="1" s="1"/>
  <c r="R2505" i="1"/>
  <c r="Q2505" i="1"/>
  <c r="S2505" i="1" s="1"/>
  <c r="T2505" i="1" s="1"/>
  <c r="R2504" i="1"/>
  <c r="Q2504" i="1"/>
  <c r="R2503" i="1"/>
  <c r="Q2503" i="1"/>
  <c r="S2503" i="1" s="1"/>
  <c r="T2503" i="1" s="1"/>
  <c r="R2502" i="1"/>
  <c r="Q2502" i="1"/>
  <c r="S2502" i="1" s="1"/>
  <c r="T2502" i="1" s="1"/>
  <c r="R2501" i="1"/>
  <c r="Q2501" i="1"/>
  <c r="S2501" i="1" s="1"/>
  <c r="T2501" i="1" s="1"/>
  <c r="R2500" i="1"/>
  <c r="Q2500" i="1"/>
  <c r="R2499" i="1"/>
  <c r="Q2499" i="1"/>
  <c r="S2499" i="1" s="1"/>
  <c r="T2499" i="1" s="1"/>
  <c r="R2498" i="1"/>
  <c r="Q2498" i="1"/>
  <c r="S2498" i="1" s="1"/>
  <c r="T2498" i="1" s="1"/>
  <c r="R2497" i="1"/>
  <c r="Q2497" i="1"/>
  <c r="S2497" i="1" s="1"/>
  <c r="T2497" i="1" s="1"/>
  <c r="R2496" i="1"/>
  <c r="Q2496" i="1"/>
  <c r="R2495" i="1"/>
  <c r="Q2495" i="1"/>
  <c r="S2495" i="1" s="1"/>
  <c r="T2495" i="1" s="1"/>
  <c r="R2494" i="1"/>
  <c r="Q2494" i="1"/>
  <c r="S2494" i="1" s="1"/>
  <c r="T2494" i="1" s="1"/>
  <c r="R2493" i="1"/>
  <c r="Q2493" i="1"/>
  <c r="S2493" i="1" s="1"/>
  <c r="T2493" i="1" s="1"/>
  <c r="R2492" i="1"/>
  <c r="Q2492" i="1"/>
  <c r="R2491" i="1"/>
  <c r="Q2491" i="1"/>
  <c r="R2490" i="1"/>
  <c r="Q2490" i="1"/>
  <c r="S2490" i="1" s="1"/>
  <c r="T2490" i="1" s="1"/>
  <c r="R2489" i="1"/>
  <c r="Q2489" i="1"/>
  <c r="R2488" i="1"/>
  <c r="Q2488" i="1"/>
  <c r="R2487" i="1"/>
  <c r="Q2487" i="1"/>
  <c r="S2487" i="1" s="1"/>
  <c r="T2487" i="1" s="1"/>
  <c r="R2486" i="1"/>
  <c r="Q2486" i="1"/>
  <c r="S2486" i="1" s="1"/>
  <c r="T2486" i="1" s="1"/>
  <c r="R2485" i="1"/>
  <c r="Q2485" i="1"/>
  <c r="S2485" i="1" s="1"/>
  <c r="T2485" i="1" s="1"/>
  <c r="R2484" i="1"/>
  <c r="Q2484" i="1"/>
  <c r="R2483" i="1"/>
  <c r="Q2483" i="1"/>
  <c r="R2482" i="1"/>
  <c r="Q2482" i="1"/>
  <c r="S2482" i="1" s="1"/>
  <c r="T2482" i="1" s="1"/>
  <c r="R2481" i="1"/>
  <c r="Q2481" i="1"/>
  <c r="S2481" i="1" s="1"/>
  <c r="T2481" i="1" s="1"/>
  <c r="R2480" i="1"/>
  <c r="Q2480" i="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R2455" i="1"/>
  <c r="Q2455" i="1"/>
  <c r="R2454" i="1"/>
  <c r="Q2454" i="1"/>
  <c r="S2454" i="1" s="1"/>
  <c r="T2454" i="1" s="1"/>
  <c r="R2453" i="1"/>
  <c r="Q2453" i="1"/>
  <c r="S2453" i="1" s="1"/>
  <c r="T2453" i="1" s="1"/>
  <c r="R2452" i="1"/>
  <c r="Q2452" i="1"/>
  <c r="R2451" i="1"/>
  <c r="Q2451" i="1"/>
  <c r="S2451" i="1" s="1"/>
  <c r="T2451" i="1" s="1"/>
  <c r="R2450" i="1"/>
  <c r="Q2450" i="1"/>
  <c r="R2449" i="1"/>
  <c r="Q2449" i="1"/>
  <c r="R2448" i="1"/>
  <c r="Q2448" i="1"/>
  <c r="R2447" i="1"/>
  <c r="Q2447" i="1"/>
  <c r="S2447" i="1" s="1"/>
  <c r="T2447" i="1" s="1"/>
  <c r="R2446" i="1"/>
  <c r="Q2446" i="1"/>
  <c r="S2446" i="1" s="1"/>
  <c r="T2446" i="1" s="1"/>
  <c r="R2445" i="1"/>
  <c r="Q2445" i="1"/>
  <c r="S2445" i="1" s="1"/>
  <c r="T2445" i="1" s="1"/>
  <c r="R2444" i="1"/>
  <c r="Q2444" i="1"/>
  <c r="R2443" i="1"/>
  <c r="Q2443" i="1"/>
  <c r="S2443" i="1" s="1"/>
  <c r="T2443" i="1" s="1"/>
  <c r="R2442" i="1"/>
  <c r="Q2442" i="1"/>
  <c r="S2442" i="1" s="1"/>
  <c r="T2442" i="1" s="1"/>
  <c r="R2441" i="1"/>
  <c r="Q2441" i="1"/>
  <c r="R2440" i="1"/>
  <c r="Q2440" i="1"/>
  <c r="R2439" i="1"/>
  <c r="Q2439" i="1"/>
  <c r="S2439" i="1" s="1"/>
  <c r="T2439" i="1" s="1"/>
  <c r="R2438" i="1"/>
  <c r="Q2438" i="1"/>
  <c r="S2438" i="1" s="1"/>
  <c r="T2438" i="1" s="1"/>
  <c r="R2437" i="1"/>
  <c r="Q2437" i="1"/>
  <c r="R2436" i="1"/>
  <c r="Q2436" i="1"/>
  <c r="R2435" i="1"/>
  <c r="Q2435" i="1"/>
  <c r="S2435" i="1" s="1"/>
  <c r="T2435" i="1" s="1"/>
  <c r="R2434" i="1"/>
  <c r="Q2434" i="1"/>
  <c r="S2434" i="1" s="1"/>
  <c r="T2434" i="1" s="1"/>
  <c r="R2433" i="1"/>
  <c r="Q2433" i="1"/>
  <c r="R2432" i="1"/>
  <c r="Q2432" i="1"/>
  <c r="R2431" i="1"/>
  <c r="Q2431" i="1"/>
  <c r="S2431" i="1" s="1"/>
  <c r="T2431" i="1" s="1"/>
  <c r="R2430" i="1"/>
  <c r="Q2430" i="1"/>
  <c r="S2430" i="1" s="1"/>
  <c r="T2430" i="1" s="1"/>
  <c r="R2429" i="1"/>
  <c r="Q2429" i="1"/>
  <c r="S2429" i="1" s="1"/>
  <c r="T2429" i="1" s="1"/>
  <c r="R2428" i="1"/>
  <c r="Q2428" i="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R2419" i="1"/>
  <c r="Q2419" i="1"/>
  <c r="S2419" i="1" s="1"/>
  <c r="T2419" i="1" s="1"/>
  <c r="R2418" i="1"/>
  <c r="Q2418" i="1"/>
  <c r="S2418" i="1" s="1"/>
  <c r="T2418" i="1" s="1"/>
  <c r="R2417" i="1"/>
  <c r="Q2417" i="1"/>
  <c r="S2417" i="1" s="1"/>
  <c r="T2417" i="1" s="1"/>
  <c r="R2416" i="1"/>
  <c r="Q2416" i="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R2407" i="1"/>
  <c r="Q2407" i="1"/>
  <c r="S2407" i="1" s="1"/>
  <c r="T2407" i="1" s="1"/>
  <c r="R2406" i="1"/>
  <c r="Q2406" i="1"/>
  <c r="S2406" i="1" s="1"/>
  <c r="T2406" i="1" s="1"/>
  <c r="R2405" i="1"/>
  <c r="Q2405" i="1"/>
  <c r="S2405" i="1" s="1"/>
  <c r="T2405" i="1" s="1"/>
  <c r="R2404" i="1"/>
  <c r="Q2404" i="1"/>
  <c r="R2403" i="1"/>
  <c r="Q2403" i="1"/>
  <c r="S2403" i="1" s="1"/>
  <c r="T2403" i="1" s="1"/>
  <c r="R2402" i="1"/>
  <c r="Q2402" i="1"/>
  <c r="S2402" i="1" s="1"/>
  <c r="T2402" i="1" s="1"/>
  <c r="R2401" i="1"/>
  <c r="Q2401" i="1"/>
  <c r="S2401" i="1" s="1"/>
  <c r="T2401" i="1" s="1"/>
  <c r="R2400" i="1"/>
  <c r="Q2400" i="1"/>
  <c r="R2399" i="1"/>
  <c r="Q2399" i="1"/>
  <c r="S2399" i="1" s="1"/>
  <c r="T2399" i="1" s="1"/>
  <c r="R2398" i="1"/>
  <c r="Q2398" i="1"/>
  <c r="S2398" i="1" s="1"/>
  <c r="T2398" i="1" s="1"/>
  <c r="R2397" i="1"/>
  <c r="Q2397" i="1"/>
  <c r="S2397" i="1" s="1"/>
  <c r="T2397" i="1" s="1"/>
  <c r="R2396" i="1"/>
  <c r="Q2396" i="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R2387" i="1"/>
  <c r="Q2387" i="1"/>
  <c r="S2387" i="1" s="1"/>
  <c r="T2387" i="1" s="1"/>
  <c r="R2386" i="1"/>
  <c r="Q2386" i="1"/>
  <c r="S2386" i="1" s="1"/>
  <c r="T2386" i="1" s="1"/>
  <c r="R2385" i="1"/>
  <c r="Q2385" i="1"/>
  <c r="R2384" i="1"/>
  <c r="Q2384" i="1"/>
  <c r="R2383" i="1"/>
  <c r="Q2383" i="1"/>
  <c r="S2383" i="1" s="1"/>
  <c r="T2383" i="1" s="1"/>
  <c r="R2382" i="1"/>
  <c r="Q2382" i="1"/>
  <c r="S2382" i="1" s="1"/>
  <c r="T2382" i="1" s="1"/>
  <c r="R2381" i="1"/>
  <c r="Q2381" i="1"/>
  <c r="S2381" i="1" s="1"/>
  <c r="T2381" i="1" s="1"/>
  <c r="R2380" i="1"/>
  <c r="Q2380" i="1"/>
  <c r="R2379" i="1"/>
  <c r="Q2379" i="1"/>
  <c r="S2379" i="1" s="1"/>
  <c r="T2379" i="1" s="1"/>
  <c r="R2378" i="1"/>
  <c r="Q2378" i="1"/>
  <c r="S2378" i="1" s="1"/>
  <c r="T2378" i="1" s="1"/>
  <c r="R2377" i="1"/>
  <c r="Q2377" i="1"/>
  <c r="S2377" i="1" s="1"/>
  <c r="T2377" i="1" s="1"/>
  <c r="R2376" i="1"/>
  <c r="Q2376" i="1"/>
  <c r="R2375" i="1"/>
  <c r="Q2375" i="1"/>
  <c r="S2375" i="1" s="1"/>
  <c r="T2375" i="1" s="1"/>
  <c r="R2374" i="1"/>
  <c r="Q2374" i="1"/>
  <c r="S2374" i="1" s="1"/>
  <c r="T2374" i="1" s="1"/>
  <c r="R2373" i="1"/>
  <c r="Q2373" i="1"/>
  <c r="S2373" i="1" s="1"/>
  <c r="T2373" i="1" s="1"/>
  <c r="R2372" i="1"/>
  <c r="Q2372" i="1"/>
  <c r="R2371" i="1"/>
  <c r="Q2371" i="1"/>
  <c r="S2371" i="1" s="1"/>
  <c r="T2371" i="1" s="1"/>
  <c r="R2370" i="1"/>
  <c r="Q2370" i="1"/>
  <c r="S2370" i="1" s="1"/>
  <c r="T2370" i="1" s="1"/>
  <c r="R2369" i="1"/>
  <c r="Q2369" i="1"/>
  <c r="S2369" i="1" s="1"/>
  <c r="T2369" i="1" s="1"/>
  <c r="R2368" i="1"/>
  <c r="Q2368" i="1"/>
  <c r="R2367" i="1"/>
  <c r="Q2367" i="1"/>
  <c r="S2367" i="1" s="1"/>
  <c r="T2367" i="1" s="1"/>
  <c r="R2366" i="1"/>
  <c r="Q2366" i="1"/>
  <c r="S2366" i="1" s="1"/>
  <c r="T2366" i="1" s="1"/>
  <c r="R2365" i="1"/>
  <c r="Q2365" i="1"/>
  <c r="S2365" i="1" s="1"/>
  <c r="T2365" i="1" s="1"/>
  <c r="R2364" i="1"/>
  <c r="Q2364" i="1"/>
  <c r="R2363" i="1"/>
  <c r="Q2363" i="1"/>
  <c r="S2363" i="1" s="1"/>
  <c r="T2363" i="1" s="1"/>
  <c r="R2362" i="1"/>
  <c r="Q2362" i="1"/>
  <c r="S2362" i="1" s="1"/>
  <c r="T2362" i="1" s="1"/>
  <c r="R2361" i="1"/>
  <c r="Q2361" i="1"/>
  <c r="S2361" i="1" s="1"/>
  <c r="T2361" i="1" s="1"/>
  <c r="R2360" i="1"/>
  <c r="Q2360" i="1"/>
  <c r="R2359" i="1"/>
  <c r="Q2359" i="1"/>
  <c r="S2359" i="1" s="1"/>
  <c r="T2359" i="1" s="1"/>
  <c r="R2358" i="1"/>
  <c r="Q2358" i="1"/>
  <c r="S2358" i="1" s="1"/>
  <c r="T2358" i="1" s="1"/>
  <c r="R2357" i="1"/>
  <c r="Q2357" i="1"/>
  <c r="S2357" i="1" s="1"/>
  <c r="T2357" i="1" s="1"/>
  <c r="R2356" i="1"/>
  <c r="Q2356" i="1"/>
  <c r="R2355" i="1"/>
  <c r="Q2355" i="1"/>
  <c r="S2355" i="1" s="1"/>
  <c r="T2355" i="1" s="1"/>
  <c r="R2354" i="1"/>
  <c r="Q2354" i="1"/>
  <c r="S2354" i="1" s="1"/>
  <c r="T2354" i="1" s="1"/>
  <c r="R2353" i="1"/>
  <c r="Q2353" i="1"/>
  <c r="R2352" i="1"/>
  <c r="Q2352" i="1"/>
  <c r="R2351" i="1"/>
  <c r="Q2351" i="1"/>
  <c r="S2351" i="1" s="1"/>
  <c r="T2351" i="1" s="1"/>
  <c r="R2350" i="1"/>
  <c r="Q2350" i="1"/>
  <c r="S2350" i="1" s="1"/>
  <c r="T2350" i="1" s="1"/>
  <c r="R2349" i="1"/>
  <c r="Q2349" i="1"/>
  <c r="R2348" i="1"/>
  <c r="Q2348" i="1"/>
  <c r="R2347" i="1"/>
  <c r="Q2347" i="1"/>
  <c r="S2347" i="1" s="1"/>
  <c r="T2347" i="1" s="1"/>
  <c r="R2346" i="1"/>
  <c r="Q2346" i="1"/>
  <c r="S2346" i="1" s="1"/>
  <c r="T2346" i="1" s="1"/>
  <c r="R2345" i="1"/>
  <c r="Q2345" i="1"/>
  <c r="S2345" i="1" s="1"/>
  <c r="T2345" i="1" s="1"/>
  <c r="R2344" i="1"/>
  <c r="Q2344" i="1"/>
  <c r="R2343" i="1"/>
  <c r="Q2343" i="1"/>
  <c r="S2343" i="1" s="1"/>
  <c r="T2343" i="1" s="1"/>
  <c r="R2342" i="1"/>
  <c r="Q2342" i="1"/>
  <c r="S2342" i="1" s="1"/>
  <c r="T2342" i="1" s="1"/>
  <c r="R2341" i="1"/>
  <c r="Q2341" i="1"/>
  <c r="S2341" i="1" s="1"/>
  <c r="T2341" i="1" s="1"/>
  <c r="R2340" i="1"/>
  <c r="Q2340" i="1"/>
  <c r="R2339" i="1"/>
  <c r="Q2339" i="1"/>
  <c r="S2339" i="1" s="1"/>
  <c r="T2339" i="1" s="1"/>
  <c r="R2338" i="1"/>
  <c r="Q2338" i="1"/>
  <c r="S2338" i="1" s="1"/>
  <c r="T2338" i="1" s="1"/>
  <c r="R2337" i="1"/>
  <c r="Q2337" i="1"/>
  <c r="S2337" i="1" s="1"/>
  <c r="T2337" i="1" s="1"/>
  <c r="R2336" i="1"/>
  <c r="Q2336" i="1"/>
  <c r="R2335" i="1"/>
  <c r="Q2335" i="1"/>
  <c r="S2335" i="1" s="1"/>
  <c r="T2335" i="1" s="1"/>
  <c r="R2334" i="1"/>
  <c r="Q2334" i="1"/>
  <c r="S2334" i="1" s="1"/>
  <c r="T2334" i="1" s="1"/>
  <c r="R2333" i="1"/>
  <c r="Q2333" i="1"/>
  <c r="S2333" i="1" s="1"/>
  <c r="T2333" i="1" s="1"/>
  <c r="R2332" i="1"/>
  <c r="Q2332" i="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R2323" i="1"/>
  <c r="Q2323" i="1"/>
  <c r="S2323" i="1" s="1"/>
  <c r="T2323" i="1" s="1"/>
  <c r="R2322" i="1"/>
  <c r="Q2322" i="1"/>
  <c r="S2322" i="1" s="1"/>
  <c r="T2322" i="1" s="1"/>
  <c r="R2321" i="1"/>
  <c r="Q2321" i="1"/>
  <c r="S2321" i="1" s="1"/>
  <c r="T2321" i="1" s="1"/>
  <c r="R2320" i="1"/>
  <c r="Q2320" i="1"/>
  <c r="R2319" i="1"/>
  <c r="Q2319" i="1"/>
  <c r="S2319" i="1" s="1"/>
  <c r="T2319" i="1" s="1"/>
  <c r="R2318" i="1"/>
  <c r="Q2318" i="1"/>
  <c r="R2317" i="1"/>
  <c r="Q2317" i="1"/>
  <c r="S2317" i="1" s="1"/>
  <c r="T2317" i="1" s="1"/>
  <c r="R2316" i="1"/>
  <c r="Q2316" i="1"/>
  <c r="R2315" i="1"/>
  <c r="Q2315" i="1"/>
  <c r="S2315" i="1" s="1"/>
  <c r="T2315" i="1" s="1"/>
  <c r="R2314" i="1"/>
  <c r="Q2314" i="1"/>
  <c r="S2314" i="1" s="1"/>
  <c r="T2314" i="1" s="1"/>
  <c r="R2313" i="1"/>
  <c r="Q2313" i="1"/>
  <c r="S2313" i="1" s="1"/>
  <c r="T2313" i="1" s="1"/>
  <c r="R2312" i="1"/>
  <c r="Q2312" i="1"/>
  <c r="R2311" i="1"/>
  <c r="Q2311" i="1"/>
  <c r="R2310" i="1"/>
  <c r="Q2310" i="1"/>
  <c r="R2309" i="1"/>
  <c r="Q2309" i="1"/>
  <c r="S2309" i="1" s="1"/>
  <c r="T2309" i="1" s="1"/>
  <c r="R2308" i="1"/>
  <c r="Q2308" i="1"/>
  <c r="R2307" i="1"/>
  <c r="Q2307" i="1"/>
  <c r="S2307" i="1" s="1"/>
  <c r="T2307" i="1" s="1"/>
  <c r="R2306" i="1"/>
  <c r="Q2306" i="1"/>
  <c r="S2306" i="1" s="1"/>
  <c r="T2306" i="1" s="1"/>
  <c r="R2305" i="1"/>
  <c r="Q2305" i="1"/>
  <c r="S2305" i="1" s="1"/>
  <c r="T2305" i="1" s="1"/>
  <c r="R2304" i="1"/>
  <c r="Q2304" i="1"/>
  <c r="R2303" i="1"/>
  <c r="Q2303" i="1"/>
  <c r="S2303" i="1" s="1"/>
  <c r="T2303" i="1" s="1"/>
  <c r="R2302" i="1"/>
  <c r="Q2302" i="1"/>
  <c r="S2302" i="1" s="1"/>
  <c r="T2302" i="1" s="1"/>
  <c r="R2301" i="1"/>
  <c r="Q2301" i="1"/>
  <c r="S2301" i="1" s="1"/>
  <c r="T2301" i="1" s="1"/>
  <c r="R2300" i="1"/>
  <c r="Q2300" i="1"/>
  <c r="R2299" i="1"/>
  <c r="Q2299" i="1"/>
  <c r="S2299" i="1" s="1"/>
  <c r="T2299" i="1" s="1"/>
  <c r="R2298" i="1"/>
  <c r="Q2298" i="1"/>
  <c r="S2298" i="1" s="1"/>
  <c r="T2298" i="1" s="1"/>
  <c r="R2297" i="1"/>
  <c r="Q2297" i="1"/>
  <c r="S2297" i="1" s="1"/>
  <c r="T2297" i="1" s="1"/>
  <c r="R2296" i="1"/>
  <c r="Q2296" i="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R2287" i="1"/>
  <c r="Q2287" i="1"/>
  <c r="S2287" i="1" s="1"/>
  <c r="T2287" i="1" s="1"/>
  <c r="R2286" i="1"/>
  <c r="Q2286" i="1"/>
  <c r="S2286" i="1" s="1"/>
  <c r="T2286" i="1" s="1"/>
  <c r="R2285" i="1"/>
  <c r="Q2285" i="1"/>
  <c r="S2285" i="1" s="1"/>
  <c r="T2285" i="1" s="1"/>
  <c r="R2284" i="1"/>
  <c r="Q2284" i="1"/>
  <c r="R2283" i="1"/>
  <c r="Q2283" i="1"/>
  <c r="S2283" i="1" s="1"/>
  <c r="T2283" i="1" s="1"/>
  <c r="R2282" i="1"/>
  <c r="Q2282" i="1"/>
  <c r="S2282" i="1" s="1"/>
  <c r="T2282" i="1" s="1"/>
  <c r="R2281" i="1"/>
  <c r="Q2281" i="1"/>
  <c r="S2281" i="1" s="1"/>
  <c r="T2281" i="1" s="1"/>
  <c r="R2280" i="1"/>
  <c r="Q2280" i="1"/>
  <c r="R2279" i="1"/>
  <c r="Q2279" i="1"/>
  <c r="S2279" i="1" s="1"/>
  <c r="T2279" i="1" s="1"/>
  <c r="R2278" i="1"/>
  <c r="Q2278" i="1"/>
  <c r="R2277" i="1"/>
  <c r="Q2277" i="1"/>
  <c r="S2277" i="1" s="1"/>
  <c r="T2277" i="1" s="1"/>
  <c r="R2276" i="1"/>
  <c r="Q2276" i="1"/>
  <c r="R2275" i="1"/>
  <c r="Q2275" i="1"/>
  <c r="S2275" i="1" s="1"/>
  <c r="T2275" i="1" s="1"/>
  <c r="R2274" i="1"/>
  <c r="Q2274" i="1"/>
  <c r="S2274" i="1" s="1"/>
  <c r="T2274" i="1" s="1"/>
  <c r="R2273" i="1"/>
  <c r="Q2273" i="1"/>
  <c r="S2273" i="1" s="1"/>
  <c r="T2273" i="1" s="1"/>
  <c r="R2272" i="1"/>
  <c r="Q2272" i="1"/>
  <c r="R2271" i="1"/>
  <c r="Q2271" i="1"/>
  <c r="S2271" i="1" s="1"/>
  <c r="T2271" i="1" s="1"/>
  <c r="R2270" i="1"/>
  <c r="Q2270" i="1"/>
  <c r="S2270" i="1" s="1"/>
  <c r="T2270" i="1" s="1"/>
  <c r="R2269" i="1"/>
  <c r="Q2269" i="1"/>
  <c r="S2269" i="1" s="1"/>
  <c r="T2269" i="1" s="1"/>
  <c r="R2268" i="1"/>
  <c r="Q2268" i="1"/>
  <c r="R2267" i="1"/>
  <c r="Q2267" i="1"/>
  <c r="S2267" i="1" s="1"/>
  <c r="T2267" i="1" s="1"/>
  <c r="R2266" i="1"/>
  <c r="Q2266" i="1"/>
  <c r="S2266" i="1" s="1"/>
  <c r="T2266" i="1" s="1"/>
  <c r="R2265" i="1"/>
  <c r="Q2265" i="1"/>
  <c r="S2265" i="1" s="1"/>
  <c r="T2265" i="1" s="1"/>
  <c r="R2264" i="1"/>
  <c r="Q2264" i="1"/>
  <c r="R2263" i="1"/>
  <c r="Q2263" i="1"/>
  <c r="S2263" i="1" s="1"/>
  <c r="T2263" i="1" s="1"/>
  <c r="R2262" i="1"/>
  <c r="Q2262" i="1"/>
  <c r="S2262" i="1" s="1"/>
  <c r="T2262" i="1" s="1"/>
  <c r="R2261" i="1"/>
  <c r="Q2261" i="1"/>
  <c r="S2261" i="1" s="1"/>
  <c r="T2261" i="1" s="1"/>
  <c r="R2260" i="1"/>
  <c r="Q2260" i="1"/>
  <c r="R2259" i="1"/>
  <c r="Q2259" i="1"/>
  <c r="S2259" i="1" s="1"/>
  <c r="T2259" i="1" s="1"/>
  <c r="R2258" i="1"/>
  <c r="Q2258" i="1"/>
  <c r="R2257" i="1"/>
  <c r="Q2257" i="1"/>
  <c r="S2257" i="1" s="1"/>
  <c r="T2257" i="1" s="1"/>
  <c r="R2256" i="1"/>
  <c r="Q2256" i="1"/>
  <c r="R2255" i="1"/>
  <c r="Q2255" i="1"/>
  <c r="S2255" i="1" s="1"/>
  <c r="T2255" i="1" s="1"/>
  <c r="R2254" i="1"/>
  <c r="Q2254" i="1"/>
  <c r="S2254" i="1" s="1"/>
  <c r="T2254" i="1" s="1"/>
  <c r="R2253" i="1"/>
  <c r="Q2253" i="1"/>
  <c r="S2253" i="1" s="1"/>
  <c r="T2253" i="1" s="1"/>
  <c r="R2252" i="1"/>
  <c r="Q2252" i="1"/>
  <c r="R2251" i="1"/>
  <c r="Q2251" i="1"/>
  <c r="S2251" i="1" s="1"/>
  <c r="T2251" i="1" s="1"/>
  <c r="R2250" i="1"/>
  <c r="Q2250" i="1"/>
  <c r="S2250" i="1" s="1"/>
  <c r="T2250" i="1" s="1"/>
  <c r="R2249" i="1"/>
  <c r="Q2249" i="1"/>
  <c r="S2249" i="1" s="1"/>
  <c r="T2249" i="1" s="1"/>
  <c r="R2248" i="1"/>
  <c r="Q2248" i="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R2223" i="1"/>
  <c r="Q2223" i="1"/>
  <c r="S2223" i="1" s="1"/>
  <c r="T2223" i="1" s="1"/>
  <c r="R2222" i="1"/>
  <c r="Q2222" i="1"/>
  <c r="S2222" i="1" s="1"/>
  <c r="T2222" i="1" s="1"/>
  <c r="R2221" i="1"/>
  <c r="Q2221" i="1"/>
  <c r="S2221" i="1" s="1"/>
  <c r="T2221" i="1" s="1"/>
  <c r="R2220" i="1"/>
  <c r="Q2220" i="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R2211" i="1"/>
  <c r="Q2211" i="1"/>
  <c r="S2211" i="1" s="1"/>
  <c r="T2211" i="1" s="1"/>
  <c r="R2210" i="1"/>
  <c r="Q2210" i="1"/>
  <c r="S2210" i="1" s="1"/>
  <c r="T2210" i="1" s="1"/>
  <c r="R2209" i="1"/>
  <c r="Q2209" i="1"/>
  <c r="S2209" i="1" s="1"/>
  <c r="T2209" i="1" s="1"/>
  <c r="R2208" i="1"/>
  <c r="Q2208" i="1"/>
  <c r="R2207" i="1"/>
  <c r="Q2207" i="1"/>
  <c r="S2207" i="1" s="1"/>
  <c r="T2207" i="1" s="1"/>
  <c r="R2206" i="1"/>
  <c r="Q2206" i="1"/>
  <c r="S2206" i="1" s="1"/>
  <c r="T2206" i="1" s="1"/>
  <c r="R2205" i="1"/>
  <c r="Q2205" i="1"/>
  <c r="S2205" i="1" s="1"/>
  <c r="T2205" i="1" s="1"/>
  <c r="R2204" i="1"/>
  <c r="Q2204" i="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R2195" i="1"/>
  <c r="Q2195" i="1"/>
  <c r="S2195" i="1" s="1"/>
  <c r="T2195" i="1" s="1"/>
  <c r="R2194" i="1"/>
  <c r="Q2194" i="1"/>
  <c r="S2194" i="1" s="1"/>
  <c r="T2194" i="1" s="1"/>
  <c r="R2193" i="1"/>
  <c r="Q2193" i="1"/>
  <c r="S2193" i="1" s="1"/>
  <c r="T2193" i="1" s="1"/>
  <c r="R2192" i="1"/>
  <c r="Q2192" i="1"/>
  <c r="R2191" i="1"/>
  <c r="Q2191" i="1"/>
  <c r="S2191" i="1" s="1"/>
  <c r="T2191" i="1" s="1"/>
  <c r="R2190" i="1"/>
  <c r="Q2190" i="1"/>
  <c r="S2190" i="1" s="1"/>
  <c r="T2190" i="1" s="1"/>
  <c r="R2189" i="1"/>
  <c r="Q2189" i="1"/>
  <c r="R2188" i="1"/>
  <c r="Q2188" i="1"/>
  <c r="R2187" i="1"/>
  <c r="Q2187" i="1"/>
  <c r="S2187" i="1" s="1"/>
  <c r="T2187" i="1" s="1"/>
  <c r="R2186" i="1"/>
  <c r="Q2186" i="1"/>
  <c r="S2186" i="1" s="1"/>
  <c r="T2186" i="1" s="1"/>
  <c r="R2185" i="1"/>
  <c r="Q2185" i="1"/>
  <c r="S2185" i="1" s="1"/>
  <c r="T2185" i="1" s="1"/>
  <c r="R2184" i="1"/>
  <c r="Q2184" i="1"/>
  <c r="R2183" i="1"/>
  <c r="Q2183" i="1"/>
  <c r="S2183" i="1" s="1"/>
  <c r="T2183" i="1" s="1"/>
  <c r="R2182" i="1"/>
  <c r="Q2182" i="1"/>
  <c r="S2182" i="1" s="1"/>
  <c r="T2182" i="1" s="1"/>
  <c r="R2181" i="1"/>
  <c r="Q2181" i="1"/>
  <c r="S2181" i="1" s="1"/>
  <c r="T2181" i="1" s="1"/>
  <c r="R2180" i="1"/>
  <c r="Q2180" i="1"/>
  <c r="R2179" i="1"/>
  <c r="Q2179" i="1"/>
  <c r="S2179" i="1" s="1"/>
  <c r="T2179" i="1" s="1"/>
  <c r="R2178" i="1"/>
  <c r="Q2178" i="1"/>
  <c r="S2178" i="1" s="1"/>
  <c r="T2178" i="1" s="1"/>
  <c r="R2177" i="1"/>
  <c r="Q2177" i="1"/>
  <c r="S2177" i="1" s="1"/>
  <c r="T2177" i="1" s="1"/>
  <c r="R2176" i="1"/>
  <c r="Q2176" i="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R2155" i="1"/>
  <c r="Q2155" i="1"/>
  <c r="S2155" i="1" s="1"/>
  <c r="T2155" i="1" s="1"/>
  <c r="R2154" i="1"/>
  <c r="Q2154" i="1"/>
  <c r="S2154" i="1" s="1"/>
  <c r="T2154" i="1" s="1"/>
  <c r="R2153" i="1"/>
  <c r="Q2153" i="1"/>
  <c r="S2153" i="1" s="1"/>
  <c r="T2153" i="1" s="1"/>
  <c r="R2152" i="1"/>
  <c r="Q2152" i="1"/>
  <c r="R2151" i="1"/>
  <c r="Q2151" i="1"/>
  <c r="S2151" i="1" s="1"/>
  <c r="T2151" i="1" s="1"/>
  <c r="R2150" i="1"/>
  <c r="Q2150" i="1"/>
  <c r="R2149" i="1"/>
  <c r="Q2149" i="1"/>
  <c r="S2149" i="1" s="1"/>
  <c r="T2149" i="1" s="1"/>
  <c r="R2148" i="1"/>
  <c r="Q2148" i="1"/>
  <c r="R2147" i="1"/>
  <c r="Q2147" i="1"/>
  <c r="S2147" i="1" s="1"/>
  <c r="T2147" i="1" s="1"/>
  <c r="R2146" i="1"/>
  <c r="Q2146" i="1"/>
  <c r="R2145" i="1"/>
  <c r="Q2145" i="1"/>
  <c r="S2145" i="1" s="1"/>
  <c r="T2145" i="1" s="1"/>
  <c r="R2144" i="1"/>
  <c r="Q2144" i="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R2131" i="1"/>
  <c r="Q2131" i="1"/>
  <c r="S2131" i="1" s="1"/>
  <c r="T2131" i="1" s="1"/>
  <c r="R2130" i="1"/>
  <c r="Q2130" i="1"/>
  <c r="S2130" i="1" s="1"/>
  <c r="T2130" i="1" s="1"/>
  <c r="R2129" i="1"/>
  <c r="Q2129" i="1"/>
  <c r="S2129" i="1" s="1"/>
  <c r="T2129" i="1" s="1"/>
  <c r="R2128" i="1"/>
  <c r="Q2128" i="1"/>
  <c r="R2127" i="1"/>
  <c r="Q2127" i="1"/>
  <c r="R2126" i="1"/>
  <c r="Q2126" i="1"/>
  <c r="S2126" i="1" s="1"/>
  <c r="T2126" i="1" s="1"/>
  <c r="R2125" i="1"/>
  <c r="Q2125" i="1"/>
  <c r="S2125" i="1" s="1"/>
  <c r="T2125" i="1" s="1"/>
  <c r="R2124" i="1"/>
  <c r="Q2124" i="1"/>
  <c r="R2123" i="1"/>
  <c r="Q2123" i="1"/>
  <c r="S2123" i="1" s="1"/>
  <c r="T2123" i="1" s="1"/>
  <c r="R2122" i="1"/>
  <c r="Q2122" i="1"/>
  <c r="S2122" i="1" s="1"/>
  <c r="T2122" i="1" s="1"/>
  <c r="R2121" i="1"/>
  <c r="Q2121" i="1"/>
  <c r="S2121" i="1" s="1"/>
  <c r="T2121" i="1" s="1"/>
  <c r="R2120" i="1"/>
  <c r="Q2120" i="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R2107" i="1"/>
  <c r="Q2107" i="1"/>
  <c r="S2107" i="1" s="1"/>
  <c r="T2107" i="1" s="1"/>
  <c r="R2106" i="1"/>
  <c r="Q2106" i="1"/>
  <c r="S2106" i="1" s="1"/>
  <c r="T2106" i="1" s="1"/>
  <c r="R2105" i="1"/>
  <c r="Q2105" i="1"/>
  <c r="S2105" i="1" s="1"/>
  <c r="T2105" i="1" s="1"/>
  <c r="R2104" i="1"/>
  <c r="Q2104" i="1"/>
  <c r="R2103" i="1"/>
  <c r="Q2103" i="1"/>
  <c r="S2103" i="1" s="1"/>
  <c r="T2103" i="1" s="1"/>
  <c r="R2102" i="1"/>
  <c r="Q2102" i="1"/>
  <c r="S2102" i="1" s="1"/>
  <c r="T2102" i="1" s="1"/>
  <c r="R2101" i="1"/>
  <c r="Q2101" i="1"/>
  <c r="S2101" i="1" s="1"/>
  <c r="T2101" i="1" s="1"/>
  <c r="R2100" i="1"/>
  <c r="Q2100" i="1"/>
  <c r="R2099" i="1"/>
  <c r="Q2099" i="1"/>
  <c r="R2098" i="1"/>
  <c r="Q2098" i="1"/>
  <c r="S2098" i="1" s="1"/>
  <c r="T2098" i="1" s="1"/>
  <c r="R2097" i="1"/>
  <c r="Q2097" i="1"/>
  <c r="S2097" i="1" s="1"/>
  <c r="T2097" i="1" s="1"/>
  <c r="R2096" i="1"/>
  <c r="Q2096" i="1"/>
  <c r="R2095" i="1"/>
  <c r="Q2095" i="1"/>
  <c r="S2095" i="1" s="1"/>
  <c r="T2095" i="1" s="1"/>
  <c r="R2094" i="1"/>
  <c r="Q2094" i="1"/>
  <c r="S2094" i="1" s="1"/>
  <c r="T2094" i="1" s="1"/>
  <c r="R2093" i="1"/>
  <c r="Q2093" i="1"/>
  <c r="S2093" i="1" s="1"/>
  <c r="T2093" i="1" s="1"/>
  <c r="R2092" i="1"/>
  <c r="Q2092" i="1"/>
  <c r="R2091" i="1"/>
  <c r="Q2091" i="1"/>
  <c r="S2091" i="1" s="1"/>
  <c r="T2091" i="1" s="1"/>
  <c r="R2090" i="1"/>
  <c r="Q2090" i="1"/>
  <c r="S2090" i="1" s="1"/>
  <c r="T2090" i="1" s="1"/>
  <c r="R2089" i="1"/>
  <c r="Q2089" i="1"/>
  <c r="S2089" i="1" s="1"/>
  <c r="T2089" i="1" s="1"/>
  <c r="R2088" i="1"/>
  <c r="Q2088" i="1"/>
  <c r="R2087" i="1"/>
  <c r="Q2087" i="1"/>
  <c r="R2086" i="1"/>
  <c r="Q2086" i="1"/>
  <c r="R2085" i="1"/>
  <c r="Q2085" i="1"/>
  <c r="S2085" i="1" s="1"/>
  <c r="T2085" i="1" s="1"/>
  <c r="R2084" i="1"/>
  <c r="Q2084" i="1"/>
  <c r="R2083" i="1"/>
  <c r="Q2083" i="1"/>
  <c r="S2083" i="1" s="1"/>
  <c r="T2083" i="1" s="1"/>
  <c r="R2082" i="1"/>
  <c r="Q2082" i="1"/>
  <c r="S2082" i="1" s="1"/>
  <c r="T2082" i="1" s="1"/>
  <c r="R2081" i="1"/>
  <c r="Q2081" i="1"/>
  <c r="S2081" i="1" s="1"/>
  <c r="T2081" i="1" s="1"/>
  <c r="R2080" i="1"/>
  <c r="Q2080" i="1"/>
  <c r="R2079" i="1"/>
  <c r="Q2079" i="1"/>
  <c r="S2079" i="1" s="1"/>
  <c r="T2079" i="1" s="1"/>
  <c r="R2078" i="1"/>
  <c r="Q2078" i="1"/>
  <c r="S2078" i="1" s="1"/>
  <c r="T2078" i="1" s="1"/>
  <c r="R2077" i="1"/>
  <c r="Q2077" i="1"/>
  <c r="S2077" i="1" s="1"/>
  <c r="T2077" i="1" s="1"/>
  <c r="R2076" i="1"/>
  <c r="Q2076" i="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R2067" i="1"/>
  <c r="Q2067" i="1"/>
  <c r="S2067" i="1" s="1"/>
  <c r="T2067" i="1" s="1"/>
  <c r="R2066" i="1"/>
  <c r="Q2066" i="1"/>
  <c r="S2066" i="1" s="1"/>
  <c r="T2066" i="1" s="1"/>
  <c r="R2065" i="1"/>
  <c r="Q2065" i="1"/>
  <c r="S2065" i="1" s="1"/>
  <c r="T2065" i="1" s="1"/>
  <c r="R2064" i="1"/>
  <c r="Q2064" i="1"/>
  <c r="R2063" i="1"/>
  <c r="Q2063" i="1"/>
  <c r="S2063" i="1" s="1"/>
  <c r="T2063" i="1" s="1"/>
  <c r="R2062" i="1"/>
  <c r="Q2062" i="1"/>
  <c r="S2062" i="1" s="1"/>
  <c r="T2062" i="1" s="1"/>
  <c r="R2061" i="1"/>
  <c r="Q2061" i="1"/>
  <c r="S2061" i="1" s="1"/>
  <c r="T2061" i="1" s="1"/>
  <c r="R2060" i="1"/>
  <c r="Q2060" i="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R2051" i="1"/>
  <c r="Q2051" i="1"/>
  <c r="S2051" i="1" s="1"/>
  <c r="T2051" i="1" s="1"/>
  <c r="R2050" i="1"/>
  <c r="Q2050" i="1"/>
  <c r="S2050" i="1" s="1"/>
  <c r="T2050" i="1" s="1"/>
  <c r="R2049" i="1"/>
  <c r="Q2049" i="1"/>
  <c r="S2049" i="1" s="1"/>
  <c r="T2049" i="1" s="1"/>
  <c r="R2048" i="1"/>
  <c r="Q2048" i="1"/>
  <c r="R2047" i="1"/>
  <c r="Q2047" i="1"/>
  <c r="S2047" i="1" s="1"/>
  <c r="T2047" i="1" s="1"/>
  <c r="R2046" i="1"/>
  <c r="Q2046" i="1"/>
  <c r="R2045" i="1"/>
  <c r="Q2045" i="1"/>
  <c r="S2045" i="1" s="1"/>
  <c r="T2045" i="1" s="1"/>
  <c r="R2044" i="1"/>
  <c r="Q2044" i="1"/>
  <c r="R2043" i="1"/>
  <c r="Q2043" i="1"/>
  <c r="S2043" i="1" s="1"/>
  <c r="T2043" i="1" s="1"/>
  <c r="R2042" i="1"/>
  <c r="Q2042" i="1"/>
  <c r="S2042" i="1" s="1"/>
  <c r="T2042" i="1" s="1"/>
  <c r="R2041" i="1"/>
  <c r="Q2041" i="1"/>
  <c r="S2041" i="1" s="1"/>
  <c r="T2041" i="1" s="1"/>
  <c r="R2040" i="1"/>
  <c r="Q2040" i="1"/>
  <c r="R2039" i="1"/>
  <c r="Q2039" i="1"/>
  <c r="S2039" i="1" s="1"/>
  <c r="T2039" i="1" s="1"/>
  <c r="R2038" i="1"/>
  <c r="Q2038" i="1"/>
  <c r="S2038" i="1" s="1"/>
  <c r="T2038" i="1" s="1"/>
  <c r="R2037" i="1"/>
  <c r="Q2037" i="1"/>
  <c r="S2037" i="1" s="1"/>
  <c r="T2037" i="1" s="1"/>
  <c r="R2036" i="1"/>
  <c r="Q2036" i="1"/>
  <c r="R2035" i="1"/>
  <c r="Q2035" i="1"/>
  <c r="S2035" i="1" s="1"/>
  <c r="T2035" i="1" s="1"/>
  <c r="R2034" i="1"/>
  <c r="Q2034" i="1"/>
  <c r="S2034" i="1" s="1"/>
  <c r="T2034" i="1" s="1"/>
  <c r="R2033" i="1"/>
  <c r="Q2033" i="1"/>
  <c r="S2033" i="1" s="1"/>
  <c r="T2033" i="1" s="1"/>
  <c r="R2032" i="1"/>
  <c r="Q2032" i="1"/>
  <c r="R2031" i="1"/>
  <c r="Q2031" i="1"/>
  <c r="S2031" i="1" s="1"/>
  <c r="T2031" i="1" s="1"/>
  <c r="R2030" i="1"/>
  <c r="Q2030" i="1"/>
  <c r="S2030" i="1" s="1"/>
  <c r="T2030" i="1" s="1"/>
  <c r="R2029" i="1"/>
  <c r="Q2029" i="1"/>
  <c r="S2029" i="1" s="1"/>
  <c r="T2029" i="1" s="1"/>
  <c r="R2028" i="1"/>
  <c r="Q2028" i="1"/>
  <c r="R2027" i="1"/>
  <c r="Q2027" i="1"/>
  <c r="S2027" i="1" s="1"/>
  <c r="T2027" i="1" s="1"/>
  <c r="R2026" i="1"/>
  <c r="Q2026" i="1"/>
  <c r="S2026" i="1" s="1"/>
  <c r="T2026" i="1" s="1"/>
  <c r="R2025" i="1"/>
  <c r="Q2025" i="1"/>
  <c r="S2025" i="1" s="1"/>
  <c r="T2025" i="1" s="1"/>
  <c r="R2024" i="1"/>
  <c r="Q2024" i="1"/>
  <c r="R2023" i="1"/>
  <c r="Q2023" i="1"/>
  <c r="S2023" i="1" s="1"/>
  <c r="T2023" i="1" s="1"/>
  <c r="R2022" i="1"/>
  <c r="Q2022" i="1"/>
  <c r="S2022" i="1" s="1"/>
  <c r="T2022" i="1" s="1"/>
  <c r="R2021" i="1"/>
  <c r="Q2021" i="1"/>
  <c r="S2021" i="1" s="1"/>
  <c r="T2021" i="1" s="1"/>
  <c r="R2020" i="1"/>
  <c r="Q2020" i="1"/>
  <c r="R2019" i="1"/>
  <c r="Q2019" i="1"/>
  <c r="R2018" i="1"/>
  <c r="Q2018" i="1"/>
  <c r="S2018" i="1" s="1"/>
  <c r="T2018" i="1" s="1"/>
  <c r="R2017" i="1"/>
  <c r="Q2017" i="1"/>
  <c r="S2017" i="1" s="1"/>
  <c r="T2017" i="1" s="1"/>
  <c r="R2016" i="1"/>
  <c r="Q2016" i="1"/>
  <c r="R2015" i="1"/>
  <c r="Q2015" i="1"/>
  <c r="R2014" i="1"/>
  <c r="Q2014" i="1"/>
  <c r="S2014" i="1" s="1"/>
  <c r="T2014" i="1" s="1"/>
  <c r="R2013" i="1"/>
  <c r="Q2013" i="1"/>
  <c r="S2013" i="1" s="1"/>
  <c r="T2013" i="1" s="1"/>
  <c r="R2012" i="1"/>
  <c r="Q2012" i="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R2003" i="1"/>
  <c r="Q2003" i="1"/>
  <c r="S2003" i="1" s="1"/>
  <c r="T2003" i="1" s="1"/>
  <c r="R2002" i="1"/>
  <c r="Q2002" i="1"/>
  <c r="S2002" i="1" s="1"/>
  <c r="T2002" i="1" s="1"/>
  <c r="R2001" i="1"/>
  <c r="Q2001" i="1"/>
  <c r="S2001" i="1" s="1"/>
  <c r="T2001" i="1" s="1"/>
  <c r="R2000" i="1"/>
  <c r="Q2000" i="1"/>
  <c r="R1999" i="1"/>
  <c r="Q1999" i="1"/>
  <c r="S1999" i="1" s="1"/>
  <c r="T1999" i="1" s="1"/>
  <c r="R1998" i="1"/>
  <c r="Q1998" i="1"/>
  <c r="S1998" i="1" s="1"/>
  <c r="T1998" i="1" s="1"/>
  <c r="R1997" i="1"/>
  <c r="Q1997" i="1"/>
  <c r="S1997" i="1" s="1"/>
  <c r="T1997" i="1" s="1"/>
  <c r="R1996" i="1"/>
  <c r="Q1996" i="1"/>
  <c r="R1995" i="1"/>
  <c r="Q1995" i="1"/>
  <c r="S1995" i="1" s="1"/>
  <c r="T1995" i="1" s="1"/>
  <c r="R1994" i="1"/>
  <c r="Q1994" i="1"/>
  <c r="S1994" i="1" s="1"/>
  <c r="T1994" i="1" s="1"/>
  <c r="R1993" i="1"/>
  <c r="Q1993" i="1"/>
  <c r="S1993" i="1" s="1"/>
  <c r="T1993" i="1" s="1"/>
  <c r="R1992" i="1"/>
  <c r="Q1992" i="1"/>
  <c r="R1991" i="1"/>
  <c r="Q1991" i="1"/>
  <c r="S1991" i="1" s="1"/>
  <c r="T1991" i="1" s="1"/>
  <c r="R1990" i="1"/>
  <c r="Q1990" i="1"/>
  <c r="S1990" i="1" s="1"/>
  <c r="T1990" i="1" s="1"/>
  <c r="R1989" i="1"/>
  <c r="Q1989" i="1"/>
  <c r="S1989" i="1" s="1"/>
  <c r="T1989" i="1" s="1"/>
  <c r="R1988" i="1"/>
  <c r="Q1988" i="1"/>
  <c r="R1987" i="1"/>
  <c r="Q1987" i="1"/>
  <c r="S1987" i="1" s="1"/>
  <c r="T1987" i="1" s="1"/>
  <c r="R1986" i="1"/>
  <c r="Q1986" i="1"/>
  <c r="S1986" i="1" s="1"/>
  <c r="T1986" i="1" s="1"/>
  <c r="R1985" i="1"/>
  <c r="Q1985" i="1"/>
  <c r="S1985" i="1" s="1"/>
  <c r="T1985" i="1" s="1"/>
  <c r="R1984" i="1"/>
  <c r="Q1984" i="1"/>
  <c r="R1983" i="1"/>
  <c r="Q1983" i="1"/>
  <c r="S1983" i="1" s="1"/>
  <c r="T1983" i="1" s="1"/>
  <c r="R1982" i="1"/>
  <c r="Q1982" i="1"/>
  <c r="S1982" i="1" s="1"/>
  <c r="T1982" i="1" s="1"/>
  <c r="R1981" i="1"/>
  <c r="Q1981" i="1"/>
  <c r="S1981" i="1" s="1"/>
  <c r="T1981" i="1" s="1"/>
  <c r="R1980" i="1"/>
  <c r="Q1980" i="1"/>
  <c r="R1979" i="1"/>
  <c r="Q1979" i="1"/>
  <c r="S1979" i="1" s="1"/>
  <c r="T1979" i="1" s="1"/>
  <c r="R1978" i="1"/>
  <c r="Q1978" i="1"/>
  <c r="S1978" i="1" s="1"/>
  <c r="T1978" i="1" s="1"/>
  <c r="R1977" i="1"/>
  <c r="Q1977" i="1"/>
  <c r="S1977" i="1" s="1"/>
  <c r="T1977" i="1" s="1"/>
  <c r="R1976" i="1"/>
  <c r="Q1976" i="1"/>
  <c r="R1975" i="1"/>
  <c r="Q1975" i="1"/>
  <c r="S1975" i="1" s="1"/>
  <c r="T1975" i="1" s="1"/>
  <c r="R1974" i="1"/>
  <c r="Q1974" i="1"/>
  <c r="S1974" i="1" s="1"/>
  <c r="T1974" i="1" s="1"/>
  <c r="R1973" i="1"/>
  <c r="Q1973" i="1"/>
  <c r="S1973" i="1" s="1"/>
  <c r="T1973" i="1" s="1"/>
  <c r="R1972" i="1"/>
  <c r="Q1972" i="1"/>
  <c r="R1971" i="1"/>
  <c r="Q1971" i="1"/>
  <c r="S1971" i="1" s="1"/>
  <c r="T1971" i="1" s="1"/>
  <c r="R1970" i="1"/>
  <c r="Q1970" i="1"/>
  <c r="S1970" i="1" s="1"/>
  <c r="T1970" i="1" s="1"/>
  <c r="R1969" i="1"/>
  <c r="Q1969" i="1"/>
  <c r="S1969" i="1" s="1"/>
  <c r="T1969" i="1" s="1"/>
  <c r="R1968" i="1"/>
  <c r="Q1968" i="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R1959" i="1"/>
  <c r="Q1959" i="1"/>
  <c r="S1959" i="1" s="1"/>
  <c r="T1959" i="1" s="1"/>
  <c r="R1958" i="1"/>
  <c r="Q1958" i="1"/>
  <c r="S1958" i="1" s="1"/>
  <c r="T1958" i="1" s="1"/>
  <c r="R1957" i="1"/>
  <c r="Q1957" i="1"/>
  <c r="S1957" i="1" s="1"/>
  <c r="T1957" i="1" s="1"/>
  <c r="R1956" i="1"/>
  <c r="Q1956" i="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R1947" i="1"/>
  <c r="Q1947" i="1"/>
  <c r="S1947" i="1" s="1"/>
  <c r="T1947" i="1" s="1"/>
  <c r="R1946" i="1"/>
  <c r="Q1946" i="1"/>
  <c r="S1946" i="1" s="1"/>
  <c r="T1946" i="1" s="1"/>
  <c r="R1945" i="1"/>
  <c r="Q1945" i="1"/>
  <c r="S1945" i="1" s="1"/>
  <c r="T1945" i="1" s="1"/>
  <c r="R1944" i="1"/>
  <c r="Q1944" i="1"/>
  <c r="R1943" i="1"/>
  <c r="Q1943" i="1"/>
  <c r="S1943" i="1" s="1"/>
  <c r="T1943" i="1" s="1"/>
  <c r="R1942" i="1"/>
  <c r="Q1942" i="1"/>
  <c r="S1942" i="1" s="1"/>
  <c r="T1942" i="1" s="1"/>
  <c r="R1941" i="1"/>
  <c r="Q1941" i="1"/>
  <c r="S1941" i="1" s="1"/>
  <c r="T1941" i="1" s="1"/>
  <c r="R1940" i="1"/>
  <c r="Q1940" i="1"/>
  <c r="R1939" i="1"/>
  <c r="Q1939" i="1"/>
  <c r="S1939" i="1" s="1"/>
  <c r="T1939" i="1" s="1"/>
  <c r="R1938" i="1"/>
  <c r="Q1938" i="1"/>
  <c r="S1938" i="1" s="1"/>
  <c r="T1938" i="1" s="1"/>
  <c r="R1937" i="1"/>
  <c r="Q1937" i="1"/>
  <c r="S1937" i="1" s="1"/>
  <c r="T1937" i="1" s="1"/>
  <c r="R1936" i="1"/>
  <c r="Q1936" i="1"/>
  <c r="R1935" i="1"/>
  <c r="Q1935" i="1"/>
  <c r="S1935" i="1" s="1"/>
  <c r="T1935" i="1" s="1"/>
  <c r="R1934" i="1"/>
  <c r="Q1934" i="1"/>
  <c r="R1933" i="1"/>
  <c r="Q1933" i="1"/>
  <c r="S1933" i="1" s="1"/>
  <c r="T1933" i="1" s="1"/>
  <c r="R1932" i="1"/>
  <c r="Q1932" i="1"/>
  <c r="R1931" i="1"/>
  <c r="Q1931" i="1"/>
  <c r="S1931" i="1" s="1"/>
  <c r="T1931" i="1" s="1"/>
  <c r="R1930" i="1"/>
  <c r="Q1930" i="1"/>
  <c r="S1930" i="1" s="1"/>
  <c r="T1930" i="1" s="1"/>
  <c r="R1929" i="1"/>
  <c r="Q1929" i="1"/>
  <c r="R1928" i="1"/>
  <c r="Q1928" i="1"/>
  <c r="R1927" i="1"/>
  <c r="Q1927" i="1"/>
  <c r="S1927" i="1" s="1"/>
  <c r="T1927" i="1" s="1"/>
  <c r="R1926" i="1"/>
  <c r="Q1926" i="1"/>
  <c r="R1925" i="1"/>
  <c r="Q1925" i="1"/>
  <c r="S1925" i="1" s="1"/>
  <c r="T1925" i="1" s="1"/>
  <c r="R1924" i="1"/>
  <c r="Q1924" i="1"/>
  <c r="R1923" i="1"/>
  <c r="Q1923" i="1"/>
  <c r="S1923" i="1" s="1"/>
  <c r="T1923" i="1" s="1"/>
  <c r="R1922" i="1"/>
  <c r="Q1922" i="1"/>
  <c r="S1922" i="1" s="1"/>
  <c r="T1922" i="1" s="1"/>
  <c r="R1921" i="1"/>
  <c r="Q1921" i="1"/>
  <c r="S1921" i="1" s="1"/>
  <c r="T1921" i="1" s="1"/>
  <c r="R1920" i="1"/>
  <c r="Q1920" i="1"/>
  <c r="R1919" i="1"/>
  <c r="Q1919" i="1"/>
  <c r="S1919" i="1" s="1"/>
  <c r="T1919" i="1" s="1"/>
  <c r="R1918" i="1"/>
  <c r="Q1918" i="1"/>
  <c r="S1918" i="1" s="1"/>
  <c r="T1918" i="1" s="1"/>
  <c r="R1917" i="1"/>
  <c r="Q1917" i="1"/>
  <c r="R1916" i="1"/>
  <c r="Q1916" i="1"/>
  <c r="R1915" i="1"/>
  <c r="Q1915" i="1"/>
  <c r="R1914" i="1"/>
  <c r="Q1914" i="1"/>
  <c r="R1913" i="1"/>
  <c r="Q1913" i="1"/>
  <c r="S1913" i="1" s="1"/>
  <c r="T1913" i="1" s="1"/>
  <c r="R1912" i="1"/>
  <c r="Q1912" i="1"/>
  <c r="R1911" i="1"/>
  <c r="Q1911" i="1"/>
  <c r="S1911" i="1" s="1"/>
  <c r="T1911" i="1" s="1"/>
  <c r="R1910" i="1"/>
  <c r="Q1910" i="1"/>
  <c r="S1910" i="1" s="1"/>
  <c r="T1910" i="1" s="1"/>
  <c r="R1909" i="1"/>
  <c r="Q1909" i="1"/>
  <c r="S1909" i="1" s="1"/>
  <c r="T1909" i="1" s="1"/>
  <c r="R1908" i="1"/>
  <c r="Q1908" i="1"/>
  <c r="R1907" i="1"/>
  <c r="Q1907" i="1"/>
  <c r="S1907" i="1" s="1"/>
  <c r="T1907" i="1" s="1"/>
  <c r="R1906" i="1"/>
  <c r="Q1906" i="1"/>
  <c r="S1906" i="1" s="1"/>
  <c r="T1906" i="1" s="1"/>
  <c r="R1905" i="1"/>
  <c r="Q1905" i="1"/>
  <c r="S1905" i="1" s="1"/>
  <c r="T1905" i="1" s="1"/>
  <c r="R1904" i="1"/>
  <c r="Q1904" i="1"/>
  <c r="R1903" i="1"/>
  <c r="Q1903" i="1"/>
  <c r="R1902" i="1"/>
  <c r="Q1902" i="1"/>
  <c r="S1902" i="1" s="1"/>
  <c r="T1902" i="1" s="1"/>
  <c r="R1901" i="1"/>
  <c r="Q1901" i="1"/>
  <c r="S1901" i="1" s="1"/>
  <c r="T1901" i="1" s="1"/>
  <c r="R1900" i="1"/>
  <c r="Q1900" i="1"/>
  <c r="R1899" i="1"/>
  <c r="Q1899" i="1"/>
  <c r="S1899" i="1" s="1"/>
  <c r="T1899" i="1" s="1"/>
  <c r="R1898" i="1"/>
  <c r="Q1898" i="1"/>
  <c r="S1898" i="1" s="1"/>
  <c r="T1898" i="1" s="1"/>
  <c r="R1897" i="1"/>
  <c r="Q1897" i="1"/>
  <c r="S1897" i="1" s="1"/>
  <c r="T1897" i="1" s="1"/>
  <c r="R1896" i="1"/>
  <c r="Q1896" i="1"/>
  <c r="R1895" i="1"/>
  <c r="Q1895" i="1"/>
  <c r="S1895" i="1" s="1"/>
  <c r="T1895" i="1" s="1"/>
  <c r="R1894" i="1"/>
  <c r="Q1894" i="1"/>
  <c r="S1894" i="1" s="1"/>
  <c r="T1894" i="1" s="1"/>
  <c r="R1893" i="1"/>
  <c r="Q1893" i="1"/>
  <c r="S1893" i="1" s="1"/>
  <c r="T1893" i="1" s="1"/>
  <c r="R1892" i="1"/>
  <c r="Q1892" i="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R1875" i="1"/>
  <c r="Q1875" i="1"/>
  <c r="S1875" i="1" s="1"/>
  <c r="T1875" i="1" s="1"/>
  <c r="R1874" i="1"/>
  <c r="Q1874" i="1"/>
  <c r="S1874" i="1" s="1"/>
  <c r="T1874" i="1" s="1"/>
  <c r="R1873" i="1"/>
  <c r="Q1873" i="1"/>
  <c r="S1873" i="1" s="1"/>
  <c r="T1873" i="1" s="1"/>
  <c r="R1872" i="1"/>
  <c r="Q1872" i="1"/>
  <c r="R1871" i="1"/>
  <c r="Q1871" i="1"/>
  <c r="S1871" i="1" s="1"/>
  <c r="T1871" i="1" s="1"/>
  <c r="R1870" i="1"/>
  <c r="Q1870" i="1"/>
  <c r="S1870" i="1" s="1"/>
  <c r="T1870" i="1" s="1"/>
  <c r="R1869" i="1"/>
  <c r="Q1869" i="1"/>
  <c r="R1868" i="1"/>
  <c r="Q1868" i="1"/>
  <c r="R1867" i="1"/>
  <c r="Q1867" i="1"/>
  <c r="S1867" i="1" s="1"/>
  <c r="T1867" i="1" s="1"/>
  <c r="R1866" i="1"/>
  <c r="Q1866" i="1"/>
  <c r="S1866" i="1" s="1"/>
  <c r="T1866" i="1" s="1"/>
  <c r="R1865" i="1"/>
  <c r="Q1865" i="1"/>
  <c r="R1864" i="1"/>
  <c r="Q1864" i="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R1855" i="1"/>
  <c r="Q1855" i="1"/>
  <c r="S1855" i="1" s="1"/>
  <c r="T1855" i="1" s="1"/>
  <c r="R1854" i="1"/>
  <c r="Q1854" i="1"/>
  <c r="S1854" i="1" s="1"/>
  <c r="T1854" i="1" s="1"/>
  <c r="R1853" i="1"/>
  <c r="Q1853" i="1"/>
  <c r="S1853" i="1" s="1"/>
  <c r="T1853" i="1" s="1"/>
  <c r="R1852" i="1"/>
  <c r="Q1852" i="1"/>
  <c r="R1851" i="1"/>
  <c r="Q1851" i="1"/>
  <c r="R1850" i="1"/>
  <c r="Q1850" i="1"/>
  <c r="R1849" i="1"/>
  <c r="Q1849" i="1"/>
  <c r="R1848" i="1"/>
  <c r="Q1848" i="1"/>
  <c r="R1847" i="1"/>
  <c r="Q1847" i="1"/>
  <c r="S1847" i="1" s="1"/>
  <c r="T1847" i="1" s="1"/>
  <c r="R1846" i="1"/>
  <c r="Q1846" i="1"/>
  <c r="S1846" i="1" s="1"/>
  <c r="T1846" i="1" s="1"/>
  <c r="R1845" i="1"/>
  <c r="Q1845" i="1"/>
  <c r="S1845" i="1" s="1"/>
  <c r="T1845" i="1" s="1"/>
  <c r="R1844" i="1"/>
  <c r="Q1844" i="1"/>
  <c r="R1843" i="1"/>
  <c r="Q1843" i="1"/>
  <c r="S1843" i="1" s="1"/>
  <c r="T1843" i="1" s="1"/>
  <c r="R1842" i="1"/>
  <c r="Q1842" i="1"/>
  <c r="S1842" i="1" s="1"/>
  <c r="T1842" i="1" s="1"/>
  <c r="R1841" i="1"/>
  <c r="Q1841" i="1"/>
  <c r="S1841" i="1" s="1"/>
  <c r="T1841" i="1" s="1"/>
  <c r="R1840" i="1"/>
  <c r="Q1840" i="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R1831" i="1"/>
  <c r="Q1831" i="1"/>
  <c r="R1830" i="1"/>
  <c r="Q1830" i="1"/>
  <c r="S1830" i="1" s="1"/>
  <c r="T1830" i="1" s="1"/>
  <c r="R1829" i="1"/>
  <c r="Q1829" i="1"/>
  <c r="S1829" i="1" s="1"/>
  <c r="T1829" i="1" s="1"/>
  <c r="R1828" i="1"/>
  <c r="Q1828" i="1"/>
  <c r="R1827" i="1"/>
  <c r="Q1827" i="1"/>
  <c r="S1827" i="1" s="1"/>
  <c r="T1827" i="1" s="1"/>
  <c r="R1826" i="1"/>
  <c r="Q1826" i="1"/>
  <c r="S1826" i="1" s="1"/>
  <c r="T1826" i="1" s="1"/>
  <c r="R1825" i="1"/>
  <c r="Q1825" i="1"/>
  <c r="R1824" i="1"/>
  <c r="Q1824" i="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R1815" i="1"/>
  <c r="Q1815" i="1"/>
  <c r="S1815" i="1" s="1"/>
  <c r="T1815" i="1" s="1"/>
  <c r="R1814" i="1"/>
  <c r="Q1814" i="1"/>
  <c r="S1814" i="1" s="1"/>
  <c r="T1814" i="1" s="1"/>
  <c r="R1813" i="1"/>
  <c r="Q1813" i="1"/>
  <c r="S1813" i="1" s="1"/>
  <c r="T1813" i="1" s="1"/>
  <c r="R1812" i="1"/>
  <c r="Q1812" i="1"/>
  <c r="R1811" i="1"/>
  <c r="Q1811" i="1"/>
  <c r="R1810" i="1"/>
  <c r="Q1810" i="1"/>
  <c r="R1809" i="1"/>
  <c r="Q1809" i="1"/>
  <c r="S1809" i="1" s="1"/>
  <c r="T1809" i="1" s="1"/>
  <c r="R1808" i="1"/>
  <c r="Q1808" i="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R1795" i="1"/>
  <c r="Q1795" i="1"/>
  <c r="S1795" i="1" s="1"/>
  <c r="T1795" i="1" s="1"/>
  <c r="R1794" i="1"/>
  <c r="Q1794" i="1"/>
  <c r="S1794" i="1" s="1"/>
  <c r="T1794" i="1" s="1"/>
  <c r="R1793" i="1"/>
  <c r="Q1793" i="1"/>
  <c r="S1793" i="1" s="1"/>
  <c r="T1793" i="1" s="1"/>
  <c r="R1792" i="1"/>
  <c r="Q1792" i="1"/>
  <c r="R1791" i="1"/>
  <c r="Q1791" i="1"/>
  <c r="S1791" i="1" s="1"/>
  <c r="T1791" i="1" s="1"/>
  <c r="R1790" i="1"/>
  <c r="Q1790" i="1"/>
  <c r="S1790" i="1" s="1"/>
  <c r="T1790" i="1" s="1"/>
  <c r="R1789" i="1"/>
  <c r="Q1789" i="1"/>
  <c r="S1789" i="1" s="1"/>
  <c r="T1789" i="1" s="1"/>
  <c r="R1788" i="1"/>
  <c r="Q1788" i="1"/>
  <c r="R1787" i="1"/>
  <c r="Q1787" i="1"/>
  <c r="S1787" i="1" s="1"/>
  <c r="T1787" i="1" s="1"/>
  <c r="R1786" i="1"/>
  <c r="Q1786" i="1"/>
  <c r="S1786" i="1" s="1"/>
  <c r="T1786" i="1" s="1"/>
  <c r="R1785" i="1"/>
  <c r="Q1785" i="1"/>
  <c r="R1784" i="1"/>
  <c r="Q1784" i="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R1775" i="1"/>
  <c r="Q1775" i="1"/>
  <c r="S1775" i="1" s="1"/>
  <c r="T1775" i="1" s="1"/>
  <c r="R1774" i="1"/>
  <c r="Q1774" i="1"/>
  <c r="S1774" i="1" s="1"/>
  <c r="T1774" i="1" s="1"/>
  <c r="R1773" i="1"/>
  <c r="Q1773" i="1"/>
  <c r="S1773" i="1" s="1"/>
  <c r="T1773" i="1" s="1"/>
  <c r="R1772" i="1"/>
  <c r="Q1772" i="1"/>
  <c r="R1771" i="1"/>
  <c r="Q1771" i="1"/>
  <c r="S1771" i="1" s="1"/>
  <c r="T1771" i="1" s="1"/>
  <c r="R1770" i="1"/>
  <c r="Q1770" i="1"/>
  <c r="S1770" i="1" s="1"/>
  <c r="T1770" i="1" s="1"/>
  <c r="R1769" i="1"/>
  <c r="Q1769" i="1"/>
  <c r="R1768" i="1"/>
  <c r="Q1768" i="1"/>
  <c r="R1767" i="1"/>
  <c r="Q1767" i="1"/>
  <c r="S1767" i="1" s="1"/>
  <c r="T1767" i="1" s="1"/>
  <c r="R1766" i="1"/>
  <c r="Q1766" i="1"/>
  <c r="S1766" i="1" s="1"/>
  <c r="T1766" i="1" s="1"/>
  <c r="R1765" i="1"/>
  <c r="Q1765" i="1"/>
  <c r="S1765" i="1" s="1"/>
  <c r="T1765" i="1" s="1"/>
  <c r="R1764" i="1"/>
  <c r="Q1764" i="1"/>
  <c r="R1763" i="1"/>
  <c r="Q1763" i="1"/>
  <c r="S1763" i="1" s="1"/>
  <c r="T1763" i="1" s="1"/>
  <c r="R1762" i="1"/>
  <c r="Q1762" i="1"/>
  <c r="S1762" i="1" s="1"/>
  <c r="T1762" i="1" s="1"/>
  <c r="R1761" i="1"/>
  <c r="Q1761" i="1"/>
  <c r="S1761" i="1" s="1"/>
  <c r="T1761" i="1" s="1"/>
  <c r="R1760" i="1"/>
  <c r="Q1760" i="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R1751" i="1"/>
  <c r="Q1751" i="1"/>
  <c r="R1750" i="1"/>
  <c r="Q1750" i="1"/>
  <c r="S1750" i="1" s="1"/>
  <c r="T1750" i="1" s="1"/>
  <c r="R1749" i="1"/>
  <c r="Q1749" i="1"/>
  <c r="S1749" i="1" s="1"/>
  <c r="T1749" i="1" s="1"/>
  <c r="R1748" i="1"/>
  <c r="Q1748" i="1"/>
  <c r="R1747" i="1"/>
  <c r="Q1747" i="1"/>
  <c r="S1747" i="1" s="1"/>
  <c r="T1747" i="1" s="1"/>
  <c r="R1746" i="1"/>
  <c r="Q1746" i="1"/>
  <c r="S1746" i="1" s="1"/>
  <c r="T1746" i="1" s="1"/>
  <c r="R1745" i="1"/>
  <c r="Q1745" i="1"/>
  <c r="R1744" i="1"/>
  <c r="Q1744" i="1"/>
  <c r="R1743" i="1"/>
  <c r="Q1743" i="1"/>
  <c r="S1743" i="1" s="1"/>
  <c r="T1743" i="1" s="1"/>
  <c r="R1742" i="1"/>
  <c r="Q1742" i="1"/>
  <c r="R1741" i="1"/>
  <c r="Q1741" i="1"/>
  <c r="R1740" i="1"/>
  <c r="Q1740" i="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R1731" i="1"/>
  <c r="Q1731" i="1"/>
  <c r="S1731" i="1" s="1"/>
  <c r="T1731" i="1" s="1"/>
  <c r="R1730" i="1"/>
  <c r="Q1730" i="1"/>
  <c r="S1730" i="1" s="1"/>
  <c r="T1730" i="1" s="1"/>
  <c r="R1729" i="1"/>
  <c r="Q1729" i="1"/>
  <c r="S1729" i="1" s="1"/>
  <c r="T1729" i="1" s="1"/>
  <c r="R1728" i="1"/>
  <c r="Q1728" i="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R1719" i="1"/>
  <c r="Q1719" i="1"/>
  <c r="S1719" i="1" s="1"/>
  <c r="T1719" i="1" s="1"/>
  <c r="R1718" i="1"/>
  <c r="Q1718" i="1"/>
  <c r="S1718" i="1" s="1"/>
  <c r="T1718" i="1" s="1"/>
  <c r="R1717" i="1"/>
  <c r="Q1717" i="1"/>
  <c r="R1716" i="1"/>
  <c r="Q1716" i="1"/>
  <c r="R1715" i="1"/>
  <c r="Q1715" i="1"/>
  <c r="S1715" i="1" s="1"/>
  <c r="T1715" i="1" s="1"/>
  <c r="R1714" i="1"/>
  <c r="Q1714" i="1"/>
  <c r="S1714" i="1" s="1"/>
  <c r="T1714" i="1" s="1"/>
  <c r="R1713" i="1"/>
  <c r="Q1713" i="1"/>
  <c r="S1713" i="1" s="1"/>
  <c r="T1713" i="1" s="1"/>
  <c r="R1712" i="1"/>
  <c r="Q1712" i="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R1703" i="1"/>
  <c r="Q1703" i="1"/>
  <c r="S1703" i="1" s="1"/>
  <c r="T1703" i="1" s="1"/>
  <c r="R1702" i="1"/>
  <c r="Q1702" i="1"/>
  <c r="S1702" i="1" s="1"/>
  <c r="T1702" i="1" s="1"/>
  <c r="R1701" i="1"/>
  <c r="Q1701" i="1"/>
  <c r="S1701" i="1" s="1"/>
  <c r="T1701" i="1" s="1"/>
  <c r="R1700" i="1"/>
  <c r="Q1700" i="1"/>
  <c r="R1699" i="1"/>
  <c r="Q1699" i="1"/>
  <c r="R1698" i="1"/>
  <c r="Q1698" i="1"/>
  <c r="R1697" i="1"/>
  <c r="Q1697" i="1"/>
  <c r="S1697" i="1" s="1"/>
  <c r="T1697" i="1" s="1"/>
  <c r="R1696" i="1"/>
  <c r="Q1696" i="1"/>
  <c r="R1695" i="1"/>
  <c r="Q1695" i="1"/>
  <c r="R1694" i="1"/>
  <c r="Q1694" i="1"/>
  <c r="S1694" i="1" s="1"/>
  <c r="T1694" i="1" s="1"/>
  <c r="R1693" i="1"/>
  <c r="Q1693" i="1"/>
  <c r="S1693" i="1" s="1"/>
  <c r="T1693" i="1" s="1"/>
  <c r="R1692" i="1"/>
  <c r="Q1692" i="1"/>
  <c r="R1691" i="1"/>
  <c r="Q1691" i="1"/>
  <c r="S1691" i="1" s="1"/>
  <c r="T1691" i="1" s="1"/>
  <c r="R1690" i="1"/>
  <c r="Q1690" i="1"/>
  <c r="S1690" i="1" s="1"/>
  <c r="T1690" i="1" s="1"/>
  <c r="R1689" i="1"/>
  <c r="Q1689" i="1"/>
  <c r="S1689" i="1" s="1"/>
  <c r="T1689" i="1" s="1"/>
  <c r="R1688" i="1"/>
  <c r="Q1688" i="1"/>
  <c r="R1687" i="1"/>
  <c r="Q1687" i="1"/>
  <c r="S1687" i="1" s="1"/>
  <c r="T1687" i="1" s="1"/>
  <c r="R1686" i="1"/>
  <c r="Q1686" i="1"/>
  <c r="S1686" i="1" s="1"/>
  <c r="T1686" i="1" s="1"/>
  <c r="R1685" i="1"/>
  <c r="Q1685" i="1"/>
  <c r="S1685" i="1" s="1"/>
  <c r="T1685" i="1" s="1"/>
  <c r="R1684" i="1"/>
  <c r="Q1684" i="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R1667" i="1"/>
  <c r="Q1667" i="1"/>
  <c r="S1667" i="1" s="1"/>
  <c r="T1667" i="1" s="1"/>
  <c r="R1666" i="1"/>
  <c r="Q1666" i="1"/>
  <c r="S1666" i="1" s="1"/>
  <c r="T1666" i="1" s="1"/>
  <c r="R1665" i="1"/>
  <c r="Q1665" i="1"/>
  <c r="S1665" i="1" s="1"/>
  <c r="T1665" i="1" s="1"/>
  <c r="R1664" i="1"/>
  <c r="Q1664" i="1"/>
  <c r="R1663" i="1"/>
  <c r="Q1663" i="1"/>
  <c r="S1663" i="1" s="1"/>
  <c r="T1663" i="1" s="1"/>
  <c r="R1662" i="1"/>
  <c r="Q1662" i="1"/>
  <c r="S1662" i="1" s="1"/>
  <c r="T1662" i="1" s="1"/>
  <c r="R1661" i="1"/>
  <c r="Q1661" i="1"/>
  <c r="S1661" i="1" s="1"/>
  <c r="T1661" i="1" s="1"/>
  <c r="R1660" i="1"/>
  <c r="Q1660" i="1"/>
  <c r="R1659" i="1"/>
  <c r="Q1659" i="1"/>
  <c r="S1659" i="1" s="1"/>
  <c r="T1659" i="1" s="1"/>
  <c r="R1658" i="1"/>
  <c r="Q1658" i="1"/>
  <c r="S1658" i="1" s="1"/>
  <c r="T1658" i="1" s="1"/>
  <c r="R1657" i="1"/>
  <c r="Q1657" i="1"/>
  <c r="S1657" i="1" s="1"/>
  <c r="T1657" i="1" s="1"/>
  <c r="R1656" i="1"/>
  <c r="Q1656" i="1"/>
  <c r="R1655" i="1"/>
  <c r="Q1655" i="1"/>
  <c r="S1655" i="1" s="1"/>
  <c r="T1655" i="1" s="1"/>
  <c r="R1654" i="1"/>
  <c r="Q1654" i="1"/>
  <c r="S1654" i="1" s="1"/>
  <c r="T1654" i="1" s="1"/>
  <c r="R1653" i="1"/>
  <c r="Q1653" i="1"/>
  <c r="S1653" i="1" s="1"/>
  <c r="T1653" i="1" s="1"/>
  <c r="R1652" i="1"/>
  <c r="Q1652" i="1"/>
  <c r="R1651" i="1"/>
  <c r="Q1651" i="1"/>
  <c r="S1651" i="1" s="1"/>
  <c r="T1651" i="1" s="1"/>
  <c r="R1650" i="1"/>
  <c r="Q1650" i="1"/>
  <c r="S1650" i="1" s="1"/>
  <c r="T1650" i="1" s="1"/>
  <c r="R1649" i="1"/>
  <c r="Q1649" i="1"/>
  <c r="S1649" i="1" s="1"/>
  <c r="T1649" i="1" s="1"/>
  <c r="R1648" i="1"/>
  <c r="Q1648" i="1"/>
  <c r="R1647" i="1"/>
  <c r="Q1647" i="1"/>
  <c r="S1647" i="1" s="1"/>
  <c r="T1647" i="1" s="1"/>
  <c r="R1646" i="1"/>
  <c r="Q1646" i="1"/>
  <c r="S1646" i="1" s="1"/>
  <c r="T1646" i="1" s="1"/>
  <c r="R1645" i="1"/>
  <c r="Q1645" i="1"/>
  <c r="S1645" i="1" s="1"/>
  <c r="T1645" i="1" s="1"/>
  <c r="R1644" i="1"/>
  <c r="Q1644" i="1"/>
  <c r="R1643" i="1"/>
  <c r="Q1643" i="1"/>
  <c r="S1643" i="1" s="1"/>
  <c r="T1643" i="1" s="1"/>
  <c r="R1642" i="1"/>
  <c r="Q1642" i="1"/>
  <c r="S1642" i="1" s="1"/>
  <c r="T1642" i="1" s="1"/>
  <c r="R1641" i="1"/>
  <c r="Q1641" i="1"/>
  <c r="S1641" i="1" s="1"/>
  <c r="T1641" i="1" s="1"/>
  <c r="R1640" i="1"/>
  <c r="Q1640" i="1"/>
  <c r="R1639" i="1"/>
  <c r="Q1639" i="1"/>
  <c r="S1639" i="1" s="1"/>
  <c r="T1639" i="1" s="1"/>
  <c r="R1638" i="1"/>
  <c r="Q1638" i="1"/>
  <c r="S1638" i="1" s="1"/>
  <c r="T1638" i="1" s="1"/>
  <c r="R1637" i="1"/>
  <c r="Q1637" i="1"/>
  <c r="S1637" i="1" s="1"/>
  <c r="T1637" i="1" s="1"/>
  <c r="R1636" i="1"/>
  <c r="Q1636" i="1"/>
  <c r="R1635" i="1"/>
  <c r="Q1635" i="1"/>
  <c r="S1635" i="1" s="1"/>
  <c r="T1635" i="1" s="1"/>
  <c r="R1634" i="1"/>
  <c r="Q1634" i="1"/>
  <c r="S1634" i="1" s="1"/>
  <c r="T1634" i="1" s="1"/>
  <c r="R1633" i="1"/>
  <c r="Q1633" i="1"/>
  <c r="S1633" i="1" s="1"/>
  <c r="T1633" i="1" s="1"/>
  <c r="R1632" i="1"/>
  <c r="Q1632" i="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R1623" i="1"/>
  <c r="Q1623" i="1"/>
  <c r="S1623" i="1" s="1"/>
  <c r="T1623" i="1" s="1"/>
  <c r="R1622" i="1"/>
  <c r="Q1622" i="1"/>
  <c r="S1622" i="1" s="1"/>
  <c r="T1622" i="1" s="1"/>
  <c r="R1621" i="1"/>
  <c r="Q1621" i="1"/>
  <c r="S1621" i="1" s="1"/>
  <c r="T1621" i="1" s="1"/>
  <c r="R1620" i="1"/>
  <c r="Q1620" i="1"/>
  <c r="R1619" i="1"/>
  <c r="Q1619" i="1"/>
  <c r="R1618" i="1"/>
  <c r="Q1618" i="1"/>
  <c r="S1618" i="1" s="1"/>
  <c r="T1618" i="1" s="1"/>
  <c r="R1617" i="1"/>
  <c r="Q1617" i="1"/>
  <c r="S1617" i="1" s="1"/>
  <c r="T1617" i="1" s="1"/>
  <c r="R1616" i="1"/>
  <c r="Q1616" i="1"/>
  <c r="R1615" i="1"/>
  <c r="Q1615" i="1"/>
  <c r="S1615" i="1" s="1"/>
  <c r="T1615" i="1" s="1"/>
  <c r="R1614" i="1"/>
  <c r="Q1614" i="1"/>
  <c r="S1614" i="1" s="1"/>
  <c r="T1614" i="1" s="1"/>
  <c r="R1613" i="1"/>
  <c r="Q1613" i="1"/>
  <c r="S1613" i="1" s="1"/>
  <c r="T1613" i="1" s="1"/>
  <c r="R1612" i="1"/>
  <c r="Q1612" i="1"/>
  <c r="R1611" i="1"/>
  <c r="Q1611" i="1"/>
  <c r="S1611" i="1" s="1"/>
  <c r="T1611" i="1" s="1"/>
  <c r="R1610" i="1"/>
  <c r="Q1610" i="1"/>
  <c r="S1610" i="1" s="1"/>
  <c r="T1610" i="1" s="1"/>
  <c r="R1609" i="1"/>
  <c r="Q1609" i="1"/>
  <c r="S1609" i="1" s="1"/>
  <c r="T1609" i="1" s="1"/>
  <c r="R1608" i="1"/>
  <c r="Q1608" i="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R1599" i="1"/>
  <c r="Q1599" i="1"/>
  <c r="S1599" i="1" s="1"/>
  <c r="T1599" i="1" s="1"/>
  <c r="R1598" i="1"/>
  <c r="Q1598" i="1"/>
  <c r="R1597" i="1"/>
  <c r="Q1597" i="1"/>
  <c r="S1597" i="1" s="1"/>
  <c r="T1597" i="1" s="1"/>
  <c r="R1596" i="1"/>
  <c r="Q1596" i="1"/>
  <c r="R1595" i="1"/>
  <c r="Q1595" i="1"/>
  <c r="S1595" i="1" s="1"/>
  <c r="T1595" i="1" s="1"/>
  <c r="R1594" i="1"/>
  <c r="Q1594" i="1"/>
  <c r="S1594" i="1" s="1"/>
  <c r="T1594" i="1" s="1"/>
  <c r="R1593" i="1"/>
  <c r="Q1593" i="1"/>
  <c r="S1593" i="1" s="1"/>
  <c r="T1593" i="1" s="1"/>
  <c r="R1592" i="1"/>
  <c r="Q1592" i="1"/>
  <c r="R1591" i="1"/>
  <c r="Q1591" i="1"/>
  <c r="R1590" i="1"/>
  <c r="Q1590" i="1"/>
  <c r="S1590" i="1" s="1"/>
  <c r="T1590" i="1" s="1"/>
  <c r="R1589" i="1"/>
  <c r="Q1589" i="1"/>
  <c r="S1589" i="1" s="1"/>
  <c r="T1589" i="1" s="1"/>
  <c r="R1588" i="1"/>
  <c r="Q1588" i="1"/>
  <c r="R1587" i="1"/>
  <c r="Q1587" i="1"/>
  <c r="R1586" i="1"/>
  <c r="Q1586" i="1"/>
  <c r="S1586" i="1" s="1"/>
  <c r="T1586" i="1" s="1"/>
  <c r="R1585" i="1"/>
  <c r="Q1585" i="1"/>
  <c r="S1585" i="1" s="1"/>
  <c r="T1585" i="1" s="1"/>
  <c r="R1584" i="1"/>
  <c r="Q1584" i="1"/>
  <c r="R1583" i="1"/>
  <c r="Q1583" i="1"/>
  <c r="S1583" i="1" s="1"/>
  <c r="T1583" i="1" s="1"/>
  <c r="R1582" i="1"/>
  <c r="Q1582" i="1"/>
  <c r="S1582" i="1" s="1"/>
  <c r="T1582" i="1" s="1"/>
  <c r="R1581" i="1"/>
  <c r="Q1581" i="1"/>
  <c r="S1581" i="1" s="1"/>
  <c r="T1581" i="1" s="1"/>
  <c r="R1580" i="1"/>
  <c r="Q1580" i="1"/>
  <c r="R1579" i="1"/>
  <c r="Q1579" i="1"/>
  <c r="S1579" i="1" s="1"/>
  <c r="T1579" i="1" s="1"/>
  <c r="R1578" i="1"/>
  <c r="Q1578" i="1"/>
  <c r="S1578" i="1" s="1"/>
  <c r="T1578" i="1" s="1"/>
  <c r="R1577" i="1"/>
  <c r="Q1577" i="1"/>
  <c r="S1577" i="1" s="1"/>
  <c r="T1577" i="1" s="1"/>
  <c r="R1576" i="1"/>
  <c r="Q1576" i="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R1567" i="1"/>
  <c r="Q1567" i="1"/>
  <c r="R1566" i="1"/>
  <c r="Q1566" i="1"/>
  <c r="S1566" i="1" s="1"/>
  <c r="T1566" i="1" s="1"/>
  <c r="R1565" i="1"/>
  <c r="Q1565" i="1"/>
  <c r="S1565" i="1" s="1"/>
  <c r="T1565" i="1" s="1"/>
  <c r="R1564" i="1"/>
  <c r="Q1564" i="1"/>
  <c r="R1563" i="1"/>
  <c r="Q1563" i="1"/>
  <c r="S1563" i="1" s="1"/>
  <c r="T1563" i="1" s="1"/>
  <c r="R1562" i="1"/>
  <c r="Q1562" i="1"/>
  <c r="R1561" i="1"/>
  <c r="Q1561" i="1"/>
  <c r="S1561" i="1" s="1"/>
  <c r="T1561" i="1" s="1"/>
  <c r="R1560" i="1"/>
  <c r="Q1560" i="1"/>
  <c r="R1559" i="1"/>
  <c r="Q1559" i="1"/>
  <c r="S1559" i="1" s="1"/>
  <c r="T1559" i="1" s="1"/>
  <c r="R1558" i="1"/>
  <c r="Q1558" i="1"/>
  <c r="S1558" i="1" s="1"/>
  <c r="T1558" i="1" s="1"/>
  <c r="R1557" i="1"/>
  <c r="Q1557" i="1"/>
  <c r="S1557" i="1" s="1"/>
  <c r="T1557" i="1" s="1"/>
  <c r="R1556" i="1"/>
  <c r="Q1556" i="1"/>
  <c r="R1555" i="1"/>
  <c r="Q1555" i="1"/>
  <c r="S1555" i="1" s="1"/>
  <c r="T1555" i="1" s="1"/>
  <c r="R1554" i="1"/>
  <c r="Q1554" i="1"/>
  <c r="R1553" i="1"/>
  <c r="Q1553" i="1"/>
  <c r="S1553" i="1" s="1"/>
  <c r="T1553" i="1" s="1"/>
  <c r="R1552" i="1"/>
  <c r="Q1552" i="1"/>
  <c r="R1551" i="1"/>
  <c r="Q1551" i="1"/>
  <c r="S1551" i="1" s="1"/>
  <c r="T1551" i="1" s="1"/>
  <c r="R1550" i="1"/>
  <c r="Q1550" i="1"/>
  <c r="S1550" i="1" s="1"/>
  <c r="T1550" i="1" s="1"/>
  <c r="R1549" i="1"/>
  <c r="Q1549" i="1"/>
  <c r="R1548" i="1"/>
  <c r="Q1548" i="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R1523" i="1"/>
  <c r="Q1523" i="1"/>
  <c r="S1523" i="1" s="1"/>
  <c r="T1523" i="1" s="1"/>
  <c r="R1522" i="1"/>
  <c r="Q1522" i="1"/>
  <c r="S1522" i="1" s="1"/>
  <c r="T1522" i="1" s="1"/>
  <c r="R1521" i="1"/>
  <c r="Q1521" i="1"/>
  <c r="R1520" i="1"/>
  <c r="Q1520" i="1"/>
  <c r="R1519" i="1"/>
  <c r="Q1519" i="1"/>
  <c r="R1518" i="1"/>
  <c r="Q1518" i="1"/>
  <c r="S1518" i="1" s="1"/>
  <c r="T1518" i="1" s="1"/>
  <c r="R1517" i="1"/>
  <c r="Q1517" i="1"/>
  <c r="R1516" i="1"/>
  <c r="Q1516" i="1"/>
  <c r="R1515" i="1"/>
  <c r="Q1515" i="1"/>
  <c r="R1514" i="1"/>
  <c r="Q1514" i="1"/>
  <c r="S1514" i="1" s="1"/>
  <c r="T1514" i="1" s="1"/>
  <c r="R1513" i="1"/>
  <c r="Q1513" i="1"/>
  <c r="R1512" i="1"/>
  <c r="Q1512" i="1"/>
  <c r="R1511" i="1"/>
  <c r="Q1511" i="1"/>
  <c r="S1511" i="1" s="1"/>
  <c r="T1511" i="1" s="1"/>
  <c r="R1510" i="1"/>
  <c r="Q1510" i="1"/>
  <c r="S1510" i="1" s="1"/>
  <c r="T1510" i="1" s="1"/>
  <c r="R1509" i="1"/>
  <c r="Q1509" i="1"/>
  <c r="S1509" i="1" s="1"/>
  <c r="T1509" i="1" s="1"/>
  <c r="R1508" i="1"/>
  <c r="Q1508" i="1"/>
  <c r="R1507" i="1"/>
  <c r="Q1507" i="1"/>
  <c r="S1507" i="1" s="1"/>
  <c r="T1507" i="1" s="1"/>
  <c r="R1506" i="1"/>
  <c r="Q1506" i="1"/>
  <c r="S1506" i="1" s="1"/>
  <c r="T1506" i="1" s="1"/>
  <c r="R1505" i="1"/>
  <c r="Q1505" i="1"/>
  <c r="S1505" i="1" s="1"/>
  <c r="T1505" i="1" s="1"/>
  <c r="R1504" i="1"/>
  <c r="Q1504" i="1"/>
  <c r="R1503" i="1"/>
  <c r="Q1503" i="1"/>
  <c r="S1503" i="1" s="1"/>
  <c r="T1503" i="1" s="1"/>
  <c r="R1502" i="1"/>
  <c r="Q1502" i="1"/>
  <c r="R1501" i="1"/>
  <c r="Q1501" i="1"/>
  <c r="S1501" i="1" s="1"/>
  <c r="T1501" i="1" s="1"/>
  <c r="R1500" i="1"/>
  <c r="Q1500" i="1"/>
  <c r="R1499" i="1"/>
  <c r="Q1499" i="1"/>
  <c r="S1499" i="1" s="1"/>
  <c r="T1499" i="1" s="1"/>
  <c r="R1498" i="1"/>
  <c r="Q1498" i="1"/>
  <c r="S1498" i="1" s="1"/>
  <c r="T1498" i="1" s="1"/>
  <c r="R1497" i="1"/>
  <c r="Q1497" i="1"/>
  <c r="S1497" i="1" s="1"/>
  <c r="T1497" i="1" s="1"/>
  <c r="R1496" i="1"/>
  <c r="Q1496" i="1"/>
  <c r="R1495" i="1"/>
  <c r="Q1495" i="1"/>
  <c r="R1494" i="1"/>
  <c r="Q1494" i="1"/>
  <c r="S1494" i="1" s="1"/>
  <c r="T1494" i="1" s="1"/>
  <c r="R1493" i="1"/>
  <c r="Q1493" i="1"/>
  <c r="S1493" i="1" s="1"/>
  <c r="T1493" i="1" s="1"/>
  <c r="R1492" i="1"/>
  <c r="Q1492" i="1"/>
  <c r="R1491" i="1"/>
  <c r="Q1491" i="1"/>
  <c r="S1491" i="1" s="1"/>
  <c r="T1491" i="1" s="1"/>
  <c r="R1490" i="1"/>
  <c r="Q1490" i="1"/>
  <c r="S1490" i="1" s="1"/>
  <c r="T1490" i="1" s="1"/>
  <c r="R1489" i="1"/>
  <c r="Q1489" i="1"/>
  <c r="S1489" i="1" s="1"/>
  <c r="T1489" i="1" s="1"/>
  <c r="R1488" i="1"/>
  <c r="Q1488" i="1"/>
  <c r="R1487" i="1"/>
  <c r="Q1487" i="1"/>
  <c r="S1487" i="1" s="1"/>
  <c r="T1487" i="1" s="1"/>
  <c r="R1486" i="1"/>
  <c r="Q1486" i="1"/>
  <c r="S1486" i="1" s="1"/>
  <c r="T1486" i="1" s="1"/>
  <c r="R1485" i="1"/>
  <c r="Q1485" i="1"/>
  <c r="S1485" i="1" s="1"/>
  <c r="T1485" i="1" s="1"/>
  <c r="R1484" i="1"/>
  <c r="Q1484" i="1"/>
  <c r="R1483" i="1"/>
  <c r="Q1483" i="1"/>
  <c r="S1483" i="1" s="1"/>
  <c r="T1483" i="1" s="1"/>
  <c r="R1482" i="1"/>
  <c r="Q1482" i="1"/>
  <c r="S1482" i="1" s="1"/>
  <c r="T1482" i="1" s="1"/>
  <c r="R1481" i="1"/>
  <c r="Q1481" i="1"/>
  <c r="S1481" i="1" s="1"/>
  <c r="T1481" i="1" s="1"/>
  <c r="R1480" i="1"/>
  <c r="Q1480" i="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R1471" i="1"/>
  <c r="Q1471" i="1"/>
  <c r="S1471" i="1" s="1"/>
  <c r="T1471" i="1" s="1"/>
  <c r="R1470" i="1"/>
  <c r="Q1470" i="1"/>
  <c r="S1470" i="1" s="1"/>
  <c r="T1470" i="1" s="1"/>
  <c r="R1469" i="1"/>
  <c r="Q1469" i="1"/>
  <c r="S1469" i="1" s="1"/>
  <c r="T1469" i="1" s="1"/>
  <c r="R1468" i="1"/>
  <c r="Q1468" i="1"/>
  <c r="R1467" i="1"/>
  <c r="Q1467" i="1"/>
  <c r="S1467" i="1" s="1"/>
  <c r="T1467" i="1" s="1"/>
  <c r="R1466" i="1"/>
  <c r="Q1466" i="1"/>
  <c r="S1466" i="1" s="1"/>
  <c r="T1466" i="1" s="1"/>
  <c r="R1465" i="1"/>
  <c r="Q1465" i="1"/>
  <c r="S1465" i="1" s="1"/>
  <c r="T1465" i="1" s="1"/>
  <c r="R1464" i="1"/>
  <c r="Q1464" i="1"/>
  <c r="R1463" i="1"/>
  <c r="Q1463" i="1"/>
  <c r="S1463" i="1" s="1"/>
  <c r="T1463" i="1" s="1"/>
  <c r="R1462" i="1"/>
  <c r="Q1462" i="1"/>
  <c r="S1462" i="1" s="1"/>
  <c r="T1462" i="1" s="1"/>
  <c r="R1461" i="1"/>
  <c r="Q1461" i="1"/>
  <c r="S1461" i="1" s="1"/>
  <c r="T1461" i="1" s="1"/>
  <c r="R1460" i="1"/>
  <c r="Q1460" i="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R1451" i="1"/>
  <c r="Q1451" i="1"/>
  <c r="S1451" i="1" s="1"/>
  <c r="T1451" i="1" s="1"/>
  <c r="R1450" i="1"/>
  <c r="Q1450" i="1"/>
  <c r="S1450" i="1" s="1"/>
  <c r="T1450" i="1" s="1"/>
  <c r="R1449" i="1"/>
  <c r="Q1449" i="1"/>
  <c r="S1449" i="1" s="1"/>
  <c r="T1449" i="1" s="1"/>
  <c r="R1448" i="1"/>
  <c r="Q1448" i="1"/>
  <c r="R1447" i="1"/>
  <c r="Q1447" i="1"/>
  <c r="S1447" i="1" s="1"/>
  <c r="T1447" i="1" s="1"/>
  <c r="R1446" i="1"/>
  <c r="Q1446" i="1"/>
  <c r="S1446" i="1" s="1"/>
  <c r="T1446" i="1" s="1"/>
  <c r="R1445" i="1"/>
  <c r="Q1445" i="1"/>
  <c r="S1445" i="1" s="1"/>
  <c r="T1445" i="1" s="1"/>
  <c r="R1444" i="1"/>
  <c r="Q1444" i="1"/>
  <c r="R1443" i="1"/>
  <c r="Q1443" i="1"/>
  <c r="S1443" i="1" s="1"/>
  <c r="T1443" i="1" s="1"/>
  <c r="R1442" i="1"/>
  <c r="Q1442" i="1"/>
  <c r="S1442" i="1" s="1"/>
  <c r="T1442" i="1" s="1"/>
  <c r="R1441" i="1"/>
  <c r="Q1441" i="1"/>
  <c r="S1441" i="1" s="1"/>
  <c r="T1441" i="1" s="1"/>
  <c r="R1440" i="1"/>
  <c r="Q1440" i="1"/>
  <c r="R1439" i="1"/>
  <c r="Q1439" i="1"/>
  <c r="S1439" i="1" s="1"/>
  <c r="T1439" i="1" s="1"/>
  <c r="R1438" i="1"/>
  <c r="Q1438" i="1"/>
  <c r="S1438" i="1" s="1"/>
  <c r="T1438" i="1" s="1"/>
  <c r="R1437" i="1"/>
  <c r="Q1437" i="1"/>
  <c r="S1437" i="1" s="1"/>
  <c r="T1437" i="1" s="1"/>
  <c r="R1436" i="1"/>
  <c r="Q1436" i="1"/>
  <c r="R1435" i="1"/>
  <c r="Q1435" i="1"/>
  <c r="S1435" i="1" s="1"/>
  <c r="T1435" i="1" s="1"/>
  <c r="R1434" i="1"/>
  <c r="Q1434" i="1"/>
  <c r="S1434" i="1" s="1"/>
  <c r="T1434" i="1" s="1"/>
  <c r="R1433" i="1"/>
  <c r="Q1433" i="1"/>
  <c r="S1433" i="1" s="1"/>
  <c r="T1433" i="1" s="1"/>
  <c r="R1432" i="1"/>
  <c r="Q1432" i="1"/>
  <c r="R1431" i="1"/>
  <c r="Q1431" i="1"/>
  <c r="S1431" i="1" s="1"/>
  <c r="T1431" i="1" s="1"/>
  <c r="R1430" i="1"/>
  <c r="Q1430" i="1"/>
  <c r="S1430" i="1" s="1"/>
  <c r="T1430" i="1" s="1"/>
  <c r="R1429" i="1"/>
  <c r="Q1429" i="1"/>
  <c r="S1429" i="1" s="1"/>
  <c r="T1429" i="1" s="1"/>
  <c r="R1428" i="1"/>
  <c r="Q1428" i="1"/>
  <c r="R1427" i="1"/>
  <c r="Q1427" i="1"/>
  <c r="S1427" i="1" s="1"/>
  <c r="T1427" i="1" s="1"/>
  <c r="R1426" i="1"/>
  <c r="Q1426" i="1"/>
  <c r="S1426" i="1" s="1"/>
  <c r="T1426" i="1" s="1"/>
  <c r="R1425" i="1"/>
  <c r="Q1425" i="1"/>
  <c r="R1424" i="1"/>
  <c r="Q1424" i="1"/>
  <c r="R1423" i="1"/>
  <c r="Q1423" i="1"/>
  <c r="S1423" i="1" s="1"/>
  <c r="T1423" i="1" s="1"/>
  <c r="R1422" i="1"/>
  <c r="Q1422" i="1"/>
  <c r="R1421" i="1"/>
  <c r="Q1421" i="1"/>
  <c r="S1421" i="1" s="1"/>
  <c r="T1421" i="1" s="1"/>
  <c r="R1420" i="1"/>
  <c r="Q1420" i="1"/>
  <c r="R1419" i="1"/>
  <c r="Q1419" i="1"/>
  <c r="S1419" i="1" s="1"/>
  <c r="T1419" i="1" s="1"/>
  <c r="R1418" i="1"/>
  <c r="Q1418" i="1"/>
  <c r="S1418" i="1" s="1"/>
  <c r="T1418" i="1" s="1"/>
  <c r="R1417" i="1"/>
  <c r="Q1417" i="1"/>
  <c r="S1417" i="1" s="1"/>
  <c r="T1417" i="1" s="1"/>
  <c r="R1416" i="1"/>
  <c r="Q1416" i="1"/>
  <c r="R1415" i="1"/>
  <c r="Q1415" i="1"/>
  <c r="S1415" i="1" s="1"/>
  <c r="T1415" i="1" s="1"/>
  <c r="R1414" i="1"/>
  <c r="Q1414" i="1"/>
  <c r="S1414" i="1" s="1"/>
  <c r="T1414" i="1" s="1"/>
  <c r="R1413" i="1"/>
  <c r="Q1413" i="1"/>
  <c r="S1413" i="1" s="1"/>
  <c r="T1413" i="1" s="1"/>
  <c r="R1412" i="1"/>
  <c r="Q1412" i="1"/>
  <c r="R1411" i="1"/>
  <c r="Q1411" i="1"/>
  <c r="S1411" i="1" s="1"/>
  <c r="T1411" i="1" s="1"/>
  <c r="R1410" i="1"/>
  <c r="Q1410" i="1"/>
  <c r="R1409" i="1"/>
  <c r="Q1409" i="1"/>
  <c r="S1409" i="1" s="1"/>
  <c r="T1409" i="1" s="1"/>
  <c r="R1408" i="1"/>
  <c r="Q1408" i="1"/>
  <c r="R1407" i="1"/>
  <c r="Q1407" i="1"/>
  <c r="S1407" i="1" s="1"/>
  <c r="T1407" i="1" s="1"/>
  <c r="R1406" i="1"/>
  <c r="Q1406" i="1"/>
  <c r="S1406" i="1" s="1"/>
  <c r="T1406" i="1" s="1"/>
  <c r="R1405" i="1"/>
  <c r="Q1405" i="1"/>
  <c r="R1404" i="1"/>
  <c r="Q1404" i="1"/>
  <c r="R1403" i="1"/>
  <c r="Q1403" i="1"/>
  <c r="R1402" i="1"/>
  <c r="Q1402" i="1"/>
  <c r="S1402" i="1" s="1"/>
  <c r="T1402" i="1" s="1"/>
  <c r="R1401" i="1"/>
  <c r="Q1401" i="1"/>
  <c r="R1400" i="1"/>
  <c r="Q1400" i="1"/>
  <c r="R1399" i="1"/>
  <c r="Q1399" i="1"/>
  <c r="R1398" i="1"/>
  <c r="Q1398" i="1"/>
  <c r="S1398" i="1" s="1"/>
  <c r="T1398" i="1" s="1"/>
  <c r="R1397" i="1"/>
  <c r="Q1397" i="1"/>
  <c r="S1397" i="1" s="1"/>
  <c r="T1397" i="1" s="1"/>
  <c r="R1396" i="1"/>
  <c r="Q1396" i="1"/>
  <c r="R1395" i="1"/>
  <c r="Q1395" i="1"/>
  <c r="S1395" i="1" s="1"/>
  <c r="T1395" i="1" s="1"/>
  <c r="R1394" i="1"/>
  <c r="Q1394" i="1"/>
  <c r="S1394" i="1" s="1"/>
  <c r="T1394" i="1" s="1"/>
  <c r="R1393" i="1"/>
  <c r="Q1393" i="1"/>
  <c r="S1393" i="1" s="1"/>
  <c r="T1393" i="1" s="1"/>
  <c r="R1392" i="1"/>
  <c r="Q1392" i="1"/>
  <c r="R1391" i="1"/>
  <c r="Q1391" i="1"/>
  <c r="R1390" i="1"/>
  <c r="Q1390" i="1"/>
  <c r="S1390" i="1" s="1"/>
  <c r="T1390" i="1" s="1"/>
  <c r="R1389" i="1"/>
  <c r="Q1389" i="1"/>
  <c r="S1389" i="1" s="1"/>
  <c r="T1389" i="1" s="1"/>
  <c r="R1388" i="1"/>
  <c r="Q1388" i="1"/>
  <c r="R1387" i="1"/>
  <c r="Q1387" i="1"/>
  <c r="S1387" i="1" s="1"/>
  <c r="T1387" i="1" s="1"/>
  <c r="R1386" i="1"/>
  <c r="Q1386" i="1"/>
  <c r="S1386" i="1" s="1"/>
  <c r="T1386" i="1" s="1"/>
  <c r="R1385" i="1"/>
  <c r="Q1385" i="1"/>
  <c r="R1384" i="1"/>
  <c r="Q1384" i="1"/>
  <c r="R1383" i="1"/>
  <c r="Q1383" i="1"/>
  <c r="S1383" i="1" s="1"/>
  <c r="T1383" i="1" s="1"/>
  <c r="R1382" i="1"/>
  <c r="Q1382" i="1"/>
  <c r="S1382" i="1" s="1"/>
  <c r="T1382" i="1" s="1"/>
  <c r="R1381" i="1"/>
  <c r="Q1381" i="1"/>
  <c r="S1381" i="1" s="1"/>
  <c r="T1381" i="1" s="1"/>
  <c r="R1380" i="1"/>
  <c r="Q1380" i="1"/>
  <c r="R1379" i="1"/>
  <c r="Q1379" i="1"/>
  <c r="S1379" i="1" s="1"/>
  <c r="T1379" i="1" s="1"/>
  <c r="R1378" i="1"/>
  <c r="Q1378" i="1"/>
  <c r="S1378" i="1" s="1"/>
  <c r="T1378" i="1" s="1"/>
  <c r="R1377" i="1"/>
  <c r="Q1377" i="1"/>
  <c r="S1377" i="1" s="1"/>
  <c r="T1377" i="1" s="1"/>
  <c r="R1376" i="1"/>
  <c r="Q1376" i="1"/>
  <c r="R1375" i="1"/>
  <c r="Q1375" i="1"/>
  <c r="S1375" i="1" s="1"/>
  <c r="T1375" i="1" s="1"/>
  <c r="R1374" i="1"/>
  <c r="Q1374" i="1"/>
  <c r="S1374" i="1" s="1"/>
  <c r="T1374" i="1" s="1"/>
  <c r="R1373" i="1"/>
  <c r="Q1373" i="1"/>
  <c r="S1373" i="1" s="1"/>
  <c r="T1373" i="1" s="1"/>
  <c r="R1372" i="1"/>
  <c r="Q1372" i="1"/>
  <c r="R1371" i="1"/>
  <c r="Q1371" i="1"/>
  <c r="S1371" i="1" s="1"/>
  <c r="T1371" i="1" s="1"/>
  <c r="R1370" i="1"/>
  <c r="Q1370" i="1"/>
  <c r="S1370" i="1" s="1"/>
  <c r="T1370" i="1" s="1"/>
  <c r="R1369" i="1"/>
  <c r="Q1369" i="1"/>
  <c r="S1369" i="1" s="1"/>
  <c r="T1369" i="1" s="1"/>
  <c r="R1368" i="1"/>
  <c r="Q1368" i="1"/>
  <c r="R1367" i="1"/>
  <c r="Q1367" i="1"/>
  <c r="S1367" i="1" s="1"/>
  <c r="T1367" i="1" s="1"/>
  <c r="R1366" i="1"/>
  <c r="Q1366" i="1"/>
  <c r="S1366" i="1" s="1"/>
  <c r="T1366" i="1" s="1"/>
  <c r="R1365" i="1"/>
  <c r="Q1365" i="1"/>
  <c r="S1365" i="1" s="1"/>
  <c r="T1365" i="1" s="1"/>
  <c r="R1364" i="1"/>
  <c r="Q1364" i="1"/>
  <c r="R1363" i="1"/>
  <c r="Q1363" i="1"/>
  <c r="S1363" i="1" s="1"/>
  <c r="T1363" i="1" s="1"/>
  <c r="R1362" i="1"/>
  <c r="Q1362" i="1"/>
  <c r="S1362" i="1" s="1"/>
  <c r="T1362" i="1" s="1"/>
  <c r="R1361" i="1"/>
  <c r="Q1361" i="1"/>
  <c r="S1361" i="1" s="1"/>
  <c r="T1361" i="1" s="1"/>
  <c r="R1360" i="1"/>
  <c r="Q1360" i="1"/>
  <c r="R1359" i="1"/>
  <c r="Q1359" i="1"/>
  <c r="S1359" i="1" s="1"/>
  <c r="T1359" i="1" s="1"/>
  <c r="R1358" i="1"/>
  <c r="Q1358" i="1"/>
  <c r="S1358" i="1" s="1"/>
  <c r="T1358" i="1" s="1"/>
  <c r="R1357" i="1"/>
  <c r="Q1357" i="1"/>
  <c r="S1357" i="1" s="1"/>
  <c r="T1357" i="1" s="1"/>
  <c r="R1356" i="1"/>
  <c r="Q1356" i="1"/>
  <c r="R1355" i="1"/>
  <c r="Q1355" i="1"/>
  <c r="S1355" i="1" s="1"/>
  <c r="T1355" i="1" s="1"/>
  <c r="R1354" i="1"/>
  <c r="Q1354" i="1"/>
  <c r="S1354" i="1" s="1"/>
  <c r="T1354" i="1" s="1"/>
  <c r="R1353" i="1"/>
  <c r="Q1353" i="1"/>
  <c r="R1352" i="1"/>
  <c r="Q1352" i="1"/>
  <c r="R1351" i="1"/>
  <c r="Q1351" i="1"/>
  <c r="S1351" i="1" s="1"/>
  <c r="T1351" i="1" s="1"/>
  <c r="R1350" i="1"/>
  <c r="Q1350" i="1"/>
  <c r="S1350" i="1" s="1"/>
  <c r="T1350" i="1" s="1"/>
  <c r="R1349" i="1"/>
  <c r="Q1349" i="1"/>
  <c r="S1349" i="1" s="1"/>
  <c r="T1349" i="1" s="1"/>
  <c r="R1348" i="1"/>
  <c r="Q1348" i="1"/>
  <c r="R1347" i="1"/>
  <c r="Q1347" i="1"/>
  <c r="S1347" i="1" s="1"/>
  <c r="T1347" i="1" s="1"/>
  <c r="R1346" i="1"/>
  <c r="Q1346" i="1"/>
  <c r="S1346" i="1" s="1"/>
  <c r="T1346" i="1" s="1"/>
  <c r="R1345" i="1"/>
  <c r="Q1345" i="1"/>
  <c r="S1345" i="1" s="1"/>
  <c r="T1345" i="1" s="1"/>
  <c r="R1344" i="1"/>
  <c r="Q1344" i="1"/>
  <c r="R1343" i="1"/>
  <c r="Q1343" i="1"/>
  <c r="S1343" i="1" s="1"/>
  <c r="T1343" i="1" s="1"/>
  <c r="R1342" i="1"/>
  <c r="Q1342" i="1"/>
  <c r="R1341" i="1"/>
  <c r="Q1341" i="1"/>
  <c r="S1341" i="1" s="1"/>
  <c r="T1341" i="1" s="1"/>
  <c r="R1340" i="1"/>
  <c r="Q1340" i="1"/>
  <c r="R1339" i="1"/>
  <c r="Q1339" i="1"/>
  <c r="S1339" i="1" s="1"/>
  <c r="T1339" i="1" s="1"/>
  <c r="R1338" i="1"/>
  <c r="Q1338" i="1"/>
  <c r="S1338" i="1" s="1"/>
  <c r="T1338" i="1" s="1"/>
  <c r="R1337" i="1"/>
  <c r="Q1337" i="1"/>
  <c r="S1337" i="1" s="1"/>
  <c r="T1337" i="1" s="1"/>
  <c r="R1336" i="1"/>
  <c r="Q1336" i="1"/>
  <c r="R1335" i="1"/>
  <c r="Q1335" i="1"/>
  <c r="S1335" i="1" s="1"/>
  <c r="T1335" i="1" s="1"/>
  <c r="R1334" i="1"/>
  <c r="Q1334" i="1"/>
  <c r="R1333" i="1"/>
  <c r="Q1333" i="1"/>
  <c r="S1333" i="1" s="1"/>
  <c r="T1333" i="1" s="1"/>
  <c r="R1332" i="1"/>
  <c r="Q1332" i="1"/>
  <c r="R1331" i="1"/>
  <c r="Q1331" i="1"/>
  <c r="R1330" i="1"/>
  <c r="Q1330" i="1"/>
  <c r="S1330" i="1" s="1"/>
  <c r="T1330" i="1" s="1"/>
  <c r="R1329" i="1"/>
  <c r="Q1329" i="1"/>
  <c r="S1329" i="1" s="1"/>
  <c r="T1329" i="1" s="1"/>
  <c r="R1328" i="1"/>
  <c r="Q1328" i="1"/>
  <c r="R1327" i="1"/>
  <c r="Q1327" i="1"/>
  <c r="S1327" i="1" s="1"/>
  <c r="T1327" i="1" s="1"/>
  <c r="R1326" i="1"/>
  <c r="Q1326" i="1"/>
  <c r="S1326" i="1" s="1"/>
  <c r="T1326" i="1" s="1"/>
  <c r="R1325" i="1"/>
  <c r="Q1325" i="1"/>
  <c r="S1325" i="1" s="1"/>
  <c r="T1325" i="1" s="1"/>
  <c r="R1324" i="1"/>
  <c r="Q1324" i="1"/>
  <c r="R1323" i="1"/>
  <c r="Q1323" i="1"/>
  <c r="S1323" i="1" s="1"/>
  <c r="T1323" i="1" s="1"/>
  <c r="R1322" i="1"/>
  <c r="Q1322" i="1"/>
  <c r="S1322" i="1" s="1"/>
  <c r="T1322" i="1" s="1"/>
  <c r="R1321" i="1"/>
  <c r="Q1321" i="1"/>
  <c r="S1321" i="1" s="1"/>
  <c r="T1321" i="1" s="1"/>
  <c r="R1320" i="1"/>
  <c r="Q1320" i="1"/>
  <c r="R1319" i="1"/>
  <c r="Q1319" i="1"/>
  <c r="S1319" i="1" s="1"/>
  <c r="T1319" i="1" s="1"/>
  <c r="R1318" i="1"/>
  <c r="Q1318" i="1"/>
  <c r="S1318" i="1" s="1"/>
  <c r="T1318" i="1" s="1"/>
  <c r="R1317" i="1"/>
  <c r="Q1317" i="1"/>
  <c r="S1317" i="1" s="1"/>
  <c r="T1317" i="1" s="1"/>
  <c r="R1316" i="1"/>
  <c r="Q1316" i="1"/>
  <c r="R1315" i="1"/>
  <c r="Q1315" i="1"/>
  <c r="S1315" i="1" s="1"/>
  <c r="T1315" i="1" s="1"/>
  <c r="R1314" i="1"/>
  <c r="Q1314" i="1"/>
  <c r="S1314" i="1" s="1"/>
  <c r="T1314" i="1" s="1"/>
  <c r="R1313" i="1"/>
  <c r="Q1313" i="1"/>
  <c r="S1313" i="1" s="1"/>
  <c r="T1313" i="1" s="1"/>
  <c r="R1312" i="1"/>
  <c r="Q1312" i="1"/>
  <c r="R1311" i="1"/>
  <c r="Q1311" i="1"/>
  <c r="R1310" i="1"/>
  <c r="Q1310" i="1"/>
  <c r="S1310" i="1" s="1"/>
  <c r="T1310" i="1" s="1"/>
  <c r="R1309" i="1"/>
  <c r="Q1309" i="1"/>
  <c r="S1309" i="1" s="1"/>
  <c r="T1309" i="1" s="1"/>
  <c r="R1308" i="1"/>
  <c r="Q1308" i="1"/>
  <c r="R1307" i="1"/>
  <c r="Q1307" i="1"/>
  <c r="S1307" i="1" s="1"/>
  <c r="T1307" i="1" s="1"/>
  <c r="R1306" i="1"/>
  <c r="Q1306" i="1"/>
  <c r="S1306" i="1" s="1"/>
  <c r="T1306" i="1" s="1"/>
  <c r="R1305" i="1"/>
  <c r="Q1305" i="1"/>
  <c r="S1305" i="1" s="1"/>
  <c r="T1305" i="1" s="1"/>
  <c r="R1304" i="1"/>
  <c r="Q1304" i="1"/>
  <c r="R1303" i="1"/>
  <c r="Q1303" i="1"/>
  <c r="S1303" i="1" s="1"/>
  <c r="T1303" i="1" s="1"/>
  <c r="R1302" i="1"/>
  <c r="Q1302" i="1"/>
  <c r="R1301" i="1"/>
  <c r="Q1301" i="1"/>
  <c r="S1301" i="1" s="1"/>
  <c r="T1301" i="1" s="1"/>
  <c r="R1300" i="1"/>
  <c r="Q1300" i="1"/>
  <c r="R1299" i="1"/>
  <c r="Q1299" i="1"/>
  <c r="S1299" i="1" s="1"/>
  <c r="T1299" i="1" s="1"/>
  <c r="R1298" i="1"/>
  <c r="Q1298" i="1"/>
  <c r="R1297" i="1"/>
  <c r="Q1297" i="1"/>
  <c r="S1297" i="1" s="1"/>
  <c r="T1297" i="1" s="1"/>
  <c r="R1296" i="1"/>
  <c r="Q1296" i="1"/>
  <c r="R1295" i="1"/>
  <c r="Q1295" i="1"/>
  <c r="S1295" i="1" s="1"/>
  <c r="T1295" i="1" s="1"/>
  <c r="R1294" i="1"/>
  <c r="Q1294" i="1"/>
  <c r="S1294" i="1" s="1"/>
  <c r="T1294" i="1" s="1"/>
  <c r="R1293" i="1"/>
  <c r="Q1293" i="1"/>
  <c r="S1293" i="1" s="1"/>
  <c r="T1293" i="1" s="1"/>
  <c r="R1292" i="1"/>
  <c r="Q1292" i="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R1271" i="1"/>
  <c r="Q1271" i="1"/>
  <c r="S1271" i="1" s="1"/>
  <c r="T1271" i="1" s="1"/>
  <c r="R1270" i="1"/>
  <c r="Q1270" i="1"/>
  <c r="S1270" i="1" s="1"/>
  <c r="T1270" i="1" s="1"/>
  <c r="R1269" i="1"/>
  <c r="Q1269" i="1"/>
  <c r="S1269" i="1" s="1"/>
  <c r="T1269" i="1" s="1"/>
  <c r="R1268" i="1"/>
  <c r="Q1268" i="1"/>
  <c r="R1267" i="1"/>
  <c r="Q1267" i="1"/>
  <c r="S1267" i="1" s="1"/>
  <c r="T1267" i="1" s="1"/>
  <c r="R1266" i="1"/>
  <c r="Q1266" i="1"/>
  <c r="S1266" i="1" s="1"/>
  <c r="T1266" i="1" s="1"/>
  <c r="R1265" i="1"/>
  <c r="Q1265" i="1"/>
  <c r="S1265" i="1" s="1"/>
  <c r="T1265" i="1" s="1"/>
  <c r="R1264" i="1"/>
  <c r="Q1264" i="1"/>
  <c r="R1263" i="1"/>
  <c r="Q1263" i="1"/>
  <c r="S1263" i="1" s="1"/>
  <c r="T1263" i="1" s="1"/>
  <c r="R1262" i="1"/>
  <c r="Q1262" i="1"/>
  <c r="S1262" i="1" s="1"/>
  <c r="T1262" i="1" s="1"/>
  <c r="R1261" i="1"/>
  <c r="Q1261" i="1"/>
  <c r="S1261" i="1" s="1"/>
  <c r="T1261" i="1" s="1"/>
  <c r="R1260" i="1"/>
  <c r="Q1260" i="1"/>
  <c r="R1259" i="1"/>
  <c r="Q1259" i="1"/>
  <c r="S1259" i="1" s="1"/>
  <c r="T1259" i="1" s="1"/>
  <c r="R1258" i="1"/>
  <c r="Q1258" i="1"/>
  <c r="S1258" i="1" s="1"/>
  <c r="T1258" i="1" s="1"/>
  <c r="R1257" i="1"/>
  <c r="Q1257" i="1"/>
  <c r="S1257" i="1" s="1"/>
  <c r="T1257" i="1" s="1"/>
  <c r="R1256" i="1"/>
  <c r="Q1256" i="1"/>
  <c r="R1255" i="1"/>
  <c r="Q1255" i="1"/>
  <c r="S1255" i="1" s="1"/>
  <c r="T1255" i="1" s="1"/>
  <c r="R1254" i="1"/>
  <c r="Q1254" i="1"/>
  <c r="R1253" i="1"/>
  <c r="Q1253" i="1"/>
  <c r="S1253" i="1" s="1"/>
  <c r="T1253" i="1" s="1"/>
  <c r="R1252" i="1"/>
  <c r="Q1252" i="1"/>
  <c r="R1251" i="1"/>
  <c r="Q1251" i="1"/>
  <c r="S1251" i="1" s="1"/>
  <c r="T1251" i="1" s="1"/>
  <c r="R1250" i="1"/>
  <c r="Q1250" i="1"/>
  <c r="S1250" i="1" s="1"/>
  <c r="T1250" i="1" s="1"/>
  <c r="R1249" i="1"/>
  <c r="Q1249" i="1"/>
  <c r="S1249" i="1" s="1"/>
  <c r="T1249" i="1" s="1"/>
  <c r="R1248" i="1"/>
  <c r="Q1248" i="1"/>
  <c r="R1247" i="1"/>
  <c r="Q1247" i="1"/>
  <c r="S1247" i="1" s="1"/>
  <c r="T1247" i="1" s="1"/>
  <c r="R1246" i="1"/>
  <c r="Q1246" i="1"/>
  <c r="S1246" i="1" s="1"/>
  <c r="T1246" i="1" s="1"/>
  <c r="R1245" i="1"/>
  <c r="Q1245" i="1"/>
  <c r="S1245" i="1" s="1"/>
  <c r="T1245" i="1" s="1"/>
  <c r="R1244" i="1"/>
  <c r="Q1244" i="1"/>
  <c r="R1243" i="1"/>
  <c r="Q1243" i="1"/>
  <c r="S1243" i="1" s="1"/>
  <c r="T1243" i="1" s="1"/>
  <c r="R1242" i="1"/>
  <c r="Q1242" i="1"/>
  <c r="S1242" i="1" s="1"/>
  <c r="T1242" i="1" s="1"/>
  <c r="R1241" i="1"/>
  <c r="Q1241" i="1"/>
  <c r="S1241" i="1" s="1"/>
  <c r="T1241" i="1" s="1"/>
  <c r="R1240" i="1"/>
  <c r="Q1240" i="1"/>
  <c r="R1239" i="1"/>
  <c r="Q1239" i="1"/>
  <c r="S1239" i="1" s="1"/>
  <c r="T1239" i="1" s="1"/>
  <c r="R1238" i="1"/>
  <c r="Q1238" i="1"/>
  <c r="S1238" i="1" s="1"/>
  <c r="T1238" i="1" s="1"/>
  <c r="R1237" i="1"/>
  <c r="Q1237" i="1"/>
  <c r="S1237" i="1" s="1"/>
  <c r="T1237" i="1" s="1"/>
  <c r="R1236" i="1"/>
  <c r="Q1236" i="1"/>
  <c r="R1235" i="1"/>
  <c r="Q1235" i="1"/>
  <c r="S1235" i="1" s="1"/>
  <c r="T1235" i="1" s="1"/>
  <c r="R1234" i="1"/>
  <c r="Q1234" i="1"/>
  <c r="S1234" i="1" s="1"/>
  <c r="T1234" i="1" s="1"/>
  <c r="R1233" i="1"/>
  <c r="Q1233" i="1"/>
  <c r="S1233" i="1" s="1"/>
  <c r="T1233" i="1" s="1"/>
  <c r="R1232" i="1"/>
  <c r="Q1232" i="1"/>
  <c r="R1231" i="1"/>
  <c r="Q1231" i="1"/>
  <c r="S1231" i="1" s="1"/>
  <c r="T1231" i="1" s="1"/>
  <c r="R1230" i="1"/>
  <c r="Q1230" i="1"/>
  <c r="S1230" i="1" s="1"/>
  <c r="T1230" i="1" s="1"/>
  <c r="R1229" i="1"/>
  <c r="Q1229" i="1"/>
  <c r="S1229" i="1" s="1"/>
  <c r="T1229" i="1" s="1"/>
  <c r="R1228" i="1"/>
  <c r="Q1228" i="1"/>
  <c r="R1227" i="1"/>
  <c r="Q1227" i="1"/>
  <c r="S1227" i="1" s="1"/>
  <c r="T1227" i="1" s="1"/>
  <c r="R1226" i="1"/>
  <c r="Q1226" i="1"/>
  <c r="S1226" i="1" s="1"/>
  <c r="T1226" i="1" s="1"/>
  <c r="R1225" i="1"/>
  <c r="Q1225" i="1"/>
  <c r="S1225" i="1" s="1"/>
  <c r="T1225" i="1" s="1"/>
  <c r="R1224" i="1"/>
  <c r="Q1224" i="1"/>
  <c r="R1223" i="1"/>
  <c r="Q1223" i="1"/>
  <c r="S1223" i="1" s="1"/>
  <c r="T1223" i="1" s="1"/>
  <c r="R1222" i="1"/>
  <c r="Q1222" i="1"/>
  <c r="S1222" i="1" s="1"/>
  <c r="T1222" i="1" s="1"/>
  <c r="R1221" i="1"/>
  <c r="Q1221" i="1"/>
  <c r="S1221" i="1" s="1"/>
  <c r="T1221" i="1" s="1"/>
  <c r="R1220" i="1"/>
  <c r="Q1220" i="1"/>
  <c r="R1219" i="1"/>
  <c r="Q1219" i="1"/>
  <c r="S1219" i="1" s="1"/>
  <c r="T1219" i="1" s="1"/>
  <c r="R1218" i="1"/>
  <c r="Q1218" i="1"/>
  <c r="S1218" i="1" s="1"/>
  <c r="T1218" i="1" s="1"/>
  <c r="R1217" i="1"/>
  <c r="Q1217" i="1"/>
  <c r="S1217" i="1" s="1"/>
  <c r="T1217" i="1" s="1"/>
  <c r="R1216" i="1"/>
  <c r="Q1216" i="1"/>
  <c r="R1215" i="1"/>
  <c r="Q1215" i="1"/>
  <c r="S1215" i="1" s="1"/>
  <c r="T1215" i="1" s="1"/>
  <c r="R1214" i="1"/>
  <c r="Q1214" i="1"/>
  <c r="S1214" i="1" s="1"/>
  <c r="T1214" i="1" s="1"/>
  <c r="R1213" i="1"/>
  <c r="Q1213" i="1"/>
  <c r="S1213" i="1" s="1"/>
  <c r="T1213" i="1" s="1"/>
  <c r="R1212" i="1"/>
  <c r="Q1212" i="1"/>
  <c r="R1211" i="1"/>
  <c r="Q1211" i="1"/>
  <c r="S1211" i="1" s="1"/>
  <c r="T1211" i="1" s="1"/>
  <c r="R1210" i="1"/>
  <c r="Q1210" i="1"/>
  <c r="S1210" i="1" s="1"/>
  <c r="T1210" i="1" s="1"/>
  <c r="R1209" i="1"/>
  <c r="Q1209" i="1"/>
  <c r="S1209" i="1" s="1"/>
  <c r="T1209" i="1" s="1"/>
  <c r="R1208" i="1"/>
  <c r="Q1208" i="1"/>
  <c r="R1207" i="1"/>
  <c r="Q1207" i="1"/>
  <c r="S1207" i="1" s="1"/>
  <c r="T1207" i="1" s="1"/>
  <c r="R1206" i="1"/>
  <c r="Q1206" i="1"/>
  <c r="S1206" i="1" s="1"/>
  <c r="T1206" i="1" s="1"/>
  <c r="R1205" i="1"/>
  <c r="Q1205" i="1"/>
  <c r="R1204" i="1"/>
  <c r="Q1204" i="1"/>
  <c r="R1203" i="1"/>
  <c r="Q1203" i="1"/>
  <c r="R1202" i="1"/>
  <c r="Q1202" i="1"/>
  <c r="R1201" i="1"/>
  <c r="Q1201" i="1"/>
  <c r="S1201" i="1" s="1"/>
  <c r="T1201" i="1" s="1"/>
  <c r="R1200" i="1"/>
  <c r="Q1200" i="1"/>
  <c r="R1199" i="1"/>
  <c r="Q1199" i="1"/>
  <c r="S1199" i="1" s="1"/>
  <c r="T1199" i="1" s="1"/>
  <c r="R1198" i="1"/>
  <c r="Q1198" i="1"/>
  <c r="R1197" i="1"/>
  <c r="Q1197" i="1"/>
  <c r="S1197" i="1" s="1"/>
  <c r="T1197" i="1" s="1"/>
  <c r="R1196" i="1"/>
  <c r="Q1196" i="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R1187" i="1"/>
  <c r="Q1187" i="1"/>
  <c r="S1187" i="1" s="1"/>
  <c r="T1187" i="1" s="1"/>
  <c r="R1186" i="1"/>
  <c r="Q1186" i="1"/>
  <c r="S1186" i="1" s="1"/>
  <c r="T1186" i="1" s="1"/>
  <c r="R1185" i="1"/>
  <c r="Q1185" i="1"/>
  <c r="R1184" i="1"/>
  <c r="Q1184" i="1"/>
  <c r="R1183" i="1"/>
  <c r="Q1183" i="1"/>
  <c r="S1183" i="1" s="1"/>
  <c r="T1183" i="1" s="1"/>
  <c r="R1182" i="1"/>
  <c r="Q1182" i="1"/>
  <c r="S1182" i="1" s="1"/>
  <c r="T1182" i="1" s="1"/>
  <c r="R1181" i="1"/>
  <c r="Q1181" i="1"/>
  <c r="R1180" i="1"/>
  <c r="Q1180" i="1"/>
  <c r="R1179" i="1"/>
  <c r="Q1179" i="1"/>
  <c r="S1179" i="1" s="1"/>
  <c r="T1179" i="1" s="1"/>
  <c r="R1178" i="1"/>
  <c r="Q1178" i="1"/>
  <c r="S1178" i="1" s="1"/>
  <c r="T1178" i="1" s="1"/>
  <c r="R1177" i="1"/>
  <c r="Q1177" i="1"/>
  <c r="S1177" i="1" s="1"/>
  <c r="T1177" i="1" s="1"/>
  <c r="R1176" i="1"/>
  <c r="Q1176" i="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R1167" i="1"/>
  <c r="Q1167" i="1"/>
  <c r="S1167" i="1" s="1"/>
  <c r="T1167" i="1" s="1"/>
  <c r="R1166" i="1"/>
  <c r="Q1166" i="1"/>
  <c r="S1166" i="1" s="1"/>
  <c r="T1166" i="1" s="1"/>
  <c r="R1165" i="1"/>
  <c r="Q1165" i="1"/>
  <c r="S1165" i="1" s="1"/>
  <c r="T1165" i="1" s="1"/>
  <c r="R1164" i="1"/>
  <c r="Q1164" i="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R1155" i="1"/>
  <c r="Q1155" i="1"/>
  <c r="S1155" i="1" s="1"/>
  <c r="T1155" i="1" s="1"/>
  <c r="R1154" i="1"/>
  <c r="Q1154" i="1"/>
  <c r="S1154" i="1" s="1"/>
  <c r="T1154" i="1" s="1"/>
  <c r="R1153" i="1"/>
  <c r="Q1153" i="1"/>
  <c r="S1153" i="1" s="1"/>
  <c r="T1153" i="1" s="1"/>
  <c r="R1152" i="1"/>
  <c r="Q1152" i="1"/>
  <c r="R1151" i="1"/>
  <c r="Q1151" i="1"/>
  <c r="S1151" i="1" s="1"/>
  <c r="T1151" i="1" s="1"/>
  <c r="R1150" i="1"/>
  <c r="Q1150" i="1"/>
  <c r="S1150" i="1" s="1"/>
  <c r="T1150" i="1" s="1"/>
  <c r="R1149" i="1"/>
  <c r="Q1149" i="1"/>
  <c r="S1149" i="1" s="1"/>
  <c r="T1149" i="1" s="1"/>
  <c r="R1148" i="1"/>
  <c r="Q1148" i="1"/>
  <c r="R1147" i="1"/>
  <c r="Q1147" i="1"/>
  <c r="R1146" i="1"/>
  <c r="Q1146" i="1"/>
  <c r="S1146" i="1" s="1"/>
  <c r="T1146" i="1" s="1"/>
  <c r="R1145" i="1"/>
  <c r="Q1145" i="1"/>
  <c r="S1145" i="1" s="1"/>
  <c r="T1145" i="1" s="1"/>
  <c r="R1144" i="1"/>
  <c r="Q1144" i="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R1135" i="1"/>
  <c r="Q1135" i="1"/>
  <c r="S1135" i="1" s="1"/>
  <c r="T1135" i="1" s="1"/>
  <c r="R1134" i="1"/>
  <c r="Q1134" i="1"/>
  <c r="S1134" i="1" s="1"/>
  <c r="T1134" i="1" s="1"/>
  <c r="R1133" i="1"/>
  <c r="Q1133" i="1"/>
  <c r="S1133" i="1" s="1"/>
  <c r="T1133" i="1" s="1"/>
  <c r="R1132" i="1"/>
  <c r="Q1132" i="1"/>
  <c r="R1131" i="1"/>
  <c r="Q1131" i="1"/>
  <c r="S1131" i="1" s="1"/>
  <c r="T1131" i="1" s="1"/>
  <c r="R1130" i="1"/>
  <c r="Q1130" i="1"/>
  <c r="S1130" i="1" s="1"/>
  <c r="T1130" i="1" s="1"/>
  <c r="R1129" i="1"/>
  <c r="Q1129" i="1"/>
  <c r="S1129" i="1" s="1"/>
  <c r="T1129" i="1" s="1"/>
  <c r="R1128" i="1"/>
  <c r="Q1128" i="1"/>
  <c r="R1127" i="1"/>
  <c r="Q1127" i="1"/>
  <c r="R1126" i="1"/>
  <c r="Q1126" i="1"/>
  <c r="S1126" i="1" s="1"/>
  <c r="T1126" i="1" s="1"/>
  <c r="R1125" i="1"/>
  <c r="Q1125" i="1"/>
  <c r="S1125" i="1" s="1"/>
  <c r="T1125" i="1" s="1"/>
  <c r="R1124" i="1"/>
  <c r="Q1124" i="1"/>
  <c r="R1123" i="1"/>
  <c r="Q1123" i="1"/>
  <c r="S1123" i="1" s="1"/>
  <c r="T1123" i="1" s="1"/>
  <c r="R1122" i="1"/>
  <c r="Q1122" i="1"/>
  <c r="S1122" i="1" s="1"/>
  <c r="T1122" i="1" s="1"/>
  <c r="R1121" i="1"/>
  <c r="Q1121" i="1"/>
  <c r="S1121" i="1" s="1"/>
  <c r="T1121" i="1" s="1"/>
  <c r="R1120" i="1"/>
  <c r="Q1120" i="1"/>
  <c r="R1119" i="1"/>
  <c r="Q1119" i="1"/>
  <c r="R1118" i="1"/>
  <c r="Q1118" i="1"/>
  <c r="S1118" i="1" s="1"/>
  <c r="T1118" i="1" s="1"/>
  <c r="R1117" i="1"/>
  <c r="Q1117" i="1"/>
  <c r="S1117" i="1" s="1"/>
  <c r="T1117" i="1" s="1"/>
  <c r="R1116" i="1"/>
  <c r="Q1116" i="1"/>
  <c r="R1115" i="1"/>
  <c r="Q1115" i="1"/>
  <c r="S1115" i="1" s="1"/>
  <c r="T1115" i="1" s="1"/>
  <c r="R1114" i="1"/>
  <c r="Q1114" i="1"/>
  <c r="S1114" i="1" s="1"/>
  <c r="T1114" i="1" s="1"/>
  <c r="R1113" i="1"/>
  <c r="Q1113" i="1"/>
  <c r="S1113" i="1" s="1"/>
  <c r="T1113" i="1" s="1"/>
  <c r="R1112" i="1"/>
  <c r="Q1112" i="1"/>
  <c r="R1111" i="1"/>
  <c r="Q1111" i="1"/>
  <c r="S1111" i="1" s="1"/>
  <c r="T1111" i="1" s="1"/>
  <c r="R1110" i="1"/>
  <c r="Q1110" i="1"/>
  <c r="S1110" i="1" s="1"/>
  <c r="T1110" i="1" s="1"/>
  <c r="R1109" i="1"/>
  <c r="Q1109" i="1"/>
  <c r="S1109" i="1" s="1"/>
  <c r="T1109" i="1" s="1"/>
  <c r="R1108" i="1"/>
  <c r="Q1108" i="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R1099" i="1"/>
  <c r="Q1099" i="1"/>
  <c r="S1099" i="1" s="1"/>
  <c r="T1099" i="1" s="1"/>
  <c r="R1098" i="1"/>
  <c r="Q1098" i="1"/>
  <c r="S1098" i="1" s="1"/>
  <c r="T1098" i="1" s="1"/>
  <c r="R1097" i="1"/>
  <c r="Q1097" i="1"/>
  <c r="S1097" i="1" s="1"/>
  <c r="T1097" i="1" s="1"/>
  <c r="R1096" i="1"/>
  <c r="Q1096" i="1"/>
  <c r="R1095" i="1"/>
  <c r="Q1095" i="1"/>
  <c r="S1095" i="1" s="1"/>
  <c r="T1095" i="1" s="1"/>
  <c r="R1094" i="1"/>
  <c r="Q1094" i="1"/>
  <c r="S1094" i="1" s="1"/>
  <c r="T1094" i="1" s="1"/>
  <c r="R1093" i="1"/>
  <c r="Q1093" i="1"/>
  <c r="R1092" i="1"/>
  <c r="Q1092" i="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R1083" i="1"/>
  <c r="Q1083" i="1"/>
  <c r="S1083" i="1" s="1"/>
  <c r="T1083" i="1" s="1"/>
  <c r="R1082" i="1"/>
  <c r="Q1082" i="1"/>
  <c r="S1082" i="1" s="1"/>
  <c r="T1082" i="1" s="1"/>
  <c r="R1081" i="1"/>
  <c r="Q1081" i="1"/>
  <c r="S1081" i="1" s="1"/>
  <c r="T1081" i="1" s="1"/>
  <c r="R1080" i="1"/>
  <c r="Q1080" i="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R1071" i="1"/>
  <c r="Q1071" i="1"/>
  <c r="S1071" i="1" s="1"/>
  <c r="T1071" i="1" s="1"/>
  <c r="R1070" i="1"/>
  <c r="Q1070" i="1"/>
  <c r="S1070" i="1" s="1"/>
  <c r="T1070" i="1" s="1"/>
  <c r="R1069" i="1"/>
  <c r="Q1069" i="1"/>
  <c r="S1069" i="1" s="1"/>
  <c r="T1069" i="1" s="1"/>
  <c r="R1068" i="1"/>
  <c r="Q1068" i="1"/>
  <c r="R1067" i="1"/>
  <c r="Q1067" i="1"/>
  <c r="S1067" i="1" s="1"/>
  <c r="T1067" i="1" s="1"/>
  <c r="R1066" i="1"/>
  <c r="Q1066" i="1"/>
  <c r="S1066" i="1" s="1"/>
  <c r="T1066" i="1" s="1"/>
  <c r="R1065" i="1"/>
  <c r="Q1065" i="1"/>
  <c r="S1065" i="1" s="1"/>
  <c r="T1065" i="1" s="1"/>
  <c r="R1064" i="1"/>
  <c r="Q1064" i="1"/>
  <c r="R1063" i="1"/>
  <c r="Q1063" i="1"/>
  <c r="S1063" i="1" s="1"/>
  <c r="T1063" i="1" s="1"/>
  <c r="R1062" i="1"/>
  <c r="Q1062" i="1"/>
  <c r="S1062" i="1" s="1"/>
  <c r="T1062" i="1" s="1"/>
  <c r="R1061" i="1"/>
  <c r="Q1061" i="1"/>
  <c r="R1060" i="1"/>
  <c r="Q1060" i="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R1051" i="1"/>
  <c r="Q1051" i="1"/>
  <c r="S1051" i="1" s="1"/>
  <c r="T1051" i="1" s="1"/>
  <c r="R1050" i="1"/>
  <c r="Q1050" i="1"/>
  <c r="S1050" i="1" s="1"/>
  <c r="T1050" i="1" s="1"/>
  <c r="R1049" i="1"/>
  <c r="Q1049" i="1"/>
  <c r="R1048" i="1"/>
  <c r="Q1048" i="1"/>
  <c r="R1047" i="1"/>
  <c r="Q1047" i="1"/>
  <c r="S1047" i="1" s="1"/>
  <c r="T1047" i="1" s="1"/>
  <c r="R1046" i="1"/>
  <c r="Q1046" i="1"/>
  <c r="S1046" i="1" s="1"/>
  <c r="T1046" i="1" s="1"/>
  <c r="R1045" i="1"/>
  <c r="Q1045" i="1"/>
  <c r="R1044" i="1"/>
  <c r="Q1044" i="1"/>
  <c r="R1043" i="1"/>
  <c r="Q1043" i="1"/>
  <c r="S1043" i="1" s="1"/>
  <c r="T1043" i="1" s="1"/>
  <c r="R1042" i="1"/>
  <c r="Q1042" i="1"/>
  <c r="R1041" i="1"/>
  <c r="Q1041" i="1"/>
  <c r="S1041" i="1" s="1"/>
  <c r="T1041" i="1" s="1"/>
  <c r="R1040" i="1"/>
  <c r="Q1040" i="1"/>
  <c r="R1039" i="1"/>
  <c r="Q1039" i="1"/>
  <c r="S1039" i="1" s="1"/>
  <c r="T1039" i="1" s="1"/>
  <c r="R1038" i="1"/>
  <c r="Q1038" i="1"/>
  <c r="S1038" i="1" s="1"/>
  <c r="T1038" i="1" s="1"/>
  <c r="R1037" i="1"/>
  <c r="Q1037" i="1"/>
  <c r="S1037" i="1" s="1"/>
  <c r="T1037" i="1" s="1"/>
  <c r="R1036" i="1"/>
  <c r="Q1036" i="1"/>
  <c r="R1035" i="1"/>
  <c r="Q1035" i="1"/>
  <c r="S1035" i="1" s="1"/>
  <c r="T1035" i="1" s="1"/>
  <c r="R1034" i="1"/>
  <c r="Q1034" i="1"/>
  <c r="R1033" i="1"/>
  <c r="Q1033" i="1"/>
  <c r="R1032" i="1"/>
  <c r="Q1032" i="1"/>
  <c r="R1031" i="1"/>
  <c r="Q1031" i="1"/>
  <c r="S1031" i="1" s="1"/>
  <c r="T1031" i="1" s="1"/>
  <c r="R1030" i="1"/>
  <c r="Q1030" i="1"/>
  <c r="R1029" i="1"/>
  <c r="Q1029" i="1"/>
  <c r="S1029" i="1" s="1"/>
  <c r="T1029" i="1" s="1"/>
  <c r="R1028" i="1"/>
  <c r="Q1028" i="1"/>
  <c r="R1027" i="1"/>
  <c r="Q1027" i="1"/>
  <c r="S1027" i="1" s="1"/>
  <c r="T1027" i="1" s="1"/>
  <c r="R1026" i="1"/>
  <c r="Q1026" i="1"/>
  <c r="S1026" i="1" s="1"/>
  <c r="T1026" i="1" s="1"/>
  <c r="R1025" i="1"/>
  <c r="Q1025" i="1"/>
  <c r="S1025" i="1" s="1"/>
  <c r="T1025" i="1" s="1"/>
  <c r="R1024" i="1"/>
  <c r="Q1024" i="1"/>
  <c r="R1023" i="1"/>
  <c r="Q1023" i="1"/>
  <c r="S1023" i="1" s="1"/>
  <c r="T1023" i="1" s="1"/>
  <c r="R1022" i="1"/>
  <c r="Q1022" i="1"/>
  <c r="S1022" i="1" s="1"/>
  <c r="T1022" i="1" s="1"/>
  <c r="R1021" i="1"/>
  <c r="Q1021" i="1"/>
  <c r="R1020" i="1"/>
  <c r="Q1020" i="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R999" i="1"/>
  <c r="Q999" i="1"/>
  <c r="R998" i="1"/>
  <c r="Q998" i="1"/>
  <c r="S998" i="1" s="1"/>
  <c r="T998" i="1" s="1"/>
  <c r="R997" i="1"/>
  <c r="Q997" i="1"/>
  <c r="S997" i="1" s="1"/>
  <c r="T997" i="1" s="1"/>
  <c r="R996" i="1"/>
  <c r="Q996" i="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R987" i="1"/>
  <c r="Q987" i="1"/>
  <c r="S987" i="1" s="1"/>
  <c r="T987" i="1" s="1"/>
  <c r="R986" i="1"/>
  <c r="Q986" i="1"/>
  <c r="S986" i="1" s="1"/>
  <c r="T986" i="1" s="1"/>
  <c r="R985" i="1"/>
  <c r="Q985" i="1"/>
  <c r="S985" i="1" s="1"/>
  <c r="T985" i="1" s="1"/>
  <c r="R984" i="1"/>
  <c r="Q984" i="1"/>
  <c r="R983" i="1"/>
  <c r="Q983" i="1"/>
  <c r="R982" i="1"/>
  <c r="Q982" i="1"/>
  <c r="R981" i="1"/>
  <c r="Q981" i="1"/>
  <c r="S981" i="1" s="1"/>
  <c r="T981" i="1" s="1"/>
  <c r="R980" i="1"/>
  <c r="Q980" i="1"/>
  <c r="R979" i="1"/>
  <c r="Q979" i="1"/>
  <c r="S979" i="1" s="1"/>
  <c r="T979" i="1" s="1"/>
  <c r="R978" i="1"/>
  <c r="Q978" i="1"/>
  <c r="S978" i="1" s="1"/>
  <c r="T978" i="1" s="1"/>
  <c r="R977" i="1"/>
  <c r="Q977" i="1"/>
  <c r="S977" i="1" s="1"/>
  <c r="T977" i="1" s="1"/>
  <c r="R976" i="1"/>
  <c r="Q976" i="1"/>
  <c r="R975" i="1"/>
  <c r="Q975" i="1"/>
  <c r="S975" i="1" s="1"/>
  <c r="T975" i="1" s="1"/>
  <c r="R974" i="1"/>
  <c r="Q974" i="1"/>
  <c r="R973" i="1"/>
  <c r="Q973" i="1"/>
  <c r="S973" i="1" s="1"/>
  <c r="T973" i="1" s="1"/>
  <c r="R972" i="1"/>
  <c r="Q972" i="1"/>
  <c r="R971" i="1"/>
  <c r="Q971" i="1"/>
  <c r="S971" i="1" s="1"/>
  <c r="T971" i="1" s="1"/>
  <c r="R970" i="1"/>
  <c r="Q970" i="1"/>
  <c r="S970" i="1" s="1"/>
  <c r="T970" i="1" s="1"/>
  <c r="R969" i="1"/>
  <c r="Q969" i="1"/>
  <c r="S969" i="1" s="1"/>
  <c r="T969" i="1" s="1"/>
  <c r="R968" i="1"/>
  <c r="Q968" i="1"/>
  <c r="R967" i="1"/>
  <c r="Q967" i="1"/>
  <c r="S967" i="1" s="1"/>
  <c r="T967" i="1" s="1"/>
  <c r="R966" i="1"/>
  <c r="Q966" i="1"/>
  <c r="R965" i="1"/>
  <c r="Q965" i="1"/>
  <c r="S965" i="1" s="1"/>
  <c r="T965" i="1" s="1"/>
  <c r="R964" i="1"/>
  <c r="Q964" i="1"/>
  <c r="R963" i="1"/>
  <c r="Q963" i="1"/>
  <c r="S963" i="1" s="1"/>
  <c r="T963" i="1" s="1"/>
  <c r="R962" i="1"/>
  <c r="Q962" i="1"/>
  <c r="S962" i="1" s="1"/>
  <c r="T962" i="1" s="1"/>
  <c r="R961" i="1"/>
  <c r="Q961" i="1"/>
  <c r="S961" i="1" s="1"/>
  <c r="T961" i="1" s="1"/>
  <c r="R960" i="1"/>
  <c r="Q960" i="1"/>
  <c r="R959" i="1"/>
  <c r="Q959" i="1"/>
  <c r="S959" i="1" s="1"/>
  <c r="T959" i="1" s="1"/>
  <c r="R958" i="1"/>
  <c r="Q958" i="1"/>
  <c r="S958" i="1" s="1"/>
  <c r="T958" i="1" s="1"/>
  <c r="R957" i="1"/>
  <c r="Q957" i="1"/>
  <c r="S957" i="1" s="1"/>
  <c r="T957" i="1" s="1"/>
  <c r="R956" i="1"/>
  <c r="Q956" i="1"/>
  <c r="R955" i="1"/>
  <c r="Q955" i="1"/>
  <c r="S955" i="1" s="1"/>
  <c r="T955" i="1" s="1"/>
  <c r="R954" i="1"/>
  <c r="Q954" i="1"/>
  <c r="S954" i="1" s="1"/>
  <c r="T954" i="1" s="1"/>
  <c r="R953" i="1"/>
  <c r="Q953" i="1"/>
  <c r="S953" i="1" s="1"/>
  <c r="T953" i="1" s="1"/>
  <c r="R952" i="1"/>
  <c r="Q952" i="1"/>
  <c r="R951" i="1"/>
  <c r="Q951" i="1"/>
  <c r="R950" i="1"/>
  <c r="Q950" i="1"/>
  <c r="S950" i="1" s="1"/>
  <c r="T950" i="1" s="1"/>
  <c r="R949" i="1"/>
  <c r="Q949" i="1"/>
  <c r="S949" i="1" s="1"/>
  <c r="T949" i="1" s="1"/>
  <c r="R948" i="1"/>
  <c r="Q948" i="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R939" i="1"/>
  <c r="Q939" i="1"/>
  <c r="S939" i="1" s="1"/>
  <c r="T939" i="1" s="1"/>
  <c r="R938" i="1"/>
  <c r="Q938" i="1"/>
  <c r="S938" i="1" s="1"/>
  <c r="T938" i="1" s="1"/>
  <c r="R937" i="1"/>
  <c r="Q937" i="1"/>
  <c r="R936" i="1"/>
  <c r="Q936" i="1"/>
  <c r="R935" i="1"/>
  <c r="Q935" i="1"/>
  <c r="S935" i="1" s="1"/>
  <c r="T935" i="1" s="1"/>
  <c r="R934" i="1"/>
  <c r="Q934" i="1"/>
  <c r="S934" i="1" s="1"/>
  <c r="T934" i="1" s="1"/>
  <c r="R933" i="1"/>
  <c r="Q933" i="1"/>
  <c r="S933" i="1" s="1"/>
  <c r="T933" i="1" s="1"/>
  <c r="R932" i="1"/>
  <c r="Q932" i="1"/>
  <c r="R931" i="1"/>
  <c r="Q931" i="1"/>
  <c r="S931" i="1" s="1"/>
  <c r="T931" i="1" s="1"/>
  <c r="R930" i="1"/>
  <c r="Q930" i="1"/>
  <c r="S930" i="1" s="1"/>
  <c r="T930" i="1" s="1"/>
  <c r="R929" i="1"/>
  <c r="Q929" i="1"/>
  <c r="S929" i="1" s="1"/>
  <c r="T929" i="1" s="1"/>
  <c r="R928" i="1"/>
  <c r="Q928" i="1"/>
  <c r="R927" i="1"/>
  <c r="Q927" i="1"/>
  <c r="S927" i="1" s="1"/>
  <c r="T927" i="1" s="1"/>
  <c r="R926" i="1"/>
  <c r="Q926" i="1"/>
  <c r="S926" i="1" s="1"/>
  <c r="T926" i="1" s="1"/>
  <c r="R925" i="1"/>
  <c r="Q925" i="1"/>
  <c r="S925" i="1" s="1"/>
  <c r="T925" i="1" s="1"/>
  <c r="R924" i="1"/>
  <c r="Q924" i="1"/>
  <c r="R923" i="1"/>
  <c r="Q923" i="1"/>
  <c r="S923" i="1" s="1"/>
  <c r="T923" i="1" s="1"/>
  <c r="R922" i="1"/>
  <c r="Q922" i="1"/>
  <c r="S922" i="1" s="1"/>
  <c r="T922" i="1" s="1"/>
  <c r="R921" i="1"/>
  <c r="Q921" i="1"/>
  <c r="R920" i="1"/>
  <c r="Q920" i="1"/>
  <c r="R919" i="1"/>
  <c r="Q919" i="1"/>
  <c r="S919" i="1" s="1"/>
  <c r="T919" i="1" s="1"/>
  <c r="R918" i="1"/>
  <c r="Q918" i="1"/>
  <c r="S918" i="1" s="1"/>
  <c r="T918" i="1" s="1"/>
  <c r="R917" i="1"/>
  <c r="Q917" i="1"/>
  <c r="S917" i="1" s="1"/>
  <c r="T917" i="1" s="1"/>
  <c r="R916" i="1"/>
  <c r="Q916" i="1"/>
  <c r="R915" i="1"/>
  <c r="Q915" i="1"/>
  <c r="S915" i="1" s="1"/>
  <c r="T915" i="1" s="1"/>
  <c r="R914" i="1"/>
  <c r="Q914" i="1"/>
  <c r="R913" i="1"/>
  <c r="Q913" i="1"/>
  <c r="S913" i="1" s="1"/>
  <c r="T913" i="1" s="1"/>
  <c r="R912" i="1"/>
  <c r="Q912" i="1"/>
  <c r="R911" i="1"/>
  <c r="Q911" i="1"/>
  <c r="S911" i="1" s="1"/>
  <c r="T911" i="1" s="1"/>
  <c r="R910" i="1"/>
  <c r="Q910" i="1"/>
  <c r="S910" i="1" s="1"/>
  <c r="T910" i="1" s="1"/>
  <c r="R909" i="1"/>
  <c r="Q909" i="1"/>
  <c r="R908" i="1"/>
  <c r="Q908" i="1"/>
  <c r="R907" i="1"/>
  <c r="Q907" i="1"/>
  <c r="R906" i="1"/>
  <c r="Q906" i="1"/>
  <c r="S906" i="1" s="1"/>
  <c r="T906" i="1" s="1"/>
  <c r="R905" i="1"/>
  <c r="Q905" i="1"/>
  <c r="S905" i="1" s="1"/>
  <c r="T905" i="1" s="1"/>
  <c r="R904" i="1"/>
  <c r="Q904" i="1"/>
  <c r="R903" i="1"/>
  <c r="Q903" i="1"/>
  <c r="S903" i="1" s="1"/>
  <c r="T903" i="1" s="1"/>
  <c r="R902" i="1"/>
  <c r="Q902" i="1"/>
  <c r="S902" i="1" s="1"/>
  <c r="T902" i="1" s="1"/>
  <c r="R901" i="1"/>
  <c r="Q901" i="1"/>
  <c r="S901" i="1" s="1"/>
  <c r="T901" i="1" s="1"/>
  <c r="R900" i="1"/>
  <c r="Q900" i="1"/>
  <c r="R899" i="1"/>
  <c r="Q899" i="1"/>
  <c r="S899" i="1" s="1"/>
  <c r="T899" i="1" s="1"/>
  <c r="R898" i="1"/>
  <c r="Q898" i="1"/>
  <c r="R897" i="1"/>
  <c r="Q897" i="1"/>
  <c r="S897" i="1" s="1"/>
  <c r="T897" i="1" s="1"/>
  <c r="R896" i="1"/>
  <c r="Q896" i="1"/>
  <c r="R895" i="1"/>
  <c r="Q895" i="1"/>
  <c r="S895" i="1" s="1"/>
  <c r="T895" i="1" s="1"/>
  <c r="R894" i="1"/>
  <c r="Q894" i="1"/>
  <c r="S894" i="1" s="1"/>
  <c r="T894" i="1" s="1"/>
  <c r="R893" i="1"/>
  <c r="Q893" i="1"/>
  <c r="S893" i="1" s="1"/>
  <c r="T893" i="1" s="1"/>
  <c r="R892" i="1"/>
  <c r="Q892" i="1"/>
  <c r="R891" i="1"/>
  <c r="Q891" i="1"/>
  <c r="S891" i="1" s="1"/>
  <c r="T891" i="1" s="1"/>
  <c r="R890" i="1"/>
  <c r="Q890" i="1"/>
  <c r="S890" i="1" s="1"/>
  <c r="T890" i="1" s="1"/>
  <c r="R889" i="1"/>
  <c r="Q889" i="1"/>
  <c r="S889" i="1" s="1"/>
  <c r="T889" i="1" s="1"/>
  <c r="R888" i="1"/>
  <c r="Q888" i="1"/>
  <c r="R887" i="1"/>
  <c r="Q887" i="1"/>
  <c r="S887" i="1" s="1"/>
  <c r="T887" i="1" s="1"/>
  <c r="R886" i="1"/>
  <c r="Q886" i="1"/>
  <c r="S886" i="1" s="1"/>
  <c r="T886" i="1" s="1"/>
  <c r="R885" i="1"/>
  <c r="Q885" i="1"/>
  <c r="S885" i="1" s="1"/>
  <c r="T885" i="1" s="1"/>
  <c r="R884" i="1"/>
  <c r="Q884" i="1"/>
  <c r="R883" i="1"/>
  <c r="Q883" i="1"/>
  <c r="S883" i="1" s="1"/>
  <c r="T883" i="1" s="1"/>
  <c r="R882" i="1"/>
  <c r="Q882" i="1"/>
  <c r="S882" i="1" s="1"/>
  <c r="T882" i="1" s="1"/>
  <c r="R881" i="1"/>
  <c r="Q881" i="1"/>
  <c r="S881" i="1" s="1"/>
  <c r="T881" i="1" s="1"/>
  <c r="R880" i="1"/>
  <c r="Q880" i="1"/>
  <c r="R879" i="1"/>
  <c r="Q879" i="1"/>
  <c r="S879" i="1" s="1"/>
  <c r="T879" i="1" s="1"/>
  <c r="R878" i="1"/>
  <c r="Q878" i="1"/>
  <c r="S878" i="1" s="1"/>
  <c r="T878" i="1" s="1"/>
  <c r="R877" i="1"/>
  <c r="Q877" i="1"/>
  <c r="S877" i="1" s="1"/>
  <c r="T877" i="1" s="1"/>
  <c r="R876" i="1"/>
  <c r="Q876" i="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R867" i="1"/>
  <c r="Q867" i="1"/>
  <c r="S867" i="1" s="1"/>
  <c r="T867" i="1" s="1"/>
  <c r="R866" i="1"/>
  <c r="Q866" i="1"/>
  <c r="S866" i="1" s="1"/>
  <c r="T866" i="1" s="1"/>
  <c r="R865" i="1"/>
  <c r="Q865" i="1"/>
  <c r="R864" i="1"/>
  <c r="Q864" i="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R839" i="1"/>
  <c r="Q839" i="1"/>
  <c r="S839" i="1" s="1"/>
  <c r="T839" i="1" s="1"/>
  <c r="R838" i="1"/>
  <c r="Q838" i="1"/>
  <c r="S838" i="1" s="1"/>
  <c r="T838" i="1" s="1"/>
  <c r="R837" i="1"/>
  <c r="Q837" i="1"/>
  <c r="S837" i="1" s="1"/>
  <c r="T837" i="1" s="1"/>
  <c r="R836" i="1"/>
  <c r="Q836" i="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R827" i="1"/>
  <c r="Q827" i="1"/>
  <c r="S827" i="1" s="1"/>
  <c r="T827" i="1" s="1"/>
  <c r="R826" i="1"/>
  <c r="Q826" i="1"/>
  <c r="S826" i="1" s="1"/>
  <c r="T826" i="1" s="1"/>
  <c r="R825" i="1"/>
  <c r="Q825" i="1"/>
  <c r="S825" i="1" s="1"/>
  <c r="T825" i="1" s="1"/>
  <c r="R824" i="1"/>
  <c r="Q824" i="1"/>
  <c r="R823" i="1"/>
  <c r="Q823" i="1"/>
  <c r="S823" i="1" s="1"/>
  <c r="T823" i="1" s="1"/>
  <c r="R822" i="1"/>
  <c r="Q822" i="1"/>
  <c r="S822" i="1" s="1"/>
  <c r="T822" i="1" s="1"/>
  <c r="R821" i="1"/>
  <c r="Q821" i="1"/>
  <c r="R820" i="1"/>
  <c r="Q820" i="1"/>
  <c r="R819" i="1"/>
  <c r="Q819" i="1"/>
  <c r="S819" i="1" s="1"/>
  <c r="T819" i="1" s="1"/>
  <c r="R818" i="1"/>
  <c r="Q818" i="1"/>
  <c r="R817" i="1"/>
  <c r="Q817" i="1"/>
  <c r="R816" i="1"/>
  <c r="Q816" i="1"/>
  <c r="R815" i="1"/>
  <c r="Q815" i="1"/>
  <c r="R814" i="1"/>
  <c r="Q814" i="1"/>
  <c r="S814" i="1" s="1"/>
  <c r="T814" i="1" s="1"/>
  <c r="R813" i="1"/>
  <c r="Q813" i="1"/>
  <c r="S813" i="1" s="1"/>
  <c r="T813" i="1" s="1"/>
  <c r="R812" i="1"/>
  <c r="Q812" i="1"/>
  <c r="R811" i="1"/>
  <c r="Q811" i="1"/>
  <c r="S811" i="1" s="1"/>
  <c r="T811" i="1" s="1"/>
  <c r="R810" i="1"/>
  <c r="Q810" i="1"/>
  <c r="R809" i="1"/>
  <c r="Q809" i="1"/>
  <c r="R808" i="1"/>
  <c r="Q808" i="1"/>
  <c r="R807" i="1"/>
  <c r="Q807" i="1"/>
  <c r="S807" i="1" s="1"/>
  <c r="T807" i="1" s="1"/>
  <c r="R806" i="1"/>
  <c r="Q806" i="1"/>
  <c r="S806" i="1" s="1"/>
  <c r="T806" i="1" s="1"/>
  <c r="R805" i="1"/>
  <c r="Q805" i="1"/>
  <c r="S805" i="1" s="1"/>
  <c r="T805" i="1" s="1"/>
  <c r="R804" i="1"/>
  <c r="Q804" i="1"/>
  <c r="R803" i="1"/>
  <c r="Q803" i="1"/>
  <c r="S803" i="1" s="1"/>
  <c r="T803" i="1" s="1"/>
  <c r="R802" i="1"/>
  <c r="Q802" i="1"/>
  <c r="S802" i="1" s="1"/>
  <c r="T802" i="1" s="1"/>
  <c r="R801" i="1"/>
  <c r="Q801" i="1"/>
  <c r="R800" i="1"/>
  <c r="Q800" i="1"/>
  <c r="R799" i="1"/>
  <c r="Q799" i="1"/>
  <c r="S799" i="1" s="1"/>
  <c r="T799" i="1" s="1"/>
  <c r="R798" i="1"/>
  <c r="Q798" i="1"/>
  <c r="S798" i="1" s="1"/>
  <c r="T798" i="1" s="1"/>
  <c r="R797" i="1"/>
  <c r="Q797" i="1"/>
  <c r="S797" i="1" s="1"/>
  <c r="T797" i="1" s="1"/>
  <c r="R796" i="1"/>
  <c r="Q796" i="1"/>
  <c r="R795" i="1"/>
  <c r="Q795" i="1"/>
  <c r="S795" i="1" s="1"/>
  <c r="T795" i="1" s="1"/>
  <c r="R794" i="1"/>
  <c r="Q794" i="1"/>
  <c r="S794" i="1" s="1"/>
  <c r="T794" i="1" s="1"/>
  <c r="R793" i="1"/>
  <c r="Q793" i="1"/>
  <c r="S793" i="1" s="1"/>
  <c r="T793" i="1" s="1"/>
  <c r="R792" i="1"/>
  <c r="Q792" i="1"/>
  <c r="R791" i="1"/>
  <c r="Q791" i="1"/>
  <c r="S791" i="1" s="1"/>
  <c r="T791" i="1" s="1"/>
  <c r="R790" i="1"/>
  <c r="Q790" i="1"/>
  <c r="R789" i="1"/>
  <c r="Q789" i="1"/>
  <c r="R788" i="1"/>
  <c r="Q788" i="1"/>
  <c r="R787" i="1"/>
  <c r="Q787" i="1"/>
  <c r="S787" i="1" s="1"/>
  <c r="T787" i="1" s="1"/>
  <c r="R786" i="1"/>
  <c r="Q786" i="1"/>
  <c r="S786" i="1" s="1"/>
  <c r="T786" i="1" s="1"/>
  <c r="R785" i="1"/>
  <c r="Q785" i="1"/>
  <c r="S785" i="1" s="1"/>
  <c r="T785" i="1" s="1"/>
  <c r="R784" i="1"/>
  <c r="Q784" i="1"/>
  <c r="R783" i="1"/>
  <c r="Q783" i="1"/>
  <c r="S783" i="1" s="1"/>
  <c r="T783" i="1" s="1"/>
  <c r="R782" i="1"/>
  <c r="Q782" i="1"/>
  <c r="S782" i="1" s="1"/>
  <c r="T782" i="1" s="1"/>
  <c r="R781" i="1"/>
  <c r="Q781" i="1"/>
  <c r="S781" i="1" s="1"/>
  <c r="T781" i="1" s="1"/>
  <c r="R780" i="1"/>
  <c r="Q780" i="1"/>
  <c r="R779" i="1"/>
  <c r="Q779" i="1"/>
  <c r="S779" i="1" s="1"/>
  <c r="T779" i="1" s="1"/>
  <c r="R778" i="1"/>
  <c r="Q778" i="1"/>
  <c r="R777" i="1"/>
  <c r="Q777" i="1"/>
  <c r="S777" i="1" s="1"/>
  <c r="T777" i="1" s="1"/>
  <c r="R776" i="1"/>
  <c r="Q776" i="1"/>
  <c r="R775" i="1"/>
  <c r="Q775" i="1"/>
  <c r="S775" i="1" s="1"/>
  <c r="T775" i="1" s="1"/>
  <c r="R774" i="1"/>
  <c r="Q774" i="1"/>
  <c r="S774" i="1" s="1"/>
  <c r="T774" i="1" s="1"/>
  <c r="R773" i="1"/>
  <c r="Q773" i="1"/>
  <c r="S773" i="1" s="1"/>
  <c r="T773" i="1" s="1"/>
  <c r="R772" i="1"/>
  <c r="Q772" i="1"/>
  <c r="R771" i="1"/>
  <c r="Q771" i="1"/>
  <c r="S771" i="1" s="1"/>
  <c r="T771" i="1" s="1"/>
  <c r="R770" i="1"/>
  <c r="Q770" i="1"/>
  <c r="S770" i="1" s="1"/>
  <c r="T770" i="1" s="1"/>
  <c r="R769" i="1"/>
  <c r="Q769" i="1"/>
  <c r="S769" i="1" s="1"/>
  <c r="T769" i="1" s="1"/>
  <c r="R768" i="1"/>
  <c r="Q768" i="1"/>
  <c r="R767" i="1"/>
  <c r="Q767" i="1"/>
  <c r="S767" i="1" s="1"/>
  <c r="T767" i="1" s="1"/>
  <c r="R766" i="1"/>
  <c r="Q766" i="1"/>
  <c r="S766" i="1" s="1"/>
  <c r="T766" i="1" s="1"/>
  <c r="R765" i="1"/>
  <c r="Q765" i="1"/>
  <c r="S765" i="1" s="1"/>
  <c r="T765" i="1" s="1"/>
  <c r="R764" i="1"/>
  <c r="Q764" i="1"/>
  <c r="R763" i="1"/>
  <c r="Q763" i="1"/>
  <c r="R762" i="1"/>
  <c r="Q762" i="1"/>
  <c r="R761" i="1"/>
  <c r="Q761" i="1"/>
  <c r="R760" i="1"/>
  <c r="Q760" i="1"/>
  <c r="R759" i="1"/>
  <c r="Q759" i="1"/>
  <c r="S759" i="1" s="1"/>
  <c r="T759" i="1" s="1"/>
  <c r="R758" i="1"/>
  <c r="Q758" i="1"/>
  <c r="S758" i="1" s="1"/>
  <c r="T758" i="1" s="1"/>
  <c r="R757" i="1"/>
  <c r="Q757" i="1"/>
  <c r="S757" i="1" s="1"/>
  <c r="T757" i="1" s="1"/>
  <c r="R756" i="1"/>
  <c r="Q756" i="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R747" i="1"/>
  <c r="Q747" i="1"/>
  <c r="S747" i="1" s="1"/>
  <c r="T747" i="1" s="1"/>
  <c r="R746" i="1"/>
  <c r="Q746" i="1"/>
  <c r="S746" i="1" s="1"/>
  <c r="T746" i="1" s="1"/>
  <c r="R745" i="1"/>
  <c r="Q745" i="1"/>
  <c r="S745" i="1" s="1"/>
  <c r="T745" i="1" s="1"/>
  <c r="R744" i="1"/>
  <c r="Q744" i="1"/>
  <c r="R743" i="1"/>
  <c r="Q743" i="1"/>
  <c r="S743" i="1" s="1"/>
  <c r="T743" i="1" s="1"/>
  <c r="R742" i="1"/>
  <c r="Q742" i="1"/>
  <c r="S742" i="1" s="1"/>
  <c r="T742" i="1" s="1"/>
  <c r="R741" i="1"/>
  <c r="Q741" i="1"/>
  <c r="S741" i="1" s="1"/>
  <c r="T741" i="1" s="1"/>
  <c r="R740" i="1"/>
  <c r="Q740" i="1"/>
  <c r="R739" i="1"/>
  <c r="Q739" i="1"/>
  <c r="S739" i="1" s="1"/>
  <c r="T739" i="1" s="1"/>
  <c r="R738" i="1"/>
  <c r="Q738" i="1"/>
  <c r="R737" i="1"/>
  <c r="Q737" i="1"/>
  <c r="S737" i="1" s="1"/>
  <c r="T737" i="1" s="1"/>
  <c r="R736" i="1"/>
  <c r="Q736" i="1"/>
  <c r="R735" i="1"/>
  <c r="Q735" i="1"/>
  <c r="S735" i="1" s="1"/>
  <c r="T735" i="1" s="1"/>
  <c r="R734" i="1"/>
  <c r="Q734" i="1"/>
  <c r="S734" i="1" s="1"/>
  <c r="T734" i="1" s="1"/>
  <c r="R733" i="1"/>
  <c r="Q733" i="1"/>
  <c r="S733" i="1" s="1"/>
  <c r="T733" i="1" s="1"/>
  <c r="R732" i="1"/>
  <c r="Q732" i="1"/>
  <c r="R731" i="1"/>
  <c r="Q731" i="1"/>
  <c r="S731" i="1" s="1"/>
  <c r="T731" i="1" s="1"/>
  <c r="R730" i="1"/>
  <c r="Q730" i="1"/>
  <c r="S730" i="1" s="1"/>
  <c r="T730" i="1" s="1"/>
  <c r="R729" i="1"/>
  <c r="Q729" i="1"/>
  <c r="S729" i="1" s="1"/>
  <c r="T729" i="1" s="1"/>
  <c r="R728" i="1"/>
  <c r="Q728" i="1"/>
  <c r="R727" i="1"/>
  <c r="Q727" i="1"/>
  <c r="S727" i="1" s="1"/>
  <c r="T727" i="1" s="1"/>
  <c r="R726" i="1"/>
  <c r="Q726" i="1"/>
  <c r="R725" i="1"/>
  <c r="Q725" i="1"/>
  <c r="R724" i="1"/>
  <c r="Q724" i="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R715" i="1"/>
  <c r="Q715" i="1"/>
  <c r="S715" i="1" s="1"/>
  <c r="T715" i="1" s="1"/>
  <c r="R714" i="1"/>
  <c r="Q714" i="1"/>
  <c r="R713" i="1"/>
  <c r="Q713" i="1"/>
  <c r="S713" i="1" s="1"/>
  <c r="T713" i="1" s="1"/>
  <c r="R712" i="1"/>
  <c r="Q712" i="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R703" i="1"/>
  <c r="Q703" i="1"/>
  <c r="S703" i="1" s="1"/>
  <c r="T703" i="1" s="1"/>
  <c r="R702" i="1"/>
  <c r="Q702" i="1"/>
  <c r="S702" i="1" s="1"/>
  <c r="T702" i="1" s="1"/>
  <c r="R701" i="1"/>
  <c r="Q701" i="1"/>
  <c r="S701" i="1" s="1"/>
  <c r="T701" i="1" s="1"/>
  <c r="R700" i="1"/>
  <c r="Q700" i="1"/>
  <c r="R699" i="1"/>
  <c r="Q699" i="1"/>
  <c r="S699" i="1" s="1"/>
  <c r="T699" i="1" s="1"/>
  <c r="R698" i="1"/>
  <c r="Q698" i="1"/>
  <c r="S698" i="1" s="1"/>
  <c r="T698" i="1" s="1"/>
  <c r="R697" i="1"/>
  <c r="Q697" i="1"/>
  <c r="R696" i="1"/>
  <c r="Q696" i="1"/>
  <c r="R695" i="1"/>
  <c r="Q695" i="1"/>
  <c r="S695" i="1" s="1"/>
  <c r="T695" i="1" s="1"/>
  <c r="R694" i="1"/>
  <c r="Q694" i="1"/>
  <c r="S694" i="1" s="1"/>
  <c r="T694" i="1" s="1"/>
  <c r="R693" i="1"/>
  <c r="Q693" i="1"/>
  <c r="S693" i="1" s="1"/>
  <c r="T693" i="1" s="1"/>
  <c r="R692" i="1"/>
  <c r="Q692" i="1"/>
  <c r="R691" i="1"/>
  <c r="Q691" i="1"/>
  <c r="S691" i="1" s="1"/>
  <c r="T691" i="1" s="1"/>
  <c r="R690" i="1"/>
  <c r="Q690" i="1"/>
  <c r="R689" i="1"/>
  <c r="Q689" i="1"/>
  <c r="S689" i="1" s="1"/>
  <c r="T689" i="1" s="1"/>
  <c r="R688" i="1"/>
  <c r="Q688" i="1"/>
  <c r="R687" i="1"/>
  <c r="Q687" i="1"/>
  <c r="S687" i="1" s="1"/>
  <c r="T687" i="1" s="1"/>
  <c r="R686" i="1"/>
  <c r="Q686" i="1"/>
  <c r="S686" i="1" s="1"/>
  <c r="T686" i="1" s="1"/>
  <c r="R685" i="1"/>
  <c r="Q685" i="1"/>
  <c r="R684" i="1"/>
  <c r="Q684" i="1"/>
  <c r="R683" i="1"/>
  <c r="Q683" i="1"/>
  <c r="S683" i="1" s="1"/>
  <c r="T683" i="1" s="1"/>
  <c r="R682" i="1"/>
  <c r="Q682" i="1"/>
  <c r="S682" i="1" s="1"/>
  <c r="T682" i="1" s="1"/>
  <c r="R681" i="1"/>
  <c r="Q681" i="1"/>
  <c r="R680" i="1"/>
  <c r="Q680" i="1"/>
  <c r="R679" i="1"/>
  <c r="Q679" i="1"/>
  <c r="R678" i="1"/>
  <c r="Q678" i="1"/>
  <c r="S678" i="1" s="1"/>
  <c r="T678" i="1" s="1"/>
  <c r="R677" i="1"/>
  <c r="Q677" i="1"/>
  <c r="S677" i="1" s="1"/>
  <c r="T677" i="1" s="1"/>
  <c r="R676" i="1"/>
  <c r="Q676" i="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R663" i="1"/>
  <c r="Q663" i="1"/>
  <c r="S663" i="1" s="1"/>
  <c r="T663" i="1" s="1"/>
  <c r="R662" i="1"/>
  <c r="Q662" i="1"/>
  <c r="S662" i="1" s="1"/>
  <c r="T662" i="1" s="1"/>
  <c r="R661" i="1"/>
  <c r="Q661" i="1"/>
  <c r="S661" i="1" s="1"/>
  <c r="T661" i="1" s="1"/>
  <c r="R660" i="1"/>
  <c r="Q660" i="1"/>
  <c r="R659" i="1"/>
  <c r="Q659" i="1"/>
  <c r="R658" i="1"/>
  <c r="Q658" i="1"/>
  <c r="S658" i="1" s="1"/>
  <c r="T658" i="1" s="1"/>
  <c r="R657" i="1"/>
  <c r="Q657" i="1"/>
  <c r="S657" i="1" s="1"/>
  <c r="T657" i="1" s="1"/>
  <c r="R656" i="1"/>
  <c r="Q656" i="1"/>
  <c r="R655" i="1"/>
  <c r="Q655" i="1"/>
  <c r="S655" i="1" s="1"/>
  <c r="T655" i="1" s="1"/>
  <c r="R654" i="1"/>
  <c r="Q654" i="1"/>
  <c r="S654" i="1" s="1"/>
  <c r="T654" i="1" s="1"/>
  <c r="R653" i="1"/>
  <c r="Q653" i="1"/>
  <c r="S653" i="1" s="1"/>
  <c r="T653" i="1" s="1"/>
  <c r="R652" i="1"/>
  <c r="Q652" i="1"/>
  <c r="R651" i="1"/>
  <c r="Q651" i="1"/>
  <c r="S651" i="1" s="1"/>
  <c r="T651" i="1" s="1"/>
  <c r="R650" i="1"/>
  <c r="Q650" i="1"/>
  <c r="R649" i="1"/>
  <c r="Q649" i="1"/>
  <c r="S649" i="1" s="1"/>
  <c r="T649" i="1" s="1"/>
  <c r="R648" i="1"/>
  <c r="Q648" i="1"/>
  <c r="R647" i="1"/>
  <c r="Q647" i="1"/>
  <c r="S647" i="1" s="1"/>
  <c r="T647" i="1" s="1"/>
  <c r="R646" i="1"/>
  <c r="Q646" i="1"/>
  <c r="R645" i="1"/>
  <c r="Q645" i="1"/>
  <c r="S645" i="1" s="1"/>
  <c r="T645" i="1" s="1"/>
  <c r="R644" i="1"/>
  <c r="Q644" i="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R635" i="1"/>
  <c r="Q635" i="1"/>
  <c r="S635" i="1" s="1"/>
  <c r="T635" i="1" s="1"/>
  <c r="R634" i="1"/>
  <c r="Q634" i="1"/>
  <c r="S634" i="1" s="1"/>
  <c r="T634" i="1" s="1"/>
  <c r="R633" i="1"/>
  <c r="Q633" i="1"/>
  <c r="S633" i="1" s="1"/>
  <c r="T633" i="1" s="1"/>
  <c r="R632" i="1"/>
  <c r="Q632" i="1"/>
  <c r="R631" i="1"/>
  <c r="Q631" i="1"/>
  <c r="S631" i="1" s="1"/>
  <c r="T631" i="1" s="1"/>
  <c r="R630" i="1"/>
  <c r="Q630" i="1"/>
  <c r="S630" i="1" s="1"/>
  <c r="T630" i="1" s="1"/>
  <c r="R629" i="1"/>
  <c r="Q629" i="1"/>
  <c r="S629" i="1" s="1"/>
  <c r="T629" i="1" s="1"/>
  <c r="R628" i="1"/>
  <c r="Q628" i="1"/>
  <c r="R627" i="1"/>
  <c r="Q627" i="1"/>
  <c r="S627" i="1" s="1"/>
  <c r="T627" i="1" s="1"/>
  <c r="R626" i="1"/>
  <c r="Q626" i="1"/>
  <c r="S626" i="1" s="1"/>
  <c r="T626" i="1" s="1"/>
  <c r="R625" i="1"/>
  <c r="Q625" i="1"/>
  <c r="S625" i="1" s="1"/>
  <c r="T625" i="1" s="1"/>
  <c r="R624" i="1"/>
  <c r="Q624" i="1"/>
  <c r="R623" i="1"/>
  <c r="Q623" i="1"/>
  <c r="S623" i="1" s="1"/>
  <c r="T623" i="1" s="1"/>
  <c r="R622" i="1"/>
  <c r="Q622" i="1"/>
  <c r="S622" i="1" s="1"/>
  <c r="T622" i="1" s="1"/>
  <c r="R621" i="1"/>
  <c r="Q621" i="1"/>
  <c r="S621" i="1" s="1"/>
  <c r="T621" i="1" s="1"/>
  <c r="R620" i="1"/>
  <c r="Q620" i="1"/>
  <c r="R619" i="1"/>
  <c r="Q619" i="1"/>
  <c r="S619" i="1" s="1"/>
  <c r="T619" i="1" s="1"/>
  <c r="R618" i="1"/>
  <c r="Q618" i="1"/>
  <c r="S618" i="1" s="1"/>
  <c r="T618" i="1" s="1"/>
  <c r="R617" i="1"/>
  <c r="Q617" i="1"/>
  <c r="S617" i="1" s="1"/>
  <c r="T617" i="1" s="1"/>
  <c r="R616" i="1"/>
  <c r="Q616" i="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R607" i="1"/>
  <c r="Q607" i="1"/>
  <c r="S607" i="1" s="1"/>
  <c r="T607" i="1" s="1"/>
  <c r="R606" i="1"/>
  <c r="Q606" i="1"/>
  <c r="S606" i="1" s="1"/>
  <c r="T606" i="1" s="1"/>
  <c r="R605" i="1"/>
  <c r="Q605" i="1"/>
  <c r="S605" i="1" s="1"/>
  <c r="T605" i="1" s="1"/>
  <c r="R604" i="1"/>
  <c r="Q604" i="1"/>
  <c r="R603" i="1"/>
  <c r="Q603" i="1"/>
  <c r="S603" i="1" s="1"/>
  <c r="T603" i="1" s="1"/>
  <c r="R602" i="1"/>
  <c r="Q602" i="1"/>
  <c r="S602" i="1" s="1"/>
  <c r="T602" i="1" s="1"/>
  <c r="R601" i="1"/>
  <c r="Q601" i="1"/>
  <c r="S601" i="1" s="1"/>
  <c r="T601" i="1" s="1"/>
  <c r="R600" i="1"/>
  <c r="Q600" i="1"/>
  <c r="R599" i="1"/>
  <c r="Q599" i="1"/>
  <c r="S599" i="1" s="1"/>
  <c r="T599" i="1" s="1"/>
  <c r="R598" i="1"/>
  <c r="Q598" i="1"/>
  <c r="S598" i="1" s="1"/>
  <c r="T598" i="1" s="1"/>
  <c r="R597" i="1"/>
  <c r="Q597" i="1"/>
  <c r="S597" i="1" s="1"/>
  <c r="T597" i="1" s="1"/>
  <c r="R596" i="1"/>
  <c r="Q596" i="1"/>
  <c r="R595" i="1"/>
  <c r="Q595" i="1"/>
  <c r="S595" i="1" s="1"/>
  <c r="T595" i="1" s="1"/>
  <c r="R594" i="1"/>
  <c r="Q594" i="1"/>
  <c r="S594" i="1" s="1"/>
  <c r="T594" i="1" s="1"/>
  <c r="R593" i="1"/>
  <c r="Q593" i="1"/>
  <c r="S593" i="1" s="1"/>
  <c r="T593" i="1" s="1"/>
  <c r="R592" i="1"/>
  <c r="Q592" i="1"/>
  <c r="R591" i="1"/>
  <c r="Q591" i="1"/>
  <c r="S591" i="1" s="1"/>
  <c r="T591" i="1" s="1"/>
  <c r="R590" i="1"/>
  <c r="Q590" i="1"/>
  <c r="S590" i="1" s="1"/>
  <c r="T590" i="1" s="1"/>
  <c r="R589" i="1"/>
  <c r="Q589" i="1"/>
  <c r="S589" i="1" s="1"/>
  <c r="T589" i="1" s="1"/>
  <c r="R588" i="1"/>
  <c r="Q588" i="1"/>
  <c r="R587" i="1"/>
  <c r="Q587" i="1"/>
  <c r="R586" i="1"/>
  <c r="Q586" i="1"/>
  <c r="S586" i="1" s="1"/>
  <c r="T586" i="1" s="1"/>
  <c r="R585" i="1"/>
  <c r="Q585" i="1"/>
  <c r="S585" i="1" s="1"/>
  <c r="T585" i="1" s="1"/>
  <c r="R584" i="1"/>
  <c r="Q584" i="1"/>
  <c r="R583" i="1"/>
  <c r="Q583" i="1"/>
  <c r="R582" i="1"/>
  <c r="Q582" i="1"/>
  <c r="S582" i="1" s="1"/>
  <c r="T582" i="1" s="1"/>
  <c r="R581" i="1"/>
  <c r="Q581" i="1"/>
  <c r="S581" i="1" s="1"/>
  <c r="T581" i="1" s="1"/>
  <c r="R580" i="1"/>
  <c r="Q580" i="1"/>
  <c r="R579" i="1"/>
  <c r="Q579" i="1"/>
  <c r="S579" i="1" s="1"/>
  <c r="T579" i="1" s="1"/>
  <c r="R578" i="1"/>
  <c r="Q578" i="1"/>
  <c r="S578" i="1" s="1"/>
  <c r="T578" i="1" s="1"/>
  <c r="R577" i="1"/>
  <c r="Q577" i="1"/>
  <c r="S577" i="1" s="1"/>
  <c r="T577" i="1" s="1"/>
  <c r="R576" i="1"/>
  <c r="Q576" i="1"/>
  <c r="R575" i="1"/>
  <c r="Q575" i="1"/>
  <c r="S575" i="1" s="1"/>
  <c r="T575" i="1" s="1"/>
  <c r="R574" i="1"/>
  <c r="Q574" i="1"/>
  <c r="R573" i="1"/>
  <c r="Q573" i="1"/>
  <c r="S573" i="1" s="1"/>
  <c r="T573" i="1" s="1"/>
  <c r="R572" i="1"/>
  <c r="Q572" i="1"/>
  <c r="R571" i="1"/>
  <c r="Q571" i="1"/>
  <c r="S571" i="1" s="1"/>
  <c r="T571" i="1" s="1"/>
  <c r="R570" i="1"/>
  <c r="Q570" i="1"/>
  <c r="S570" i="1" s="1"/>
  <c r="T570" i="1" s="1"/>
  <c r="R569" i="1"/>
  <c r="Q569" i="1"/>
  <c r="S569" i="1" s="1"/>
  <c r="T569" i="1" s="1"/>
  <c r="R568" i="1"/>
  <c r="Q568" i="1"/>
  <c r="R567" i="1"/>
  <c r="Q567" i="1"/>
  <c r="S567" i="1" s="1"/>
  <c r="T567" i="1" s="1"/>
  <c r="R566" i="1"/>
  <c r="Q566" i="1"/>
  <c r="S566" i="1" s="1"/>
  <c r="T566" i="1" s="1"/>
  <c r="R565" i="1"/>
  <c r="Q565" i="1"/>
  <c r="S565" i="1" s="1"/>
  <c r="T565" i="1" s="1"/>
  <c r="R564" i="1"/>
  <c r="Q564" i="1"/>
  <c r="R563" i="1"/>
  <c r="Q563" i="1"/>
  <c r="S563" i="1" s="1"/>
  <c r="T563" i="1" s="1"/>
  <c r="R562" i="1"/>
  <c r="Q562" i="1"/>
  <c r="S562" i="1" s="1"/>
  <c r="T562" i="1" s="1"/>
  <c r="R561" i="1"/>
  <c r="Q561" i="1"/>
  <c r="S561" i="1" s="1"/>
  <c r="T561" i="1" s="1"/>
  <c r="R560" i="1"/>
  <c r="Q560" i="1"/>
  <c r="R559" i="1"/>
  <c r="Q559" i="1"/>
  <c r="S559" i="1" s="1"/>
  <c r="T559" i="1" s="1"/>
  <c r="R558" i="1"/>
  <c r="Q558" i="1"/>
  <c r="S558" i="1" s="1"/>
  <c r="T558" i="1" s="1"/>
  <c r="R557" i="1"/>
  <c r="Q557" i="1"/>
  <c r="S557" i="1" s="1"/>
  <c r="T557" i="1" s="1"/>
  <c r="R556" i="1"/>
  <c r="Q556" i="1"/>
  <c r="R555" i="1"/>
  <c r="Q555" i="1"/>
  <c r="S555" i="1" s="1"/>
  <c r="T555" i="1" s="1"/>
  <c r="R554" i="1"/>
  <c r="Q554" i="1"/>
  <c r="S554" i="1" s="1"/>
  <c r="T554" i="1" s="1"/>
  <c r="R553" i="1"/>
  <c r="Q553" i="1"/>
  <c r="S553" i="1" s="1"/>
  <c r="T553" i="1" s="1"/>
  <c r="R552" i="1"/>
  <c r="Q552" i="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R543" i="1"/>
  <c r="Q543" i="1"/>
  <c r="S543" i="1" s="1"/>
  <c r="T543" i="1" s="1"/>
  <c r="R542" i="1"/>
  <c r="Q542" i="1"/>
  <c r="S542" i="1" s="1"/>
  <c r="T542" i="1" s="1"/>
  <c r="R541" i="1"/>
  <c r="Q541" i="1"/>
  <c r="S541" i="1" s="1"/>
  <c r="T541" i="1" s="1"/>
  <c r="R540" i="1"/>
  <c r="Q540" i="1"/>
  <c r="R539" i="1"/>
  <c r="Q539" i="1"/>
  <c r="S539" i="1" s="1"/>
  <c r="T539" i="1" s="1"/>
  <c r="R538" i="1"/>
  <c r="Q538" i="1"/>
  <c r="R537" i="1"/>
  <c r="Q537" i="1"/>
  <c r="S537" i="1" s="1"/>
  <c r="T537" i="1" s="1"/>
  <c r="R536" i="1"/>
  <c r="Q536" i="1"/>
  <c r="R535" i="1"/>
  <c r="Q535" i="1"/>
  <c r="S535" i="1" s="1"/>
  <c r="T535" i="1" s="1"/>
  <c r="R534" i="1"/>
  <c r="Q534" i="1"/>
  <c r="S534" i="1" s="1"/>
  <c r="T534" i="1" s="1"/>
  <c r="R533" i="1"/>
  <c r="Q533" i="1"/>
  <c r="S533" i="1" s="1"/>
  <c r="T533" i="1" s="1"/>
  <c r="R532" i="1"/>
  <c r="Q532" i="1"/>
  <c r="R531" i="1"/>
  <c r="Q531" i="1"/>
  <c r="S531" i="1" s="1"/>
  <c r="T531" i="1" s="1"/>
  <c r="R530" i="1"/>
  <c r="Q530" i="1"/>
  <c r="S530" i="1" s="1"/>
  <c r="T530" i="1" s="1"/>
  <c r="R529" i="1"/>
  <c r="Q529" i="1"/>
  <c r="S529" i="1" s="1"/>
  <c r="T529" i="1" s="1"/>
  <c r="R528" i="1"/>
  <c r="Q528" i="1"/>
  <c r="R527" i="1"/>
  <c r="Q527" i="1"/>
  <c r="S527" i="1" s="1"/>
  <c r="T527" i="1" s="1"/>
  <c r="R526" i="1"/>
  <c r="Q526" i="1"/>
  <c r="S526" i="1" s="1"/>
  <c r="T526" i="1" s="1"/>
  <c r="R525" i="1"/>
  <c r="Q525" i="1"/>
  <c r="S525" i="1" s="1"/>
  <c r="T525" i="1" s="1"/>
  <c r="R524" i="1"/>
  <c r="Q524" i="1"/>
  <c r="R523" i="1"/>
  <c r="Q523" i="1"/>
  <c r="S523" i="1" s="1"/>
  <c r="T523" i="1" s="1"/>
  <c r="R522" i="1"/>
  <c r="Q522" i="1"/>
  <c r="S522" i="1" s="1"/>
  <c r="T522" i="1" s="1"/>
  <c r="R521" i="1"/>
  <c r="Q521" i="1"/>
  <c r="S521" i="1" s="1"/>
  <c r="T521" i="1" s="1"/>
  <c r="R520" i="1"/>
  <c r="Q520" i="1"/>
  <c r="R519" i="1"/>
  <c r="Q519" i="1"/>
  <c r="S519" i="1" s="1"/>
  <c r="T519" i="1" s="1"/>
  <c r="R518" i="1"/>
  <c r="Q518" i="1"/>
  <c r="S518" i="1" s="1"/>
  <c r="T518" i="1" s="1"/>
  <c r="R517" i="1"/>
  <c r="Q517" i="1"/>
  <c r="S517" i="1" s="1"/>
  <c r="T517" i="1" s="1"/>
  <c r="R516" i="1"/>
  <c r="Q516" i="1"/>
  <c r="R515" i="1"/>
  <c r="Q515" i="1"/>
  <c r="S515" i="1" s="1"/>
  <c r="T515" i="1" s="1"/>
  <c r="R514" i="1"/>
  <c r="Q514" i="1"/>
  <c r="S514" i="1" s="1"/>
  <c r="T514" i="1" s="1"/>
  <c r="R513" i="1"/>
  <c r="Q513" i="1"/>
  <c r="S513" i="1" s="1"/>
  <c r="T513" i="1" s="1"/>
  <c r="R512" i="1"/>
  <c r="Q512" i="1"/>
  <c r="R511" i="1"/>
  <c r="Q511" i="1"/>
  <c r="S511" i="1" s="1"/>
  <c r="T511" i="1" s="1"/>
  <c r="R510" i="1"/>
  <c r="Q510" i="1"/>
  <c r="S510" i="1" s="1"/>
  <c r="T510" i="1" s="1"/>
  <c r="R509" i="1"/>
  <c r="Q509" i="1"/>
  <c r="R508" i="1"/>
  <c r="Q508" i="1"/>
  <c r="R507" i="1"/>
  <c r="Q507" i="1"/>
  <c r="S507" i="1" s="1"/>
  <c r="T507" i="1" s="1"/>
  <c r="R506" i="1"/>
  <c r="Q506" i="1"/>
  <c r="S506" i="1" s="1"/>
  <c r="T506" i="1" s="1"/>
  <c r="R505" i="1"/>
  <c r="Q505" i="1"/>
  <c r="S505" i="1" s="1"/>
  <c r="T505" i="1" s="1"/>
  <c r="R504" i="1"/>
  <c r="Q504" i="1"/>
  <c r="R503" i="1"/>
  <c r="Q503" i="1"/>
  <c r="S503" i="1" s="1"/>
  <c r="T503" i="1" s="1"/>
  <c r="R502" i="1"/>
  <c r="Q502" i="1"/>
  <c r="S502" i="1" s="1"/>
  <c r="T502" i="1" s="1"/>
  <c r="R501" i="1"/>
  <c r="Q501" i="1"/>
  <c r="S501" i="1" s="1"/>
  <c r="T501" i="1" s="1"/>
  <c r="R500" i="1"/>
  <c r="Q500" i="1"/>
  <c r="R499" i="1"/>
  <c r="Q499" i="1"/>
  <c r="S499" i="1" s="1"/>
  <c r="T499" i="1" s="1"/>
  <c r="R498" i="1"/>
  <c r="Q498" i="1"/>
  <c r="S498" i="1" s="1"/>
  <c r="T498" i="1" s="1"/>
  <c r="R497" i="1"/>
  <c r="Q497" i="1"/>
  <c r="S497" i="1" s="1"/>
  <c r="T497" i="1" s="1"/>
  <c r="R496" i="1"/>
  <c r="Q496" i="1"/>
  <c r="R495" i="1"/>
  <c r="Q495" i="1"/>
  <c r="S495" i="1" s="1"/>
  <c r="T495" i="1" s="1"/>
  <c r="R494" i="1"/>
  <c r="Q494" i="1"/>
  <c r="S494" i="1" s="1"/>
  <c r="T494" i="1" s="1"/>
  <c r="R493" i="1"/>
  <c r="Q493" i="1"/>
  <c r="S493" i="1" s="1"/>
  <c r="T493" i="1" s="1"/>
  <c r="R492" i="1"/>
  <c r="Q492" i="1"/>
  <c r="R491" i="1"/>
  <c r="Q491" i="1"/>
  <c r="S491" i="1" s="1"/>
  <c r="T491" i="1" s="1"/>
  <c r="R490" i="1"/>
  <c r="Q490" i="1"/>
  <c r="S490" i="1" s="1"/>
  <c r="T490" i="1" s="1"/>
  <c r="R489" i="1"/>
  <c r="Q489" i="1"/>
  <c r="S489" i="1" s="1"/>
  <c r="T489" i="1" s="1"/>
  <c r="R488" i="1"/>
  <c r="Q488" i="1"/>
  <c r="R487" i="1"/>
  <c r="Q487" i="1"/>
  <c r="S487" i="1" s="1"/>
  <c r="T487" i="1" s="1"/>
  <c r="R486" i="1"/>
  <c r="Q486" i="1"/>
  <c r="S486" i="1" s="1"/>
  <c r="T486" i="1" s="1"/>
  <c r="R485" i="1"/>
  <c r="Q485" i="1"/>
  <c r="S485" i="1" s="1"/>
  <c r="T485" i="1" s="1"/>
  <c r="R484" i="1"/>
  <c r="Q484" i="1"/>
  <c r="R483" i="1"/>
  <c r="Q483" i="1"/>
  <c r="S483" i="1" s="1"/>
  <c r="T483" i="1" s="1"/>
  <c r="R482" i="1"/>
  <c r="Q482" i="1"/>
  <c r="S482" i="1" s="1"/>
  <c r="T482" i="1" s="1"/>
  <c r="R481" i="1"/>
  <c r="Q481" i="1"/>
  <c r="R480" i="1"/>
  <c r="Q480" i="1"/>
  <c r="R479" i="1"/>
  <c r="Q479" i="1"/>
  <c r="S479" i="1" s="1"/>
  <c r="T479" i="1" s="1"/>
  <c r="R478" i="1"/>
  <c r="Q478" i="1"/>
  <c r="S478" i="1" s="1"/>
  <c r="T478" i="1" s="1"/>
  <c r="R477" i="1"/>
  <c r="Q477" i="1"/>
  <c r="S477" i="1" s="1"/>
  <c r="T477" i="1" s="1"/>
  <c r="R476" i="1"/>
  <c r="Q476" i="1"/>
  <c r="R475" i="1"/>
  <c r="Q475" i="1"/>
  <c r="S475" i="1" s="1"/>
  <c r="T475" i="1" s="1"/>
  <c r="R474" i="1"/>
  <c r="Q474" i="1"/>
  <c r="S474" i="1" s="1"/>
  <c r="T474" i="1" s="1"/>
  <c r="R473" i="1"/>
  <c r="Q473" i="1"/>
  <c r="S473" i="1" s="1"/>
  <c r="T473" i="1" s="1"/>
  <c r="R472" i="1"/>
  <c r="Q472" i="1"/>
  <c r="R471" i="1"/>
  <c r="Q471" i="1"/>
  <c r="S471" i="1" s="1"/>
  <c r="T471" i="1" s="1"/>
  <c r="R470" i="1"/>
  <c r="Q470" i="1"/>
  <c r="S470" i="1" s="1"/>
  <c r="T470" i="1" s="1"/>
  <c r="R469" i="1"/>
  <c r="Q469" i="1"/>
  <c r="S469" i="1" s="1"/>
  <c r="T469" i="1" s="1"/>
  <c r="R468" i="1"/>
  <c r="Q468" i="1"/>
  <c r="R467" i="1"/>
  <c r="Q467" i="1"/>
  <c r="S467" i="1" s="1"/>
  <c r="T467" i="1" s="1"/>
  <c r="R466" i="1"/>
  <c r="Q466" i="1"/>
  <c r="S466" i="1" s="1"/>
  <c r="T466" i="1" s="1"/>
  <c r="R465" i="1"/>
  <c r="Q465" i="1"/>
  <c r="S465" i="1" s="1"/>
  <c r="T465" i="1" s="1"/>
  <c r="R464" i="1"/>
  <c r="Q464" i="1"/>
  <c r="R463" i="1"/>
  <c r="Q463" i="1"/>
  <c r="R462" i="1"/>
  <c r="Q462" i="1"/>
  <c r="S462" i="1" s="1"/>
  <c r="T462" i="1" s="1"/>
  <c r="R461" i="1"/>
  <c r="Q461" i="1"/>
  <c r="S461" i="1" s="1"/>
  <c r="T461" i="1" s="1"/>
  <c r="R460" i="1"/>
  <c r="Q460" i="1"/>
  <c r="R459" i="1"/>
  <c r="Q459" i="1"/>
  <c r="S459" i="1" s="1"/>
  <c r="T459" i="1" s="1"/>
  <c r="R458" i="1"/>
  <c r="Q458" i="1"/>
  <c r="S458" i="1" s="1"/>
  <c r="T458" i="1" s="1"/>
  <c r="R457" i="1"/>
  <c r="Q457" i="1"/>
  <c r="S457" i="1" s="1"/>
  <c r="T457" i="1" s="1"/>
  <c r="R456" i="1"/>
  <c r="Q456" i="1"/>
  <c r="R455" i="1"/>
  <c r="Q455" i="1"/>
  <c r="S455" i="1" s="1"/>
  <c r="T455" i="1" s="1"/>
  <c r="R454" i="1"/>
  <c r="Q454" i="1"/>
  <c r="S454" i="1" s="1"/>
  <c r="T454" i="1" s="1"/>
  <c r="R453" i="1"/>
  <c r="Q453" i="1"/>
  <c r="S453" i="1" s="1"/>
  <c r="T453" i="1" s="1"/>
  <c r="R452" i="1"/>
  <c r="Q452" i="1"/>
  <c r="R451" i="1"/>
  <c r="Q451" i="1"/>
  <c r="S451" i="1" s="1"/>
  <c r="T451" i="1" s="1"/>
  <c r="R450" i="1"/>
  <c r="Q450" i="1"/>
  <c r="S450" i="1" s="1"/>
  <c r="T450" i="1" s="1"/>
  <c r="R449" i="1"/>
  <c r="Q449" i="1"/>
  <c r="S449" i="1" s="1"/>
  <c r="T449" i="1" s="1"/>
  <c r="R448" i="1"/>
  <c r="Q448" i="1"/>
  <c r="R447" i="1"/>
  <c r="Q447" i="1"/>
  <c r="S447" i="1" s="1"/>
  <c r="T447" i="1" s="1"/>
  <c r="R446" i="1"/>
  <c r="Q446" i="1"/>
  <c r="S446" i="1" s="1"/>
  <c r="T446" i="1" s="1"/>
  <c r="R445" i="1"/>
  <c r="Q445" i="1"/>
  <c r="S445" i="1" s="1"/>
  <c r="T445" i="1" s="1"/>
  <c r="R444" i="1"/>
  <c r="Q444" i="1"/>
  <c r="R443" i="1"/>
  <c r="Q443" i="1"/>
  <c r="S443" i="1" s="1"/>
  <c r="T443" i="1" s="1"/>
  <c r="R442" i="1"/>
  <c r="Q442" i="1"/>
  <c r="S442" i="1" s="1"/>
  <c r="T442" i="1" s="1"/>
  <c r="R441" i="1"/>
  <c r="Q441" i="1"/>
  <c r="S441" i="1" s="1"/>
  <c r="T441" i="1" s="1"/>
  <c r="R440" i="1"/>
  <c r="Q440" i="1"/>
  <c r="R439" i="1"/>
  <c r="Q439" i="1"/>
  <c r="S439" i="1" s="1"/>
  <c r="T439" i="1" s="1"/>
  <c r="R438" i="1"/>
  <c r="Q438" i="1"/>
  <c r="S438" i="1" s="1"/>
  <c r="T438" i="1" s="1"/>
  <c r="R437" i="1"/>
  <c r="Q437" i="1"/>
  <c r="S437" i="1" s="1"/>
  <c r="T437" i="1" s="1"/>
  <c r="R436" i="1"/>
  <c r="Q436" i="1"/>
  <c r="R435" i="1"/>
  <c r="Q435" i="1"/>
  <c r="R434" i="1"/>
  <c r="Q434" i="1"/>
  <c r="S434" i="1" s="1"/>
  <c r="T434" i="1" s="1"/>
  <c r="R433" i="1"/>
  <c r="Q433" i="1"/>
  <c r="S433" i="1" s="1"/>
  <c r="T433" i="1" s="1"/>
  <c r="R432" i="1"/>
  <c r="Q432" i="1"/>
  <c r="R431" i="1"/>
  <c r="Q431" i="1"/>
  <c r="S431" i="1" s="1"/>
  <c r="T431" i="1" s="1"/>
  <c r="R430" i="1"/>
  <c r="Q430" i="1"/>
  <c r="S430" i="1" s="1"/>
  <c r="T430" i="1" s="1"/>
  <c r="R429" i="1"/>
  <c r="Q429" i="1"/>
  <c r="S429" i="1" s="1"/>
  <c r="T429" i="1" s="1"/>
  <c r="R428" i="1"/>
  <c r="Q428" i="1"/>
  <c r="R427" i="1"/>
  <c r="Q427" i="1"/>
  <c r="S427" i="1" s="1"/>
  <c r="T427" i="1" s="1"/>
  <c r="R426" i="1"/>
  <c r="Q426" i="1"/>
  <c r="S426" i="1" s="1"/>
  <c r="T426" i="1" s="1"/>
  <c r="R425" i="1"/>
  <c r="Q425" i="1"/>
  <c r="S425" i="1" s="1"/>
  <c r="T425" i="1" s="1"/>
  <c r="R424" i="1"/>
  <c r="Q424" i="1"/>
  <c r="R423" i="1"/>
  <c r="Q423" i="1"/>
  <c r="S423" i="1" s="1"/>
  <c r="T423" i="1" s="1"/>
  <c r="R422" i="1"/>
  <c r="Q422" i="1"/>
  <c r="S422" i="1" s="1"/>
  <c r="T422" i="1" s="1"/>
  <c r="R421" i="1"/>
  <c r="Q421" i="1"/>
  <c r="S421" i="1" s="1"/>
  <c r="T421" i="1" s="1"/>
  <c r="R420" i="1"/>
  <c r="Q420" i="1"/>
  <c r="R419" i="1"/>
  <c r="Q419" i="1"/>
  <c r="S419" i="1" s="1"/>
  <c r="T419" i="1" s="1"/>
  <c r="R418" i="1"/>
  <c r="Q418" i="1"/>
  <c r="S418" i="1" s="1"/>
  <c r="T418" i="1" s="1"/>
  <c r="R417" i="1"/>
  <c r="Q417" i="1"/>
  <c r="S417" i="1" s="1"/>
  <c r="T417" i="1" s="1"/>
  <c r="R416" i="1"/>
  <c r="Q416" i="1"/>
  <c r="R415" i="1"/>
  <c r="Q415" i="1"/>
  <c r="S415" i="1" s="1"/>
  <c r="T415" i="1" s="1"/>
  <c r="R414" i="1"/>
  <c r="Q414" i="1"/>
  <c r="S414" i="1" s="1"/>
  <c r="T414" i="1" s="1"/>
  <c r="R413" i="1"/>
  <c r="Q413" i="1"/>
  <c r="S413" i="1" s="1"/>
  <c r="T413" i="1" s="1"/>
  <c r="R412" i="1"/>
  <c r="Q412" i="1"/>
  <c r="R411" i="1"/>
  <c r="Q411" i="1"/>
  <c r="S411" i="1" s="1"/>
  <c r="T411" i="1" s="1"/>
  <c r="R410" i="1"/>
  <c r="Q410" i="1"/>
  <c r="S410" i="1" s="1"/>
  <c r="T410" i="1" s="1"/>
  <c r="R409" i="1"/>
  <c r="Q409" i="1"/>
  <c r="S409" i="1" s="1"/>
  <c r="T409" i="1" s="1"/>
  <c r="R408" i="1"/>
  <c r="Q408" i="1"/>
  <c r="R407" i="1"/>
  <c r="Q407" i="1"/>
  <c r="S407" i="1" s="1"/>
  <c r="T407" i="1" s="1"/>
  <c r="R406" i="1"/>
  <c r="Q406" i="1"/>
  <c r="R405" i="1"/>
  <c r="Q405" i="1"/>
  <c r="S405" i="1" s="1"/>
  <c r="T405" i="1" s="1"/>
  <c r="R404" i="1"/>
  <c r="Q404" i="1"/>
  <c r="R403" i="1"/>
  <c r="Q403" i="1"/>
  <c r="S403" i="1" s="1"/>
  <c r="T403" i="1" s="1"/>
  <c r="R402" i="1"/>
  <c r="Q402" i="1"/>
  <c r="S402" i="1" s="1"/>
  <c r="T402" i="1" s="1"/>
  <c r="R401" i="1"/>
  <c r="Q401" i="1"/>
  <c r="S401" i="1" s="1"/>
  <c r="T401" i="1" s="1"/>
  <c r="R400" i="1"/>
  <c r="Q400" i="1"/>
  <c r="R399" i="1"/>
  <c r="Q399" i="1"/>
  <c r="S399" i="1" s="1"/>
  <c r="T399" i="1" s="1"/>
  <c r="R398" i="1"/>
  <c r="Q398" i="1"/>
  <c r="S398" i="1" s="1"/>
  <c r="T398" i="1" s="1"/>
  <c r="R397" i="1"/>
  <c r="Q397" i="1"/>
  <c r="S397" i="1" s="1"/>
  <c r="T397" i="1" s="1"/>
  <c r="R396" i="1"/>
  <c r="Q396" i="1"/>
  <c r="R395" i="1"/>
  <c r="Q395" i="1"/>
  <c r="R394" i="1"/>
  <c r="Q394" i="1"/>
  <c r="R393" i="1"/>
  <c r="Q393" i="1"/>
  <c r="S393" i="1" s="1"/>
  <c r="T393" i="1" s="1"/>
  <c r="R392" i="1"/>
  <c r="Q392" i="1"/>
  <c r="R391" i="1"/>
  <c r="Q391" i="1"/>
  <c r="S391" i="1" s="1"/>
  <c r="T391" i="1" s="1"/>
  <c r="R390" i="1"/>
  <c r="Q390" i="1"/>
  <c r="S390" i="1" s="1"/>
  <c r="T390" i="1" s="1"/>
  <c r="R389" i="1"/>
  <c r="Q389" i="1"/>
  <c r="S389" i="1" s="1"/>
  <c r="T389" i="1" s="1"/>
  <c r="R388" i="1"/>
  <c r="Q388" i="1"/>
  <c r="R387" i="1"/>
  <c r="Q387" i="1"/>
  <c r="S387" i="1" s="1"/>
  <c r="T387" i="1" s="1"/>
  <c r="R386" i="1"/>
  <c r="Q386" i="1"/>
  <c r="S386" i="1" s="1"/>
  <c r="T386" i="1" s="1"/>
  <c r="R385" i="1"/>
  <c r="Q385" i="1"/>
  <c r="R384" i="1"/>
  <c r="Q384" i="1"/>
  <c r="R383" i="1"/>
  <c r="Q383" i="1"/>
  <c r="S383" i="1" s="1"/>
  <c r="T383" i="1" s="1"/>
  <c r="R382" i="1"/>
  <c r="Q382" i="1"/>
  <c r="S382" i="1" s="1"/>
  <c r="T382" i="1" s="1"/>
  <c r="R381" i="1"/>
  <c r="Q381" i="1"/>
  <c r="S381" i="1" s="1"/>
  <c r="T381" i="1" s="1"/>
  <c r="R380" i="1"/>
  <c r="Q380" i="1"/>
  <c r="R379" i="1"/>
  <c r="Q379" i="1"/>
  <c r="R378" i="1"/>
  <c r="Q378" i="1"/>
  <c r="S378" i="1" s="1"/>
  <c r="T378" i="1" s="1"/>
  <c r="R377" i="1"/>
  <c r="Q377" i="1"/>
  <c r="R376" i="1"/>
  <c r="Q376" i="1"/>
  <c r="R375" i="1"/>
  <c r="Q375" i="1"/>
  <c r="S375" i="1" s="1"/>
  <c r="T375" i="1" s="1"/>
  <c r="R374" i="1"/>
  <c r="Q374" i="1"/>
  <c r="S374" i="1" s="1"/>
  <c r="T374" i="1" s="1"/>
  <c r="R373" i="1"/>
  <c r="Q373" i="1"/>
  <c r="S373" i="1" s="1"/>
  <c r="T373" i="1" s="1"/>
  <c r="R372" i="1"/>
  <c r="Q372" i="1"/>
  <c r="R371" i="1"/>
  <c r="Q371" i="1"/>
  <c r="S371" i="1" s="1"/>
  <c r="T371" i="1" s="1"/>
  <c r="R370" i="1"/>
  <c r="Q370" i="1"/>
  <c r="S370" i="1" s="1"/>
  <c r="T370" i="1" s="1"/>
  <c r="R369" i="1"/>
  <c r="Q369" i="1"/>
  <c r="S369" i="1" s="1"/>
  <c r="T369" i="1" s="1"/>
  <c r="R368" i="1"/>
  <c r="Q368" i="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R359" i="1"/>
  <c r="Q359" i="1"/>
  <c r="S359" i="1" s="1"/>
  <c r="T359" i="1" s="1"/>
  <c r="R358" i="1"/>
  <c r="Q358" i="1"/>
  <c r="S358" i="1" s="1"/>
  <c r="T358" i="1" s="1"/>
  <c r="R357" i="1"/>
  <c r="Q357" i="1"/>
  <c r="S357" i="1" s="1"/>
  <c r="T357" i="1" s="1"/>
  <c r="R356" i="1"/>
  <c r="Q356" i="1"/>
  <c r="R355" i="1"/>
  <c r="Q355" i="1"/>
  <c r="S355" i="1" s="1"/>
  <c r="T355" i="1" s="1"/>
  <c r="R354" i="1"/>
  <c r="Q354" i="1"/>
  <c r="S354" i="1" s="1"/>
  <c r="T354" i="1" s="1"/>
  <c r="R353" i="1"/>
  <c r="Q353" i="1"/>
  <c r="S353" i="1" s="1"/>
  <c r="T353" i="1" s="1"/>
  <c r="R352" i="1"/>
  <c r="Q352" i="1"/>
  <c r="R351" i="1"/>
  <c r="Q351" i="1"/>
  <c r="S351" i="1" s="1"/>
  <c r="T351" i="1" s="1"/>
  <c r="R350" i="1"/>
  <c r="Q350" i="1"/>
  <c r="S350" i="1" s="1"/>
  <c r="T350" i="1" s="1"/>
  <c r="R349" i="1"/>
  <c r="Q349" i="1"/>
  <c r="S349" i="1" s="1"/>
  <c r="T349" i="1" s="1"/>
  <c r="R348" i="1"/>
  <c r="Q348" i="1"/>
  <c r="R347" i="1"/>
  <c r="Q347" i="1"/>
  <c r="S347" i="1" s="1"/>
  <c r="T347" i="1" s="1"/>
  <c r="R346" i="1"/>
  <c r="Q346" i="1"/>
  <c r="S346" i="1" s="1"/>
  <c r="T346" i="1" s="1"/>
  <c r="R345" i="1"/>
  <c r="Q345" i="1"/>
  <c r="R344" i="1"/>
  <c r="Q344" i="1"/>
  <c r="R343" i="1"/>
  <c r="Q343" i="1"/>
  <c r="S343" i="1" s="1"/>
  <c r="T343" i="1" s="1"/>
  <c r="R342" i="1"/>
  <c r="Q342" i="1"/>
  <c r="S342" i="1" s="1"/>
  <c r="T342" i="1" s="1"/>
  <c r="R341" i="1"/>
  <c r="Q341" i="1"/>
  <c r="S341" i="1" s="1"/>
  <c r="T341" i="1" s="1"/>
  <c r="R340" i="1"/>
  <c r="Q340" i="1"/>
  <c r="R339" i="1"/>
  <c r="Q339" i="1"/>
  <c r="S339" i="1" s="1"/>
  <c r="T339" i="1" s="1"/>
  <c r="R338" i="1"/>
  <c r="Q338" i="1"/>
  <c r="S338" i="1" s="1"/>
  <c r="T338" i="1" s="1"/>
  <c r="R337" i="1"/>
  <c r="Q337" i="1"/>
  <c r="R336" i="1"/>
  <c r="Q336" i="1"/>
  <c r="R335" i="1"/>
  <c r="Q335" i="1"/>
  <c r="S335" i="1" s="1"/>
  <c r="T335" i="1" s="1"/>
  <c r="R334" i="1"/>
  <c r="Q334" i="1"/>
  <c r="S334" i="1" s="1"/>
  <c r="T334" i="1" s="1"/>
  <c r="R333" i="1"/>
  <c r="Q333" i="1"/>
  <c r="R332" i="1"/>
  <c r="Q332" i="1"/>
  <c r="R331" i="1"/>
  <c r="Q331" i="1"/>
  <c r="S331" i="1" s="1"/>
  <c r="T331" i="1" s="1"/>
  <c r="R330" i="1"/>
  <c r="Q330" i="1"/>
  <c r="S330" i="1" s="1"/>
  <c r="T330" i="1" s="1"/>
  <c r="R329" i="1"/>
  <c r="Q329" i="1"/>
  <c r="R328" i="1"/>
  <c r="Q328" i="1"/>
  <c r="R327" i="1"/>
  <c r="Q327" i="1"/>
  <c r="S327" i="1" s="1"/>
  <c r="T327" i="1" s="1"/>
  <c r="R326" i="1"/>
  <c r="Q326" i="1"/>
  <c r="S326" i="1" s="1"/>
  <c r="T326" i="1" s="1"/>
  <c r="R325" i="1"/>
  <c r="Q325" i="1"/>
  <c r="S325" i="1" s="1"/>
  <c r="T325" i="1" s="1"/>
  <c r="R324" i="1"/>
  <c r="Q324" i="1"/>
  <c r="R323" i="1"/>
  <c r="Q323" i="1"/>
  <c r="S323" i="1" s="1"/>
  <c r="T323" i="1" s="1"/>
  <c r="R322" i="1"/>
  <c r="Q322" i="1"/>
  <c r="S322" i="1" s="1"/>
  <c r="T322" i="1" s="1"/>
  <c r="R321" i="1"/>
  <c r="Q321" i="1"/>
  <c r="S321" i="1" s="1"/>
  <c r="T321" i="1" s="1"/>
  <c r="R320" i="1"/>
  <c r="Q320" i="1"/>
  <c r="R319" i="1"/>
  <c r="Q319" i="1"/>
  <c r="S319" i="1" s="1"/>
  <c r="T319" i="1" s="1"/>
  <c r="R318" i="1"/>
  <c r="Q318" i="1"/>
  <c r="S318" i="1" s="1"/>
  <c r="T318" i="1" s="1"/>
  <c r="R317" i="1"/>
  <c r="Q317" i="1"/>
  <c r="S317" i="1" s="1"/>
  <c r="T317" i="1" s="1"/>
  <c r="R316" i="1"/>
  <c r="Q316" i="1"/>
  <c r="R315" i="1"/>
  <c r="Q315" i="1"/>
  <c r="S315" i="1" s="1"/>
  <c r="T315" i="1" s="1"/>
  <c r="R314" i="1"/>
  <c r="Q314" i="1"/>
  <c r="S314" i="1" s="1"/>
  <c r="T314" i="1" s="1"/>
  <c r="R313" i="1"/>
  <c r="Q313" i="1"/>
  <c r="S313" i="1" s="1"/>
  <c r="T313" i="1" s="1"/>
  <c r="R312" i="1"/>
  <c r="Q312" i="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R303" i="1"/>
  <c r="Q303" i="1"/>
  <c r="S303" i="1" s="1"/>
  <c r="T303" i="1" s="1"/>
  <c r="R302" i="1"/>
  <c r="Q302" i="1"/>
  <c r="S302" i="1" s="1"/>
  <c r="T302" i="1" s="1"/>
  <c r="R301" i="1"/>
  <c r="Q301" i="1"/>
  <c r="S301" i="1" s="1"/>
  <c r="T301" i="1" s="1"/>
  <c r="R300" i="1"/>
  <c r="Q300" i="1"/>
  <c r="R299" i="1"/>
  <c r="Q299" i="1"/>
  <c r="R298" i="1"/>
  <c r="Q298" i="1"/>
  <c r="R297" i="1"/>
  <c r="Q297" i="1"/>
  <c r="R296" i="1"/>
  <c r="Q296" i="1"/>
  <c r="R295" i="1"/>
  <c r="Q295" i="1"/>
  <c r="R294" i="1"/>
  <c r="Q294" i="1"/>
  <c r="S294" i="1" s="1"/>
  <c r="T294" i="1" s="1"/>
  <c r="R293" i="1"/>
  <c r="Q293" i="1"/>
  <c r="S293" i="1" s="1"/>
  <c r="T293" i="1" s="1"/>
  <c r="R292" i="1"/>
  <c r="Q292" i="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R283" i="1"/>
  <c r="Q283" i="1"/>
  <c r="S283" i="1" s="1"/>
  <c r="T283" i="1" s="1"/>
  <c r="R282" i="1"/>
  <c r="Q282" i="1"/>
  <c r="S282" i="1" s="1"/>
  <c r="T282" i="1" s="1"/>
  <c r="R281" i="1"/>
  <c r="Q281" i="1"/>
  <c r="S281" i="1" s="1"/>
  <c r="T281" i="1" s="1"/>
  <c r="R280" i="1"/>
  <c r="Q280" i="1"/>
  <c r="R279" i="1"/>
  <c r="Q279" i="1"/>
  <c r="S279" i="1" s="1"/>
  <c r="T279" i="1" s="1"/>
  <c r="R278" i="1"/>
  <c r="Q278" i="1"/>
  <c r="S278" i="1" s="1"/>
  <c r="T278" i="1" s="1"/>
  <c r="R277" i="1"/>
  <c r="Q277" i="1"/>
  <c r="S277" i="1" s="1"/>
  <c r="T277" i="1" s="1"/>
  <c r="R276" i="1"/>
  <c r="Q276" i="1"/>
  <c r="R275" i="1"/>
  <c r="Q275" i="1"/>
  <c r="S275" i="1" s="1"/>
  <c r="T275" i="1" s="1"/>
  <c r="R274" i="1"/>
  <c r="Q274" i="1"/>
  <c r="S274" i="1" s="1"/>
  <c r="T274" i="1" s="1"/>
  <c r="R273" i="1"/>
  <c r="Q273" i="1"/>
  <c r="S273" i="1" s="1"/>
  <c r="T273" i="1" s="1"/>
  <c r="R272" i="1"/>
  <c r="Q272" i="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R263" i="1"/>
  <c r="Q263" i="1"/>
  <c r="R262" i="1"/>
  <c r="Q262" i="1"/>
  <c r="S262" i="1" s="1"/>
  <c r="T262" i="1" s="1"/>
  <c r="R261" i="1"/>
  <c r="Q261" i="1"/>
  <c r="R260" i="1"/>
  <c r="Q260" i="1"/>
  <c r="R259" i="1"/>
  <c r="Q259" i="1"/>
  <c r="S259" i="1" s="1"/>
  <c r="T259" i="1" s="1"/>
  <c r="R258" i="1"/>
  <c r="Q258" i="1"/>
  <c r="S258" i="1" s="1"/>
  <c r="T258" i="1" s="1"/>
  <c r="R257" i="1"/>
  <c r="Q257" i="1"/>
  <c r="S257" i="1" s="1"/>
  <c r="T257" i="1" s="1"/>
  <c r="R256" i="1"/>
  <c r="Q256" i="1"/>
  <c r="R255" i="1"/>
  <c r="Q255" i="1"/>
  <c r="S255" i="1" s="1"/>
  <c r="T255" i="1" s="1"/>
  <c r="R254" i="1"/>
  <c r="Q254" i="1"/>
  <c r="S254" i="1" s="1"/>
  <c r="T254" i="1" s="1"/>
  <c r="R253" i="1"/>
  <c r="Q253" i="1"/>
  <c r="S253" i="1" s="1"/>
  <c r="T253" i="1" s="1"/>
  <c r="R252" i="1"/>
  <c r="Q252" i="1"/>
  <c r="R251" i="1"/>
  <c r="Q251" i="1"/>
  <c r="R250" i="1"/>
  <c r="Q250" i="1"/>
  <c r="S250" i="1" s="1"/>
  <c r="T250" i="1" s="1"/>
  <c r="R249" i="1"/>
  <c r="Q249" i="1"/>
  <c r="S249" i="1" s="1"/>
  <c r="T249" i="1" s="1"/>
  <c r="R248" i="1"/>
  <c r="Q248" i="1"/>
  <c r="R247" i="1"/>
  <c r="Q247" i="1"/>
  <c r="S247" i="1" s="1"/>
  <c r="T247" i="1" s="1"/>
  <c r="R246" i="1"/>
  <c r="Q246" i="1"/>
  <c r="S246" i="1" s="1"/>
  <c r="T246" i="1" s="1"/>
  <c r="R245" i="1"/>
  <c r="Q245" i="1"/>
  <c r="S245" i="1" s="1"/>
  <c r="T245" i="1" s="1"/>
  <c r="R244" i="1"/>
  <c r="Q244" i="1"/>
  <c r="R243" i="1"/>
  <c r="Q243" i="1"/>
  <c r="S243" i="1" s="1"/>
  <c r="T243" i="1" s="1"/>
  <c r="R242" i="1"/>
  <c r="Q242" i="1"/>
  <c r="S242" i="1" s="1"/>
  <c r="T242" i="1" s="1"/>
  <c r="R241" i="1"/>
  <c r="Q241" i="1"/>
  <c r="S241" i="1" s="1"/>
  <c r="T241" i="1" s="1"/>
  <c r="R240" i="1"/>
  <c r="Q240" i="1"/>
  <c r="R239" i="1"/>
  <c r="Q239" i="1"/>
  <c r="S239" i="1" s="1"/>
  <c r="T239" i="1" s="1"/>
  <c r="R238" i="1"/>
  <c r="Q238" i="1"/>
  <c r="S238" i="1" s="1"/>
  <c r="T238" i="1" s="1"/>
  <c r="R237" i="1"/>
  <c r="Q237" i="1"/>
  <c r="S237" i="1" s="1"/>
  <c r="T237" i="1" s="1"/>
  <c r="R236" i="1"/>
  <c r="Q236" i="1"/>
  <c r="R235" i="1"/>
  <c r="Q235" i="1"/>
  <c r="S235" i="1" s="1"/>
  <c r="T235" i="1" s="1"/>
  <c r="R234" i="1"/>
  <c r="Q234" i="1"/>
  <c r="S234" i="1" s="1"/>
  <c r="T234" i="1" s="1"/>
  <c r="R233" i="1"/>
  <c r="Q233" i="1"/>
  <c r="S233" i="1" s="1"/>
  <c r="T233" i="1" s="1"/>
  <c r="R232" i="1"/>
  <c r="Q232" i="1"/>
  <c r="R231" i="1"/>
  <c r="Q231" i="1"/>
  <c r="S231" i="1" s="1"/>
  <c r="T231" i="1" s="1"/>
  <c r="R230" i="1"/>
  <c r="Q230" i="1"/>
  <c r="S230" i="1" s="1"/>
  <c r="T230" i="1" s="1"/>
  <c r="R229" i="1"/>
  <c r="Q229" i="1"/>
  <c r="S229" i="1" s="1"/>
  <c r="T229" i="1" s="1"/>
  <c r="R228" i="1"/>
  <c r="Q228" i="1"/>
  <c r="R227" i="1"/>
  <c r="Q227" i="1"/>
  <c r="S227" i="1" s="1"/>
  <c r="T227" i="1" s="1"/>
  <c r="R226" i="1"/>
  <c r="Q226" i="1"/>
  <c r="S226" i="1" s="1"/>
  <c r="T226" i="1" s="1"/>
  <c r="R225" i="1"/>
  <c r="Q225" i="1"/>
  <c r="R224" i="1"/>
  <c r="Q224" i="1"/>
  <c r="R223" i="1"/>
  <c r="Q223" i="1"/>
  <c r="S223" i="1" s="1"/>
  <c r="T223" i="1" s="1"/>
  <c r="R222" i="1"/>
  <c r="Q222" i="1"/>
  <c r="S222" i="1" s="1"/>
  <c r="T222" i="1" s="1"/>
  <c r="R221" i="1"/>
  <c r="Q221" i="1"/>
  <c r="S221" i="1" s="1"/>
  <c r="T221" i="1" s="1"/>
  <c r="R220" i="1"/>
  <c r="Q220" i="1"/>
  <c r="R219" i="1"/>
  <c r="Q219" i="1"/>
  <c r="S219" i="1" s="1"/>
  <c r="T219" i="1" s="1"/>
  <c r="R218" i="1"/>
  <c r="Q218" i="1"/>
  <c r="R217" i="1"/>
  <c r="Q217" i="1"/>
  <c r="S217" i="1" s="1"/>
  <c r="T217" i="1" s="1"/>
  <c r="R216" i="1"/>
  <c r="Q216" i="1"/>
  <c r="R215" i="1"/>
  <c r="Q215" i="1"/>
  <c r="S215" i="1" s="1"/>
  <c r="T215" i="1" s="1"/>
  <c r="R214" i="1"/>
  <c r="Q214" i="1"/>
  <c r="S214" i="1" s="1"/>
  <c r="T214" i="1" s="1"/>
  <c r="R213" i="1"/>
  <c r="Q213" i="1"/>
  <c r="S213" i="1" s="1"/>
  <c r="T213" i="1" s="1"/>
  <c r="R212" i="1"/>
  <c r="Q212" i="1"/>
  <c r="R211" i="1"/>
  <c r="Q211" i="1"/>
  <c r="S211" i="1" s="1"/>
  <c r="T211" i="1" s="1"/>
  <c r="R210" i="1"/>
  <c r="Q210" i="1"/>
  <c r="S210" i="1" s="1"/>
  <c r="T210" i="1" s="1"/>
  <c r="R209" i="1"/>
  <c r="Q209" i="1"/>
  <c r="S209" i="1" s="1"/>
  <c r="T209" i="1" s="1"/>
  <c r="R208" i="1"/>
  <c r="Q208" i="1"/>
  <c r="R207" i="1"/>
  <c r="Q207" i="1"/>
  <c r="S207" i="1" s="1"/>
  <c r="T207" i="1" s="1"/>
  <c r="R206" i="1"/>
  <c r="Q206" i="1"/>
  <c r="S206" i="1" s="1"/>
  <c r="T206" i="1" s="1"/>
  <c r="R205" i="1"/>
  <c r="Q205" i="1"/>
  <c r="S205" i="1" s="1"/>
  <c r="T205" i="1" s="1"/>
  <c r="R204" i="1"/>
  <c r="Q204" i="1"/>
  <c r="R203" i="1"/>
  <c r="Q203" i="1"/>
  <c r="S203" i="1" s="1"/>
  <c r="T203" i="1" s="1"/>
  <c r="R202" i="1"/>
  <c r="Q202" i="1"/>
  <c r="S202" i="1" s="1"/>
  <c r="T202" i="1" s="1"/>
  <c r="R201" i="1"/>
  <c r="Q201" i="1"/>
  <c r="S201" i="1" s="1"/>
  <c r="T201" i="1" s="1"/>
  <c r="R200" i="1"/>
  <c r="Q200" i="1"/>
  <c r="R199" i="1"/>
  <c r="Q199" i="1"/>
  <c r="S199" i="1" s="1"/>
  <c r="T199" i="1" s="1"/>
  <c r="R198" i="1"/>
  <c r="Q198" i="1"/>
  <c r="S198" i="1" s="1"/>
  <c r="T198" i="1" s="1"/>
  <c r="R197" i="1"/>
  <c r="Q197" i="1"/>
  <c r="S197" i="1" s="1"/>
  <c r="T197" i="1" s="1"/>
  <c r="R196" i="1"/>
  <c r="Q196" i="1"/>
  <c r="R195" i="1"/>
  <c r="Q195" i="1"/>
  <c r="S195" i="1" s="1"/>
  <c r="T195" i="1" s="1"/>
  <c r="R194" i="1"/>
  <c r="Q194" i="1"/>
  <c r="S194" i="1" s="1"/>
  <c r="T194" i="1" s="1"/>
  <c r="R193" i="1"/>
  <c r="Q193" i="1"/>
  <c r="S193" i="1" s="1"/>
  <c r="T193" i="1" s="1"/>
  <c r="R192" i="1"/>
  <c r="Q192" i="1"/>
  <c r="R191" i="1"/>
  <c r="Q191" i="1"/>
  <c r="S191" i="1" s="1"/>
  <c r="T191" i="1" s="1"/>
  <c r="R190" i="1"/>
  <c r="Q190" i="1"/>
  <c r="S190" i="1" s="1"/>
  <c r="T190" i="1" s="1"/>
  <c r="R189" i="1"/>
  <c r="Q189" i="1"/>
  <c r="S189" i="1" s="1"/>
  <c r="T189" i="1" s="1"/>
  <c r="R188" i="1"/>
  <c r="Q188" i="1"/>
  <c r="R187" i="1"/>
  <c r="Q187" i="1"/>
  <c r="S187" i="1" s="1"/>
  <c r="T187" i="1" s="1"/>
  <c r="R186" i="1"/>
  <c r="Q186" i="1"/>
  <c r="S186" i="1" s="1"/>
  <c r="T186" i="1" s="1"/>
  <c r="R185" i="1"/>
  <c r="Q185" i="1"/>
  <c r="S185" i="1" s="1"/>
  <c r="T185" i="1" s="1"/>
  <c r="R184" i="1"/>
  <c r="Q184" i="1"/>
  <c r="R183" i="1"/>
  <c r="Q183" i="1"/>
  <c r="S183" i="1" s="1"/>
  <c r="T183" i="1" s="1"/>
  <c r="R182" i="1"/>
  <c r="Q182" i="1"/>
  <c r="S182" i="1" s="1"/>
  <c r="T182" i="1" s="1"/>
  <c r="R181" i="1"/>
  <c r="Q181" i="1"/>
  <c r="S181" i="1" s="1"/>
  <c r="T181" i="1" s="1"/>
  <c r="R180" i="1"/>
  <c r="Q180" i="1"/>
  <c r="R179" i="1"/>
  <c r="Q179" i="1"/>
  <c r="S179" i="1" s="1"/>
  <c r="T179" i="1" s="1"/>
  <c r="R178" i="1"/>
  <c r="Q178" i="1"/>
  <c r="R177" i="1"/>
  <c r="Q177" i="1"/>
  <c r="S177" i="1" s="1"/>
  <c r="T177" i="1" s="1"/>
  <c r="R176" i="1"/>
  <c r="Q176" i="1"/>
  <c r="R175" i="1"/>
  <c r="Q175" i="1"/>
  <c r="S175" i="1" s="1"/>
  <c r="T175" i="1" s="1"/>
  <c r="R174" i="1"/>
  <c r="Q174" i="1"/>
  <c r="S174" i="1" s="1"/>
  <c r="T174" i="1" s="1"/>
  <c r="R173" i="1"/>
  <c r="Q173" i="1"/>
  <c r="S173" i="1" s="1"/>
  <c r="T173" i="1" s="1"/>
  <c r="R172" i="1"/>
  <c r="Q172" i="1"/>
  <c r="R171" i="1"/>
  <c r="Q171" i="1"/>
  <c r="S171" i="1" s="1"/>
  <c r="T171" i="1" s="1"/>
  <c r="R170" i="1"/>
  <c r="Q170" i="1"/>
  <c r="S170" i="1" s="1"/>
  <c r="T170" i="1" s="1"/>
  <c r="R169" i="1"/>
  <c r="Q169" i="1"/>
  <c r="S169" i="1" s="1"/>
  <c r="T169" i="1" s="1"/>
  <c r="R168" i="1"/>
  <c r="Q168" i="1"/>
  <c r="R167" i="1"/>
  <c r="Q167" i="1"/>
  <c r="S167" i="1" s="1"/>
  <c r="T167" i="1" s="1"/>
  <c r="R166" i="1"/>
  <c r="Q166" i="1"/>
  <c r="R165" i="1"/>
  <c r="Q165" i="1"/>
  <c r="R164" i="1"/>
  <c r="Q164" i="1"/>
  <c r="R163" i="1"/>
  <c r="Q163" i="1"/>
  <c r="S163" i="1" s="1"/>
  <c r="T163" i="1" s="1"/>
  <c r="R162" i="1"/>
  <c r="Q162" i="1"/>
  <c r="S162" i="1" s="1"/>
  <c r="T162" i="1" s="1"/>
  <c r="R161" i="1"/>
  <c r="Q161" i="1"/>
  <c r="R160" i="1"/>
  <c r="Q160" i="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R151" i="1"/>
  <c r="Q151" i="1"/>
  <c r="S151" i="1" s="1"/>
  <c r="T151" i="1" s="1"/>
  <c r="R150" i="1"/>
  <c r="Q150" i="1"/>
  <c r="S150" i="1" s="1"/>
  <c r="T150" i="1" s="1"/>
  <c r="R149" i="1"/>
  <c r="Q149" i="1"/>
  <c r="S149" i="1" s="1"/>
  <c r="T149" i="1" s="1"/>
  <c r="R148" i="1"/>
  <c r="Q148" i="1"/>
  <c r="R147" i="1"/>
  <c r="Q147" i="1"/>
  <c r="S147" i="1" s="1"/>
  <c r="T147" i="1" s="1"/>
  <c r="R146" i="1"/>
  <c r="Q146" i="1"/>
  <c r="S146" i="1" s="1"/>
  <c r="T146" i="1" s="1"/>
  <c r="R145" i="1"/>
  <c r="Q145" i="1"/>
  <c r="S145" i="1" s="1"/>
  <c r="T145" i="1" s="1"/>
  <c r="R144" i="1"/>
  <c r="Q144" i="1"/>
  <c r="R143" i="1"/>
  <c r="Q143" i="1"/>
  <c r="S143" i="1" s="1"/>
  <c r="T143" i="1" s="1"/>
  <c r="R142" i="1"/>
  <c r="Q142" i="1"/>
  <c r="S142" i="1" s="1"/>
  <c r="T142" i="1" s="1"/>
  <c r="R141" i="1"/>
  <c r="Q141" i="1"/>
  <c r="S141" i="1" s="1"/>
  <c r="T141" i="1" s="1"/>
  <c r="R140" i="1"/>
  <c r="Q140" i="1"/>
  <c r="R139" i="1"/>
  <c r="Q139" i="1"/>
  <c r="S139" i="1" s="1"/>
  <c r="T139" i="1" s="1"/>
  <c r="R138" i="1"/>
  <c r="Q138" i="1"/>
  <c r="S138" i="1" s="1"/>
  <c r="T138" i="1" s="1"/>
  <c r="R137" i="1"/>
  <c r="Q137" i="1"/>
  <c r="S137" i="1" s="1"/>
  <c r="T137" i="1" s="1"/>
  <c r="R136" i="1"/>
  <c r="Q136" i="1"/>
  <c r="R135" i="1"/>
  <c r="Q135" i="1"/>
  <c r="S135" i="1" s="1"/>
  <c r="T135" i="1" s="1"/>
  <c r="R134" i="1"/>
  <c r="Q134" i="1"/>
  <c r="S134" i="1" s="1"/>
  <c r="T134" i="1" s="1"/>
  <c r="R133" i="1"/>
  <c r="Q133" i="1"/>
  <c r="S133" i="1" s="1"/>
  <c r="T133" i="1" s="1"/>
  <c r="R132" i="1"/>
  <c r="Q132" i="1"/>
  <c r="R131" i="1"/>
  <c r="Q131" i="1"/>
  <c r="S131" i="1" s="1"/>
  <c r="T131" i="1" s="1"/>
  <c r="R130" i="1"/>
  <c r="Q130" i="1"/>
  <c r="S130" i="1" s="1"/>
  <c r="T130" i="1" s="1"/>
  <c r="R129" i="1"/>
  <c r="Q129" i="1"/>
  <c r="S129" i="1" s="1"/>
  <c r="T129" i="1" s="1"/>
  <c r="R128" i="1"/>
  <c r="Q128" i="1"/>
  <c r="R127" i="1"/>
  <c r="Q127" i="1"/>
  <c r="S127" i="1" s="1"/>
  <c r="T127" i="1" s="1"/>
  <c r="R126" i="1"/>
  <c r="Q126" i="1"/>
  <c r="S126" i="1" s="1"/>
  <c r="T126" i="1" s="1"/>
  <c r="R125" i="1"/>
  <c r="Q125" i="1"/>
  <c r="S125" i="1" s="1"/>
  <c r="T125" i="1" s="1"/>
  <c r="R124" i="1"/>
  <c r="Q124" i="1"/>
  <c r="R123" i="1"/>
  <c r="Q123" i="1"/>
  <c r="S123" i="1" s="1"/>
  <c r="T123" i="1" s="1"/>
  <c r="R122" i="1"/>
  <c r="Q122" i="1"/>
  <c r="S122" i="1" s="1"/>
  <c r="T122" i="1" s="1"/>
  <c r="R121" i="1"/>
  <c r="Q121" i="1"/>
  <c r="S121" i="1" s="1"/>
  <c r="T121" i="1" s="1"/>
  <c r="R120" i="1"/>
  <c r="Q120" i="1"/>
  <c r="R119" i="1"/>
  <c r="Q119" i="1"/>
  <c r="S119" i="1" s="1"/>
  <c r="T119" i="1" s="1"/>
  <c r="R118" i="1"/>
  <c r="Q118" i="1"/>
  <c r="S118" i="1" s="1"/>
  <c r="T118" i="1" s="1"/>
  <c r="R117" i="1"/>
  <c r="Q117" i="1"/>
  <c r="S117" i="1" s="1"/>
  <c r="T117" i="1" s="1"/>
  <c r="R116" i="1"/>
  <c r="Q116" i="1"/>
  <c r="R115" i="1"/>
  <c r="Q115" i="1"/>
  <c r="S115" i="1" s="1"/>
  <c r="T115" i="1" s="1"/>
  <c r="R114" i="1"/>
  <c r="Q114" i="1"/>
  <c r="S114" i="1" s="1"/>
  <c r="T114" i="1" s="1"/>
  <c r="R113" i="1"/>
  <c r="Q113" i="1"/>
  <c r="S113" i="1" s="1"/>
  <c r="T113" i="1" s="1"/>
  <c r="R112" i="1"/>
  <c r="Q112" i="1"/>
  <c r="R111" i="1"/>
  <c r="Q111" i="1"/>
  <c r="S111" i="1" s="1"/>
  <c r="T111" i="1" s="1"/>
  <c r="R110" i="1"/>
  <c r="Q110" i="1"/>
  <c r="S110" i="1" s="1"/>
  <c r="T110" i="1" s="1"/>
  <c r="R109" i="1"/>
  <c r="Q109" i="1"/>
  <c r="S109" i="1" s="1"/>
  <c r="T109" i="1" s="1"/>
  <c r="R108" i="1"/>
  <c r="Q108" i="1"/>
  <c r="R107" i="1"/>
  <c r="Q107" i="1"/>
  <c r="S107" i="1" s="1"/>
  <c r="T107" i="1" s="1"/>
  <c r="R106" i="1"/>
  <c r="Q106" i="1"/>
  <c r="S106" i="1" s="1"/>
  <c r="T106" i="1" s="1"/>
  <c r="R105" i="1"/>
  <c r="Q105" i="1"/>
  <c r="S105" i="1" s="1"/>
  <c r="T105" i="1" s="1"/>
  <c r="R104" i="1"/>
  <c r="Q104" i="1"/>
  <c r="R103" i="1"/>
  <c r="Q103" i="1"/>
  <c r="S103" i="1" s="1"/>
  <c r="T103" i="1" s="1"/>
  <c r="R102" i="1"/>
  <c r="Q102" i="1"/>
  <c r="S102" i="1" s="1"/>
  <c r="T102" i="1" s="1"/>
  <c r="R101" i="1"/>
  <c r="Q101" i="1"/>
  <c r="R100" i="1"/>
  <c r="Q100" i="1"/>
  <c r="R99" i="1"/>
  <c r="Q99" i="1"/>
  <c r="S99" i="1" s="1"/>
  <c r="T99" i="1" s="1"/>
  <c r="R98" i="1"/>
  <c r="Q98" i="1"/>
  <c r="S98" i="1" s="1"/>
  <c r="T98" i="1" s="1"/>
  <c r="R97" i="1"/>
  <c r="Q97" i="1"/>
  <c r="S97" i="1" s="1"/>
  <c r="T97" i="1" s="1"/>
  <c r="R96" i="1"/>
  <c r="Q96" i="1"/>
  <c r="R95" i="1"/>
  <c r="Q95" i="1"/>
  <c r="S95" i="1" s="1"/>
  <c r="T95" i="1" s="1"/>
  <c r="R94" i="1"/>
  <c r="Q94" i="1"/>
  <c r="S94" i="1" s="1"/>
  <c r="T94" i="1" s="1"/>
  <c r="R93" i="1"/>
  <c r="Q93" i="1"/>
  <c r="S93" i="1" s="1"/>
  <c r="T93" i="1" s="1"/>
  <c r="R92" i="1"/>
  <c r="Q92" i="1"/>
  <c r="R91" i="1"/>
  <c r="Q91" i="1"/>
  <c r="S91" i="1" s="1"/>
  <c r="T91" i="1" s="1"/>
  <c r="R90" i="1"/>
  <c r="Q90" i="1"/>
  <c r="S90" i="1" s="1"/>
  <c r="T90" i="1" s="1"/>
  <c r="R89" i="1"/>
  <c r="Q89" i="1"/>
  <c r="S89" i="1" s="1"/>
  <c r="T89" i="1" s="1"/>
  <c r="R88" i="1"/>
  <c r="Q88" i="1"/>
  <c r="R87" i="1"/>
  <c r="Q87" i="1"/>
  <c r="S87" i="1" s="1"/>
  <c r="T87" i="1" s="1"/>
  <c r="R86" i="1"/>
  <c r="Q86" i="1"/>
  <c r="S86" i="1" s="1"/>
  <c r="T86" i="1" s="1"/>
  <c r="R85" i="1"/>
  <c r="Q85" i="1"/>
  <c r="S85" i="1" s="1"/>
  <c r="T85" i="1" s="1"/>
  <c r="R84" i="1"/>
  <c r="Q84" i="1"/>
  <c r="R83" i="1"/>
  <c r="Q83" i="1"/>
  <c r="S83" i="1" s="1"/>
  <c r="T83" i="1" s="1"/>
  <c r="R82" i="1"/>
  <c r="Q82" i="1"/>
  <c r="S82" i="1" s="1"/>
  <c r="T82" i="1" s="1"/>
  <c r="R81" i="1"/>
  <c r="Q81" i="1"/>
  <c r="R80" i="1"/>
  <c r="Q80" i="1"/>
  <c r="R79" i="1"/>
  <c r="Q79" i="1"/>
  <c r="S79" i="1" s="1"/>
  <c r="T79" i="1" s="1"/>
  <c r="R78" i="1"/>
  <c r="Q78" i="1"/>
  <c r="S78" i="1" s="1"/>
  <c r="T78" i="1" s="1"/>
  <c r="R77" i="1"/>
  <c r="Q77" i="1"/>
  <c r="S77" i="1" s="1"/>
  <c r="T77" i="1" s="1"/>
  <c r="R76" i="1"/>
  <c r="Q76" i="1"/>
  <c r="R75" i="1"/>
  <c r="Q75" i="1"/>
  <c r="S75" i="1" s="1"/>
  <c r="T75" i="1" s="1"/>
  <c r="R74" i="1"/>
  <c r="Q74" i="1"/>
  <c r="S74" i="1" s="1"/>
  <c r="T74" i="1" s="1"/>
  <c r="R73" i="1"/>
  <c r="Q73" i="1"/>
  <c r="S73" i="1" s="1"/>
  <c r="T73" i="1" s="1"/>
  <c r="R72" i="1"/>
  <c r="Q72" i="1"/>
  <c r="R71" i="1"/>
  <c r="Q71" i="1"/>
  <c r="S71" i="1" s="1"/>
  <c r="T71" i="1" s="1"/>
  <c r="R70" i="1"/>
  <c r="Q70" i="1"/>
  <c r="S70" i="1" s="1"/>
  <c r="T70" i="1" s="1"/>
  <c r="R69" i="1"/>
  <c r="Q69" i="1"/>
  <c r="S69" i="1" s="1"/>
  <c r="T69" i="1" s="1"/>
  <c r="R68" i="1"/>
  <c r="Q68" i="1"/>
  <c r="R67" i="1"/>
  <c r="Q67" i="1"/>
  <c r="S67" i="1" s="1"/>
  <c r="T67" i="1" s="1"/>
  <c r="R66" i="1"/>
  <c r="Q66" i="1"/>
  <c r="S66" i="1" s="1"/>
  <c r="T66" i="1" s="1"/>
  <c r="R65" i="1"/>
  <c r="Q65" i="1"/>
  <c r="S65" i="1" s="1"/>
  <c r="T65" i="1" s="1"/>
  <c r="R64" i="1"/>
  <c r="Q64" i="1"/>
  <c r="R63" i="1"/>
  <c r="Q63" i="1"/>
  <c r="S63" i="1" s="1"/>
  <c r="T63" i="1" s="1"/>
  <c r="R62" i="1"/>
  <c r="Q62" i="1"/>
  <c r="R61" i="1"/>
  <c r="Q61" i="1"/>
  <c r="S61" i="1" s="1"/>
  <c r="T61" i="1" s="1"/>
  <c r="R60" i="1"/>
  <c r="Q60" i="1"/>
  <c r="R59" i="1"/>
  <c r="Q59" i="1"/>
  <c r="S59" i="1" s="1"/>
  <c r="T59" i="1" s="1"/>
  <c r="R58" i="1"/>
  <c r="Q58" i="1"/>
  <c r="S58" i="1" s="1"/>
  <c r="T58" i="1" s="1"/>
  <c r="R57" i="1"/>
  <c r="Q57" i="1"/>
  <c r="S57" i="1" s="1"/>
  <c r="T57" i="1" s="1"/>
  <c r="R56" i="1"/>
  <c r="Q56" i="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R47" i="1"/>
  <c r="Q47" i="1"/>
  <c r="S47" i="1" s="1"/>
  <c r="T47" i="1" s="1"/>
  <c r="R46" i="1"/>
  <c r="Q46" i="1"/>
  <c r="S46" i="1" s="1"/>
  <c r="T46" i="1" s="1"/>
  <c r="R45" i="1"/>
  <c r="Q45" i="1"/>
  <c r="S45" i="1" s="1"/>
  <c r="T45" i="1" s="1"/>
  <c r="R44" i="1"/>
  <c r="Q44" i="1"/>
  <c r="R43" i="1"/>
  <c r="Q43" i="1"/>
  <c r="S43" i="1" s="1"/>
  <c r="T43" i="1" s="1"/>
  <c r="R42" i="1"/>
  <c r="Q42" i="1"/>
  <c r="R41" i="1"/>
  <c r="Q41" i="1"/>
  <c r="S41" i="1" s="1"/>
  <c r="T41" i="1" s="1"/>
  <c r="R40" i="1"/>
  <c r="Q40" i="1"/>
  <c r="R39" i="1"/>
  <c r="Q39" i="1"/>
  <c r="S39" i="1" s="1"/>
  <c r="T39" i="1" s="1"/>
  <c r="R38" i="1"/>
  <c r="Q38" i="1"/>
  <c r="S38" i="1" s="1"/>
  <c r="T38" i="1" s="1"/>
  <c r="R37" i="1"/>
  <c r="Q37" i="1"/>
  <c r="R36" i="1"/>
  <c r="Q36" i="1"/>
  <c r="R35" i="1"/>
  <c r="Q35" i="1"/>
  <c r="R34" i="1"/>
  <c r="Q34" i="1"/>
  <c r="S34" i="1" s="1"/>
  <c r="T34" i="1" s="1"/>
  <c r="R33" i="1"/>
  <c r="Q33" i="1"/>
  <c r="S33" i="1" s="1"/>
  <c r="T33" i="1" s="1"/>
  <c r="R32" i="1"/>
  <c r="Q32" i="1"/>
  <c r="R31" i="1"/>
  <c r="Q31" i="1"/>
  <c r="S31" i="1" s="1"/>
  <c r="T31" i="1" s="1"/>
  <c r="R30" i="1"/>
  <c r="Q30" i="1"/>
  <c r="S30" i="1" s="1"/>
  <c r="T30" i="1" s="1"/>
  <c r="R29" i="1"/>
  <c r="Q29" i="1"/>
  <c r="S29" i="1" s="1"/>
  <c r="T29" i="1" s="1"/>
  <c r="R28" i="1"/>
  <c r="Q28" i="1"/>
  <c r="R27" i="1"/>
  <c r="Q27" i="1"/>
  <c r="S27" i="1" s="1"/>
  <c r="T27" i="1" s="1"/>
  <c r="R26" i="1"/>
  <c r="Q26" i="1"/>
  <c r="S26" i="1" s="1"/>
  <c r="T26" i="1" s="1"/>
  <c r="R25" i="1"/>
  <c r="Q25" i="1"/>
  <c r="S25" i="1" s="1"/>
  <c r="T25" i="1" s="1"/>
  <c r="R24" i="1"/>
  <c r="Q24" i="1"/>
  <c r="R23" i="1"/>
  <c r="Q23" i="1"/>
  <c r="S23" i="1" s="1"/>
  <c r="T23" i="1" s="1"/>
  <c r="R22" i="1"/>
  <c r="Q22" i="1"/>
  <c r="S22" i="1" s="1"/>
  <c r="T22" i="1" s="1"/>
  <c r="R21" i="1"/>
  <c r="Q21" i="1"/>
  <c r="S21" i="1" s="1"/>
  <c r="T21" i="1" s="1"/>
  <c r="R20" i="1"/>
  <c r="Q20" i="1"/>
  <c r="R19" i="1"/>
  <c r="Q19" i="1"/>
  <c r="S19" i="1" s="1"/>
  <c r="T19" i="1" s="1"/>
  <c r="R18" i="1"/>
  <c r="Q18" i="1"/>
  <c r="S18" i="1" s="1"/>
  <c r="T18" i="1" s="1"/>
  <c r="R17" i="1"/>
  <c r="Q17" i="1"/>
  <c r="S17" i="1" s="1"/>
  <c r="T17" i="1" s="1"/>
  <c r="R16" i="1"/>
  <c r="Q16" i="1"/>
  <c r="R15" i="1"/>
  <c r="Q15" i="1"/>
  <c r="S15" i="1" s="1"/>
  <c r="T15" i="1" s="1"/>
  <c r="R14" i="1"/>
  <c r="Q14" i="1"/>
  <c r="S14" i="1" s="1"/>
  <c r="T14" i="1" s="1"/>
  <c r="R13" i="1"/>
  <c r="Q13" i="1"/>
  <c r="S13" i="1" s="1"/>
  <c r="T13" i="1" s="1"/>
  <c r="R12" i="1"/>
  <c r="Q12" i="1"/>
  <c r="R11" i="1"/>
  <c r="Q11" i="1"/>
  <c r="S11" i="1" s="1"/>
  <c r="T11" i="1" s="1"/>
  <c r="R10" i="1"/>
  <c r="Q10" i="1"/>
  <c r="S10" i="1" s="1"/>
  <c r="T10" i="1" s="1"/>
  <c r="R9" i="1"/>
  <c r="Q9" i="1"/>
  <c r="S9" i="1" s="1"/>
  <c r="T9" i="1" s="1"/>
  <c r="R8" i="1"/>
  <c r="Q8" i="1"/>
  <c r="R7" i="1"/>
  <c r="Q7" i="1"/>
  <c r="S7" i="1" s="1"/>
  <c r="T7" i="1" s="1"/>
  <c r="R6" i="1"/>
  <c r="Q6" i="1"/>
  <c r="S6" i="1" s="1"/>
  <c r="T6" i="1" s="1"/>
  <c r="R5" i="1"/>
  <c r="Q5" i="1"/>
  <c r="S5" i="1" s="1"/>
  <c r="T5" i="1" s="1"/>
  <c r="R4" i="1"/>
  <c r="Q4" i="1"/>
  <c r="R3" i="1"/>
  <c r="Q3" i="1"/>
  <c r="S3" i="1" s="1"/>
  <c r="T3" i="1" s="1"/>
  <c r="R2" i="1"/>
  <c r="Q2" i="1"/>
  <c r="S2" i="1" s="1"/>
  <c r="T2" i="1" s="1"/>
  <c r="S4" i="1" l="1"/>
  <c r="T4" i="1" s="1"/>
  <c r="S8" i="1"/>
  <c r="T8" i="1" s="1"/>
  <c r="S12" i="1"/>
  <c r="T12" i="1" s="1"/>
  <c r="S16" i="1"/>
  <c r="T16" i="1" s="1"/>
  <c r="S20" i="1"/>
  <c r="T20" i="1" s="1"/>
  <c r="S24" i="1"/>
  <c r="T24" i="1" s="1"/>
  <c r="S28" i="1"/>
  <c r="T28" i="1" s="1"/>
  <c r="S32" i="1"/>
  <c r="T32" i="1" s="1"/>
  <c r="S36" i="1"/>
  <c r="T36" i="1" s="1"/>
  <c r="S40" i="1"/>
  <c r="T40" i="1" s="1"/>
  <c r="S44" i="1"/>
  <c r="T44" i="1" s="1"/>
  <c r="S48" i="1"/>
  <c r="T48" i="1" s="1"/>
  <c r="S56" i="1"/>
  <c r="T56" i="1" s="1"/>
  <c r="S60" i="1"/>
  <c r="T60" i="1" s="1"/>
  <c r="S64" i="1"/>
  <c r="T64" i="1" s="1"/>
  <c r="S68" i="1"/>
  <c r="T68" i="1" s="1"/>
  <c r="S72" i="1"/>
  <c r="T72" i="1" s="1"/>
  <c r="S76" i="1"/>
  <c r="T76" i="1" s="1"/>
  <c r="S80" i="1"/>
  <c r="T80" i="1" s="1"/>
  <c r="S84" i="1"/>
  <c r="T84" i="1" s="1"/>
  <c r="S88" i="1"/>
  <c r="T88" i="1" s="1"/>
  <c r="S92" i="1"/>
  <c r="T92" i="1" s="1"/>
  <c r="S96" i="1"/>
  <c r="T96" i="1" s="1"/>
  <c r="S100" i="1"/>
  <c r="T100" i="1" s="1"/>
  <c r="S104" i="1"/>
  <c r="T104" i="1" s="1"/>
  <c r="S108" i="1"/>
  <c r="T108" i="1" s="1"/>
  <c r="S112" i="1"/>
  <c r="T112" i="1" s="1"/>
  <c r="S116" i="1"/>
  <c r="T116" i="1" s="1"/>
  <c r="S120" i="1"/>
  <c r="T120" i="1" s="1"/>
  <c r="S124" i="1"/>
  <c r="T124" i="1" s="1"/>
  <c r="S128" i="1"/>
  <c r="T128" i="1" s="1"/>
  <c r="S132" i="1"/>
  <c r="T132" i="1" s="1"/>
  <c r="S136" i="1"/>
  <c r="T136" i="1" s="1"/>
  <c r="S140" i="1"/>
  <c r="T140" i="1" s="1"/>
  <c r="S144" i="1"/>
  <c r="T144" i="1" s="1"/>
  <c r="S148" i="1"/>
  <c r="T148" i="1" s="1"/>
  <c r="S152" i="1"/>
  <c r="T152" i="1" s="1"/>
  <c r="S160" i="1"/>
  <c r="T160" i="1" s="1"/>
  <c r="S164" i="1"/>
  <c r="T164" i="1" s="1"/>
  <c r="S168" i="1"/>
  <c r="T168" i="1" s="1"/>
  <c r="S172" i="1"/>
  <c r="T172" i="1" s="1"/>
  <c r="S176" i="1"/>
  <c r="T176" i="1" s="1"/>
  <c r="S180" i="1"/>
  <c r="T180" i="1" s="1"/>
  <c r="S184" i="1"/>
  <c r="T184" i="1" s="1"/>
  <c r="S188" i="1"/>
  <c r="T188" i="1" s="1"/>
  <c r="S192" i="1"/>
  <c r="T192" i="1" s="1"/>
  <c r="S196" i="1"/>
  <c r="T196" i="1" s="1"/>
  <c r="S200" i="1"/>
  <c r="T200" i="1" s="1"/>
  <c r="S204" i="1"/>
  <c r="T204" i="1" s="1"/>
  <c r="S208" i="1"/>
  <c r="T208" i="1" s="1"/>
  <c r="S212" i="1"/>
  <c r="T212" i="1" s="1"/>
  <c r="S216" i="1"/>
  <c r="T216" i="1" s="1"/>
  <c r="S220" i="1"/>
  <c r="T220" i="1" s="1"/>
  <c r="S224" i="1"/>
  <c r="T224" i="1" s="1"/>
  <c r="S228" i="1"/>
  <c r="T228" i="1" s="1"/>
  <c r="S232" i="1"/>
  <c r="T232" i="1" s="1"/>
  <c r="S236" i="1"/>
  <c r="T236" i="1" s="1"/>
  <c r="S240" i="1"/>
  <c r="T240" i="1" s="1"/>
  <c r="S244" i="1"/>
  <c r="T244" i="1" s="1"/>
  <c r="S248" i="1"/>
  <c r="T248" i="1" s="1"/>
  <c r="S252" i="1"/>
  <c r="T252" i="1" s="1"/>
  <c r="S256" i="1"/>
  <c r="T256" i="1" s="1"/>
  <c r="S260" i="1"/>
  <c r="T260" i="1" s="1"/>
  <c r="S264" i="1"/>
  <c r="T264" i="1" s="1"/>
  <c r="S272" i="1"/>
  <c r="T272" i="1" s="1"/>
  <c r="S276" i="1"/>
  <c r="T276" i="1" s="1"/>
  <c r="S280" i="1"/>
  <c r="T280" i="1" s="1"/>
  <c r="S284" i="1"/>
  <c r="T284" i="1" s="1"/>
  <c r="S292" i="1"/>
  <c r="T292" i="1" s="1"/>
  <c r="S296" i="1"/>
  <c r="T296" i="1" s="1"/>
  <c r="S300" i="1"/>
  <c r="T300" i="1" s="1"/>
  <c r="S304" i="1"/>
  <c r="T304" i="1" s="1"/>
  <c r="S312" i="1"/>
  <c r="T312" i="1" s="1"/>
  <c r="S316" i="1"/>
  <c r="T316" i="1" s="1"/>
  <c r="S320" i="1"/>
  <c r="T320" i="1" s="1"/>
  <c r="S324" i="1"/>
  <c r="T324" i="1" s="1"/>
  <c r="S328" i="1"/>
  <c r="T328" i="1" s="1"/>
  <c r="S332" i="1"/>
  <c r="T332" i="1" s="1"/>
  <c r="S336" i="1"/>
  <c r="T336" i="1" s="1"/>
  <c r="S340" i="1"/>
  <c r="T340" i="1" s="1"/>
  <c r="S344" i="1"/>
  <c r="T344" i="1" s="1"/>
  <c r="S348" i="1"/>
  <c r="T348" i="1" s="1"/>
  <c r="S352" i="1"/>
  <c r="T352" i="1" s="1"/>
  <c r="S356" i="1"/>
  <c r="T356" i="1" s="1"/>
  <c r="S360" i="1"/>
  <c r="T360" i="1" s="1"/>
  <c r="S368" i="1"/>
  <c r="T368" i="1" s="1"/>
  <c r="S372" i="1"/>
  <c r="T372" i="1" s="1"/>
  <c r="S376" i="1"/>
  <c r="T376" i="1" s="1"/>
  <c r="S380" i="1"/>
  <c r="T380" i="1" s="1"/>
  <c r="S384" i="1"/>
  <c r="T384" i="1" s="1"/>
  <c r="S388" i="1"/>
  <c r="T388" i="1" s="1"/>
  <c r="S392" i="1"/>
  <c r="T392" i="1" s="1"/>
  <c r="S396" i="1"/>
  <c r="T396" i="1" s="1"/>
  <c r="S400" i="1"/>
  <c r="T400" i="1" s="1"/>
  <c r="S404" i="1"/>
  <c r="T404" i="1" s="1"/>
  <c r="S408" i="1"/>
  <c r="T408" i="1" s="1"/>
  <c r="S412" i="1"/>
  <c r="T412" i="1" s="1"/>
  <c r="S416" i="1"/>
  <c r="T416" i="1" s="1"/>
  <c r="S420" i="1"/>
  <c r="T420" i="1" s="1"/>
  <c r="S424" i="1"/>
  <c r="T424" i="1" s="1"/>
  <c r="S428" i="1"/>
  <c r="T428" i="1" s="1"/>
  <c r="S432" i="1"/>
  <c r="T432" i="1" s="1"/>
  <c r="S436" i="1"/>
  <c r="T436" i="1" s="1"/>
  <c r="S440" i="1"/>
  <c r="T440" i="1" s="1"/>
  <c r="S444" i="1"/>
  <c r="T444" i="1" s="1"/>
  <c r="S448" i="1"/>
  <c r="T448" i="1" s="1"/>
  <c r="S452" i="1"/>
  <c r="T452" i="1" s="1"/>
  <c r="S456" i="1"/>
  <c r="T456" i="1" s="1"/>
  <c r="S460" i="1"/>
  <c r="T460" i="1" s="1"/>
  <c r="S464" i="1"/>
  <c r="T464" i="1" s="1"/>
  <c r="S468" i="1"/>
  <c r="T468" i="1" s="1"/>
  <c r="S472" i="1"/>
  <c r="T472" i="1" s="1"/>
  <c r="S476" i="1"/>
  <c r="T476" i="1" s="1"/>
  <c r="S480" i="1"/>
  <c r="T480" i="1" s="1"/>
  <c r="S484" i="1"/>
  <c r="T484" i="1" s="1"/>
  <c r="S488" i="1"/>
  <c r="T488" i="1" s="1"/>
  <c r="S492" i="1"/>
  <c r="T492" i="1" s="1"/>
  <c r="S496" i="1"/>
  <c r="T496" i="1" s="1"/>
  <c r="S500" i="1"/>
  <c r="T500" i="1" s="1"/>
  <c r="S504" i="1"/>
  <c r="T504" i="1" s="1"/>
  <c r="S508" i="1"/>
  <c r="T508" i="1" s="1"/>
  <c r="S512" i="1"/>
  <c r="T512" i="1" s="1"/>
  <c r="S516" i="1"/>
  <c r="T516" i="1" s="1"/>
  <c r="S520" i="1"/>
  <c r="T520" i="1" s="1"/>
  <c r="S524" i="1"/>
  <c r="T524" i="1" s="1"/>
  <c r="S528" i="1"/>
  <c r="T528" i="1" s="1"/>
  <c r="S532" i="1"/>
  <c r="T532" i="1" s="1"/>
  <c r="S536" i="1"/>
  <c r="T536" i="1" s="1"/>
  <c r="S540" i="1"/>
  <c r="T540" i="1" s="1"/>
  <c r="S544" i="1"/>
  <c r="T544" i="1" s="1"/>
  <c r="S552" i="1"/>
  <c r="T552" i="1" s="1"/>
  <c r="S556" i="1"/>
  <c r="T556" i="1" s="1"/>
  <c r="S560" i="1"/>
  <c r="T560" i="1" s="1"/>
  <c r="S564" i="1"/>
  <c r="T564" i="1" s="1"/>
  <c r="S568" i="1"/>
  <c r="T568" i="1" s="1"/>
  <c r="S572" i="1"/>
  <c r="T572" i="1" s="1"/>
  <c r="S576" i="1"/>
  <c r="T576" i="1" s="1"/>
  <c r="S580" i="1"/>
  <c r="T580" i="1" s="1"/>
  <c r="S584" i="1"/>
  <c r="T584" i="1" s="1"/>
  <c r="S588" i="1"/>
  <c r="T588" i="1" s="1"/>
  <c r="S592" i="1"/>
  <c r="T592" i="1" s="1"/>
  <c r="S596" i="1"/>
  <c r="T596" i="1" s="1"/>
  <c r="S600" i="1"/>
  <c r="T600" i="1" s="1"/>
  <c r="S604" i="1"/>
  <c r="T604" i="1" s="1"/>
  <c r="S608" i="1"/>
  <c r="T608" i="1" s="1"/>
  <c r="S616" i="1"/>
  <c r="T616" i="1" s="1"/>
  <c r="S620" i="1"/>
  <c r="T620" i="1" s="1"/>
  <c r="S624" i="1"/>
  <c r="T624" i="1" s="1"/>
  <c r="S628" i="1"/>
  <c r="T628" i="1" s="1"/>
  <c r="S632" i="1"/>
  <c r="T632" i="1" s="1"/>
  <c r="S636" i="1"/>
  <c r="T636" i="1" s="1"/>
  <c r="S644" i="1"/>
  <c r="T644" i="1" s="1"/>
  <c r="S648" i="1"/>
  <c r="T648" i="1" s="1"/>
  <c r="S652" i="1"/>
  <c r="T652" i="1" s="1"/>
  <c r="S656" i="1"/>
  <c r="T656" i="1" s="1"/>
  <c r="S660" i="1"/>
  <c r="T660" i="1" s="1"/>
  <c r="S664" i="1"/>
  <c r="T664" i="1" s="1"/>
  <c r="S676" i="1"/>
  <c r="T676" i="1" s="1"/>
  <c r="S680" i="1"/>
  <c r="T680" i="1" s="1"/>
  <c r="S684" i="1"/>
  <c r="T684" i="1" s="1"/>
  <c r="S688" i="1"/>
  <c r="T688" i="1" s="1"/>
  <c r="S692" i="1"/>
  <c r="T692" i="1" s="1"/>
  <c r="S696" i="1"/>
  <c r="T696" i="1" s="1"/>
  <c r="S700" i="1"/>
  <c r="T700" i="1" s="1"/>
  <c r="S704" i="1"/>
  <c r="T704" i="1" s="1"/>
  <c r="S712" i="1"/>
  <c r="T712" i="1" s="1"/>
  <c r="S716" i="1"/>
  <c r="T716" i="1" s="1"/>
  <c r="S724" i="1"/>
  <c r="T724" i="1" s="1"/>
  <c r="S728" i="1"/>
  <c r="T728" i="1" s="1"/>
  <c r="S732" i="1"/>
  <c r="T732" i="1" s="1"/>
  <c r="S736" i="1"/>
  <c r="T736" i="1" s="1"/>
  <c r="S740" i="1"/>
  <c r="T740" i="1" s="1"/>
  <c r="S744" i="1"/>
  <c r="T744" i="1" s="1"/>
  <c r="S748" i="1"/>
  <c r="T748" i="1" s="1"/>
  <c r="S756" i="1"/>
  <c r="T756" i="1" s="1"/>
  <c r="S764" i="1"/>
  <c r="T764" i="1" s="1"/>
  <c r="S768" i="1"/>
  <c r="T768" i="1" s="1"/>
  <c r="S772" i="1"/>
  <c r="T772" i="1" s="1"/>
  <c r="S776" i="1"/>
  <c r="T776" i="1" s="1"/>
  <c r="S780" i="1"/>
  <c r="T780" i="1" s="1"/>
  <c r="S784" i="1"/>
  <c r="T784" i="1" s="1"/>
  <c r="S788" i="1"/>
  <c r="T788" i="1" s="1"/>
  <c r="S792" i="1"/>
  <c r="T792" i="1" s="1"/>
  <c r="S796" i="1"/>
  <c r="T796" i="1" s="1"/>
  <c r="S800" i="1"/>
  <c r="T800" i="1" s="1"/>
  <c r="S804" i="1"/>
  <c r="T804" i="1" s="1"/>
  <c r="S808" i="1"/>
  <c r="T808" i="1" s="1"/>
  <c r="S812" i="1"/>
  <c r="T812" i="1" s="1"/>
  <c r="S816" i="1"/>
  <c r="T816" i="1" s="1"/>
  <c r="S824" i="1"/>
  <c r="T824" i="1" s="1"/>
  <c r="S828" i="1"/>
  <c r="T828" i="1" s="1"/>
  <c r="S836" i="1"/>
  <c r="T836" i="1" s="1"/>
  <c r="S840" i="1"/>
  <c r="T840" i="1" s="1"/>
  <c r="S852" i="1"/>
  <c r="T852" i="1" s="1"/>
  <c r="S864" i="1"/>
  <c r="T864" i="1" s="1"/>
  <c r="S868" i="1"/>
  <c r="T868" i="1" s="1"/>
  <c r="S876" i="1"/>
  <c r="T876" i="1" s="1"/>
  <c r="S880" i="1"/>
  <c r="T880" i="1" s="1"/>
  <c r="S884" i="1"/>
  <c r="T884" i="1" s="1"/>
  <c r="S888" i="1"/>
  <c r="T888" i="1" s="1"/>
  <c r="S892" i="1"/>
  <c r="T892" i="1" s="1"/>
  <c r="S896" i="1"/>
  <c r="T896" i="1" s="1"/>
  <c r="S900" i="1"/>
  <c r="T900" i="1" s="1"/>
  <c r="S904" i="1"/>
  <c r="T904" i="1" s="1"/>
  <c r="S908" i="1"/>
  <c r="T908" i="1" s="1"/>
  <c r="S912" i="1"/>
  <c r="T912" i="1" s="1"/>
  <c r="S916" i="1"/>
  <c r="T916" i="1" s="1"/>
  <c r="S920" i="1"/>
  <c r="T920" i="1" s="1"/>
  <c r="S924" i="1"/>
  <c r="T924" i="1" s="1"/>
  <c r="S928" i="1"/>
  <c r="T928" i="1" s="1"/>
  <c r="S932" i="1"/>
  <c r="T932" i="1" s="1"/>
  <c r="S936" i="1"/>
  <c r="T936" i="1" s="1"/>
  <c r="S940" i="1"/>
  <c r="T940" i="1" s="1"/>
  <c r="S948" i="1"/>
  <c r="T948" i="1" s="1"/>
  <c r="S952" i="1"/>
  <c r="T952" i="1" s="1"/>
  <c r="S956" i="1"/>
  <c r="T956" i="1" s="1"/>
  <c r="S960" i="1"/>
  <c r="T960" i="1" s="1"/>
  <c r="S964" i="1"/>
  <c r="T964" i="1" s="1"/>
  <c r="S968" i="1"/>
  <c r="T968" i="1" s="1"/>
  <c r="S972" i="1"/>
  <c r="T972" i="1" s="1"/>
  <c r="S976" i="1"/>
  <c r="T976" i="1" s="1"/>
  <c r="S980" i="1"/>
  <c r="T980" i="1" s="1"/>
  <c r="S984" i="1"/>
  <c r="T984" i="1" s="1"/>
  <c r="S988" i="1"/>
  <c r="T988" i="1" s="1"/>
  <c r="S996" i="1"/>
  <c r="T996" i="1" s="1"/>
  <c r="S1000" i="1"/>
  <c r="T1000" i="1" s="1"/>
  <c r="S1008" i="1"/>
  <c r="T1008" i="1" s="1"/>
  <c r="S1020" i="1"/>
  <c r="T1020" i="1" s="1"/>
  <c r="S1024" i="1"/>
  <c r="T1024" i="1" s="1"/>
  <c r="S1028" i="1"/>
  <c r="T1028" i="1" s="1"/>
  <c r="S1032" i="1"/>
  <c r="T1032" i="1" s="1"/>
  <c r="S1036" i="1"/>
  <c r="T1036" i="1" s="1"/>
  <c r="S1040" i="1"/>
  <c r="T1040" i="1" s="1"/>
  <c r="S1044" i="1"/>
  <c r="T1044" i="1" s="1"/>
  <c r="S1048" i="1"/>
  <c r="T1048" i="1" s="1"/>
  <c r="S1052" i="1"/>
  <c r="T1052" i="1" s="1"/>
  <c r="S1060" i="1"/>
  <c r="T1060" i="1" s="1"/>
  <c r="S1064" i="1"/>
  <c r="T1064" i="1" s="1"/>
  <c r="S1068" i="1"/>
  <c r="T1068" i="1" s="1"/>
  <c r="S1072" i="1"/>
  <c r="T1072" i="1" s="1"/>
  <c r="S1080" i="1"/>
  <c r="T1080" i="1" s="1"/>
  <c r="S1084" i="1"/>
  <c r="T1084" i="1" s="1"/>
  <c r="S1092" i="1"/>
  <c r="T1092" i="1" s="1"/>
  <c r="S1096" i="1"/>
  <c r="T1096" i="1" s="1"/>
  <c r="S1100" i="1"/>
  <c r="T1100" i="1" s="1"/>
  <c r="S1108" i="1"/>
  <c r="T1108" i="1" s="1"/>
  <c r="S1112" i="1"/>
  <c r="T1112" i="1" s="1"/>
  <c r="S1116" i="1"/>
  <c r="T1116" i="1" s="1"/>
  <c r="S1120" i="1"/>
  <c r="T1120" i="1" s="1"/>
  <c r="S1124" i="1"/>
  <c r="T1124" i="1" s="1"/>
  <c r="S1128" i="1"/>
  <c r="T1128" i="1" s="1"/>
  <c r="S1132" i="1"/>
  <c r="T1132" i="1" s="1"/>
  <c r="S1136" i="1"/>
  <c r="T1136" i="1" s="1"/>
  <c r="S1144" i="1"/>
  <c r="T1144" i="1" s="1"/>
  <c r="S1148" i="1"/>
  <c r="T1148" i="1" s="1"/>
  <c r="S1152" i="1"/>
  <c r="T1152" i="1" s="1"/>
  <c r="S1156" i="1"/>
  <c r="T1156" i="1" s="1"/>
  <c r="S1164" i="1"/>
  <c r="T1164" i="1" s="1"/>
  <c r="S1168" i="1"/>
  <c r="T1168" i="1" s="1"/>
  <c r="S1176" i="1"/>
  <c r="T1176" i="1" s="1"/>
  <c r="S1180" i="1"/>
  <c r="T1180" i="1" s="1"/>
  <c r="S1184" i="1"/>
  <c r="T1184" i="1" s="1"/>
  <c r="S1188" i="1"/>
  <c r="T1188" i="1" s="1"/>
  <c r="S1196" i="1"/>
  <c r="T1196" i="1" s="1"/>
  <c r="S1200" i="1"/>
  <c r="T1200" i="1" s="1"/>
  <c r="S1204" i="1"/>
  <c r="T1204" i="1" s="1"/>
  <c r="S1208" i="1"/>
  <c r="T1208" i="1" s="1"/>
  <c r="S1212" i="1"/>
  <c r="T1212" i="1" s="1"/>
  <c r="S1216" i="1"/>
  <c r="T1216" i="1" s="1"/>
  <c r="S1220" i="1"/>
  <c r="T1220" i="1" s="1"/>
  <c r="S1224" i="1"/>
  <c r="T1224" i="1" s="1"/>
  <c r="S1228" i="1"/>
  <c r="T1228" i="1" s="1"/>
  <c r="S1232" i="1"/>
  <c r="T1232" i="1" s="1"/>
  <c r="S1236" i="1"/>
  <c r="T1236" i="1" s="1"/>
  <c r="S1240" i="1"/>
  <c r="T1240" i="1" s="1"/>
  <c r="S1244" i="1"/>
  <c r="T1244" i="1" s="1"/>
  <c r="S1248" i="1"/>
  <c r="T1248" i="1" s="1"/>
  <c r="S1252" i="1"/>
  <c r="T1252" i="1" s="1"/>
  <c r="S1256" i="1"/>
  <c r="T1256" i="1" s="1"/>
  <c r="S1260" i="1"/>
  <c r="T1260" i="1" s="1"/>
  <c r="S1264" i="1"/>
  <c r="T1264" i="1" s="1"/>
  <c r="S1268" i="1"/>
  <c r="T1268" i="1" s="1"/>
  <c r="S1272" i="1"/>
  <c r="T1272" i="1" s="1"/>
  <c r="S1284" i="1"/>
  <c r="T1284" i="1" s="1"/>
  <c r="S1292" i="1"/>
  <c r="T1292" i="1" s="1"/>
  <c r="S1296" i="1"/>
  <c r="T1296" i="1" s="1"/>
  <c r="S1300" i="1"/>
  <c r="T1300" i="1" s="1"/>
  <c r="S1304" i="1"/>
  <c r="T1304" i="1" s="1"/>
  <c r="S1308" i="1"/>
  <c r="T1308" i="1" s="1"/>
  <c r="S1312" i="1"/>
  <c r="T1312" i="1" s="1"/>
  <c r="S1316" i="1"/>
  <c r="T1316" i="1" s="1"/>
  <c r="S1320" i="1"/>
  <c r="T1320" i="1" s="1"/>
  <c r="S1324" i="1"/>
  <c r="T1324" i="1" s="1"/>
  <c r="S1328" i="1"/>
  <c r="T1328" i="1" s="1"/>
  <c r="S1332" i="1"/>
  <c r="T1332" i="1" s="1"/>
  <c r="S1336" i="1"/>
  <c r="T1336" i="1" s="1"/>
  <c r="S1340" i="1"/>
  <c r="T1340" i="1" s="1"/>
  <c r="S1344" i="1"/>
  <c r="T1344" i="1" s="1"/>
  <c r="S1348" i="1"/>
  <c r="T1348" i="1" s="1"/>
  <c r="S1352" i="1"/>
  <c r="T1352" i="1" s="1"/>
  <c r="S1356" i="1"/>
  <c r="T1356" i="1" s="1"/>
  <c r="S1360" i="1"/>
  <c r="T1360" i="1" s="1"/>
  <c r="S1364" i="1"/>
  <c r="T1364" i="1" s="1"/>
  <c r="S1368" i="1"/>
  <c r="T1368" i="1" s="1"/>
  <c r="S1372" i="1"/>
  <c r="T1372" i="1" s="1"/>
  <c r="S1376" i="1"/>
  <c r="T1376" i="1" s="1"/>
  <c r="S1380" i="1"/>
  <c r="T1380" i="1" s="1"/>
  <c r="S1384" i="1"/>
  <c r="T1384" i="1" s="1"/>
  <c r="S1388" i="1"/>
  <c r="T1388" i="1" s="1"/>
  <c r="S1392" i="1"/>
  <c r="T1392" i="1" s="1"/>
  <c r="S1396" i="1"/>
  <c r="T1396" i="1" s="1"/>
  <c r="S1400" i="1"/>
  <c r="T1400" i="1" s="1"/>
  <c r="S1404" i="1"/>
  <c r="T1404" i="1" s="1"/>
  <c r="S1408" i="1"/>
  <c r="T1408" i="1" s="1"/>
  <c r="S1412" i="1"/>
  <c r="T1412" i="1" s="1"/>
  <c r="S1416" i="1"/>
  <c r="T1416" i="1" s="1"/>
  <c r="S1420" i="1"/>
  <c r="T1420" i="1" s="1"/>
  <c r="S1424" i="1"/>
  <c r="T1424" i="1" s="1"/>
  <c r="S1428" i="1"/>
  <c r="T1428" i="1" s="1"/>
  <c r="S1432" i="1"/>
  <c r="T1432" i="1" s="1"/>
  <c r="S1436" i="1"/>
  <c r="T1436" i="1" s="1"/>
  <c r="S1440" i="1"/>
  <c r="T1440" i="1" s="1"/>
  <c r="S1444" i="1"/>
  <c r="T1444" i="1" s="1"/>
  <c r="S1448" i="1"/>
  <c r="T1448" i="1" s="1"/>
  <c r="S1452" i="1"/>
  <c r="T1452" i="1" s="1"/>
  <c r="S1460" i="1"/>
  <c r="T1460" i="1" s="1"/>
  <c r="S1464" i="1"/>
  <c r="T1464" i="1" s="1"/>
  <c r="S1468" i="1"/>
  <c r="T1468" i="1" s="1"/>
  <c r="S1472" i="1"/>
  <c r="T1472" i="1" s="1"/>
  <c r="S1480" i="1"/>
  <c r="T1480" i="1" s="1"/>
  <c r="S1484" i="1"/>
  <c r="T1484" i="1" s="1"/>
  <c r="S1488" i="1"/>
  <c r="T1488" i="1" s="1"/>
  <c r="S1492" i="1"/>
  <c r="T1492" i="1" s="1"/>
  <c r="S1496" i="1"/>
  <c r="T1496" i="1" s="1"/>
  <c r="S1500" i="1"/>
  <c r="T1500" i="1" s="1"/>
  <c r="S1504" i="1"/>
  <c r="T1504" i="1" s="1"/>
  <c r="S1508" i="1"/>
  <c r="T1508" i="1" s="1"/>
  <c r="S1512" i="1"/>
  <c r="T1512" i="1" s="1"/>
  <c r="S1516" i="1"/>
  <c r="T1516" i="1" s="1"/>
  <c r="S1520" i="1"/>
  <c r="T1520" i="1" s="1"/>
  <c r="S1524" i="1"/>
  <c r="T1524" i="1" s="1"/>
  <c r="S1532" i="1"/>
  <c r="T1532" i="1" s="1"/>
  <c r="S1540" i="1"/>
  <c r="T1540" i="1" s="1"/>
  <c r="S1548" i="1"/>
  <c r="T1548" i="1" s="1"/>
  <c r="S1552" i="1"/>
  <c r="T1552" i="1" s="1"/>
  <c r="S1556" i="1"/>
  <c r="T1556" i="1" s="1"/>
  <c r="S1560" i="1"/>
  <c r="T1560" i="1" s="1"/>
  <c r="S1564" i="1"/>
  <c r="T1564" i="1" s="1"/>
  <c r="S1568" i="1"/>
  <c r="T1568" i="1" s="1"/>
  <c r="S1576" i="1"/>
  <c r="T1576" i="1" s="1"/>
  <c r="S1580" i="1"/>
  <c r="T1580" i="1" s="1"/>
  <c r="S1584" i="1"/>
  <c r="T1584" i="1" s="1"/>
  <c r="S1588" i="1"/>
  <c r="T1588" i="1" s="1"/>
  <c r="S1592" i="1"/>
  <c r="T1592" i="1" s="1"/>
  <c r="S1596" i="1"/>
  <c r="T1596" i="1" s="1"/>
  <c r="S1600" i="1"/>
  <c r="T1600" i="1" s="1"/>
  <c r="S1608" i="1"/>
  <c r="T1608" i="1" s="1"/>
  <c r="S1612" i="1"/>
  <c r="T1612" i="1" s="1"/>
  <c r="S1616" i="1"/>
  <c r="T1616" i="1" s="1"/>
  <c r="S1620" i="1"/>
  <c r="T1620" i="1" s="1"/>
  <c r="S1624" i="1"/>
  <c r="T1624" i="1" s="1"/>
  <c r="S1632" i="1"/>
  <c r="T1632" i="1" s="1"/>
  <c r="S1636" i="1"/>
  <c r="T1636" i="1" s="1"/>
  <c r="S1640" i="1"/>
  <c r="T1640" i="1" s="1"/>
  <c r="S1644" i="1"/>
  <c r="T1644" i="1" s="1"/>
  <c r="S1648" i="1"/>
  <c r="T1648" i="1" s="1"/>
  <c r="S1652" i="1"/>
  <c r="T1652" i="1" s="1"/>
  <c r="S1656" i="1"/>
  <c r="T1656" i="1" s="1"/>
  <c r="S1660" i="1"/>
  <c r="T1660" i="1" s="1"/>
  <c r="S1664" i="1"/>
  <c r="T1664" i="1" s="1"/>
  <c r="S1668" i="1"/>
  <c r="T1668" i="1" s="1"/>
  <c r="S1676" i="1"/>
  <c r="T1676" i="1" s="1"/>
  <c r="S1684" i="1"/>
  <c r="T1684" i="1" s="1"/>
  <c r="S1688" i="1"/>
  <c r="T1688" i="1" s="1"/>
  <c r="S1692" i="1"/>
  <c r="T1692" i="1" s="1"/>
  <c r="S1696" i="1"/>
  <c r="T1696" i="1" s="1"/>
  <c r="S1700" i="1"/>
  <c r="T1700" i="1" s="1"/>
  <c r="S1704" i="1"/>
  <c r="T1704" i="1" s="1"/>
  <c r="S1712" i="1"/>
  <c r="T1712" i="1" s="1"/>
  <c r="S1716" i="1"/>
  <c r="T1716" i="1" s="1"/>
  <c r="S1720" i="1"/>
  <c r="T1720" i="1" s="1"/>
  <c r="S1728" i="1"/>
  <c r="T1728" i="1" s="1"/>
  <c r="S1732" i="1"/>
  <c r="T1732" i="1" s="1"/>
  <c r="S1740" i="1"/>
  <c r="T1740" i="1" s="1"/>
  <c r="S1744" i="1"/>
  <c r="T1744" i="1" s="1"/>
  <c r="S1748" i="1"/>
  <c r="T1748" i="1" s="1"/>
  <c r="S1752" i="1"/>
  <c r="T1752" i="1" s="1"/>
  <c r="S1760" i="1"/>
  <c r="T1760" i="1" s="1"/>
  <c r="S1764" i="1"/>
  <c r="T1764" i="1" s="1"/>
  <c r="S1768" i="1"/>
  <c r="T1768" i="1" s="1"/>
  <c r="S1772" i="1"/>
  <c r="T1772" i="1" s="1"/>
  <c r="S1776" i="1"/>
  <c r="T1776" i="1" s="1"/>
  <c r="S1784" i="1"/>
  <c r="T1784" i="1" s="1"/>
  <c r="S1788" i="1"/>
  <c r="T1788" i="1" s="1"/>
  <c r="S1792" i="1"/>
  <c r="T1792" i="1" s="1"/>
  <c r="S1796" i="1"/>
  <c r="T1796" i="1" s="1"/>
  <c r="S1808" i="1"/>
  <c r="T1808" i="1" s="1"/>
  <c r="S1812" i="1"/>
  <c r="T1812" i="1" s="1"/>
  <c r="S1816" i="1"/>
  <c r="T1816" i="1" s="1"/>
  <c r="S1824" i="1"/>
  <c r="T1824" i="1" s="1"/>
  <c r="S1828" i="1"/>
  <c r="T1828" i="1" s="1"/>
  <c r="S1832" i="1"/>
  <c r="T1832" i="1" s="1"/>
  <c r="S1840" i="1"/>
  <c r="T1840" i="1" s="1"/>
  <c r="S1844" i="1"/>
  <c r="T1844" i="1" s="1"/>
  <c r="S1848" i="1"/>
  <c r="T1848" i="1" s="1"/>
  <c r="S1852" i="1"/>
  <c r="T1852" i="1" s="1"/>
  <c r="S1856" i="1"/>
  <c r="T1856" i="1" s="1"/>
  <c r="S1864" i="1"/>
  <c r="T1864" i="1" s="1"/>
  <c r="S1868" i="1"/>
  <c r="T1868" i="1" s="1"/>
  <c r="S1872" i="1"/>
  <c r="T1872" i="1" s="1"/>
  <c r="S1876" i="1"/>
  <c r="T1876" i="1" s="1"/>
  <c r="S1884" i="1"/>
  <c r="T1884" i="1" s="1"/>
  <c r="S1892" i="1"/>
  <c r="T1892" i="1" s="1"/>
  <c r="S1896" i="1"/>
  <c r="T1896" i="1" s="1"/>
  <c r="S1900" i="1"/>
  <c r="T1900" i="1" s="1"/>
  <c r="S1904" i="1"/>
  <c r="T1904" i="1" s="1"/>
  <c r="S1908" i="1"/>
  <c r="T1908" i="1" s="1"/>
  <c r="S1912" i="1"/>
  <c r="T1912" i="1" s="1"/>
  <c r="S1916" i="1"/>
  <c r="T1916" i="1" s="1"/>
  <c r="S1920" i="1"/>
  <c r="T1920" i="1" s="1"/>
  <c r="S1924" i="1"/>
  <c r="T1924" i="1" s="1"/>
  <c r="S1928" i="1"/>
  <c r="T1928" i="1" s="1"/>
  <c r="S1932" i="1"/>
  <c r="T1932" i="1" s="1"/>
  <c r="S1936" i="1"/>
  <c r="T1936" i="1" s="1"/>
  <c r="S1940" i="1"/>
  <c r="T1940" i="1" s="1"/>
  <c r="S1944" i="1"/>
  <c r="T1944" i="1" s="1"/>
  <c r="S1948" i="1"/>
  <c r="T1948" i="1" s="1"/>
  <c r="S1956" i="1"/>
  <c r="T1956" i="1" s="1"/>
  <c r="S1960" i="1"/>
  <c r="T1960" i="1" s="1"/>
  <c r="S1968" i="1"/>
  <c r="T1968" i="1" s="1"/>
  <c r="S1972" i="1"/>
  <c r="T1972" i="1" s="1"/>
  <c r="S1976" i="1"/>
  <c r="T1976" i="1" s="1"/>
  <c r="S1980" i="1"/>
  <c r="T1980" i="1" s="1"/>
  <c r="S1984" i="1"/>
  <c r="T1984" i="1" s="1"/>
  <c r="S1988" i="1"/>
  <c r="T1988" i="1" s="1"/>
  <c r="S1992" i="1"/>
  <c r="T1992" i="1" s="1"/>
  <c r="S1996" i="1"/>
  <c r="T1996" i="1" s="1"/>
  <c r="S2000" i="1"/>
  <c r="T2000" i="1" s="1"/>
  <c r="S2004" i="1"/>
  <c r="T2004" i="1" s="1"/>
  <c r="S2012" i="1"/>
  <c r="T2012" i="1" s="1"/>
  <c r="S2016" i="1"/>
  <c r="T2016" i="1" s="1"/>
  <c r="S2020" i="1"/>
  <c r="T2020" i="1" s="1"/>
  <c r="S2024" i="1"/>
  <c r="T2024" i="1" s="1"/>
  <c r="S2028" i="1"/>
  <c r="T2028" i="1" s="1"/>
  <c r="S2032" i="1"/>
  <c r="T2032" i="1" s="1"/>
  <c r="S2036" i="1"/>
  <c r="T2036" i="1" s="1"/>
  <c r="S2040" i="1"/>
  <c r="T2040" i="1" s="1"/>
  <c r="S2044" i="1"/>
  <c r="T2044" i="1" s="1"/>
  <c r="S2048" i="1"/>
  <c r="T2048" i="1" s="1"/>
  <c r="S2052" i="1"/>
  <c r="T2052" i="1" s="1"/>
  <c r="S2060" i="1"/>
  <c r="T2060" i="1" s="1"/>
  <c r="S2064" i="1"/>
  <c r="T2064" i="1" s="1"/>
  <c r="S2068" i="1"/>
  <c r="T2068" i="1" s="1"/>
  <c r="S2076" i="1"/>
  <c r="T2076" i="1" s="1"/>
  <c r="S2080" i="1"/>
  <c r="T2080" i="1" s="1"/>
  <c r="S2084" i="1"/>
  <c r="T2084" i="1" s="1"/>
  <c r="S2088" i="1"/>
  <c r="T2088" i="1" s="1"/>
  <c r="S2092" i="1"/>
  <c r="T2092" i="1" s="1"/>
  <c r="S2096" i="1"/>
  <c r="T2096" i="1" s="1"/>
  <c r="S2100" i="1"/>
  <c r="T2100" i="1" s="1"/>
  <c r="S2104" i="1"/>
  <c r="T2104" i="1" s="1"/>
  <c r="S2108" i="1"/>
  <c r="T2108" i="1" s="1"/>
  <c r="S2120" i="1"/>
  <c r="T2120" i="1" s="1"/>
  <c r="S2124" i="1"/>
  <c r="T2124" i="1" s="1"/>
  <c r="S2128" i="1"/>
  <c r="T2128" i="1" s="1"/>
  <c r="S2132" i="1"/>
  <c r="T2132" i="1" s="1"/>
  <c r="S2144" i="1"/>
  <c r="T2144" i="1" s="1"/>
  <c r="S2148" i="1"/>
  <c r="T2148" i="1" s="1"/>
  <c r="S2152" i="1"/>
  <c r="T2152" i="1" s="1"/>
  <c r="S2156" i="1"/>
  <c r="T2156" i="1" s="1"/>
  <c r="S2176" i="1"/>
  <c r="T2176" i="1" s="1"/>
  <c r="S2180" i="1"/>
  <c r="T2180" i="1" s="1"/>
  <c r="S2184" i="1"/>
  <c r="T2184" i="1" s="1"/>
  <c r="S2188" i="1"/>
  <c r="T2188" i="1" s="1"/>
  <c r="S2192" i="1"/>
  <c r="T2192" i="1" s="1"/>
  <c r="S2196" i="1"/>
  <c r="T2196" i="1" s="1"/>
  <c r="S2204" i="1"/>
  <c r="T2204" i="1" s="1"/>
  <c r="S2208" i="1"/>
  <c r="T2208" i="1" s="1"/>
  <c r="S2212" i="1"/>
  <c r="T2212" i="1" s="1"/>
  <c r="S2220" i="1"/>
  <c r="T2220" i="1" s="1"/>
  <c r="S2224" i="1"/>
  <c r="T2224" i="1" s="1"/>
  <c r="S2232" i="1"/>
  <c r="T2232" i="1" s="1"/>
  <c r="S2240" i="1"/>
  <c r="T2240" i="1" s="1"/>
  <c r="S2248" i="1"/>
  <c r="T2248" i="1" s="1"/>
  <c r="S2252" i="1"/>
  <c r="T2252" i="1" s="1"/>
  <c r="S2256" i="1"/>
  <c r="T2256" i="1" s="1"/>
  <c r="S2260" i="1"/>
  <c r="T2260" i="1" s="1"/>
  <c r="S2264" i="1"/>
  <c r="T2264" i="1" s="1"/>
  <c r="S2268" i="1"/>
  <c r="T2268" i="1" s="1"/>
  <c r="S2272" i="1"/>
  <c r="T2272" i="1" s="1"/>
  <c r="S2276" i="1"/>
  <c r="T2276" i="1" s="1"/>
  <c r="S2280" i="1"/>
  <c r="T2280" i="1" s="1"/>
  <c r="S2284" i="1"/>
  <c r="T2284" i="1" s="1"/>
  <c r="S2288" i="1"/>
  <c r="T2288" i="1" s="1"/>
  <c r="S2296" i="1"/>
  <c r="T2296" i="1" s="1"/>
  <c r="S2300" i="1"/>
  <c r="T2300" i="1" s="1"/>
  <c r="S2304" i="1"/>
  <c r="T2304" i="1" s="1"/>
  <c r="S2308" i="1"/>
  <c r="T2308" i="1" s="1"/>
  <c r="S2312" i="1"/>
  <c r="T2312" i="1" s="1"/>
  <c r="S2316" i="1"/>
  <c r="T2316" i="1" s="1"/>
  <c r="S2320" i="1"/>
  <c r="T2320" i="1" s="1"/>
  <c r="S2324" i="1"/>
  <c r="T2324" i="1" s="1"/>
  <c r="S2332" i="1"/>
  <c r="T2332" i="1" s="1"/>
  <c r="S2336" i="1"/>
  <c r="T2336" i="1" s="1"/>
  <c r="S2340" i="1"/>
  <c r="T2340" i="1" s="1"/>
  <c r="S2344" i="1"/>
  <c r="T2344" i="1" s="1"/>
  <c r="S2348" i="1"/>
  <c r="T2348" i="1" s="1"/>
  <c r="S2352" i="1"/>
  <c r="T2352" i="1" s="1"/>
  <c r="S2356" i="1"/>
  <c r="T2356" i="1" s="1"/>
  <c r="S2360" i="1"/>
  <c r="T2360" i="1" s="1"/>
  <c r="S2364" i="1"/>
  <c r="T2364" i="1" s="1"/>
  <c r="S2368" i="1"/>
  <c r="T2368" i="1" s="1"/>
  <c r="S2372" i="1"/>
  <c r="T2372" i="1" s="1"/>
  <c r="S2376" i="1"/>
  <c r="T2376" i="1" s="1"/>
  <c r="S2380" i="1"/>
  <c r="T2380" i="1" s="1"/>
  <c r="S2384" i="1"/>
  <c r="T2384" i="1" s="1"/>
  <c r="S2388" i="1"/>
  <c r="T2388" i="1" s="1"/>
  <c r="S2396" i="1"/>
  <c r="T2396" i="1" s="1"/>
  <c r="S2400" i="1"/>
  <c r="T2400" i="1" s="1"/>
  <c r="S2404" i="1"/>
  <c r="T2404" i="1" s="1"/>
  <c r="S2408" i="1"/>
  <c r="T2408" i="1" s="1"/>
  <c r="S2416" i="1"/>
  <c r="T2416" i="1" s="1"/>
  <c r="S2420" i="1"/>
  <c r="T2420" i="1" s="1"/>
  <c r="S2428" i="1"/>
  <c r="T2428" i="1" s="1"/>
  <c r="S2432" i="1"/>
  <c r="T2432" i="1" s="1"/>
  <c r="S2436" i="1"/>
  <c r="T2436" i="1" s="1"/>
  <c r="S2440" i="1"/>
  <c r="T2440" i="1" s="1"/>
  <c r="S2444" i="1"/>
  <c r="T2444" i="1" s="1"/>
  <c r="S2448" i="1"/>
  <c r="T2448" i="1" s="1"/>
  <c r="S2452" i="1"/>
  <c r="T2452" i="1" s="1"/>
  <c r="S2456" i="1"/>
  <c r="T2456" i="1" s="1"/>
  <c r="S2464" i="1"/>
  <c r="T2464" i="1" s="1"/>
  <c r="S2480" i="1"/>
  <c r="T2480" i="1" s="1"/>
  <c r="S2484" i="1"/>
  <c r="T2484" i="1" s="1"/>
  <c r="S2488" i="1"/>
  <c r="T2488" i="1" s="1"/>
  <c r="S2492" i="1"/>
  <c r="T2492" i="1" s="1"/>
  <c r="S2496" i="1"/>
  <c r="T2496" i="1" s="1"/>
  <c r="S2500" i="1"/>
  <c r="T2500" i="1" s="1"/>
  <c r="S2504" i="1"/>
  <c r="T2504" i="1" s="1"/>
  <c r="S2508" i="1"/>
  <c r="T2508" i="1" s="1"/>
  <c r="S2512" i="1"/>
  <c r="T2512" i="1" s="1"/>
  <c r="S2516" i="1"/>
  <c r="T2516" i="1" s="1"/>
  <c r="S2524" i="1"/>
  <c r="T2524" i="1" s="1"/>
  <c r="S2528" i="1"/>
  <c r="T2528" i="1" s="1"/>
  <c r="S2532" i="1"/>
  <c r="T2532" i="1" s="1"/>
  <c r="S2536" i="1"/>
  <c r="T2536" i="1" s="1"/>
  <c r="S2540" i="1"/>
  <c r="T2540" i="1" s="1"/>
  <c r="S2544" i="1"/>
  <c r="T2544" i="1" s="1"/>
  <c r="S2552" i="1"/>
  <c r="T2552" i="1" s="1"/>
  <c r="S2556" i="1"/>
  <c r="T2556" i="1" s="1"/>
  <c r="S2560" i="1"/>
  <c r="T2560" i="1" s="1"/>
  <c r="S2564" i="1"/>
  <c r="T2564" i="1" s="1"/>
  <c r="S2568" i="1"/>
  <c r="T2568" i="1" s="1"/>
  <c r="S2576" i="1"/>
  <c r="T2576" i="1" s="1"/>
  <c r="S2580" i="1"/>
  <c r="T2580" i="1" s="1"/>
  <c r="S2584" i="1"/>
  <c r="T2584" i="1" s="1"/>
  <c r="S2588" i="1"/>
  <c r="T2588" i="1" s="1"/>
  <c r="S2592" i="1"/>
  <c r="T2592" i="1" s="1"/>
  <c r="S2596" i="1"/>
  <c r="T2596" i="1" s="1"/>
  <c r="S2600" i="1"/>
  <c r="T2600" i="1" s="1"/>
  <c r="S2604" i="1"/>
  <c r="T2604" i="1" s="1"/>
  <c r="S2608" i="1"/>
  <c r="T2608" i="1" s="1"/>
  <c r="S2612" i="1"/>
  <c r="T2612" i="1" s="1"/>
  <c r="S2616" i="1"/>
  <c r="T2616" i="1" s="1"/>
  <c r="S2620" i="1"/>
  <c r="T2620" i="1" s="1"/>
  <c r="S2628" i="1"/>
  <c r="T2628" i="1" s="1"/>
  <c r="S2632" i="1"/>
  <c r="T2632" i="1" s="1"/>
  <c r="S2636" i="1"/>
  <c r="T2636" i="1" s="1"/>
  <c r="S2640" i="1"/>
  <c r="T2640" i="1" s="1"/>
  <c r="S2644" i="1"/>
  <c r="T2644" i="1" s="1"/>
  <c r="S2648" i="1"/>
  <c r="T2648" i="1" s="1"/>
  <c r="S2652" i="1"/>
  <c r="T2652" i="1" s="1"/>
  <c r="S2656" i="1"/>
  <c r="T2656" i="1" s="1"/>
  <c r="S2660" i="1"/>
  <c r="T2660" i="1" s="1"/>
  <c r="S2664" i="1"/>
  <c r="T2664" i="1" s="1"/>
  <c r="S2668" i="1"/>
  <c r="T2668" i="1" s="1"/>
  <c r="S2672" i="1"/>
  <c r="T2672" i="1" s="1"/>
  <c r="S2676" i="1"/>
  <c r="T2676" i="1" s="1"/>
  <c r="S2684" i="1"/>
  <c r="T2684" i="1" s="1"/>
  <c r="S2688" i="1"/>
  <c r="T2688" i="1" s="1"/>
  <c r="S2692" i="1"/>
  <c r="T2692" i="1" s="1"/>
  <c r="S2696" i="1"/>
  <c r="T2696" i="1" s="1"/>
  <c r="S2700" i="1"/>
  <c r="T2700" i="1" s="1"/>
  <c r="S2704" i="1"/>
  <c r="T2704" i="1" s="1"/>
  <c r="S2708" i="1"/>
  <c r="T2708"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<sst xmlns="http://schemas.openxmlformats.org/spreadsheetml/2006/main" count="16327" uniqueCount="99">
  <si>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</si>
  <si>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</si>
  <si>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</si>
  <si>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</si>
  <si>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</si>
  <si>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</si>
  <si>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</si>
  <si>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</si>
  <si>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</si>
  <si>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</si>
  <si>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</si>
  <si>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</si>
  <si>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</si>
  <si>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</si>
  <si>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</si>
  <si>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</si>
  <si>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</si>
  <si>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</si>
  <si>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</si>
  <si>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</si>
  <si>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</si>
  <si>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</si>
  <si>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</si>
  <si>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</si>
  <si>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</si>
  <si>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</si>
  <si>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</si>
  <si>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</si>
  <si>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</si>
  <si>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</si>
  <si>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</si>
  <si>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</si>
  <si>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</si>
  <si>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</si>
  <si>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</si>
  <si>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</si>
  <si>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</si>
  <si>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</si>
  <si>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</si>
  <si>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</si>
  <si>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</si>
  <si>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</si>
  <si>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</si>
  <si>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</si>
  <si>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</si>
  <si>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</si>
  <si>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</si>
  <si>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</si>
  <si>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</si>
  <si>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</si>
  <si>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</si>
  <si>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</si>
  <si>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</si>
  <si>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</si>
  <si>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</si>
  <si>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</si>
  <si>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</si>
  <si>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</si>
  <si>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</si>
  <si>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</si>
  <si>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</si>
  <si>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</si>
  <si>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</si>
  <si>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</si>
  <si>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</si>
  <si>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</si>
  <si>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</si>
  <si>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</si>
  <si>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</si>
  <si>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</si>
  <si>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</si>
  <si>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</si>
  <si>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</si>
  <si>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</si>
  <si>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 no.</t>
  </si>
  <si>
    <t xml:space="preserve">Month name </t>
  </si>
  <si>
    <t>Quarter2</t>
  </si>
  <si>
    <t>Sum of Revenue</t>
  </si>
  <si>
    <t>Sum of Gross Profit</t>
  </si>
  <si>
    <t xml:space="preserve">Gross profit margin </t>
  </si>
  <si>
    <t>Sum of Units Sold</t>
  </si>
  <si>
    <t>Count of ID</t>
  </si>
  <si>
    <t>Sum of COGS</t>
  </si>
  <si>
    <t>Jan</t>
  </si>
  <si>
    <t>Feb</t>
  </si>
  <si>
    <t>Mar</t>
  </si>
  <si>
    <t>Apr</t>
  </si>
  <si>
    <t>May</t>
  </si>
  <si>
    <t>Jun</t>
  </si>
  <si>
    <t>Jul</t>
  </si>
  <si>
    <t>Aug</t>
  </si>
  <si>
    <t>Sep</t>
  </si>
  <si>
    <t>Oct</t>
  </si>
  <si>
    <t>Nov</t>
  </si>
  <si>
    <t>Dec</t>
  </si>
  <si>
    <t>Row Labels</t>
  </si>
  <si>
    <t>Grand Total</t>
  </si>
  <si>
    <t>Total Profit</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</si>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</sst>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9">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6"/>
      <color rgb="FF000000"/>
      <name val="Aptos Narrow"/>
      <family val="2"/>
      <scheme val="minor"/>
    </font>
    <font>
      <u/>
      <sz val="11"/>
      <color theme="10"/>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1F4E78"/>
      </patternFill>
    </fill>
    <fill>
      <patternFill patternType="solid">
        <fgColor theme="3" tint="0.249977111117893"/>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0" fontId="7" fillId="0" borderId="0" applyNumberFormat="0" applyFill="0" applyBorder="0" applyAlignment="0" applyProtection="0"/>
  </cellStyleXfs>
  <cellXfs count="24">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applyFont="1" applyAlignment="1">
      <alignment horizontal="center" vertical="center"/>
    </xf>
    <xf numFmtId="0" fontId="0" fillId="0" borderId="0" xfId="0" applyAlignment="1">
      <alignment horizontal="center" vertical="center"/>
    </xf>
    <xf numFmtId="0" fontId="0" fillId="0" borderId="0" xfId="0" pivotButton="1"/>
    <xf numFmtId="10" fontId="0" fillId="0" borderId="0" xfId="0" applyNumberFormat="1"/>
    <xf numFmtId="1" fontId="0" fillId="0" borderId="0" xfId="0" applyNumberFormat="1"/>
    <xf numFmtId="167" fontId="0" fillId="0" borderId="0" xfId="0" applyNumberFormat="1"/>
    <xf numFmtId="0" fontId="0" fillId="3" borderId="0" xfId="0" applyFill="1"/>
    <xf numFmtId="0" fontId="6" fillId="3" borderId="0" xfId="0" applyFont="1" applyFill="1"/>
    <xf numFmtId="0" fontId="7" fillId="3" borderId="0" xfId="4" applyFill="1"/>
    <xf numFmtId="0" fontId="7" fillId="3" borderId="0" xfId="4" quotePrefix="1" applyFill="1"/>
    <xf numFmtId="0" fontId="0" fillId="0" borderId="0" xfId="0" applyAlignment="1">
      <alignment horizontal="left"/>
    </xf>
    <xf numFmtId="168" fontId="0" fillId="0" borderId="0" xfId="0" applyNumberFormat="1"/>
    <xf numFmtId="0" fontId="8" fillId="4" borderId="1" xfId="0" applyFont="1" applyFill="1" applyBorder="1"/>
  </cellXfs>
  <cellStyles count="5">
    <cellStyle name="Hyperlink" xfId="4" builtinId="8"/>
    <cellStyle name="Hyperlink 2" xfId="2" xr:uid="{D7D297CA-FF4D-B741-8536-09007FCFE1C1}"/>
    <cellStyle name="Hyperlink 2 2" xfId="3" xr:uid="{823468DC-09EE-9A4A-8D3B-5C2A0F268F04}"/>
    <cellStyle name="Normal" xfId="0" builtinId="0"/>
    <cellStyle name="Normal 2 2" xfId="1" xr:uid="{B9E99E89-0417-9544-B962-05C5B11CEBC8}"/>
  </cellStyles>
  <dxfs count="40">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164" formatCode="dd\-mmm\-yyyy"/>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9"/>
      <tableStyleElement type="headerRow" dxfId="38"/>
    </tableStyle>
    <tableStyle name="TimeSlicerStyleDark1 2" pivot="0" table="0" count="9" xr9:uid="{C96DA1F2-88E9-40CC-8E55-CFEE23594AD8}">
      <tableStyleElement type="wholeTable" dxfId="37"/>
      <tableStyleElement type="headerRow" dxfId="36"/>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Dashboard.xlsx]Pivot_table !monthly_profit_revenue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1.6889130125949892E-2"/>
          <c:y val="0.1324250629086329"/>
          <c:w val="0.95352111645139548"/>
          <c:h val="0.75574260469545607"/>
        </c:manualLayout>
      </c:layout>
      <c:lineChart>
        <c:grouping val="standard"/>
        <c:varyColors val="0"/>
        <c:ser>
          <c:idx val="0"/>
          <c:order val="0"/>
          <c:tx>
            <c:strRef>
              <c:f>'Pivot_table '!$B$6</c:f>
              <c:strCache>
                <c:ptCount val="1"/>
                <c:pt idx="0">
                  <c:v>Total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 '!$B$7:$B$19</c:f>
              <c:numCache>
                <c:formatCode>\$#,##0,"K"</c:formatCode>
                <c:ptCount val="12"/>
                <c:pt idx="0">
                  <c:v>11707.223500000006</c:v>
                </c:pt>
                <c:pt idx="1">
                  <c:v>13140.0885</c:v>
                </c:pt>
                <c:pt idx="2">
                  <c:v>14983.963000000005</c:v>
                </c:pt>
                <c:pt idx="3">
                  <c:v>16569.29</c:v>
                </c:pt>
                <c:pt idx="4">
                  <c:v>19293.986500000006</c:v>
                </c:pt>
                <c:pt idx="5">
                  <c:v>21088.45</c:v>
                </c:pt>
                <c:pt idx="6">
                  <c:v>22538.657499999994</c:v>
                </c:pt>
                <c:pt idx="7">
                  <c:v>17330.455499999989</c:v>
                </c:pt>
                <c:pt idx="8">
                  <c:v>18998.169500000004</c:v>
                </c:pt>
                <c:pt idx="9">
                  <c:v>16021.348999999995</c:v>
                </c:pt>
                <c:pt idx="10">
                  <c:v>19639.128500000003</c:v>
                </c:pt>
                <c:pt idx="11">
                  <c:v>16673.265999999996</c:v>
                </c:pt>
              </c:numCache>
            </c:numRef>
          </c:val>
          <c:smooth val="0"/>
          <c:extLst>
            <c:ext xmlns:c16="http://schemas.microsoft.com/office/drawing/2014/chart" uri="{C3380CC4-5D6E-409C-BE32-E72D297353CC}">
              <c16:uniqueId val="{00000000-79F1-45E6-8B72-A5D0D6AB0DA0}"/>
            </c:ext>
          </c:extLst>
        </c:ser>
        <c:ser>
          <c:idx val="1"/>
          <c:order val="1"/>
          <c:tx>
            <c:strRef>
              <c:f>'Pivot_table '!$C$6</c:f>
              <c:strCache>
                <c:ptCount val="1"/>
                <c:pt idx="0">
                  <c:v>Total  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 '!$C$7:$C$19</c:f>
              <c:numCache>
                <c:formatCode>\$#,##0,"K"</c:formatCode>
                <c:ptCount val="12"/>
                <c:pt idx="0">
                  <c:v>26577.043499999996</c:v>
                </c:pt>
                <c:pt idx="1">
                  <c:v>28457.788499999995</c:v>
                </c:pt>
                <c:pt idx="2">
                  <c:v>31260.672999999984</c:v>
                </c:pt>
                <c:pt idx="3">
                  <c:v>36311.760000000017</c:v>
                </c:pt>
                <c:pt idx="4">
                  <c:v>41354.766500000012</c:v>
                </c:pt>
                <c:pt idx="5">
                  <c:v>47915.480000000047</c:v>
                </c:pt>
                <c:pt idx="6">
                  <c:v>48300.487499999974</c:v>
                </c:pt>
                <c:pt idx="7">
                  <c:v>37248.155499999993</c:v>
                </c:pt>
                <c:pt idx="8">
                  <c:v>41051.449499999988</c:v>
                </c:pt>
                <c:pt idx="9">
                  <c:v>34351.969000000005</c:v>
                </c:pt>
                <c:pt idx="10">
                  <c:v>44403.638500000015</c:v>
                </c:pt>
                <c:pt idx="11">
                  <c:v>38886.475999999995</c:v>
                </c:pt>
              </c:numCache>
            </c:numRef>
          </c:val>
          <c:smooth val="0"/>
          <c:extLst>
            <c:ext xmlns:c16="http://schemas.microsoft.com/office/drawing/2014/chart" uri="{C3380CC4-5D6E-409C-BE32-E72D297353CC}">
              <c16:uniqueId val="{00000001-79F1-45E6-8B72-A5D0D6AB0DA0}"/>
            </c:ext>
          </c:extLst>
        </c:ser>
        <c:dLbls>
          <c:showLegendKey val="0"/>
          <c:showVal val="0"/>
          <c:showCatName val="0"/>
          <c:showSerName val="0"/>
          <c:showPercent val="0"/>
          <c:showBubbleSize val="0"/>
        </c:dLbls>
        <c:marker val="1"/>
        <c:smooth val="0"/>
        <c:axId val="557403456"/>
        <c:axId val="183852672"/>
      </c:lineChart>
      <c:catAx>
        <c:axId val="55740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52672"/>
        <c:crosses val="autoZero"/>
        <c:auto val="1"/>
        <c:lblAlgn val="ctr"/>
        <c:lblOffset val="100"/>
        <c:noMultiLvlLbl val="0"/>
      </c:catAx>
      <c:valAx>
        <c:axId val="183852672"/>
        <c:scaling>
          <c:orientation val="minMax"/>
        </c:scaling>
        <c:delete val="1"/>
        <c:axPos val="l"/>
        <c:numFmt formatCode="\$#,##0,&quot;K&quot;" sourceLinked="1"/>
        <c:majorTickMark val="none"/>
        <c:minorTickMark val="none"/>
        <c:tickLblPos val="nextTo"/>
        <c:crossAx val="557403456"/>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Dashboard.xlsx]Pivot_table !Top_5_country</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 '!$F$6</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'!$E$7:$E$12</c:f>
              <c:strCache>
                <c:ptCount val="5"/>
                <c:pt idx="0">
                  <c:v>France</c:v>
                </c:pt>
                <c:pt idx="1">
                  <c:v>Germany</c:v>
                </c:pt>
                <c:pt idx="2">
                  <c:v>Italy</c:v>
                </c:pt>
                <c:pt idx="3">
                  <c:v>Spain</c:v>
                </c:pt>
                <c:pt idx="4">
                  <c:v>United Kingdom</c:v>
                </c:pt>
              </c:strCache>
            </c:strRef>
          </c:cat>
          <c:val>
            <c:numRef>
              <c:f>'Pivot_table '!$F$7:$F$12</c:f>
              <c:numCache>
                <c:formatCode>\$#,##0</c:formatCode>
                <c:ptCount val="5"/>
                <c:pt idx="0">
                  <c:v>46190.970500000003</c:v>
                </c:pt>
                <c:pt idx="1">
                  <c:v>56957.217500000021</c:v>
                </c:pt>
                <c:pt idx="2">
                  <c:v>43929.234999999979</c:v>
                </c:pt>
                <c:pt idx="3">
                  <c:v>34641.544500000004</c:v>
                </c:pt>
                <c:pt idx="4">
                  <c:v>60776.335500000001</c:v>
                </c:pt>
              </c:numCache>
            </c:numRef>
          </c:val>
          <c:extLst>
            <c:ext xmlns:c16="http://schemas.microsoft.com/office/drawing/2014/chart" uri="{C3380CC4-5D6E-409C-BE32-E72D297353CC}">
              <c16:uniqueId val="{00000000-A8CF-4D02-8191-1596EBB89565}"/>
            </c:ext>
          </c:extLst>
        </c:ser>
        <c:dLbls>
          <c:showLegendKey val="0"/>
          <c:showVal val="0"/>
          <c:showCatName val="0"/>
          <c:showSerName val="0"/>
          <c:showPercent val="0"/>
          <c:showBubbleSize val="0"/>
        </c:dLbls>
        <c:gapWidth val="100"/>
        <c:axId val="1438201055"/>
        <c:axId val="1438201535"/>
      </c:barChart>
      <c:catAx>
        <c:axId val="1438201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438201535"/>
        <c:crosses val="autoZero"/>
        <c:auto val="1"/>
        <c:lblAlgn val="ctr"/>
        <c:lblOffset val="100"/>
        <c:noMultiLvlLbl val="0"/>
      </c:catAx>
      <c:valAx>
        <c:axId val="1438201535"/>
        <c:scaling>
          <c:orientation val="minMax"/>
        </c:scaling>
        <c:delete val="1"/>
        <c:axPos val="b"/>
        <c:numFmt formatCode="\$#,##0" sourceLinked="1"/>
        <c:majorTickMark val="none"/>
        <c:minorTickMark val="none"/>
        <c:tickLblPos val="nextTo"/>
        <c:crossAx val="143820105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Dashboard.xlsx]Pivot_table !sales_channel</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'Pivot_table '!$I$6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8A-47EC-95E0-519F6C1404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8A-47EC-95E0-519F6C1404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8A-47EC-95E0-519F6C1404F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8A-47EC-95E0-519F6C1404FB}"/>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 '!$H$7:$H$11</c:f>
              <c:strCache>
                <c:ptCount val="4"/>
                <c:pt idx="0">
                  <c:v>Corporate</c:v>
                </c:pt>
                <c:pt idx="1">
                  <c:v>Marketplace</c:v>
                </c:pt>
                <c:pt idx="2">
                  <c:v>Online Store</c:v>
                </c:pt>
                <c:pt idx="3">
                  <c:v>Retail Partners</c:v>
                </c:pt>
              </c:strCache>
            </c:strRef>
          </c:cat>
          <c:val>
            <c:numRef>
              <c:f>'Pivot_table '!$I$7:$I$11</c:f>
              <c:numCache>
                <c:formatCode>\$#,##0</c:formatCode>
                <c:ptCount val="4"/>
                <c:pt idx="0">
                  <c:v>126553.31550000004</c:v>
                </c:pt>
                <c:pt idx="1">
                  <c:v>67464.194499999998</c:v>
                </c:pt>
                <c:pt idx="2">
                  <c:v>182957.78849999994</c:v>
                </c:pt>
                <c:pt idx="3">
                  <c:v>79144.388999999981</c:v>
                </c:pt>
              </c:numCache>
            </c:numRef>
          </c:val>
          <c:extLst>
            <c:ext xmlns:c16="http://schemas.microsoft.com/office/drawing/2014/chart" uri="{C3380CC4-5D6E-409C-BE32-E72D297353CC}">
              <c16:uniqueId val="{00000008-808A-47EC-95E0-519F6C1404FB}"/>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Dashboard.xlsx]Pivot_table ! Resuon_wise_revenue</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w="0" cap="sq">
                    <a:noFill/>
                    <a:bevel/>
                  </a:ln>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243906373691712"/>
              <c:y val="-5.6700339098863224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w="0" cap="sq">
                    <a:noFill/>
                    <a:bevel/>
                  </a:ln>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6829297802687782E-2"/>
              <c:y val="9.278344490075823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w="0" cap="sq">
                    <a:noFill/>
                    <a:bevel/>
                  </a:ln>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5853683830875295E-2"/>
              <c:y val="0.10515481441362801"/>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ln w="0" cap="sq">
                    <a:noFill/>
                    <a:bevel/>
                  </a:ln>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9780522289426651E-2"/>
                  <c:h val="0.11022673254210079"/>
                </c:manualLayout>
              </c15:layout>
            </c:ext>
          </c:extLst>
        </c:dLbl>
      </c:pivotFmt>
      <c:pivotFmt>
        <c:idx val="10"/>
        <c:spPr>
          <a:solidFill>
            <a:schemeClr val="accent1"/>
          </a:solidFill>
          <a:ln w="19050">
            <a:solidFill>
              <a:schemeClr val="lt1"/>
            </a:solidFill>
          </a:ln>
          <a:effectLst/>
        </c:spPr>
        <c:dLbl>
          <c:idx val="0"/>
          <c:layout>
            <c:manualLayout>
              <c:x val="-9.5121987755708723E-2"/>
              <c:y val="-4.94845039470710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w="0" cap="sq">
                    <a:noFill/>
                    <a:bevel/>
                  </a:ln>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'Pivot_table '!$L$6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AC-4118-8C7D-4937A1F23F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AC-4118-8C7D-4937A1F23F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AC-4118-8C7D-4937A1F23FA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8AC-4118-8C7D-4937A1F23FA8}"/>
              </c:ext>
            </c:extLst>
          </c:dPt>
          <c:dLbls>
            <c:dLbl>
              <c:idx val="0"/>
              <c:layout>
                <c:manualLayout>
                  <c:x val="0.10243906373691712"/>
                  <c:y val="-5.6700339098863224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8AC-4118-8C7D-4937A1F23FA8}"/>
                </c:ext>
              </c:extLst>
            </c:dLbl>
            <c:dLbl>
              <c:idx val="1"/>
              <c:layout>
                <c:manualLayout>
                  <c:x val="7.6829297802687782E-2"/>
                  <c:y val="9.278344490075823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8AC-4118-8C7D-4937A1F23FA8}"/>
                </c:ext>
              </c:extLst>
            </c:dLbl>
            <c:dLbl>
              <c:idx val="2"/>
              <c:layout>
                <c:manualLayout>
                  <c:x val="-6.5853683830875295E-2"/>
                  <c:y val="0.10515481441362801"/>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ln w="0" cap="sq">
                        <a:noFill/>
                        <a:bevel/>
                      </a:ln>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9780522289426651E-2"/>
                      <c:h val="0.11022673254210079"/>
                    </c:manualLayout>
                  </c15:layout>
                </c:ext>
                <c:ext xmlns:c16="http://schemas.microsoft.com/office/drawing/2014/chart" uri="{C3380CC4-5D6E-409C-BE32-E72D297353CC}">
                  <c16:uniqueId val="{00000005-88AC-4118-8C7D-4937A1F23FA8}"/>
                </c:ext>
              </c:extLst>
            </c:dLbl>
            <c:dLbl>
              <c:idx val="3"/>
              <c:layout>
                <c:manualLayout>
                  <c:x val="-9.5121987755708723E-2"/>
                  <c:y val="-4.9484503947071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8AC-4118-8C7D-4937A1F23FA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w="0" cap="sq">
                      <a:noFill/>
                      <a:bevel/>
                    </a:ln>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 '!$K$7:$K$11</c:f>
              <c:strCache>
                <c:ptCount val="4"/>
                <c:pt idx="0">
                  <c:v>Central Europe</c:v>
                </c:pt>
                <c:pt idx="1">
                  <c:v>Northern Europe</c:v>
                </c:pt>
                <c:pt idx="2">
                  <c:v>Southern Europe</c:v>
                </c:pt>
                <c:pt idx="3">
                  <c:v>Western Europe</c:v>
                </c:pt>
              </c:strCache>
            </c:strRef>
          </c:cat>
          <c:val>
            <c:numRef>
              <c:f>'Pivot_table '!$L$7:$L$11</c:f>
              <c:numCache>
                <c:formatCode>\$#,##0</c:formatCode>
                <c:ptCount val="4"/>
                <c:pt idx="0">
                  <c:v>111653.21249999998</c:v>
                </c:pt>
                <c:pt idx="1">
                  <c:v>107818.11000000002</c:v>
                </c:pt>
                <c:pt idx="2">
                  <c:v>98772.345000000059</c:v>
                </c:pt>
                <c:pt idx="3">
                  <c:v>137876.01999999996</c:v>
                </c:pt>
              </c:numCache>
            </c:numRef>
          </c:val>
          <c:extLst>
            <c:ext xmlns:c16="http://schemas.microsoft.com/office/drawing/2014/chart" uri="{C3380CC4-5D6E-409C-BE32-E72D297353CC}">
              <c16:uniqueId val="{00000008-88AC-4118-8C7D-4937A1F23FA8}"/>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88D38295-42D2-401E-8E82-E73D9CC9CE3F}">
          <cx:tx>
            <cx:txData>
              <cx:f>_xlchart.v5.2</cx:f>
              <cx:v>Sum of Revenue</cx:v>
            </cx:txData>
          </cx:tx>
          <cx:dataId val="0"/>
          <cx:layoutPr>
            <cx:geography cultureLanguage="en-US" cultureRegion="US" attribution="Powered by Bing">
              <cx:geoCache provider="{E9337A44-BEBE-4D9F-B70C-5C5E7DAFC167}">
                <cx:binary>zHtZc9xGsvVfcfj5Qq59mRjPA4Du5k6K2iy/ICiJAgpLFVCF/dffbFHUkC1a9HzXX3hoR9gECFRV
ridPJv75cf7Hx/r2xv80N7UN//g4//pz0fftP375JXwsbpub8KIxH70L7nP/4qNrfnGfP5uPt798
8jeTsfkvBGH2y8fixve388//+ie8Lb91Z+7jTW+cfTnc+uX6Ngx1H35w78lbP310g+33j+fwpl9/
vrjti1tf39hP4eefbm1v+uX10t7++vOjv/v5p18O3/bdyj/VsLl++ATPcvKCMC6YZER/+VE//1Q7
m9/ffiGI0Eypr3e1vl/64qaBx//knr7s6ObTJ38bwk9f/3vw8KNDHNwzwSV3skjcftMXZ19O+ctj
Wf/rnwcX4NwHVx6o41BIz9061EZ6a5sbX92L4y/QBH+hiRAKc4K+/JBHmlAvtMZKaE3vl7zTwJ/Y
x9PS//bggeS/XT+Uenr690t9d+ubG7vci+AvkDp+gTTWSgp0Z//ykdQxekEVgn++OcD90nfS/xP7
eVr63x48kP63699Jf/P3S39r7D783Ivg/y59QSH6CCkFV0/ZPNm7BKiHi7u7CN8vfSf9P7Gfp6X/
7cED6X+7fij97fHfL/1jf/vXSh9ivxIca0HoU9KP5AstNeMafOPu50D8f2JDT4v/24MH4v92/VD8
x/8Nxu9v7MfbewP8v9s+E5BbmUKaPA455AXjikqh5F1AOky522f38bTQ7587kPn95UORb6//Cyy+
v6n/wljP6AtOOOdIsW/2/ADrYPIC873MFb/X8l2YOX5uG08L/OtjB/L+evVQ3Mev/35xXzg/3fyF
8ub6hcaUQnD5Gt0hfjyUN3ohqdJCA+S8g7N34n5+G0/L+/65A4HfXz6U+MXl3y9xdH/yPwon///w
65X7y5MJAfehTPKnkgnWLzBljNynmsNU/vx2nlb6/XMHSr+/fKj0q/+CyuHK+X7Ib+rndP+4uvlR
EUf1C6EI1pI/TiX7DA43IJPQr7kE7j90tT+zlT+S+/0hvpP8/Y3vZP9fEOJetTfG3svgj5zuzwue
QXmgEUYCf5Xv4+o5goTDGRUMKoy7n4NQ9+x2nhb+18cOJP/16qHYN6/+/jj3arr9dPsXyh0yi5BM
S8KfZC0wg0SPFFfySz4H0d+r/C7DPL+dP5D712McCv7r5UPJv/ovQK2vJtOvd6zRvQz+ArMXLxTC
5Ivpfwn2wEk8SOzqBUR5LZi4l/5B1PmTe/ojHTw40HeKeHDvUBvJ0d/vB2+s6W8//XQKvOEn1/x1
CuH0hWZUUVDJtzjzQCERgTiEgOVDX3MzAm7pYR748/t6WimHzx/o5fD2oWp28d+vmh2UVZ9+eu0A
69/L5o8c5Ueg7I/vfUvg6U1/s/lC3z7gHH9894vUgVY+ePSrDp/c5516jz/9+jOW4ot479La/hWP
dP8Ehfvtqdub0P/6s3xByB5CCMQlJkojeN90u79DX1ABFRVCBBEsleZQOVmANwUQy/vcB3fgQcYl
ohhMLrjhyy0A/pxqAsWBwopyzb7x5oDbltzZb9L4+vtPdmiunLF9+PVnAi9q7/5sv0+JkGZsXy0r
IhC8DkGwbz/eXIOPwV/j/8FqDfNSeR2HtoteL4GTIe57tFTxlHUhlVUvbFyx0G+CLIpdyVDZbCLp
55hPhMYEzcOmKCdyokSm36/lbN9181xPCe8jVW9XW1QizludvWZ08Me6RWNiF7lsH0j9iXPst3lw
DKj7OdAtSlBKCNQGD4+B2KI6qryKVbnSbUvHfohRzkJM8z5LQ910125mxdEU6eoYrQglP16f7hf4
bgMKEcE5ocBBs8cbWFjnGj8tKg5ZXZ75ElXn/WREFfddX8ZZRociDvmYnbSVio7kUC1pkUevapGH
Y9sum3H1MqF6PYJdhst1rLpLouewm3ynd60K/hgKBMw2LtgyLmwbvdGIRolhQr8vh7Cyc+ZxKZJF
VuuWT312cifqZh2fOSqGBHR4VKGJIlQCPGPQAHl8VJtLNMqqy+LBVO11FUp9EWbEw3ZdWy22hVvn
i0npUsTVrNSYDO3cN0nFMprUShfv9DjVN9Jnwsdopjo0cZVPNYlzPvAoncoSLO7H2sFov6fH6hFA
/2OhuSLghxyc8KF9TJSNNe4tjfuhqy8wnm/7ql03ERxwo0k1njZuyk56Pb8iM1uPZDOhuM97/mFp
xuZypLOtU2ddk+K56HaZl3V7YSo9nLIKT2/WwqiPeWiXfuNWb5Zk8U33hq02iutSTyeLocOWCouu
1OK2ZWbZDtTYbaOmF6ltA93Npuo+VHPvz7Gm/l1F6PLZUR1dd7ipT6TRwzbLWnLRRiFKmGPRRo5z
lWBfhdN2DvJSLVZt3DDZV5KP+pPL1je+UutbN3T2nSusfRvJWqQDplUs8ro7NXnQm2zolqtQ2HpJ
DLTRQlw180mzluKiXdpw7lZrLz3pisRnI31HPcnOOF7nROvqWo5ruMh6M1Wpk027rXw9vaI0Kqu0
iLLjbuaNjVd4WSzHZTqXMjpThPXHeVjNxVyGy7HW29nzNdEsj/WA3pO2K0hcKtWn5RzNeWwj0m9Y
rdFLbJbJxrMdxW6eeZ42syrP8yJvUzEalGTagW8L1y5x510Vq6p9p5ZIb0cx9ledDNWmQsNJV3V4
6+fG3WHPu5h/dWdHD6MoPgw/GIE3CMoUYwprJg7CTytyMzu+5ElQ4+RjMbc64S6M3Y60rf88zAQd
LT2O0qg0y+WEKn++CPmuj0jUpL4a/RLPXSRwitlYpoLmto61M0fj3vuJbEK6aInvyvM/3jUwSI+c
AnYtoL7iWAgJ8IbuHf1B7LdqpFK6sUiaNkJp2VIV62mdIagv+mgGC5KNGW9xNk67Osd0g/IlpLo2
2fsfu+dhQNnvg3GqgE3XAovD2DnTyBWrJEUyzmP3WhvQbyk7kxbDgrfEd+I1a3H/nM6+XxWShZSM
QQsaS0L20nlweoRFTqJhiuJmIcW4Kcap+41Jn38cKkqHWDS5nXa8XO2bqnJ6lyHeVG08D0P2fuwW
FveFZu+7IYSzSCsRtxSrU9HNaYWaYn0mgAnxna4wZLd9NwFqM63RHpU83K2fpLIm8iI2erQJH+Ql
bP5DsbSUxhWR2U4XKsW+W2jcGu52/ShOx4LkLplrVSQhGJxElty0jLkrbmp/UZFFboQnZhfxGqcT
y/wHS6MjEzlzMo69T2pu39GlQwnDHU6MDdkrIUhzLLoG7WTN3vgon3C6qmzZMWRxmuWteuWzQqdu
ynEc8GRtUvRyuFAIfkkIdFNiHCK203l9NhekjyPWyHhe1BKv3Ti8C4SOm4wV+opjlMd+yFAW55lQ
2xWtxe9Gy+XECaV2pSv9Jug821Z55dckV45vo6kTr8Li0FHUFdmuakIecyP8RiMLmbkr2HteTLxI
1hpevpZY/Da7aK3jzpVlzJZqOrNRxKJEinDiJ+KvOO/Cyz6y4yeWG7yFcFZdoJbkWZqxcT1pimFe
47IlMs1dNKdy7uh5wclLF8pp1xLa/iayziV5lvMLHgZzFZWUnOSZzTYlgL/juayzzezGOp4dqWJS
NcVJEH498bUYdw3V+WXTjgFiNsrbJs4mh+q4ldwdCUnZh9AJvOlzsao4GnK64SUd3XagrdnZlk6x
V5QmC4vC0RzUslGmMllqrW9vcO7atKd9otBaHje5GS4WM4lUmWw+K3t1rITpt03GfyMoo6e0K96K
vIxi4jWJw2jO1QJIsWvIGqPJhos64u6MraHfVXzVHxrINjsrOuXisXZ9nc5561I6DqBn7tR5r/yb
damz8+B6danGVSdjZetzOdoqyXDLd0GiKxSi34tg5uvFry6OypBNcTuOJC26WmxCVnowebIr8dqm
ocx+yyvqXk6TUJe1WLp4Aiz0JusW/BZgNDl2eUlPUV4dU7qqHV6KPilUtbxuujpK8rptr/tlrk5n
q5akLcU7G011IiI2XXnRLlejjsxJZBU7WhuAs7VTu6wep6QdeiXTUQ057G1ocFyMyoKF6ZCWxk5p
Hub+d9Dh9Krm/e9ZW5sT3c/kahwNP+NNcCeQ5uRvXcVZXBLhtkI0WdrkUZnSob5doiXaNW6YZaJn
Osq4tDU5WTsdtk0xZ4koMxP7rrh1rCc2LhtptnPFZ9gMfp3ZxSQmX7vzAQE63Xriopc9OMzLCa/V
B+vyc6zYvPHMu4+AxZBJRr23ICXUCWUNuWYF98mq/PDWduRV2ebspCEBdXFNG5wQDoa8GlfymLRF
nzYDX45qUMCFjQp2gyHov4tE3xw5iD1vVL22l20g7jeAqsVmpeVyFmheATKuIlnuRDnXcT/Vk93Y
YIppyztZ5nFfYuLjShfZb1EvxLYqS3PrpadN2heNPTchKmLj2HRc54TswMa6D9HcfZSdVYnyRCWR
XJakLrTY4SpfTmWe96emNutlIJ6fSj6jWMn1HTXiswOP35Yi7CA16m2OSJPgsrwi9dAkjZ51mtVY
7AYt2c1oxJHTNUlQO/sjQDOVfCt10Zl41FYDQFvN9FaSoaPprHmdclbjbmuiqr+cOpd/XCo3bCjT
RdyGqXLxasd1N+TdGHseso1u++xIl0th9lDgoigEAs+rpuhi6kb7qihtBGGhDWZXA3YAfI3yo2wd
mpiKsolH3Bsbq2X+sAy5Ou1aZ88jw6s2UbUqN/0415+MaKsk+LV5p2w+x5MX7MOQLcOrYogg8C9s
k4VI3eiRTeel6PwRODS+qHSrN5PUoJmRy0ikQbVWnIyzZUleyaFMcgszCbFhs892cqqrPIb8794v
3TLQdBGTP8EQx8oEMRKBB+x9v23bEJPazEcoQ82lqStSblqOM70ZM0qWjZktmd8YwaG6Q7bp05kP
aE56ivCnaVgdvhzLYNq7lcqpFOc5pTmLs70bLErlJ023IB4PAy7aGNLIRF56I4T7NOisThzs+GJ0
GW0Sx2g9xrlA6xkA9SUdwNc2IfQqRSuHBFyWo9m1dpivJrsElXTCmV05r/hCqlalq0f0uOQQfIdG
NE0yzXi+stIRCMSZL/imbXPfboOfGd1Oo+mmFNWAUU6dGWqw174B6aLK7GB+zuzmRqkzyOP6LSxe
d9eoKsryQzbbnF4x0ZEhYQBGKkDBuK23xmcoJDlW7RC7ouk/jS2aAMkEfNGWxh992Wqlc3bc+t7s
FjLh1y1q/BG3Nb5oBjBj7HN8AbTlFGsMyRiKN6/SpYdUlUGWOcONDSJ2+9ObedKbhlXLtdcLA8xN
nHvj1jUyMckXgEDUjfNVz0FaUS/FeD1HDb4oVhfVMcBJdlN2DkwDz4vMYxbxDG9LKChDPFWT2YVs
/yJka38UZq/POA95ulJav28zDfsYK7PGEvn2vR583yXeqfaatFp2Ca7zXiV6LMFgXcGOBzPAQYJd
QRuhLWWfkkiKCf6/bTJQp4sSokBJtYeKaKijKd8sxeSPfCD80gFOtEmNdVNA4tTutJ7RglPJI/1W
5w5EN1flGreehE/MSf12WZeiS9CqsABEMfObOsPoHdZjWGKH57ndto6NVyVQIp9XFZXnTDu15SSX
sWs1GGgxp4o0J63POp8MBddXVq/RxnLJ00myyW0q0ddbbaJiE8Zl2RbIvkR+ZTc1x+ScL/54iize
hDXYl7qbi5M8WqeLYihGnIZxxUk9y+w1rSs/b1jJP7qixzSeoJo6oXW9HGlfV5eSlu3LoSbsfNWo
T11t4bme+pOpxmYzab2v1ILWKQMksVUykx9w6GqIPu3kjrpQt6e4X0gqM1N/ChJQR0d2VYF0eUYX
BUilHZojjKX9bBc3nzdZj163RTFUSbEKusai99hsbdcO79e+3kOVFhfx5DBkkKwyPDZNh0m8Urvs
fEePgFVhYHiyDT6xbq2PRF9kC2RQak5JB2la9g4flzXTFoIm9iBtnA0AJwTOjtBs5WkVovmWqTKk
rCb42FM0n+ByxNcl80QkASr/I8fW/JxV4NlJPS5vM8LeAcZ8JYv8pS+ISaKu9adhQXhXD/01o3KM
OV22QP74D7mjLuml43EBFn/ZzgCkFt5EL6NpAZSujN8ta/SymJBOdAG1ZCT4sgk0G2AtSPQ94fNl
3o/DqXOluwzNOh8Bi6B+p4UlV02vXYKmil6WubIb5hu8wdyYZFp8fh7qKrsQ8xBe2qIr34wRfdc6
xI5oUO6C2uEmGjP31vPWiCQqWh2b0pi0XnpzpLPwNnedeD/MkU4Cy/0nb5hJ11UFsIPed/EqJgXA
ULEdidrtqgyDnNn3L/vCohCDZwJFiKncuYEw0D79ZCx/o8lyvvaFi13tN/9jXO6mUjEe86AuoHjJ
N25i9QaQ6BsLsNMs6BJV4xzbGSo2iv2HIPprNfCPpMLv7AgxvUPttc+GV1VUvi6KJc4rc0MK9OZL
rfqVef5a698xqB+BLvAmL74OH3/79V+vXQP/fhmP/ffF/ezyv387vx96/uFf7W7dvqcWDv9ov5tv
74LNfN3dnn1+9Mt3RPgfUN13M9R/cPPP8eASKI1vs9Hf0eCb0Dtrbu65/ztqGX77woATaGnhPcuN
IDtD5bonFO8YcIJfQAEOQyxwW3OCGXR47xnwfVcemi4wXIqBm4YC/d8MuHzBERDjwFlDA1MhJv8T
BhzvmdlH1KAkMKUK63NgQ5jUB9zNSlrSe1Pi1A6InMo1/NbmgP8ivPKzfl30iYGkd7ofEtgpXMsd
9UtTxVLWXRsDbaFT7rLhxNq8vDO1P+Rn9iX9wcaATyKwsT1xSdTBxmRWRuUE0CDt5rY7tf3QAJAK
UHDbymcJB3r9GZbhe0nAtJEEAkZyzLk8JHYZmrwJcw1Bu4Wgg7zyJ55G/dsHlvHVgR6SZaDTR8ei
iBPoO/B9hxk6IwwU+5DJYEPW5GqPKoAURWdAM9E+rjuDTBxR8sYSkr/Jh45ctctUPEddQ2v1YG1B
gOrinBK2Pyl/vHamaDc6Oecbuorq97xx9Umw7RozxkeA3TW1O6Bkp63eQ+goKNvHazGQXcOQuKhl
EJc9teoZ+gvvV32oaIoEaJlyYIgATTCy3/UDJkq2LNc023MKQIVtgQaSRx12oQf+0y5xq9fiupyn
SwNk02kLBD8kEFwcCTGid5WtwACxfhkNTVaknsrGP2MV+17T99sT0CCFkQHoRH25/2B7apVqzb3N
oIbXattXmqYIcuLNDEXpkVwg/rIGOKNYGId2GCJ/oj0vdtks3GkboNT6sf0cugVIi+9n+TH4KrD5
+EBaYhXzUgRfANmhwBHLohk2rS/URrYo+g3w0nI3u/aHfvjljQf64dC7Exj6ZFCpHPoFkV1dGqjr
Nrpz0NKaB0niynn0yvtlSgprCih5pulzByqIizL0F0vLq40juD2JsiJ6gyZgiX4shUP2EqQApkxg
QIlDZKDkwJLnEHhHamE2mRType8zKOIRGVOWZ/ORNWNIpG/0M6I/DBAUIwpOy/ejaNAO5weuS4aW
QrVkyo2TWb5TNIw7qErcM/J+YhW2j3uYKxjwlYe9Gisir02VVZu5CiBQ0UNbqx5oc/0fShBDJwjG
uyTdzwqL/fTXQ6+zBsIEUAkircRSnzsClYIVWT3E1dBnu3UwYldGjbj68arisFUAHgTxHL6JQGw/
3skOiNyeWc07ZFjqmjXKjqKCR58ZYEu7dUtXbJsJhzxZaM1ROkV+8ZsM2k4h8etEpkSpyLs0gtw4
xlj7HsBOB11ZRyeZQGup5Ak0cKci9mwBMCSt7GLJ1vm6LHkO3RcO6HAq8cuO0wCFaC+RirslC2f5
SvGclMDeALvYoOy8UJmbdwMcZhdQSdwFiJHzeByLeQNttHbbRQTQmJ+JK+NcB6AdRIH7t0U7iwsU
NZPdQtXqTsBOgCeYpZ4CMBQF7ZLKVG6KySDrV0GZGpgX3OUktdPQjsc1GYV9OY82P2qFq9WO4oWb
pFrH+vee8xVYEbrUbwE6myxRVRSNKTBJ2KQZ6qF0p9EkP0Sk9D6NGlTGYuiOAxRaMFOTdW9rVsrE
NN6G9Mc6/c4Xv6iUUQxBEnqLeJ/xHgTIOpQryaDVn0rSRKkzdbbjSImN6IYmpWs9XhQ1YPIfL/pd
0tgvCt9/EEbhXcDjPl50yrJ8oHnL04Z6sVkJ0AadbVuoba34T2MNxD4YRYCVMPxD8IHJhpBXAJ00
LAVecYoXj7ZZUVRJS1t2Ana+AGUZ1cmPz/eEUAXGFEgtiPUCPiJ6fL46h2b5vFYixU7359UyX2aF
rKHczHyKJOATqBDRfy5TgSG+w5dklEGj9SCoAvNTRPnC4KDGsK0GhSetUXZLu1we/fh432UxDNGb
AgQRFFYEIPT4eKFkjcOD42kQc5NC1vLHyBqzKZFez3HTzM+s913XHlxVwZQJfK6C958s8gN7qSXv
3FAVMm1EDwCnUfqzWqf6gylW83qoGvIbU3aYdsh5vKaN79ZrlMm53aGKU5msrXI7MVWjS8G/0FWX
47ZImQ3LcbARdGx/LJ4nrFtBbISvCWCeA3LvPkc8cKks6HaKeieBNrD6bBhMk3RthhLgO+f/h6UA
jyqNMTSOED2w7nEcg+5gqCHFQCbHk4rMcRlFKqkhKj+jhCdsGqYq9x4LX21B7D9A9EtBgirHUqZh
5dnZsGYhXhFFbayCEfHU1+UpZXR8ZtUnZKk5YhpptJ8qPGyvOq3NXESrTAdZ2U1VMJMAW7XEQz6T
3Y/V9r1VQwVBJfTB4XtLqtQ++T1QWzGvsl7CCEMNVLG0ZFm/6dbB71hZoxRXfX3+4/X2ZvAImWHg
d+HzWyowh3SKDow6K2jVaNGI1ImOb0O09GcaMuwzFvLUqSg0ymEliO6CqMen6kwftZoFnhqx6CTC
ZthR6PxdUAGci6g69cx68MrvzwWRQUD4A30RQLuPV6wrraEOsyjtBXA10EeabZ9YzEa9xf0MFJZ1
tIC5pqVoT8LcrXk8TL1Y4yzgZYyVastrmSkNHVIlEDTfoKX02pmxtOkS0axKppp3iQszwAjUrNlR
lZfjW0DtnY2zpa0/mswtu8LQ6XNojLvMh74m204OkLlrWkzD1k2QW+OgeJ5vYBYIBjrWxv8+lzBD
mUaSwTxa6zUMcPBQv+/KeQYuFOXQISuRH24L54yPxzavTTxRMn3IHMCvRGdO9lBSl90pFGnoI/Pt
PCeg+uZNGIbuTQXa/lwVIbvIyKyhyzKuGdDOvodulOkiCzNGnWwKcCbMypij2X3g0BSDSShZ870Q
s+WKR0bahIm6zrahMjDmtjSFv2CRh9ZTGQ0Sx321Ao0Z9Uae0qGCYRI95/Mt6TsJ9X4umhvR9l2z
mYeWvIZiYXxXVwuwdVU94fxsqCnMregF+i7Z6EUNY3WKubgTa8XicbL9u2KUtt32K4U6Dnq+Tb2t
TBfWBBfLWu3MLDlAp5n2FDhxDwFp9nXzcV1CdN1WuixT12WwkYlXIMLBL4JtszqHKwAJ+ccGmu+f
BRknOFdl8mHrzZRf19BobRPSTe2lF1H7FqBbD533zPA1NuO6b403HTRyuyaChvlURTSHfhop5yRn
GFrTJbR1o3jsZwrcKbVIntXrnA3Hg1D9m9o1okiKQdgxpt1iT6ALScu4WpW+1tTC/Eo3i+kU4dra
uMGsgOaq1tDR1gaGEoBotNkpaHDGCaDPycXL2lQ2XvJITnvdwh/KFps1KWGE7mJQrh8SHXn5ukQ2
alPjKqXOJ9W444jb4hNxRFcwHECz47WfxLKpys4eG2ptl4wU5S9HsZLXsBCqkzl493aa7XoNdm1c
nBXteNs5r4dd5WbYLWkgycVcZd2l8EbWz6CN7ysBABDwAYSCL+qEYofB0swc1xhjknYF4rvOCpdC
Cibng4imDcAO4NLRNAGDDhNFvmbHPw6d31e1AOZgAkbB9A18JQzA9XGMsQR3HWkcSVvo1doYN2uX
+pqsqVpwmzQ9b7cDa3MAKJFNgVbXlxoaHJcEFJ4qPkxnLY6WZ5Dm96kK3FlAWQsoBZAY38f7B/mj
jxo1QZdIpJ2C6gIGHqurSHU67gpdv3zm/E/kDoBd+8NrLKU8hBi6cnRgsqfQbRHTMcxgLOlSOnsm
mWCni5jDTcGlTcdyZDH2JtpAAeKSBVod4M5ZkUjoM5+Oitntjzf2PUiAr4bh0wwofxFAoC8Tuw9k
YGoxBVxamSLv+jM0THqClm4bbaHD1cdZJWCUrx+nZ4zxe5YHM8g3sCjELBhTPkxya9kiA8MxIm2y
Mb9oDQR8oAHbYzv0QO1kYtiuFHKLiCp5JU0vj+t1gNHNDJnwe9SuzW8/lgLlhxNP+ylaqYCLhPFn
4IAP63P8v9Sd2XLcSJqlnwht2JdbABFBUqJESaRE6QamFfvicHfAgafvL5QzUyKpJicv+6bKrNIq
EYEA3H8/5zuHszGWt3glE8Sir/yq24NjG3IsTIVXTHVmm612T3Ok9ZuybDiOuBOPT1owUV2VPMM/
lg3NNEv2Ibo0rWPzTHdVy0u1B759EDPzZVYE7TxdcmRmrRuSwlwBMCU6nx3RTdlUesHHVtv2hRu2
q8v+K5YkxUydL9wG9DBll+zGVDeYe2nhskhitgThpyoohzCzt82ReQDJWfAy6fpN57qVTBfXGcu0
j1uMWmSz8Ps0GBYZ1YvVXHphh8EcBfN6F8fz6KWbr7Yhm/y1vHT4He69yetU5q3lKPNZ9FBTUVDL
/rsoR8ySftN2fNVtpmNfq63YkSaLjNON/tGrI/dt4E3yLtzXXR2d3RNvNeuulxUqdMqj32z2ntcm
nG9lhJRw0K7pnYs1dq09V4F93Y9zONwsrCkqNSbynGys7O6jADvKKuPH4UmZAcGrmqQccmHFvpeO
tRJlZratDzJPC3VjRhX8aMZ4sE7si13/s182W93WOwz83Z5ATl2IDec6LTcQ6oM3TJG+YuOWlzs4
+hsjp3B5DRSS+FnrFXubb50Z/ctmVQL3rFJtfQR/nZ13bhvrIwiKJ3I9xzBkpo7nGm5uElM2drJ6
Wy8igdpTzXprlyaI0S8wHPg1y1Dkm54txcefHJHDP9nucfZsCm+KYn3HRl1+j3iI6nTHiPzG0Bt6
aZIMm5sC5k73gROxUQ6VLT9zntSIV81cNFk11qK4jDcyR2ko1wWtrm9RChJVN2mN++gfVlGpWynD
89Jvtu6ktvFssg19dDuKNQJymjtznEB1m2yMPA3jLou2PSjLaBvWnsc0rWU7eWnlL9HbZqtjN2uD
pt/SuVDVmg6ukh+ZGqQNTZWUcTrOdb9B8KF/Hueu7u+UN1r9oVjXgPHOWqaf63Zmayd/0mvWDw7E
AVR7h4Wv524+ia4KXjf7nHSpXZex+zoZzteJNpCzAZRdp8G4uRtLuQxPE7Rwlap9XXTOQ2im10YW
9l3lDDyAKOTWt3Btoigdkl5G+bzLoMVxbav7MjDrhdUncXmoi8TYeeR03v0+bLiSSm8WVHcR+pnb
Yibkm5wZC5Wp4YI5tVoi2zYbGqzcBvNltRASc8905n63dldkZcKTBl3njycxm/NkU8b3FixfnWrZ
JkNOgEJohlVp32mpSgly74krs/vNzyCS1rtS2gsifVcv35ywmu1sjTr7cysS63YxdVSfp0rrXa+8
1UtrZJoPvOqFytdw6T63TRzeL26ibwOnaX+t0MrXczk1Lt7DtJm09+V+5yZT+a1T8NOptjUYUtMq
32QBhnOZ8p7p/rAN69gdOuHEzM+TEVvGwVrNaRwaM2ZFsUUBMJzpkvRsNB1cv2zb3IVkqnktO+dt
x1DdZaImw3AaGPu/LH3VRlnXiu0KoHnitQjKxr20LMijg1bDGemJYd4lLPZ6WFvVmldRF/nLcedk
eVMYsd6bfgh9eJwhvmt1GVxJIRwvd/GyG/ZzfHRnKRovddrI2TLRrXGXT6t08Y7bPhL4MpsXXLCx
zFW2jqs7XJagF/XlpCNhHdqlr9/0wyzWbFacADMPrMk5zGG59/nghMW7aRrHj05V2Wdk1q/3g+su
8odnWaxnMSQj+PnWlkj6g14yxY3VmZghy1LLtPbHVQH1ph5v5XxKdgTOrHb96qNduF7HljIPSTaa
aTuNtT2KHF4H+woEtQWc8NUARgnit532JCl/QdC24cU6wlTxS88CX8DrsaurlTE7KOE8M8iMuk0X
0PJ7CH6VTqJs2kMTN0gDXd+E1SFpdXi3FAN7VqlH0C1ntwf0zqj9pOxSvBM2RkPu6GF4LbZ697Kp
2DHTpfbP5IDvV3Vu+8qaD6s39Dhd8Wi+laE7LqnL3HxfOGL/NoPtLxfVOLCLqsVrh5wfU782RFvw
mKIArVaNFtBwgc+wwt/VaazO05ketXPfz2qaL6rBC8scam4pcsDE1c+szipQgHvMg38Uwn9lxf//
+exvp5/DBzX//Kmuv07/C8z2M/39P5vt/69j6j8ptfP/4R+z3Qno4Qiw1ElVMzolEePlP2Z7/F+M
U2QcAd4ZeJFUkTH+r9kekSmjXSAhquYmPv/1H7OdNDA6c0KoIeY/QOX/jdn+cL6nf4tuFhhvF/sV
G5ap7uF8Pw6tZZp6X3mjZ/ZMkaDcq0kcNpaeiz/uyc0/ItCfNvPD09XvS9EGxqwe2cjIXnyWWP4Y
o9s64g3QTECuBx7K5dxjvcn2tQExfl1BUxOt6ru7Bif6NNVL9cLxynt4vPjn+ngiHomwOIm56w+v
r9dqw+jeFftFW1Y3jotD6UL5xEcY7UGkVt1zsEjEVgFMOqGIsqoqnQ8RiO/3somKG9dPZnbBbrP7
tGkD3rMdbEkci5YT0tHdm344RU6D7bgyEeVDWJHTETG3dLa6vsqaZXTXtJrF8MsUEFFp7zbIGyVD
xu25V6TMZl8U38poWz4tS+DeQVsP18myWYqRo6vunv89YLf4xv8R6/7PHUF7JtJ4/kUem+/bZBdz
uGEPr3ViV2xmvvt1ACGtU+zSHsmlCf1PNuzV105yQMyj2KkBtMYJVj9kXv2x96sLdVYVAaNdV0Ke
1uX0HTBritJkAebLAnioCLqwDJpT12vvu2PcwDmVQatuC4UzlldN130LNAD50Vri2VzEahrvjY6B
s+qw2N4Hop9bFsjK6NSEVtPlCTLE90Zv5la2kST9yLdY3zibrt4sRgr3SvpTFbytCt20R7uPenlp
iwA5xGpMv6d9MoUaCQ7K5NCuScgsNvvVnFc9Yk+WtIP6anc2TvYQbs54KTUEw/Uej5GVS+nFX1ib
Y+agqFonQiqI82CeJkKuLpIafXzX6kMY+GV54w2NcbNCxBXpOs7YF4ghgTmx8fdLFs6RBB+GghSH
VhXeBHQcSAXTWvsiq+babvMmqGM/3f09CFMOXT7zpTck2s+2xdgiZ3BrvdeLVSTRK1kUUmQFQtr7
Okxq+xAZmMPc1eWqUTG6ObqoHWy673zhMHi1FeRjs8iPyvpdW8TRel2UVlIc9zqe6mMNZdcdO54K
JDx7cLvLAtCzy4ulle5BTW4yvG2cZm/TsW9clXNM7by8a5z5LePFTq6gi9YkWwOJ9RUUiyy+6Z0t
7+grLypJFcmNkIYlGOz3NfErUq3YiMClqA150jbzdPB1tx6ttjD10d5ie8mff/j/thhR1oMBg6FF
OvF81v1jMZJNsLWLrdm8QURPOKU+sooUb1vHXfazdmsO+2KNx8VuMAM6Xfx6/voPFezfr16CTG7T
0xf6IWrHw+uTPCvrLu4Wcg3lcFDz6L9ia6+vXL93TqMDlPn89R4hLf9cECMUfx2DEpDrkTAfisoZ
J8fX2cpomio/VNlshvlVDQ34VQtAYw7MPgdL0+SbWOxLaCrv2wgGvx3NBjrbNwWoRWARPbEa2NgX
Pt959X+4FvkYiz6+CMDX2ZB5eEPc3k6MEJylhVWMN2OyBZjdDScwIMMuLQ1pqaYE+ByWPkrS0bhO
5il/P469pU5SW/YLu9XT3YK9GqIC6Yd9G0f34ecZLDnYDjxUJntfuNnSrGXCKarp/5mZ/meW5eki
fGa7fPYjIgoxLNHDCzlTG6x2vNkcR9flpuoa2RxYzlBsOWxEPy0zbnVqmjPAb8/V7KT7VrNV+2E1
dqmj12bLW6iXexGADBx1OAtOY5bfndCOiz7XYx/IFz7z04cX08X7TR9xZxhCHn5kzqZBtBTnj7zs
0zfHGyVsUdEfUfKrD/VOmuyFh+P84//n4cAL9OGKQtcGraF8ixf24QUZqkddWq6dLVbnfxQFBGNa
z+GqsxhQIg/FOlSnHsz8bZO07cd1nT3cOyGtF5TAhw8FcwuTC+IXArET2OHvUe7PVaPag8mZnEZk
fmyt7zpqNlN7IbD0wtf922VIXtI3AEcAC/Po2XPWdfLJNGAIsfAjBFdD8qEXffieQML2HQ24OCpS
Inf91C2vixJCLzP20Nip34Rte7SceHQuRiO+lnof6hfe1Icr5/kenI1LvGDXjTGDzwWuf96DKW5c
6RcQ9fPaEyoOYutgOqc6De0CJtg2h9gHay9EW72yt0V+eP7e/O3qQHkx9R+hTWnOoyGyxictfR1O
WbQrpzyoDgNsbGtrT7eqlPlOevC6XdyVXPhk68Mc7euX5z/Bw/f1n+/v0mfgEecLYaHOn/CPnSOO
7Iohj2dgGZphz9RUOCuJKGFw2LCXiqarL1ws138rB7NJ4RYz+AesktSSPdoxPDGG7jytU+Y33ghl
hlh715WC0QhJtr1mVosOliR2E/Qh2NFgqtUc66BuyckH5LyO9GGQZHj+ZjxcCc43I4BmO59dEnov
3MeoLs+I7XWepbOd5B1kU6kuCQHpj37n76Rd5/jT89c7P/l/LgRcDygKd+D3DE/BwsOb75nd3a2W
XcwZvCQHNwoOrdN2qTXH6kM/RfHBGavtWIxJ+ML9f/pOnq8Mjvz7yu5jc2bHLevi1kOTaBgVywAa
DhjjJcbm0Tb9+4bGHJFY5BLuK5Hah19wTYIQJ3hesm6q+gv82OLam702E9oZbnUXzee97puWTnT0
e2mlVR2Vd4kq7Wt/c5Ir2Y/tZTP7w9dgCeIX3j2Awqe336GqgQUAUyix40fPILICYlISCpI6600p
vPhdbSEBp4MNpcf4PefUMKjU3dXCAPcmQAlL2j4PGusUVy31CGHTtK/GGUE9JQ0W26kHvF3jABSh
SJ1Ohd97d1R1JivfGvOJfGiUV61T3YcAOc2hk4zPeCDdiQd/v4HS/dSUdvmaylenOLRWXHmcYuqI
bTToVMrYq38FVVLd+5ZBVEQJRXayAxjYrJf2PBwHJKPvVlWI6qBQ1i9XHfQm33vSeHnRukU+D2HA
khZv02dfrPZba3LiPu2rcBGpGrj4q3aJ9z6jM23BIFJFTQx8bQhQTo57aRMgkpfMzNOYupCsGKjt
FHxYx2QtMr2Kxklnv3BLCli2xUpB9VHzOB1482moHSWvsK3J/NajA2dV1fEvtFB7T82qkrvQ0fhQ
goObIdHaGpkGaO4/XaAsxLegD/Z86gjIDo1kmi6tYc+7RatbE3jjfVfU8mdcemLPzq0QQR7IuflZ
ORwBLnk2fZQ2uS1Bus1m/cbYhrW9MxHd2n7Zm2O4J6TAePFJmTR20ZbHJnYLK3VGZ3s7oF/+1LEx
32LEvjccjhfvli+TfFzkgB3g19K/1pYzcCwGMsBwrscR0dAgwmW9peEICtW3uEfGVu0hjMbBSaeS
NSxdp51Pxs4g4jfd5NX3fRcmW+46Gz+osivaAFShZ5Ebt0pOexgNdTZOU5IbZ9h2UsyBdznMXbSn
86ZRzFfOcT823e4f/YL1FBwgKC6NwOxLiQApJ2unbZkzQbSM3w+q8GM8bvprsyjsDq+xKchgLv3B
MWLD1cCv/RW2UXlftZUaaB0gZ3i5dVuA+G8N3u1steIzhSD2Ozhk+PAOyzu3N6+56scG86oduOck
8tfEoB1Q2aKWfZSZNXlbdMn3ir7jyaEYJz0dQKkLG3cVtJT8nDizcHrHndLzwZ2CcnlV+gvHQyuU
MbSoscryiJQZyRwROSzyRbXtQtKpJriGTmwum7iagrSDROFr6Niur7ywndu8XtCJs6EQvmKBrziW
OuEovoZ9q2QWRMUE/+rUcAqG7JJDZtSIX35nqq/x6E1zFphdx9lWt/Fy6G09Tmm5IEFxJ/VM/Ycs
dXy1EXFF6G5b63Kh9YHUbNVtTarY578VFqRsGu0inK745pN5o7egdAitbWdfiFgDaswE4pKrwimc
dNmRSBX6NTP0yZ9kL1Mm78nOqEzyZU5zwTacaslzkrZwFd6xc8eEB1uN7j0H9rXJyNp7b1oeVkBa
W4U9PuNC1m4GeJ4O+JiFC2AXe7eJ7lWZRmWbvBn5jeKcczTK8MLLDdaR1Oq1sMZW5iUMhpeKxo/5
F/ale1/WcVunIkgmwVmqCT+uEsI2DynBqbJuKJp7sq4jJiIugnXZUj/xZRqVhXSbjM53E6rpnbUI
/r6ARvYNT1ZtgRS5WzG8mvey6g/IL9H7ETaiy6x44FUiIZh8di0v/qWSpLjvg2EnSdXp830159eO
up/bbSNzk7l4M8PBIVRG5qsu2WHwHa3PTlAybimvxVEqqsC7KYE/+iPbYKAuoAbca1X6U3wId24N
KcIuytZpEYgI0+K/J2ZtwHDnWO45E6moaFTQ64dpY3tJx8WR28HfGm2nrhvMPCD70r+uawfUYYkV
GTK+t/3Ks8V+g3fTfSAGew5gdF7Rpa2aA2ScripHUtn8hYiMuJBnDnEwWReeIoKWSRMStB0bzxxR
gcoLIvY8+YNsyh+B45cQJ62xr2qeiCTvu9nxr53N51iVkPnVWVQslnWMVcigJTufU2grd8KB7vDT
Jir/iX+D/0tahBZpxxHD55i+qSTt8CDrvC5qe2CPq2EyN4Cj3K7Ccki9ykakr+UQvF/9oPJemcV2
c+253vA2dsmXZ6OAZCPqk4TvDU0JH5vBLFHGsd58orfBTFeb5GG58KXe2gPOarCQUObgn+NPdd2F
cfYQPYZOEZ1yjth/sXI6b5Km4AQvZLzCpS1VSViw8bCj9GSHl3o1EQPVLIqxT+0RiuC4yrGdzl7I
1Lpv9erDlpB2lzddVcgw350Ri0Q2neyzeTaiSadh6r8M+x6tPHFdEkTZZnbqEhYH7v1Ui7L3rh24
USd1qAkJ8rL2I+vguftisq0KYpPFy1QUx9HWi8r8yalYN5xKXvHmhF4OUbi8a8dAH522Dj8Kd7Pe
EzDf1SVgWHvtGslOWBEtRGPFg9Una28P3Tpar1cNmHDhF61oyNW/rwtoqVQsZZ/tQl73ySB/9l03
fXLEejNDukMyxFcTMaT6hSPzXwqJQjIGwJG0gFEdnJwn6T+ODd3I61lTyJQF5CM7RpFxKqET5mnM
gmBuv9dBgzHtNs3+tnGN04PonweDqdroZOktV0tc0wFnVUP7NdkeVfrLPHWks5WwACzBFushk/aG
YYZS0+kXJv0nOAq1sAzzfHRUXjAY79EZHB5s6jsTUjUlyJASTmpO09aTN9aTo37Ykfjg14Ee08pp
50tEJfv7FPjmtvYMavFiD5556Zb+hkkfngZ+M7ug07EPOPR4WFYVR4WhbUFKElblq8Wez2/AOnpf
6R5DeU2mOpnyzrXqjwQryjqbZtjQzFnr5mNve5osbuws75JhZKhay3NhDi9yGKdoMnX8VnpO9RM0
verpWFLLnNLoQy9U0bgLfi54AeOuZVU/AD0bOnKq1R8yV7u8D6U3dd/EnBTO1T4kWKI1vQwX2ub3
ShfHgmRYlq34QDfJMuK8bOVtweP+VdrkzXJFjOAXKq39GesbpqFNSC0wHRA7IU/sjyavdl9VmQ9P
2lJAwxN3sa+RU78Kyz68o7JBg/8V3vy5wj364OHeBoACi5jRpuvh1MWly3ynVCQOPuK69cobG3/P
g1KDH4YhVnJHA+GvWjYCHqNmFkhX5okgp5utB6As7PA18c3oS7zM+9el2ZruMI9zP6aRTGwrd30K
cNKA2a4/TF7UADZPM+Mbs894DIa+99PeHotDR6rwk05mp8x1EE0eVA6abDbIpPtS0p7DIBjgoltu
sDinmMqwXyFzmn/R6cU/KoZGlqLdm6rU49pTVjftVGT0zKi3yR7RPIEs1L1mC4tlRhR5krlpq5JW
Ifz7a+bTwMmK0WqtdE2qMXlBJXl6MA7BtsgwkVqwocceqQR0NsQaFGTJDM7u0dn6KcdbZy8YgvNy
CVT0/MH46ckMLQL1lN5KzMLfid4/l5eeMSdYZ7r9pDsErxJl1Z/GVfVHx6f46YVrPdVgAkw0roFa
6YJ6Pzqj6tFKSNSMKmsd2R34pgb9Y2cCnyLrFZr2cHAVdDlRLvtNOCj3BRHu6a0NPL4sd9XHH/Uf
52ycze3sAnEzm6tke7NXxXSyttnPQw1yE4Z184IS/FTwIU4RRqzdkUfe7py7/vPWTmaP11YyXgxG
lPfxtPmAZ9ocYwaWu2RuVibD4iUY8m/3OMaRC844JCT9o+0CW2iGcwxlJpN6et0lxvrUwLVc7bUN
7VVY+tKqdHHXLpN7oBPF+fff+dybRw4bWyrxHycUrKGOkR4qLj82FhK4Cg/Jui4Xix9sWVSBo1JI
al8+/wx7f/nSPMNEKHlfYnIZj7aYFkSqiwaSkl4nlx8DjwDsyTKzx6z1NKijslTbZBaWRUGVlVFB
WtDL8LVSLk2WghEQQGJy5+Fg1F4eBW0LQUZ+UF8n7hB2mRvNnEr8NV7VsYWV/Wx7krnYnbrbfZva
vKwaP9N7C6M8Jt51Eiwj0W4VKTDpaB7DLJALfAZ5YzNBqcP37YM7lHmMZW0ySW4vzEucQ3lKrFFi
w9kWHT52bYrDqKLCe+E1/IsiFYFknvPT1JziHTx8Lpt+qWyOE2umiQJ/Yt9vg6zrBiil53+Wv2hu
EWIrfbgYIucwycPrEB6IVXPOn9e0kqCzxj7nCGDhgx7HdwX1J1PGGD/T9TFDVD1/7afv+jnmHIcR
FkBMKeKjJwLOxw1CU+GWupVzSqDODqXfxADr8XYFMLe+MOX85XqEzVx4WyYK23/s+tjLPO40dcCh
lsn+hm2cjPE6mOKt4o2vsx4vxnrhKz79GTEAqREMPawvIsTnl+KPwZAIB//7pDDhQ2+mmy8GReB5
Jij6/K18+nIh2/wOOZ1TM7zcD69DtE3K2WfVjjZZ3/DON0d6qAbW79m61z0KR8AgfokuuRy83mpu
nr/8XzaowEe3Rb9m+OJc+PDytl1Uu71AXyxGxUetveTG0ZPJetse75+/1F9+xABNGgOFXQrN9tHa
acey7FiW+abRvlGdVbpFOpbReIABm9OgauXHf39BmlLPPx4uFXTOw+/WKcsmBexQ3QfaeYwxRi5g
ePtbEYXbawFC+cL13POW82jwhSiiw+McgOf9e/RKjnCWMrR5ZsijJMhUYqCyoe97MF/y1SdHOsl+
ale93U5hYEnaHBL/o9U2UMhBJCj6Ctummo5FsGiaghPABmrd/DmLA6PfN8oKmtyeNnT1baS0OF9L
6bzkZ/zlcaRPn0efleJcdv3onvW6IhnlISyVKMBXszbt276v0QFEYM9pRIzpimIZ70ChjkcK2ezB
C+/D022dRY1oKf2dGAoYCw9/tBIpTQ/k4bKITHs2xz2dv/Y2/VIA/cgH1K+FNjjG80/KX152VlLX
pnbFx8x8vGbThrVpghsqMy4P5Y5zdeVVzf4vQ3gc1c7xO0xaBvyzl/Doq5HactyOq4RjtNODRNYI
RGR6oXvgSV6Fy9CIGRFhZVKB53r0SvNeRYgq/ZohX3xBSp4plxCI4Jw1LmsiWZnnWNEN+i+CuRLb
gcoG980y9NuxtUMQxHLpZvuFX/X3me/Rq0GRF28/Jzq4pseNCLR2J6Jujc5UaRVvCYNMFzEpko/K
mTYiyvYaHuKp6O2U/rXmMw/BwEkF1PT53/lvp2V8HOw69mZ4mujR5jyo0qvqpedoqoUf0UXru3eS
TO8HsZUywq+S1ueoreMCxcWYn/G8JNtNV1fOd2ZnFzyOFFV5eP5D/eWJj7GUSZSchyzOCQ8fC7nI
uI88CQJiFV8Hv9wuPRl6V/Zi9kNSczJcYR5euBFPh4cza4JVhH6HdeZ7D68Zd5TimLKiFW+g1ZTW
1S53/DZJ0YZFRmO2OuzNYr+uyPx+/9ffNiEmj0LA6M4neLTAlIY1uUmShfN1a98Q6MK8cTeCDGtY
XmzBrL51QzN+ff6iv1PiDx+/mPoKemxAOdjnHr96Y92XZ42MVy8cZ3ouA+2qN8w1NVEB9teCvkil
96wSVMmfozqU9Te23J3XwiWKGBm3WbAs/GrINrty5yMSI7ldP9adAX4e1gY5c6K0j4Lqd7qN/Z+V
Cli+PIeeQfraTXDcBSmWdGPiDU/VWruGvU9u14RK5Qv77NMtHcCBTd0GhOFVfyy/WF0XT2OMdmjp
JTjNftsdGKxkSiHJePn8fX1yqd/HzYjZjFZtH/7i4WPUFk3fVGO8Z72rbndhGRrf1wB1rAr+7QPL
Lo6UdHausU2IXT28Uh33W++syFwo+nW+OiREBrSezLacKTfSKXJBaOe95w7y+Px3fNJ7da4eiAl9
4ft6JJ5+//M/JkH0AS+gRIL69bCzPwxO1aUEvPrXcxyOF/u2hzfdAAFo7Vh5GCneG9nIkfSL8FOt
yuiSZKV8I8fz8vH8J3uya5F89tDOeYfP4HH4aD+xk94b+epEPk14biLR4auAZt+r56/yT23Fg5eH
CR8c+swjR+j/1Ig9GIWDVru9GF2TmRHm71g7iVVlKpo69xBhz96rqBvvbROcqayAGG5eDM2KVeqN
5cq5hBqidMWmJA9QIc2k/GGP+Uti2vgb9XzGOVTDOsTXLqf1gYSEbX84pyfe9rFU4hjUNrUoTEhi
zwu3GQtkQyIomUMJfHXpr8LVKRouHdwWGDOOE8pTdTDEdOejs+j4OmlEQckwFbdJSicoguLm17ZO
5TpzOG13iVhYt/qzdBywT7efoZn8qNdkQsZt/6kF9TYEuLrKfjVX2h+vStGix6+zlmTZOJjJy7UN
lzANk67ZLqfEKrDsWOstQhqelhcaWzR6TwJtLvKdfDg5B7HS6ifM8iOI+cMBF1XfNwm9upRRX7k0
JVUkhMzkHTm4YpjNMMlD3i+L+lZ0hfsFJ0km6WKVPaOlNujywdKLG9WrAuPA7Qtg58gqydyQ40F4
FjWGQSj877XwXVLDSujP7Vj4vzCc3Ve7caFFrbmlqjYck2HI+q0brjGAnOZqb1oCVpSP2BA8/H2Q
Dxh/QcUISo175m7dXPE5mpBwFcVAHpioPNfo0BVr5Wb1iI9Lf5o/DEE526dpBDzOg0WBsa5q2D8O
02DfjYoeSXLjZ9hg52EgTxHiBqZQpqLItSSIXfpm/R67g7EPQzJvX9Re1G4qxNTfWVqEwaFqVWxl
Vdh6gr+/EiZ9yttiF0Bw64B8DOFbXUS707Yn7ZbDhQ2ANF8gHvBHV1oxOXbuN7ZQWHsM3PRlVwAJ
ghaVkdlTub/8Ws0yKzjKa45ILHGpgWeY2QacOR2GgE7mZHXHayrB+oQ/GGFhePZ9u5YZJRlnu6Af
relSKMpsDwBs6wYnpLWfF1Q+Epctysg7Vd1qvk24vd7ryi2So61D6R/0Novm9WiF5yrr2p/vZ1a5
mzGs4pGKZqGvAY6GT00l3FuNOz8eZEfWPNfWWSmmkp1Uee9Wtw1dzGG2osF+s7ETv8l9IaJZwRnf
98xqYboJZwecBy6F16lJsaUiFkGQ0/RKHoDgmZXPDrIvpKnl3nkBlus87+I7BwB92fMnAHpS8dvC
H7OodPIdRZU6WrkIdRz4ux44/4HPjVmkAhOf1ygWxwo3mJ94s8YuG5ATYdLpBCdzR1sfnnwvkh/B
GIp7svMcjFTl+ZAsrkNP6qaSn9u6lKwFYUXE1JZhxR/V0PE5eFYPFfayTwA49yCihlzFwWIfZQmt
/YrePProA69Q6WyNgHlow6X7wh71dD0+mx0ugGoIjBMljwbvWrV9V6+IvX4plpzwGYEJEr8v7UdP
ZjdkFyIoCcoLkCfM2cPlWBVgVLiWmMSamhkccR1+6ZydPvXCItW6GkkLd7y8mnxyV101is+wBjwz
1ERlnX2GwsjzXfCnBPrUBb854SR/nkbLuqN/tHyxFO/pTWHjdGktPRdQ/jd7Z7Yct5Jl2X+p50Ya
5uGlzQqIgcFJJCWKol5gokRhBtwxOIav7wXeqi4xyGK0+rnMMs3SUlcXAcDhwzl7r42M9mi/11F3
U3R39ahPba/eJWbt3deuT8Mip812QeMPKrCH/+6OiSe+k7SXD7UsstuxTorhYtU9wVEejPaBNkg+
nFhC39nAcMjFO82vI6LaOtrAsActa0whJC5UufXU05qPGlg9j02TntiCvj0B8drY8KJbJr9jbTq+
fm2oKBocXh0cPNq9mAoR7bPr9PNnqiLup2EKJNzX2Y/oFiVXaTY1F4oO74nD4boleL2Ue5TPqEys
W5mVCfP6RziisVg0aXdWlantxzk2Q19Oj5bT29eKjuGJo827l6P9QTPCYMQe3/OkqEL6HrVQlSrr
OtGr6onUoOKAGQFrU5DFJ76NdTAd3x69Fkw5bNfw/Rz1BApWGU3PKF+ZWiMRdVWiDbWqnq9qPU22
cRB7Z2O8+Hcdnaht62OMPjGe3pzleMkcbtkpmYAJqCa8fr6Nn8zjMmGm0huv2WRD5Z1b7eL9cPL8
WeUVZs/Udh4+3qC9HcNck20Z9RqQmByYXl9T18qUpIFmiuKsyOmgZeIwIQtBipp4J2a4F6Tg0QM2
DJP1nRAxCyrE+lv+3AsHM15xmq4RTS2YyRnilQm6iu0+jmPgDRdeqjBz4/1MQBk5VGldPcsulzhm
aefLtu9EmgwPmZabn3stQRWE42QZ9soRxr2rGbHEf+5cY3+Kb3U67VXYOBX+JQvYSM0OW+hPS23B
ZXLRGO5LSm33tQjSHxjPE9RZnJMvRlUHV0um/HRn2spBUNXn1Y0f5yuTYerARQg8nPvJIZ9nk5dW
4oM4yOsfs2ek2bbSLPHkdGxwabaONgc2nMWbXsuxm2Sg8sxo1CER7j0rUb+pPY9zaHZLS5NtDMBH
KxQ88hZTsF9FVKkIRnCJXWJFxUx4qmzwzrdlMMpeqF+8jONjCa2HHoywXMkF5WNVueYlRmJvo6kR
KRYKj1PZYO9cjzmDwiYHPZpQL12iP1491NNsQZvEBiYgMoEHE2sIszxRAcJuQCeltn5qynxnZJP8
Z1PD4t+OQ+ZotsK35WgG3xOq22W5nljQSMizmmuUMt2Ppk8LMtQ6GPOuMe8oibWojBGbe4X7TQT6
fIZuzd+qXAdppFWk4Pz1Z2dRQlrpK5y23yC8NEl0W21zKpLGlD1YKU3/vFceFSzXXU6cs9+ZVlDd
8m0j86C3euw8gGg8pprlca0gVzCcpLwUw6JfoDJdkU4NEFn01Sdu0HzvjXPSBk+2Vu1BjLz+2Icm
TzPN4Q4VVBkVydl144u6cFN7J2wTeNnQxUm2I7nCfEjhSv2egljoodEjhNykWaZILakxYoRzTkEr
bJOq+Cn82CppBObyAYlW/9mhBLdEbWfLidAg6X/i32l7pH2Yw1Y5eSH3QuTNb6TB9AgHTRFY8PFr
fFsSXPcnoMOwfdkufNijKVvx4U4xFb7Id4f2a0ZFakcBF++3MAgnSeK2wo9HgmAC0zNKSwuhQKH1
9ort7S5bGbRnH/+gtxum9feAGYKUbUN2OdretQa5DYin0W3WosjYxdKfCWkdJSfO9RiSjxfL1dHF
3oeuD17n4yZei/80IFBljIgry84GQ2/67YxQ9nb26tEIXdKPJrpfefpjoQLUbwx3GiVy8ir5kU8I
GMIyttIDURoOUK3Gre509hbeubTZfnMo7wwZDd483VI5mh6yUtPJx8lGqF92l2ogRsw0TqKYJuMF
yVQLBnjATr84+RrPhTl5HMZ1p77DwptfenOQ3hQlUmKwOn0X73xdR6Odgzp5INII3RZsBFlHyIjc
32Usy2VHtkTCp2HmzqnG4Ev9/NUaiKqPViRrPJ0sG6f4688i6T0fx75wItTMRrMBFNZ805bYGpHE
LArloWc8UJwz73wNZglkG9VW5+iJqy85DOK7Qtl1csvWo4NIRpdtuNTiqfpRzzihN6LwKFQE/Pph
63UyaD57Xi69LStq1v7jPfwfLMC/ueyt/3sswKF9Lknh/ZPBv/6Ff7AAmvOv9UjFwYoCuYvkYYVY
/8MF0Az9XyvampMC8C3aGOs0/J9gAOdfrFIIUvx1G4Y7jL/1nzm0xr/oWa92/rVhzt93/gYM8HpO
dtjWrm1p00DuR1eaQ9XrwWckXtfR1ReRNM1Huk3LLhCNuc2XSts7tVdt/ngyN/+M6j/hAEde9H+u
xy9frflIx9hUv75eXdjV3IDLjZSsvF0Qm/U2rbo1/cqsd72r+j1qOhRmloNRO3Wdb+z6iOfq7eYg
IJOc9+N0NzmiOM/Kwdhog4nCnHC6U0dvHu8fG/+Xn+nQdaVraIEndY5R2EFAnk6dw6LKvPa7bMb0
HIRyEGWzlCemzbcvgMMiB3yd94wB9WXR/GMbpAaO5WXHYhQ0XbAbITbuTbz0qOZG98eCNPyvThTr
nXn0qVZlAIOL7uHRC2cZLdKA/W9k9Bwb55yJkgIKPJq0mK+AoIC8Q4R84rW/c5NU9rkaWD0ascd7
vTIvK5TVGQkxlqdBJgHDIjpQOC0otzPAR78/HmUvqLb/mlL/uUmGiMl3RcwFopLXowzXZMIEV2Dg
JAeZ8lGGaRHBKqLghqrit5wjXxoyDxq3ARBs2qZL636Wpe/88vQG78VoCfZFydwa9daFMeBt4UmJ
HDRttqznArSHQ1F0VJfGWv8uM6cewRV65RcPuLA8+/hu3nt4jBCLYtBq6j7uYLeZNEonFTLiUO1d
0faZwzlu0MCxMjzjFQhO7NNebw5fHh6XgipOVgQn7eN+7wwBHkk6Dw/VeHK+LJQYtARCrkHY7CFd
uN5AEfTEtmkddkdvDIs+3ZBgndXehFNYbEixrWM3la1F3ZmIt92ILnXfOvWTjI1508HBieLiJAzy
aL/2z+3S3UYywzJMW2adCv74AOH3WLOJBjayFLFcYVKOZRpWregPHPTIRPQ55GuTqV8ZLoc2pGXk
AHU40SK5+GKzaAyfj9/3C4zl+FlguDUcQNiQY46JgA46PLJ51jArrxB3cHyCqK5RehNm8DyoUV1y
qkSyRzkdt1avDspuy7PApkpQpH6wqVVG1lUizI3XePIGU0V8B18/iRqrdncf/9Z3xgoTicWk8lKk
OH54rmzJCxsbQBYFdnD4YvWlplkDoZBecY3mOP4ck+l3YgozXu80X14ZajEbQCGyEvSa6xfzxytT
LhnKyYBxmhhIC0HTbOTRmENFA6ySbylgxAfDxJpSei4WjXoyd2D9iTNtHPvExPZ2nVhBnmyr2Yvy
utyjvZvm+F1jJbiBCKcwzwkKMfaw36bPqHaW648f9TpnHY0Kn1Mh9T6Pwh+Httc3bQ4t+Qy2hTF4
sfyLiZk78vLSOTHZvHuVVa9Dd5sF6VgFmFK8rDD7wGxsSvcK43l1kbfj57+9FWz+ATMLopV1NTr6
5GxH5XlF3Twa5NLsaivmekxmnfnXb8d/ATvQqofn6R+LROqUE8WY9oR88VTPSL1rz5uE42HVz9nf
X8rlrQTrssrreZll/hiSTt4IHOM0kB09kxdaE3sHs4Sk2EpwLX/99CjQ4UqHBcF/XwBIf1wqMMrJ
xwAssJWAcaNMmp8hIqlPXOXtR8a+lNY4J+MVWoE8+fV4Q8WgmWXLZfAwT9tcBDmunth/mkBRopzF
KuqAbdnUqbNsySLp94NolhCNrnti4L+ZY5C9siAjB2C8rGCn1z8k8dxWw68rIrLSrNBX68pEp4xA
wBa1RYaVwkoC40SF5M16xEVphAckhVCXBFfy+qLe2OJtW4doXVp5ZJFeEcZSMyM8D5TZTTfZK51k
yjIDiPrx633vwaMZY+vpUGOCgXB0v5gILGjZ3C8UTS/E8RxEeU7qX6xV5iXJz0Y04g24zt3WvBgU
PhE/J8jRh819Yky/9+AZYzr7X75VynSvn4ExxAixm1xERZVhUM2aywptV5h2Hbk7SaCdL7p/qloR
vCgvXs1zPs+dCh2VopdjztGTXxy3t6DAEpDKjHBOjElDnCp9+Ru4krjsMCNkNDb0oQ67YUoOLv7k
b4pe80UjE1KOdbuy8mt79rE150sOFwO2s1BU8F1ShIGMEmnquWwKJc6eZ6uSzjc52Fp1SOwkvUq7
KuloyZp2txdpW5xjX82tbTsbNfhOs8d/5kCo2qdM1XgvGYvnbr74MLMwQJwLq01u8zigw8oOAZ+W
7aeEheEDRga3xsTcTcNLEq/Sf0h/toFsGWVLUThos4movS646xenNrfYGmfAiQ37gEjpEz6eye7l
1yCrYVk1oqC7aYCV31EHdqhhtAI27JLH0jmzB6H9jEFcf+VEhR2drS6dT7F0N8XQgVGWXuadoQ21
b5dcH/MtIunlTPCxO5fZVJU0qsA+hX6mS+QBrX9vt4FHKkWaIM63rInQdi/u7c00ICHdjGOs/xwt
aT7a1aiVN9JMVyP/3E0oGppi1qAQTcggqnhpmjAh3IPR47a6E4FvZgfeQv0ftw3+eLkl1UI2YS3G
9Ir4HPO+BfMw00BWlMQJ+4WY6dQWmv15HvEjzqXjXxE4gxRkUYRrEGaY+BSdlNC8DWm7WUvCJjX6
MOi84X40BYe3lDAGgYQmsx87UDy41YQ+Y7frhHK2kDza75WOGZHY5qbjeDkBIkiV1wDLAvBE0LFp
MO6XVIprUfswGSqzxkjgyXHUw6RebHvX4bYad3kP4YketJeU+LQtFA6a4a45Gpwmvo4Z/Wa+WBbA
jSuCIQ4rjGz8b3LcHwIhlnHTBq32WML/AtU2JXjvyYmkvRV4QMD6Ct9j6Ov59AAkxAaG6WMbQz+k
j48jucf4j4N8+uEJjFYhREt5kzrd7BK82wsf4BWBYunOtuVyPae0nbd6T017kw9TuU8HV4JliodG
RapvumHjzkl85pKr6u6GfOy6SJALjW8z6ww6wkGSQQPtkZrEMWTe7ZBm41VG6vBvLzccGQYiJzu8
dJ3xppmVaHFRGOYqDCiSaxOFU4F51PTHXYIfFY1FL8tPojKte53S9LDF+s1ho7LAswF6HcKKuqra
BZQM883Ye+4TddXlSyHYS4QJ4pkOo3ud/fLUYCxhYnT9IyDiuNukcIr7nQUzE3MBmBT40JokALSj
TXkYCOhGKUNYbL3Nch8bBzxr/TfPnFm97wVshWUejd9zkcK0bS0Foa+HzRNsFm9pm61TWC7ST8fQ
LhD0G/VmtOOk2ky1vrDJSDMO76aq+cxTJ7MvXSp3KFyGeug2mu0CFemrErP9kOgaCd4zPNGodtYU
3FornTHsejE/5ZaD26LVZHbTk/aCBQsVS4+1uCIp2PUb95vJLNQCKizbelNDHtwSkCjtaMUs/xqM
gR8bU3b/UvfFfFuN7FL2SrgJbFdRnQn0+gRW9La9d+dakrrTKfWo2SJ4ICkFC7uRAKUIBzi3GT7p
QBEQIKrgOaD3tnB618cLDKNOEqak0tthSlYbw240IWV0SdJ8zvqBeL8MBwnZoZyyLim6OvPGdWfL
opHqPSXWc6oPHR2YePzW1SNTgzvVBaavLm3uzX4pGDGcU385/dJ/74lRbzhldE5/iPm+N0aiowzs
LcXmpKc2bMHobYY7t85qESV9PeFxJnzDDEvfU/hwx0lXh7ST8afCzmyg4CJHV+94qS5D11nnaiMd
832Ki4eg6zKxHkwak1/ETMzV3pnN4TuNXlkerH6UxdYYNfvbnDamG8I3d9ptZRoLbvB0kFf93MJX
rJeueE69NLjisxTfUzU3P13ASiMgjgapmTBodiBBqxQO8VGbLyjfpJ90X5bFVqdgbsKqSJxf4Nja
PMo0YX4fijZFC0RMz6e8lxY6lXrVZRkUG6+MAVdemFJrKXbKdToLD4g9+b95tWN9N/aFY2yafrYA
FvDZLAywxPyVo9UFlMEY2oAI8e47TSu/L6kHlDzVDFguZGIszvnsxFUbWRgusc3SNjk3ERgZoYTH
/WmpW4AsIMOr5ixWGbiXDCRUiXHPgndNR2O6FIU/EuguYuen8gOMpPHMhxFSX4e1kAlT+Xh0J6oo
laqQOBIr0TqsaBrSI9T62oH0SAxPowT5HRLRCDMyFRoCyDhf6ssccL++pZQJDkF6qc3M7i3kYHey
1rS9aTfFJ0lJY95IgAka1fA4vp85lnTRVEti1FA2l0Qp4qPcuKMjtoJ6FRZzSL5PblF36VbHbfq5
GnRZRBNJH0k4G0oku8VtrCmU5PnibO3LoOVP3QbTb1WAdy/6agWa1152qJAKI0qpCu/J9+LCYkEY
BZ5ee2SON9J2WULerXmJGMtso65cb4ECVvtVggBON1npFXDl0xgRWaDNfKAJfauw75rlm+Uugm/L
BmSJBMqzfgMAJrXOTAWOV/zOTK2DVtaP+Mu0nKyUxv9pBEmaXmIlFt+VMcgKGeFs39nwLMuwz6wc
MIOO0c2MlfHTk57+TA4FGxyd3RQKKRX/ThSQzLD30dNvy6qJH1o28GmIhZNUtBG2+mXmD9Yvaxn7
bQkm8nsF0IMUMSQpkNut9qYsNPNKa6a8Zd0rHz1Xm278jDCMyMninjYLSJgtk02xo83KKqNb6Y5G
UnOAv26SId8gsJFWrXqO9Nrw3IhseXSc1P6iNfZ4YXpoFKlnd0RV1t7QPY7dysGX5FWSsYDg7Mq2
ars7yxdnfBgXgw0uD06/amgSzZGR+wMIBrH8mIagMw6pXIovSCZN5lgTkQIN+3LexogW5KV0PEge
TswhCZx1tzPlCjGE0k2+TqLY9BL1lPFh6UU5nLfCAwXQDGJN+lj/mYgVeP4dD0hnyGexBORDiuIc
oXJlfF6aObY2spqXB4hgQJK6yZmv82Zl57dQgBK4QuTSUBmfgvZusse6CYmS9r4QNsMsDSvBdbLQ
S50GPIaRUFom76WfNhQw4x+DabW/urErvqwJwaCujcEUoZ433X2VrufJuGudbwxa70sKiuycNQ8S
JECaSdsYk4//iL2hJIJcz1wvlCWA/Y03+r0R6qbs012cCxFvc0B9DmZ67A7neuk3B9npE5n0uQYb
wySV4RtwExZHt4J9E0lgDh6ri5leQnigBugR4fDEuURAuNDbLNhmQZU/SX8iDwp/PhQh1Jo4VLNK
Zhf2rE+404FS3OmoOAPAGWYDK113us99zF/EyJ+O90QL52d2Y2X0XM1S+8aX69ytvfhfotLnL4bX
z2iu80wn71rPCvZiAm8Zkb9G/WmxyPqMWAhKGVqlZiZnvq55fP+WpGHZum11rbxK/21TFryJx9bR
o1nQS1mfj6g3vkrGe2uw2ZPPSamCyG8lnnbR1m2L5XJI7mrSC54zt8mJcsCeyu6493/ahc4OcOln
cVvH6EDCZNDbc9GKWQ+9QfmIBCwnC/ZOqRUKyy4xtNvCIvNmUwdiucm1uC3ZLXjiF6wvlOaNYcYZ
yp5uga+SKOPgJ657JsZgualz13wMVGXCzfHgShF/kVNnVMbsnpH+A/4O67W6IQSWrTuwV0E1fers
Aup4N3/S3FGpaDY5F95iWcJBGi/pWLGyLMazzf7xmS4t6e+C0hDIrkTS8piqmKClzMZ3vXHGJh3P
mmKctp3dZ9PWLUvaUt6AvrhtvdmKdKWv0Cgm12fpExun7MGQ+HuKhafrVQTFNJVB3dhVA2l7SR0n
KJUL8A1RbxY1Y6uNGzAGRRkTylDg2Q8sZuqobo2xjai3elcI6wtr56lpYl5gtxi2HmEnBI+1U7GJ
l7USoM26fmuTaOWgTJaNFS3+UOdAlfrZ3oxS9leeNS8D8QYty2qBqLuwWP/ZsvNPh3HrjDEHeUs9
u4kN+zOpQFtEllHxOqd2ac+A9SB4T1srzkJHYcYIlaumL7lfjZckkxRWiKy4OBTYnFZwveUdZK1w
MMSlsO8GNY3npO4YD8rQYfAMfKrQvns5fY9N9t5m7esAiSR7xWjOhbnrHNm3nO5YurdCs6fb2EP3
jmi68L6gztAUSVm+0UR+Q2YeapiR45GDoJawevYJcCpyNd3Zc81MB87YuEkgWT73dJZuXBmnedha
VfU7sPruJ0gGf7rOu0U8wooe2CtiRUz33CZa+0Y2orol1cb6NiDdJlLVTtFKkRzY11HWBkBtUr1j
p5RAjiloGJK2RdJdDvwq7sTy0PWtPV2Y7ZRwS/lkXUPxo1ugW1TlotLT5NnSzhz1Jj4BN+zIS4i3
HfthMseyqtqNfmsWUTAt+UQIwdx+1WYzUBtevvEJWtBcIIlv1aYcyBvdCL0jUqEZXGIvcpVy43WQ
XgYd/J1N2rgItfnXFexVjKb+Ujip62+qfip+ytIIrqa87i/hXo8qlLJ1l4jqSvmIpny6HZNYe859
Cddl1sAOnluqIFx2rBQq+4ad7NWSVIz/Mc5HY8u+aT3E4AwqQ06k/t6UXvcYeHXZnSF4zw691U2/
gmC25j1WgQFkN/mKCb55g3oDfYfkyR4snRfWoNF32S1Z0SR9uLwGZwR2PEMyXOZyrFbd3eoktYue
JC9+EzwtJ2/d/q6HYHmWQjJv2DrbxY+F79ch5m6oLkst4Tmnqcqu0czZv/N2tp+7zGwvEHh56oxt
HOe6CcHm13gRyZdGL4CBOW479RuR1vknpLtLAAinK7uIIMr0YPYpLO3ZY+cSOkTvepgq+il5VKJo
lh3LYuwjBhnUJTULImXaJlnoIhkVu8jY7vVDvwj4bEkHHHOncokQpYF7Uu5ZZOFd9+ieIdosQOK3
hddqFxMyfW4LUgDTTqY4PxOrky3s5sTP3kxzSfZ8Ml4XVrF8n/q+v+yyWfsup0r7XuJ38SN7akwW
+DmoyUSSWImigEW0j7RRtPK8yIc52XGQFD/ixFx8gK4lu/VhWNzvnrS6i0EQ1X5tGzX+oCz35q3y
eSshVUj9Vz/5dhX2wXqCXsMI78qua5KoNEqPCOXWyO+dfrS/dXzD0wFDpv08Z+NyJ1GeJFFQ2mDv
m0mjnUjDEXpU48Q+tRnJgSQkUE+7IHmPA2ZTNP69oTtVsC+IAwP13cAu43BBOMtq4VjxXzYq/cNo
KZ/wGTyOTPVperBa0zUigi8kO9R6sJ48It3blWPX1Qdwp47aeKLNz7uiJpiihvHQEapYeigQ4kmH
q94Dat55I+W4sMtzysrlGjMy4AupNm2ly2tK8ADkSvqghLf1S/c19rr2k8ws2UV6IdKY6pBb27tK
Ur2J6spsf2VE/Fnhwt4P3PKkD7fVkmjpxiWO5Rt1Zw6tGaxF60C8CJXBuAHHwCcgqO6RKs7OMrRb
jpuh01HYYBRW2bjhT/3+05g3zlNmUCwORT9rrIX1kD+YgAEDNBQ2OQJuFZdjmCTYExiW4OL2BkXA
39Tu/cuFnX4Hpz6rnljhpsvOINJvs5YrU/Yfo5My+PPYIWo5drYJrNx6Y/cN9gdmpZhIZTg5N7LF
r0TdwvTlOaWV/ILzxdyF2sD5MpKd7S6XGsEPFix5yg2czExUsBlRK+e1shXham6TLveTCozi88Rd
1rtx0FYeh9fhrLJcTk2WD4o+sVQ6bt3ZVE8sxEO/Q3SRXk1FnDgHwIZefcgbkKah5bkNJppkHZ65
C6q5bPLp2/+q4wJnWzXSki8BzW9IbixwFASa+tuO5NojpxWH/I40NQQyr4vWcS5VOlhdHWktlYXt
KGxt12eEQlc5NLNgGVj4S0CaJ7zYb/sFK7iCbxslh46Sx3p9WcJ2dKuWbMtpU4v9rEg4WnrdAcuZ
sNWbYTqhYqy2MCbG27/uFziox5DuOPQsYAUcNWr6WKMGmbpN1Lge+1xa1xfs1lhb6yT7OvUAHrH4
12GvFek2c9t2mww2wPDWTPYf/5I3zVC6baAR0CYha0LpdPRDptwvqrbCTrRql8O2HglLgmIY5cRE
nmgBv2lTcimSCjFu2vTIcTu/ftzlKJXZO3zeRU1GgyRVdOtY+inF6tur0P2gDQTcCfc77dDXV4HV
ldposutI6nq7N7Mqu5tIMzjRZnn72Fw6bSsYHraEoR9LsHpjnMCbM2IFYGO0sVWxT+2CToaiE/Dx
G3o7Sunr0kK2yTCnmXYcb5vJFrqrCYys87RiN6+U/6mM60tljGhre1MPq2YgJa0/1U5750ly4ZUi
gLkUkdPR+zKAoMZ+PzQQDqfpC5wjEFmWXpx9fHvvXWXV3dI0ezEwHHXOnHjNqRNVQ8Cf6V/Vjfdt
yjVx4nt79yKesd4Fyi3TO/rS1UAvWR9KNsVWYZ/hHC5vALj6J96U8c6ogMqESZZcSNgf9tG9DNbU
qgoYHK9qsK+tUVHTM93g0hVSbCsrsTbQudI9zr70FiAmqMBuKEDKOLlJ1kpen1WOmV34WLXuG0f5
Pz5+0kcmZiQYABlX8gqGcOK0zWPwgQmmE3pNDtUQxOQ29ZzmExF/d+64NBcWtKzzspubaHEGNnbe
6A1XkHigjnrDeO0mWFIbe6I0R4rOw8c/7L0RDkkfIzNmQ9xzR93DNhiIkffSJqqEUe2SJqNyoiDP
BZVbnC9S4Y6qwaXNwa+Pr/vO67LXMbGKNqml+euf/9GUZ29LS5PExwjyLnXl2GdHElPXG3VCsj++
1JHz6+XZc61V++lANqFN8/paVBCVtsiMZl5R5VslgLBV5Wxtq5JX0QPsilSSgazFnHLtBJgxy2A5
FZHwVmLHuKRNDZgJMSFwkKN1tgxm9m89pWdlm0CuzcLclrSuQ0/HAl3y2g/GPAXn1AmmH0Lrze9W
MP1ue9eghU1JQppa+qnwO+SfUno36PqpuVDbEI+c4WW9bYEGmVgEcocjcaaTEin1U2LUd8YKXH/M
7qTPs44cv7OKhv4Yi6HmnSXTowO09w6LSLV1eoTiixdriMHZKGgB/cGPX+H6hl73uCkvQ1NY5WYM
mOMlG2tLL3QO5xG5zMPT6Mf6HseRecdart/JOTj1VbwzZwEswt6JVZAP9+Vl/jE6azp7sKPNKioR
E94h0Rg+zbVtnVAuvPMN4Oc3wRc4CNrhBr4el6wuGZGsBCXWvNPPoEDlpU0B9BMwdOPTxw/wCErz
8g2wlmCvYKcHue6YITdhA2ZywUvR9kYaGVYFDQDyy4WBkx26FvzHftQNCsY6n0lmij20pq9GFl8i
Z4wvTCVPzDtvn7BnMNugIHwRGh0DUEQpcZeqCkK8ZuR7u7Mon6ElOLG5fTtu2NWi22X0MAOwZ3j9
hAMzwRjP5xMRyZg91FglNnDzxrM6s7TrpuYo/vFjfvtGuR7uUuYYCxH6C6Dqj3FjawVsPpPr2Wad
7aj9JzvNapodvgPnxKz27qXIBGKtwwbITvr1rWWU10o5iZKK39AenHUHvxSAyiC05ifG6Tvvat2n
Iq1fFT7smF9fKijolnglI0aVGaTSyrX3BEFqJ67y7ruCccEw5Rhiu0c3BBVfL6aRG4ppXvGanPai
psAQ9ZNN68ct1InNz7sP8I/rrX/+x7vyJgkmsJXcVTssn6Xrq7AzoL+lU3VKgfbepSyWOdZYC6iW
e7Q3aYMuHuGkMAxFS/ECM1HU9WV7gav/VFr6e5dijXNQWQZYBY+ZJIk5islQNEty0dsHkPYxCb2V
cd3ovXZiBL6z5UIQj/SYYCNqFDiYXj9BoOl0JXt61wgVjCfpNoi8oBDeCDh3+a4hhzkaKnu4L8yl
p2lrDl+J/ouj3BGyCmtKUJseoTln7F7IDaYK48TX+Hbcrr+P8WRg9wmcYyKq3rNdFGsQrTsVQGoM
SNoJlcoTc8zbJ46BHecDBBj20iSKvX4K1H6RHELohMghqn0aV+VBSnfZ2EQhnrjU+kBfL4OrD5Nt
LkvwqtA8GkdNNrilWYzw2alYeRu2A+bV5NPVoshERiOzKGIX5c9/v3ldsY/cIogsTsxv4T8yQWTt
UPMFY09eSEK6cOkZ/Zky4gsefHPHe+/OGeXLtUmV5AIbW7MXbkyoQpHoFDaauvlVpgGVl7+dcFes
LzsrffUOGsdPJCG9Vug9fWxMGMNnTU+aq0Gn0J4S7PHX89NKLWMsoVrl4XtH71lWBZEeU1ZE6MuD
7ybB3aGiDzptWtKvb4jHnE98X2+HLw5EBLKOwZwINeBoa55DtKqkoETRSLu790drvvPbxW1P3Nf6
u18PKvZy1osDkcH1xlcsHGjSfjEh2qRcd75MFfKogaoZuiUIxuigaEIp4LAHgsbcMCjpuH78Dt+5
TwpQ7IttChOcd9c//2MiJjzACExshhGb5mAbNEO+LdIp+fzxVd5+piTDOrCZ1xPHStF9fRWmxZYW
d59TNrXUXT+rW5S81TenZHX5+Erv3U+A98QwLWjkjJTXV5plAsZFU6gHdJIjY1GpJ08PxJePr/LO
7LsG4AYWelNqLeYxf3lpBI6uEub9pLXQ0syeCjwonmnjwS3aZEWQbN2unDe22dOrKOdhO7njz97p
oKIgmNlh1ECKls+0MNBF/38MKobVetyCqsd54fUzQBsRs8/qVipx2n3qEOFEdUFVnANCSX/HpNVo
unG9IxoMQRfS3hPXf/MOeC6MGmZj1wMedjwvMCm28QBuJsxzVdynWlBcwbM8GVL4zmUgoq1exVV5
zB7z9W0W2lh2rMEEUzQO4fFun6Z7XLFIwIy87sKu1YtDkBN2nhgonrZVuvywjVTtCxrYWy0b+i0R
uN59Sg1/8zI8/sdc+m+ckv57b+m/17+atmV9+6/Iaf75/0ic/hfWUYtwaJ0CEYbKVUj+j7N0dYgi
2F+Np+sX9WIp/g9jqW3+C9YGfWP+CMMVBYv/ayzljyimUlLFpMf/T4nwb4ylRzpuzgpsfQ1gC2wh
qGqaxxluZkBmut0WOfLQRn/KVO7d0BWbwtldKAzpZB10tC4Oce/592w3+rN4kNp9LMWltPRkH5Ta
NuhnvvTmkMODIt8dIYRN3ekrbQpF1ILtb9Fv+jumlRpknfpZ6e33BW3FRmnzLelhCqxGBRxgCNDt
miSmlS6deb1bpTJgcL+3RkbPzn8U40KMc2NdzFN8r7uptav7GQSCbC8Mv9IiOdX3wjWG62XMn2Py
cWRDUQUnyUYvx+pBzkptOzl75yaK7b1l9vPWqAxvm2sdPTBj6n/aHOv5KdWVKmpAlWMLZh0wZG1P
GY6y2fyU0HvcVUxcpNagHS0CzE3z6KpNrDXuhobcRQ80azcnQ71dfHfZ9WObbKHv/GrsJd5AiULR
4lT7wU/VF3yrd1YifpHJ9WCrmMZ/lzm/tck4B+aSfomL1j4rvPEsoEd5ppE7EYlKLOeL8ut/8EB/
9dV+aSr+cxz+TnDqz0aAC0/S/n//v4XJ75+b6x/Vc/d/SDuvLbmR7Fy/i+4xC96sJekiE0BlVhVZ
dE3TN1gkhw3vPZ5eXxT7HFUioYRqdNPTMz3NnREIs2Pv36z/KPFr/v+f1f7n8z8Of5Xu9+77xX/x
CsyB5vf9r2b+8Kul2/qf/86/+ff/83/7D//eiJ/m6td//NvPsgdwz58GCrZ4uUeFyML/vKn9uFgT
xsW/8HtXa8o/DO4/di9dFJ5zNvnN712tyjjCU13hgqS2SXLO6f33rrbkf5DFUsQinX1mhfMvgUHo
ov/4N8P5B49x8i5bRy6K5sz/wUdeqAxw/0AZJ1+XsWXQxaP3RW6jaRBAnMKIPHOK0TQ0Mnu87+iT
/+GUWnd+MSnvfqdsL7ninEQvEjkRy4IzzwNdp9zDeaRdxkqMMEu7Lo49GZb8D949rXnIeKwDMQSo
BSiLphpeRAtAmSJ7XT/v7+AmeixMszDBFTfli4ECDOuSglvOq3UpfiiklAqSU2su+6mkDS36eXaQ
3yP6vafDvyrv/h2aYotoYOr8glW+NeH7AxRbjbxezvKPczNLd+BYxrcUE6yBbrFGsjEjrI1PlaWe
OdeQ4+v1ds8AdsVD+vt3ODJ3hXgn8YMup4B3fwXW2cIysY3jz5leRig4YgbGSlz8YKnLv3KHsjfQ
JgDtZYwjrY6K3KNJx3OHI7/qNjz/FDouhkqDU5iBrG0ylkBpcigkMdVtKXmTFIUJFx9x3bMpR30G
wjXK30lji0bTDBMOWI0iqWcDwTedMmBkITSZKzzWeQrisJbae1JGW58M3wSh5So6n1dPmwkyLyyL
OfFqe4w/6PKArXgOcNAEjeI1QkiQdkjzAKS38Ntait0ajskOTW7re1Ehee4kkqByRlx+LxsdqSgI
bFgrejOBh6h0V1ua7G3ct9IZUoDlYqsHfHQOm/QxjVJIKhPGdd8tM7N/Z2u/j8uNrXv5OPn9vQAR
0c8kZRZdrMufQsrS47kVph4ebOo/G94k/pRY3V0XNsHd7VPissx2FWpN1KsCVF9q7G89Va5b1Lks
qb/HWzz408jn+R0mldZO0WJjbGJ2OaHRzkCmWBxbL06GrgHPpqYd1CmAbiDjsv4uNNsSPwCn2JlG
sdP/+yn7PDbhwolmDxRrLoVVqMLIVUnuZJbVWAVulwIjWhZjPugg2CAYGd+tlLLJ7flcvcP+X1Ch
CiWOHzTnLseXSLMUT+GEOzkJi9/n6fwuaTkI80zq/tTrPvKNaip8doFzhE8EU2bEX+KA0i4i8Hmp
3inYKPIc6h3jj2WYgBXd/oHX888pQMuJGhWPe3ndSl5aVUbzG8OoisV7lBZwPBYXyT1FquJ0O9T1
2kJjkjwYhXn+Q14XH7GwI80q9cTTIvz3pCoGG8QP+xTWJJmLZYU7XY2todG+5p2JrD1VcPHPXyyt
fCqXlo4V9QKMv3wuAeMu6GXMOip5T+RhKxS0TgzXWVlM5GppQSPhKC1hqNmDY3k6FnOulkSZP+ES
uPN2fT6dL5exTQFXyK4hFaDQR7gcVqq3VoywGFs0dSY8ynRpvi+HcQIcnoHbS0YaNwe0QsFtls38
WKKR5iPQhz8wRizWOe51510dz+PXrFUrr5S6yfT0vN8Tpr7ebWw2yK7438FX4PS6/JnWqOLxFQjD
50op/bED2q70YeZzvmmubHay3xXquDM5W98BGAsVKzjGfPbVSQm/CbmbAo/HuC1bgXhTIUxVsxUB
LtSkH7fX806wdRWjttWFHpZA0Dqd/hDbw/ssysyTtKCmeDuSSI/Wn1x0HFlYKHo8Kxu9XMm2OadK
wF884TnH5efob/Ces3fURzfyAj7ZizCr2YOsEzcKcFsvRaTrHs24Gt5MGJ/ghSnepKtSdiDP6lCb
oSq4AHsT1UBLTyEkRGn9XpqKwC3Hvno0xtl6d3sKtg4PCrlwuE0bBtG6yzTAlJqHqEy9gTz2pEHl
9KrONj/2lI2/wJELdg6r7cmANq5RDKAiuObJl3LVmXAsU2+Bpvmjw+Xp1zxYlQqDqzPIEXHP/NoN
UfGuGA37vd0BbTpHSqzP4APSpcJZM5C/QyI15YMZ60a7c7FszYeoRYjtQnt4LTw04rQ08Tqlvd53
48d5GSXpYJS19JmzNX0ozHnPTGBjP5O60p3iJEXAbZ3C92OngTyZci8JlQTPaaVT72LVSr90Fn8H
cXVqYNwUzvvb312sudXSpxMsevuK6IKL99vLpZ9GCmCqvMs9XIKDgy3NgVdPaunLOAQ+GQo42UVV
MlrWWM9gV7Rn6baxxwnPs+H5JANrfBlerec6Rx0i91S7AOHqyOD7K9j0mTbvOXNuhUKPiBWHWhAL
TnzxF9eVUZILZ92Yea1VSm5bDu1D0rXWIa/Gbq8xsvUxwXRyewDHA90lDpwXsaw+MMHcYz3hBM10
sAvF9tNMN9yF14JLX3+663ucIm5/yo0Bov/FjYwWks7Fuwo6aO0SDFUcelHTRx/awBKVlmV+6FO5
8W+HEp9ltWpQV2Mu6cWAXrqqvNo4Xo+Ukb2gxwgJOcTxEGRq7xpR1B0yXjZuPHX5eYnSv14fGGG6
5zRHoHmul+sYcIxj5wkI5msGAf5rgcfunUbOg8JCjxacbad/4ECb7D2bNk4EEgMEI6k2isr6anoz
HVR1GSNkL+lO9ASC4q+lhb8DNr44JCX6h7dHuhWOaNQvOA1I31fFbbDyvEsCRXLDzInehMpsfUmX
pfpcR0X2gWaqujOzm/EcjB0VhUvmSkKkNqVaU6UR44apax+hGdmHVieZDIcFgkXe7bz/rlcQlmts
D1pOKPlRtLjcIQleWiCfh8hbAqytLXnu7rsU484lk3FKjpp3uFV8RK2l3pnWZwuvy6VLYFwcqTUj
Y4nv8WXgOE9hp6Ac6+HxIEzOs7x/SqfKnO6sZHLew5EtsGoM2dUHGxJKiQP5DOetb/uEubHM6Wwl
5H14fcjRA8l9iLB/JDf/zMqgKd1RS5zPVqI5T1GZ18XBDHIEpUpsoWeYL+j9o9ZhyO/m0UH/Sof4
I7lxqMl/wjXGQLDGQ95TKifUdxKcjWcSOFokfzhoDUCgaxBeo/eGiup47NWdnCEoPFWgG3VsiKcp
oZOtBEdc8AYPXFvmDjSk+N+k/ABBNfPVrFaOUprPDzCsTVQ+pb0e6EYtgN/GSke8nFYObfzLb6LG
YxLjdxt71RKpx85Y1A+l0svHVFWMEyoX5gFPJTBSmQONaRz7u7mfJFpaprODi78+Qqn+0w5F54nm
r7p+TaIlNesIIdC7U2AzhUhKH7tyCc/5UOl7CdBWLNAEvJNJOYWzzuWgW6fLOgWwp9fOA254+M41
94NWIQiSxoZycNQObkw7yehn1+HwE09n7PQirVrOtbx0j4DkUBRbctkf4Kn4ibAH31k117eYAOjg
5QAcCADgFXZ4qbKo6sLIyxD0oQ+upu4QIcRaGZXtqbCmDiDo9zKCzaBiVkiULepnq/0ZtvYg62OA
QgfmPgnFsio60cqNYZguRfp1tNmSS27tfXlxeq+OBaq2/x12dbqbkjxi+AHnQE7G5JzZGoSsppj9
24f61uA0sIaGEIfCKnF1fYV40ERVy+ETl5p5NpaUgyUdB88OEIZAh93wpgmG8+2gG/U+AHEImAHG
4Y0DzeRypanw5TKl1CNPKYD8ZhQaj1rYZ65pSMsHZ4h5NIoEPy10zoJyKg+UMay95S6+23qCOXeo
DcFOR8x79SOcKuD5In4EbmTak65P4QnJmeatmXXdez7t8MVqEC41OGnOXRzmZ/g55eOYFtK9gIi+
MYyZnu7tmblOftGOE81F0m4sIdZ3rGLyxmxQvvdIxyuvnZriQXKs0Y8nG+ovGK5HRBXzu46GlddT
kHVvh1+JOYriFfFxbxaoUCERKC7JF2lir0zhgGUOd5FZt/7Ay9rHu954dJpoPC6SOj2UMyIgx1DJ
kh8tUNk3SHRYjbsEkU5lodJ2LuWtIwlwKtmGhoAWtfTL36PAvR3qBiGCLoznEw5Soz+F9mc7hJx/
e+ibM8+qfK5JatxLl5F45+WoAE1shDQ1Thhl69+AIFY+l1jbCvJPcJT7UTspGI69DYZJ/XY7/kb6
QVsIeA/WAyB81qqhihZXZpSRfmQ6Jb+5Dn5pRdF/mpqxP1lVlJxVLLuxeWjC77cDb02xAV6KhyUg
QR4+lwOHf0pFP0elA2VzkoEwKvx+KN5rAa3S25G2hkgDDuC7aM0hzHkZyYQKTbmDSD1eU14sF3iv
tOgUt2qoHYwYOvHsDKWnNUW+U+jY+riI55Ikm6wjbvbLyNLSKrhMEnmJ1fleGbGEbQddwVOsRKy0
CGDoAtZQlHdNt2h3co4W5s7y2pplxDaBASMKSy16NcsOhBeTl1Di2VZnoAwzy0/mGP+lz9NeHrt1
onNrCKk/6s+aKebixRaOIKALOlTsNUivIdwz6G6idCC1Iit90COjd2tZzX5rl/+PDYvNhAkPT+V3
VBqvl1EDRUsB9VSx1+pG6ULfwKVjTmrf1qYR5QvQRnoJ3xSfkPCUaFAsrNEJ7vFN2quWbk60yOSp
zUJJWKcIsWUXqeWksWcnBSy9vNRckKfRCXqVvnM4iTGtLxDzRajVDY2m7JQPfR57ko09gW026LLB
VUCWChP2lv7fzum8+WV5Y4FLIQmy1kLG3WJGkCARdAka+bFSx+y+ClRozxO6YzFoRPjs8N5v79mt
6SQSfRqSYRbv6kLQUTcfQUDE3oIR6jFpMAoIsSL3qR2MO1tETNd6OjnoOeUxOoCbs5rOtE9Sh0SO
JiWlPx86B64BFTvm9oBW6sC/rzih3E0iyXFLfeJypaZdWnd6kCUeNOTmflabwKd5TjNPiuvqlNnh
4yAnzTfoGdUHSy8V36mr7q+uxhZHbev6RFo6utpQaV4qKfTK0ANxdfSXPUs1qp1LYeuL05MELABo
mZL6KvW0oPmn6KUkYFbk+CjVheFWjYGeIlD144Be6J2em9rHnRkSHarVhwCdAFjOtEEyIRN8OUPz
ZJV4v7HOckBIj+C0v2hdvHyeA2lBv4MFjupRdmqAsB3tpTsPpjruHCcb4xYQK4NWDqiLZ2TWyzNM
Ag2P+pgWeWpccHLIE/DpqYlPjibpLlr88Z28lNPOZG+dYRSP8IujDQ2A/dm09sXJ2WqlEUYN75/e
qLovciBEGAYkYdB3KIScGRTCRdHzN0rXDW+RtEFZERpZ4qMshbDq7Y+wse/4LbBzqPZylK3fYj1Y
1CmHw+8VZij7CAjMTyiwIdWK1elO10ws+PXnRqgcKVzhkIUE7+XnDsNMdTKo757SpYp+X5Tx/IXp
dai70u65K8Io/SVFWXKPtEQsoYrYNOfbg9363JQm+XAknTpm45e/YNKrsJv6MvLogOkPRV9q59Hs
43MWKn/VEsIT2JX1/u2YG4c31TqGzRMAyPgaJYKIwCQlUUrjSInTOy0JhzMATPtsyWZ2Qpwg+nw7
3kbyA21YMJzE3Qzw8HKM1qQHVWEUxJNnKORlXPhkHBhluu3PvtKnx3TBI/F2zI1FxFXBBqJcR1rv
iHl/saAdQ5qSqaC9QzowH2t9NO4yTY59bTLS97dDXU0nTygsOCBVMJVAYFehalp+C3WFFNCeDrJ4
kts7ueS0LHRJcqUApZnb8a43K0uViwlYNXVlJIZXyaQio/qHzJ/kQjFvz1RHDC+QHHj6lZzWH+NU
mc+dbDleKxfFqaya6EuUOLlX53m2s382hi6QmkhK066i97l6o7SjUQ9yR90MuTjUxcFHesCpEZmx
yyb3bw/76o4UowYaD2BVFKfWlMuk5tQKZWLlcjBg7WTmsylksrTXehnzHiYQyBMRCIaJGPSLpZN3
ZDMZShYoQw3hOVBw9yzgpx5vD+f6MualxQJlaYKQh+i1umpKWen6maaxq/dNdWc0OAI0YxO/AZIX
/aoRUEM0LtEfJnmCYCoV3ZMeTfq3XK4MP2wH1cedZ0KHKw5PdW0X3+rCah5TVEJ+DbC4dpb41Skl
fitpEL14+lKIZFxOiRNOGX5aseQiD1zcq5IW/VgGuf+mpCFm1JXRNN/A1ps7U3S1h0VUTaYFyvHM
O221zlGLwjcX1UMXc735jPaO+qmVHMMXOrU7F+DG4gLhSAqG6jGW5fbqm0+Lk5p47ImW7hze91mC
XJsixZ9vf/OtKLTVnpuKWM4bq+tmCUYcPTVK1yhul2dnqXvkeqo9XMBGFLpddILwMGEhr1lYiRLg
dt3NgTvluvZQC7tpdTD2akhbUZ4LZxQOkO1Yl0tiB+SObY2B64SdfSpqKfHtoWh23hkbS4DXHE90
kNh0w9d+FlIv9ZTROtE8i9HZjjrNHww7c5uq36PIXYWiIg9mUrRbsM2lIHC5xk0UNFBPdww3nKcG
BIAWf0mjBSevJA9/3l4HVxciXBjKjpybvC3o3a1CjTpKYJj0EKpJlPtGQVOsQe+LDFwxj23URk9z
YHxCVfR1rgY8AMQT3OZFQ7WB/ayvrqqm60GfoebojqkdP2FyG7p61dvoDan2TmKzMZ0mGZVgALOz
SOQvp7PCN84OW8VxDXkCqNMNJZ7b0Ww99E6CFverJ5RGIx1I4YKGt8fqpBhME1peNDouQrCIwoVU
jx+iAKm3g9S21vciGfKvY6/BDtSzMHvtMYWXApUrGQ9kUD5XgJU00IoqV9IA9pv9ZxxQN83DfGaP
A5J5/TARRBM0fHLGq2Rx0RIdBgCyzMmk4nXedtPsUieMPuj9EuKo3Cn2A2Y40Z+O1JSfbse+2u+M
Eg4RaBRhL3MVW5tHI5w7y3HzxrK8OUOzEA3O7rWXPFHArzmEIqkA/3O5ajA3j7QiCxy3HfFlmORl
uMdFvN057cVpfpH2iwaXoKpQTIC3srZe6eUYtmKg2a6ET8BDNip0BQdpAP2aqe8RpZd3lufGXoDR
x9AgjANLX4MBMaAACwgt081jpNisqE08OvYSLIrK2LlitoYGwB9gHp3qa3CeqaE/x7PVdqd4Wt50
ZZKfEhrGwkmA/JwOa4ys3+2Vcd3SYDodsgI+G7cnf3/50fqCUpzAJbpWR+Xn0MSjUR4q2r4p4rTI
Ih+SDG3UudbshupuFn51UD+GkSfHf9z+JVvzjMQbgClSfpqrqzNnkBqtZcQ2t3hU/Clznw9uGA7z
3WxPyw5GayMWyAMx09SuBffwctBGqQfzVOBt0BW5jmH8wtct8oCmYK7ubIqN6+IZXkjmB3QVi8zL
UMiLIg3fwRFv2iH3o0TpsadQhbamXKTHSGuGz3a/vG+dvPz16gklMlcUXqTPB+tlZBiLeQeTAbne
ZgyeUIQ2D6GkIqxozfq/sIoQXxL4A+Jx6a9GmSa4NqkhmpfIkM2P8HyVc4Oy9l066srZtOvcn7Uh
uKt1EJ+qlcx+6OjF6y8taOWcPbxlKCSvUbTJgmxXxSmKxhxgq2EZ9fusUBTXQPDu6+2p3fqogHao
wvGKE+Xjy6kNR2fESqi2XVW3pKchxm4dGwTDR5w+dOUkMXi5qgXyjmn6ahg0tUwDfBt0PbFN1kyc
Bn4sJeHGdoO8+pUv1ngXakSmsbPsFLO2NgmJOzVU4ElgVMWl8uIpVetODe8Msxu9gvu2mDQ2h7T8
YY6js/Plrs89UAfoPJDYCO++tfMNJw5uAlmCIUUObLGMrcI1xkY/2DQfHqE4ZzvxrkdGPB2qIkcN
2c0aK9ebeJRUDY4h3dj+agI7Ow19/DTV+rSzL7YCUTYByk+7DQLL6nAtedcZXWWYrgL+5oQ/7uIW
IEPc2tq7OjYj8dB63uxIHIgpfvGxitmhYZEpJpeEoh5Yi8YprHN8d4tG+hcGJWw8YfOTGyIrfBkq
Uapkxr7GdKMh42UHUwBQ5ZAjZu30r87OaCvyGmKlcwNTorkMBetLVD0rjNuDBAsgNM9giUst4AnV
9G5v6Y0JhLnA00sl86Xhtrp+KqmmqLxkpmvUdAsOfR8op0otkDebjfHH7Vgb612U1EAQiGEBhLsc
Vi8HBhK+helWg/UVwO70NIRKj6fgUNBA117n7SYeDmBSQRgyLtEqXZuaZlYR1oUymq4Dd9xL5AGN
UiuLX1tOElFoED7jwdhZq0E5vFdnCswmZQYapHkbCIxL056DpCtPcC3oVNyeRYtZukwELwOulryu
Fy3fkXWopAjLKTom7RQz6oPULfrbeNTo6TlFdbodVOzYdVAgF/hGMq3s6FXmsExBMKEIgGd5kZtv
HGdCSVWfs5M9RfgOUirFHnKyzvCd9HNezOPn2+G3Vg5MUIocpBJIVK7OZN58PUrRuulK0xIcRwWB
nFLvcvwS5OEE0lh5LYyLjwrVHLQv6ElB7b5cqU49WiU2FaarFlb4aIYVBhCNnCsPZgNjdOeDbg4O
sQMgY6Kxvy4SNqpW2XPP4DQJ5rbeJcoJ06b8JAVYkWKHtmfZvrWA2BgWbTKED66c7vCIGFEyQNdz
lOMOnpOG7coytrC77eYDt3jyLqvLvbtu65wRghKCKI/G1jrflmxIVvLANjHlRIcjCHSwmzFPH9RB
828vls1QREBlx6AGs85ydZuzWY0ZX9XllT+YVg3WUpfOjlxG72+H2toW1K3QhUL7hNab+LQvrh99
lrpAq7l+1C7snqqxxxQlMs3uKSz04q2C3P0pn4LubgKXzyOq0KRvt3/A9QsX5ReGyUsNbhOZxOUP
CJJMCtKItYOjQu2rRl96aS03H29H2VoxaK88gyt5q6wFhKS6xfWwGQzXwt/KG/IMe7fa6GlllzzP
AjSu27iwdu7b62RTAClp+NJ9IeNcAyP02m5gFCC8plVTjiy7Chh+nEx/SWjDYBAxumE6DGcnwrfp
9nC3NqR4PggRXCHRvZrUOedCbGrNcPG+y59S6Mk6WkExBkc0jgf0Yqkjvk515vdlxUuUPi4PNMyj
VydcyVLKW202XGBNoT+rpXREJEJ+LTyAP/hllNVlxdkeTiFGMGRiU+3NEgzSbnCWIwjS0Ls9iVu7
kNo72ACyC5WW3eXKFBUJe4kVg0K4BuBMDhZUneAWFJUR74Ta2oXwpXlpcpzZyhoupJQtvla5SrNd
GmsEdfAzxDgEofevqRYXyTlJI/Uu7xUnO2JngRuLo42YH90e79ZOFGq/NGS5NUgJLsdrWYEa27S1
XLMd0C2fWseVuih8LTKKDyhSQlqhwLBJRS+jNHkQhI4ckq4FDmYMQPvNL2FWZn8l8BsdbJVK+xsu
TxkKIUvQ3k9ORSp3e6BbhwFpgBAJgLLvrHWtpHrErXJJTTdzJCzYumnxTWsYGxckV3XXqkr8F8rt
2p4E9tamBPPzWyIBuPNqfrXEKLsQv2B3mhb5iGqY8lNrw8C1Bm3yKzXAze72OLcCAnoDtSxzUQLn
uJzqWpnaeUywktDsBYugptDwOu6AVLSgGnN5gL54O+DWChKgZZhqeKHy2L0MKOH32jdxZ7o8apPj
rIfl29GZgj9vR9nal2g6Id6OxAH3xuqgoZSl4y7D7QhkUsNWILS9IUPI0y5T59PtUFszCAUOfSW0
nMCDrl5Mmlrm2jBygptRAMnXQKTArCQMyCr4Ac2U77YnVWZonaW+DCj++YvruFQjBZ811kiHMxVi
Nng2YUGEgCBOcce6xhRTd8bUl5XWflNX6Z/22Jie6QTh0ez6eOf+2igxipqzUNCiRwMhYLVXsfHF
X8HkabXURf1nDAa3QaWfMwprOyP/1RWyBK+8mgu8PFIll3wtAbfzaV669tXwFBo2wHNI3EWaqazV
tUuUBRV7In2f4Ux6Uzd8yLvGfJyn0to5izcW8UWk9a5JkEc2GyIpkvKlatLiblokc+c1srGGCUJC
Ijq7DGh1tyhzsMhaNvHmout90pu5c6FWj24bxnvUks1QgAYRg4NiwYvgcklhT1sOfS/zEYukO6R0
Te7xyfi0aFO1U3fa2C2c6bRKEJjmGFg/scbEKWHg8+i3Gr3zs1G1fBnc2sm2C93TjCTZibdxjoOn
oW/B4UaXfC3hCxvJrjSAA+5okYzjmYVnBg4spwhXnuiYlWn6BxbfgPlffShwuomqKZcYl/VqgSij
01lTMXODlYv9CD5lfkcFgvdjugRv9cZYdrbhRnJA+5BWvCja2PS8Lj9gUs88NkKechPq65RRSuy7
GzR3scuxi6Nd9PldE872mzHW22PkIG9xe7yb0/wivlhgL86kZOi7auEUdEcd62E1lVKvzVT7vmvg
CWjA04/GnOzxEjZyZ9q0EDWE/YBQ77gMasvhhNhWZrl43FWnCI3VY1rK4ANqJzq1QYulp5JWR/Se
9iwXtoZLGkTWzlHDqb+KjM1Wk1kcK+inIqbH9YOAbR9rx3gum7dL2tenHlqbe3uOtzYpKQk1MfqZ
fOzVuQ8gA/uehk2Kb9gEvmbM3S4rkkcO0lfLoXCSUgURIBvKEbzYL2c2n5tMG2ZKm4sZQm0ejO44
IwbkD8jze7dHtXUgvAy1OuXmwVQGI7NMt1yYSqyylFOmBKDuKx38PR0O/3a8a0a9aOszWbq4Qyl0
rhIQ3KZQcCtMHs4B5lz1aOr3dh04PV5wEf7scoM3wzFB/u2h1LBRNtMZi60hQd5NivXmS+xM6duh
7U3sGyTr6+0ft3GvsKKE/rIox1hrtLGt0YRDzgGjuzzoH8mDf45hXZ9vB9mYcW4UruznGhMV+cuP
25gVTmxpT5DmF1JG1SFfBvMeinvzFoTCzkG4Nd0X0cTJ9eJkiGe8LPsAnSJzbrB2cZrFUlzJLOaf
auS0v+J66pQnKVYwqwMgn37D9lUPj1VYp9IxjUzJPli0Dywvn3p09yrJ3DOnv95WQtGIZg91aG6/
9SliOZLcB0BcXDORuvtRwiU1a2LFi8ba3nmYXn9enhNcR1CoqNqQ5F/OhYQBpGwnGfrukqG+HRNz
OVfO0u1M+fWxSBWZlEE87EWWskpIJbPTokVKeJOSlvn2VJXnyAydCaPYaYZGWRWf2nHUXJWOwmtB
QbyXeLGJ9zdoeSxbLgfYdDBd6NQZLu7Ty6lVVOpfaT35c5elrz4NCUUzjLOfZxrPictQQR3g3JjV
VGucInuTRol8WrBdPXax9Pn2frleIETiDSEoULYIehlJoKknhFz4ag5W4YXZC9WmVvKrSdlTpL2+
V/jzSY5IGEhXrmgAclkCAs8C3bWCIjmFbfyNw6zzrSlJyPHT8ZDV6R734Po4uIipr75ZPUsohbTE
HA1pcGU7jI+A5+tjPFWRH6c4PN+ezq1N8GKM6+W5TE430qsRxppS6S2WWvthpDmn21E2R8UVLSrp
vDTXOndLYy1aERgA84cxxbuqBoRTDSYWeMt0kkx7zyZrMx51GSGFzdmtrTKCcczMAW0n3Y3kBOGB
ubV9W0UMqc4NSngIk/8rm5y2IzUYEkyw1JeLssf2LR4GjZUCT86XDZQCg2ienuCsR0cBMzlKkpnd
qY2WvPr6IF0VHS4OGJKE9bPEbNoEzWRHd420C09NMvHylLri1Exygz3MXu1344EJF5aWOPc1Jwov
ocuR1s2g1gDEDVeNpOAs9XZ5H2Acj2gy3qGakfVe0Ia1MKaVftha8VVJZX3nrNn6uCBQBd3FFBJq
q3ObuxTdf2vixV1ZqVcbiRUeYlsyzi2yFmccAuOd1bt15FDmJgmjY850r8bcV84Y0bE2XNxJE3ex
4ZB3ZjV7wuz29ftEkI2p/whRo/X7qM5is68rqheok1WePMQF7BLUwnpzyh7wFQ53Vs81RJ7xcC2h
ZSSOblQ0Lj+npjbTWCLOwrktwFbhIPuAVxLKpr16UJ24OmM0ah6VedSfUE1r73Inko+amTo7H1Vc
EJdlFH4IFS9RIsJTav1kUkF6dnQTDdJpK+D9GfKXTiY3afX5PXhWBSnjRX5Xy71xhoQjdTvxtxe2
qOjaYLRISVerKkv7LA3Vno/cdA7F46ZVP4y41p87TOl+ar0k/dOYEXDIrFh/p1pBfzeh2L5Xj9tc
asAYBMMNKYc1xdeMW21aQjzeJyftT3mZRt+CrP8YZovi315qm5FEkQGsKxYNayYTZFdqAgF5Sd7Z
2odg7p3HXpfa80KZY2dut0KR2outSqWRtvjlIqvpAMySTCh11udTjE4BDjRJ489xtndlb4YSxzDQ
T3L2NWE/xGG5HWOOp4S32DGCsv11SdPEDcwh/nl7AvWNFSuQJiQhIFwQDb4cVZZ1MFixAHRDx2m+
q33MRaNHe4TOjcMO1R4wrCA9BRhpNXfNonRKT/PdTcao8cy+sb7Z2NY9Sqb6gf7bvDOojflDbUrg
c+GVUaxdhVOzccKmR9ddjHPhdaWmBbsjsL9LZT/utbw2Y8HqAKYr8NbrLQ9vdNTzImZZ9A3KLqVq
3XeG/kNzlvSP259qIwfnYuYlxzNdQBBXn6orClTaLJKqrK803UflP3xvKmG6HLJ+aTTUju1Y2B9I
9zB0x53Vv3WyCBskUZDlM9K2vVworZGqVTuTHIyylfhjojdv2rjjxg6d6qM1qb3fWUmLUTnnEmam
Q4WhBRJqt6dga7LFpmAVIcuEesvlj5jKYLabibS5kzBrPtZqXN0nNtQRV5Orduds2Vq0Qr71d42P
aullMMuqVcwoc948qUO+ldBWOIzG2PlNPwypayy1NO9kYJvjexFSLIEXD9spmge7m1vDdfShO+Py
O3mdEtlPgYLX+e2p3FxNEPVQ37V4pK4BmNpUylFW826cygJpVt5d9d0E8cgzUtuSDpS70z+CycLj
3ByVb6+PjTyCLXpD4uZeDZPmxoi1C8dBmcfKo+MgwxKqSn50zEbzqHCOXh/m3+OwynY+6db8sni4
muitUmMT9/fL+V26ZaBKq7tFY8l3VhxlhyHT9Ltymhfv9hi3QsEPh+v1zCw2V2dQoSOnspgUpc2y
+2dhpca73MzaO+gsxs6gttaprlBiJ2fH4uF5574YlESFG4E91P9zDld3aAf93TA1kBFnWUj5WD9u
D2wr20LlluY+dG16tutazwTmJskECoYSV/Q949g7R3ViPEyBWvxwKNl+miHbuVIJgyyWRuN9PocT
6jZxu9NP3agDQaLlOBSFfzH41XEQO4Pamw2Jps2z4SA10vxYlSDTl0b5VlVLRYHejB9qvQnPBebH
riPnMovMrKh0pgiQhVl/xKtzD4QoDoZVFsgRCdEAahEoujW9LCgNow9Gru9UouGJ15HlyjLKH21I
zjBMUM5QuNxT9d64yC+Crk6rKisHdAcJCgNnOJaW2t79L8z3ttaawOtoGJuRYq6LiXngBPE4xqYb
V+rn3oqNu6UDHGDIyaMSyMX720ttI50WtSZRDycgdZ7L7TpL6gjxDZCQLJxl5DhUD01ujm9jZchP
oVxNXpiM8kGLKAKOQR6/ux1+awsbBgsAnBA0jjXq13CSwQIzY7p1jEJm0MbtoccM+2jEUXH3r4QC
/wA2nLxlnUUsSIi1ukDjVmU0ndBnLzye/vVTouBufzvU5ieEMELpyXlmW15OqhGkVY6kKW3sMaat
U4TqU92PiosOILpUVbmHz9mcxRfxVgsTdciqHRG9d51KyvwFYsmRt9ziOZK917zZHBpNc6HnRN9x
/fqx7TmeWip7bvjs3UnvejokdQXoKivq4Y2hx69WNkWygKoa/DqOIdgwYvAvzl4zp3IXdRT+oWhb
x7yP1UMdmMvBSYJXM6JXocTgX4SqWyfuqcEAclhG8xArfe+2dTHslJO3thyVJhrvlJMpj4hj5kWU
th2UJmFDCUhli5y5Y/eHNFCc+0wN5TsjIgHMKid4KOOl+q46U7tnirb5AzjVBQaZQuQaJNMGwdxG
qLm76IHY4yFJwVpow+D8yktd8pKC/W5qg+RLUpi5ih2/mt8vpll8SZmrFGWd1Z1S6sguk+CJE64v
UI4s9OUYWrmKhlJkax+nJU6CnVRsc8iCV8SUo0yxxkLCCs0KIyCk2irTwQrG/mlBvtONOiSxzDjO
EYKUwkerUsw3izHt9W62MkH6BhS+aWFRHlotLDqDStEbnOmKE+XJQR6Lb72cSB8VI+h8deQLp0PV
HZu8bXdOvc1HBb1OcheLFxRo88vVNlltLzcTSCFH6ZefyZJ2fjBn5QkF39yFeVj/Cq2y80W9AyQq
BA9qK9Veb2Pr5qRcRf1RfHgs1y5/hCa10N3xUHKpaD3VWYD6ZhiMc/0vnLt0P9GVFQIVMEcvw2QJ
uh+JDPrckNu/dOzT/KiqksOU6Z1HuWLPVXZzVM+3CbhIOjfrdVxkdhx0wCJbvcHzfaIPZS7zXv1l
a+mKNIDKG5zt/+LsPHbkRpot/EQE6M2WRVa1kzcjaUOMRvrpvU0+/f2ygQuo2EQRrYEwGwGKymRm
ZJgT5xARXi9KiXsvX0ay31aPF+OkDJ1404+uMYWQu5afgGGo04nLDqUraTLy6qODIHF4+0XbPUaU
ZmBtggWE2sxmrfAOo6aiUXaLtDX+pvLa+NM8Vw9K7RRBHS8O+iVjc1bd2vDNkvNlNGN0AHzfe3v+
/A1bx6lmbZr3oDZTQc9ZWZPuSetL/S4fGYxEwtu9u73ove+Ll3KYX5Pzj1syG3tcEGCMqR+bdT3f
1dag33lIH3y6bUVewG0oS7kBumBmarCzuaBalZaulRDNO1C63KuIZX2OhtYsfbcsJuCgSt8EvCTD
0WXZO1eIylKiZ7gGqqLNbo7pkHdOzG6ilt3zCiCj+dCkc5Gc3MRA3mnQ0ho+O3vIYt9W2w4FGzpA
B+5pL3JBpAfrdAmkhsv14Ta7eSqUvqPaYM3uuSl7cbcCZnoAKjEfpDK7+8yIBquFAAOo2bWpfBZ2
tdLXCVZLLWNfywfv5CiiCgaAnWEKC2yQC4Dwf/F1n7vGiNu+nGVvK+iIStnVzW3E82o7/1wzcXax
kER7NNOueaxiLu5tm3v3hLoctWEJB8EbXq/US9ceQSw8hm2I6lJkTvlFm9Lhzsvn6b+0bQ9i+L1r
IsNcqvKG1GzefkOdKbeYwxsUXVafazhz3sxaHR9cxr0nVOZx4KRADrnbRU1FZ47wF8N3WOvG/6yq
r+agg/Ee3GtlBowVpg8DxGpAiYr5ANe8d0ilfiMxMy8Lpenr/TTHWE8s5t6CZUym+z4pdD9iNx7i
Lj6iGtk3xTADcREEWlsmKU9rwfTBFRZAFFeGwhn+7ZdoCiFBGA4ioh1LZJmo1CEYwNO8dTvdvCBp
nwMAdcbUPMELEz1Ms2sVvmmPxutvOWTvNMcZBKakuHU1faxNC+IjDIKIOA0GU1PghHXFmyQn53z1
2ccU+CeOCG247SiubWbRYGRUTuJ6VH5nSEz48OsmP8audUDZlkfg1b2HkXaYdKRw7BJobZ5nR5vz
VLVxK1rtVsq7uVTUzy1hx7c8Kc3nGN6+z9KmcM+L25lMLq5O4SvLLL7dXvjOLXzWYKJIDoKE5Oz6
kLpFbDRNyTPCsFb2ZfLGNewZ1fx928reqaHmz4gnNRe6DZswoFtJbGE5tAJRCu+J6QzvR5Fl/zVK
OR/c9z1LTA1RkSCLxpVt9rWovR6Bw8UMXC/p7gy3td9XcZfyFB3St+2a4mFwaSzS39rWuARDX0RW
1EqdqVnD2IuS+3xkmnt04vQghNn5SrKD4cFSz2UAznX9lWy7G5koRcNoMtLlnKSFc0kd6h23v9LO
006IxgtAb0uy/GywISbR4ZjLR4fkeQhn5i5CMQvyniVHBWWay/9qRVvCyRIrPY7oCIa4t0gaULwF
0PGzyM2na1OrWiYIroNhjcdHIB0t2GSt/Hx7kTtfzYZyRPa7kOnStqCllqG2Ik2AihSmOodWZU0h
ZFpxYMz5wVTC7no0k1ldj0iFxPX6oxHNzmm8Ap3oncI7E6joTwL9kdc7SQl+lwR7IBxJFa+t5N6A
yFtL4yVG3O2spNNKGWBS30xO9u/rd47ZGPw+Lzb0/Jv1VGpXD0VJl6vqTfOtWgn9bhFJesptWqG3
Te2dRAj8YCqAm51QZGOqrCqaPj0l00orNB8hXMPXIiW5UxLnm6EUiemj66LedeOSXiarJ969bX/v
kMAmCLsO3ln2sK83lciLsayKEJ7JYPWCytCX2qypcSbGKr7eNrV3SrCB6iuzRJQZN5VUNarysoRE
IDDbrpd09wKyidbTi4Ml7W3pn3b06yXlkPW26WpxuUU/fncGI71fhdsGhZMV59ZZh8tUNlaYKHXk
L3N/JDGyu6MyIQLQTIF661uGrLHnoecFWOeqeNJR0vjkqOh/WJH2Fxcc+U4ZWTKf8oKtbllX2isp
k3PemOd3qO96H5OeTB6SXPtgT+Xd2uRgrAfiEMJLCRaU3/aPktziLWhH9jQF4aAofnmjqT5Yg5r/
G4N8eIDcrHxrLcb0+hcOo2AgIUgBWbftlPXgKYoM+sxAZLnhJwPdk6mKCNOBJAS3z6b0uNv1ScA7
1ReIHjmim/UZWtOtBuzd7SBnffNoHC4pfOWPieFE526wmvdw1iv/89T8qPSzk4zYPHZ0kIBhMY28
Md3pejMpSUITNNcZdIS5HLKbNfeLCMoiCDW7Aze6t1QiPwoeclCNecTrpSqpPQgEe7mGuW7dT3D9
+PoSdUFlxL1sQup+PVRdmCbDGN7e5D0HwPgj7RJJ0wbf7rXlifGFduXqBdhrT96yJKWvelV74L33
zBDeynoeRbkXjF5taWZp2cgGfV6a/9YoPFwa2DQPApW9G0EEITlYaWOwouvF1GpXEClBL98CpqrL
3Lo0falc2pmUZx64gBNa5QcXYndlPEecU+h7Xkh8DY3R62bKymgfFsGsd0M4rd6v219pb2E8RtC9
QelOzW77lWol8Wg5wTOjq/Rm6nnwoefsT9AW935alI0/1ul44F92ViYfP4kPZhb/BWEvRNdqrQqF
aQlrHCffydTmsYNQ7ADHvW9GApBJAMAgbtaWJrHSKgWFfZQRlN+NsIovWuMctd13rdBeBimOOwHc
cH00ktKge5EbZI6NrdzZsSIyvx1H8+AE7rxz8HZL1UBKb+DONosxy6lWs5F+neVk5ttKU35GcPe+
aSLjoQC69W7oph/q4hWP+uQeVW12HjkoHWk6SZp6mAg3S9Qa0BNlFEsCtth7rPoWLlkztxe/0xbz
iGJj1xj0u3IMjDdo24JtYafuzFT2g8ip3qvR4IS6VdJyV8emXsLbx3/XGLvJ12Oalwjw+uMxGBwL
UJlOULfNb5xj+wnZU7QN1vQvsgCHoJn1ENCCKNpYMnulgjchoudRtt05GpR59cXaiKPm53OZffO4
4Qnh0pAFcknHcL2kYlap6LV8LLWDsLIRevI0NVUfwkk43XWiitUgqyB2bO0UrcdlivX3E4T855T6
fXzq5qJldtKGtTu4vdW7Bxj0MbUVxGaoMlz/Lg2Gf2UdmQrSeVp/oGgxPlTD3Ix+u4zRmf1wPchq
YKfzW0PN05Odl017EH/vfW4Kj8BxZJGXifjr31BnLRPx1HkDSmvGG2O2xqess5dzN+uHsfaOZwW5
D4kKAE5KZdtYW0utaDQob1DLTdz7eqiVi7DG7mRz5P6BP3A56XHa/8V55iGSaDUi+RdEHGpm945S
gj7Me1t81WfUcz2tGH+UJDQHTnxvL6lSU5RzUY8DU3W9lx2w6ALeaJyCDhu3H+mR8z+qIZF5mb3Y
OIIr7HlZ+HmZf5USPqAWrq1NSGRkcczpSYBz5+8Lt4Gn2mwd8ReDHSScsDWANOKAbD3C2E2rQgbl
BFajTm+YdPodK4k4eJnkr93eUegR5Dj0c1V6s5p4sL0uivBxKuXhR6jrtfcR04OnJNVH9MqX9ChL
2vtYJqVGWX6gdLNlvkI6OvZAF9pB5XX22SjB22X5MJ7HKsr/4o7RWearw7Ej6wPXX4oe9qShnMHA
t4LsWT8Y+V03tVNYu8kR7GnPpfxpanOdjc6E+qn1oHkzmGgYbLoX9jJ8H1D1hNB58fx51VZYV7vB
LzOnOeig7B1JUH2wowEcxOFukul6yCzdoicWmL1pfciZUTmXczkcRIF7X45cjFCJQiafULqZP3Ox
ghx6zgBh5CLu7kQkUHsHy/gEm/h8vu2hX6qhY4MZZDl295zSbj5dFteA69vYDnq1FvFJbyHlnE24
5mBlGGbtBLXWMN/r6tRBX+KKmLC3jXHY8NS09lt7jZFOQVujbn1b2Np3ZgGWi1618695MJX64Nfu
bT8z8SAIGI0ipdp8/J45qEIzZG/ALJsvogYdAjz4L+A2iN1TVwMkJRNG43r746SJ3Fxj8n7stCh0
zP7fWm2Vu1hb/8afyqlKIkmwS1TQry0Roi/WrAOqhJQYLQu77CBIKFQNxdQcfugDRoHdY0XtTtPg
3iJN23hv14lrbynBBqDKXX4ns9HuskLVP5eVmx0AfPYeQsmRQikBAgPYV68XpjKRkQylxNcwjBrq
pMCBi8zAx8Z5HGi/AclPlC+3T7L8J7f+lXeJ4WOSC4lwuzapiSoxmcThanZD8rRYjePjaZvKb71e
DRpYfy5/YZDghDzqGVWy2c4IpQW3rBdJOFkaJzMd15+tw2TQ1BuoY9TGUQtpd0+fyZA5F9Lu9QK7
qVM8odKDi1FUfFsYg/VFU8rxPK1GAU1Km6qnIUIM7ODN371zf5jdOAiL0dgBySaWOav6qUuLhlZZ
czQVuPv1CPU4KrLlse0KlIat6ImkgajIO0hALU1QUEsArDASk04nUkXY0G9/wL37IAm0tecUDn9y
vaF5l/cTwCCamjC0ve1FaYTxbDpvctdNDx7IvU0EQ8o4AXET3duNqVhFX2ShNxVYY5onfqmC//Jh
WjhM2/YOCWUuNJcIZxki2hgS7ajQZ2BEvp9qmBBre1jPkTa3TbjoFZ2PwnNDb2yHb7e3cu9VdsDO
oiQLxoqE9XorR2BAcU6qFSSMwFwydxj+XbsM6EaSGo+WodhnO0PPDYb5jsFZ0ztwNy+FNjHtEFZJ
6lLKJy8S8rrQ5hXUDi3INoaofNLq91ayokOI+LvWAQMY7c/Ai5TVN8cZwGZMG/OeCcL4azO6JkQj
blsfdbL3vgVvKy5Jxn0IzV1vCnTafOBCBmB1YTyBBY/PZNF54A1qlfmr02qBkSr1wV7sWgXkwX94
QQCq11YZ1Z/mcSDOzAxVFhlr43eWL9mjMvXr2xr2bZ8ZzSP+0T24Pn4XoUIOuZyO3BwAGlQIS8HB
FyQAxc7QuvWnvuqS9/DHOKcE3PF3D2jfU8VzhzKEahMtROk/bq+of+Gu5OgSpwGolrkNEXQnsSd1
oM5UTUl0IX2A0k41jpLKvfsMFJfRWkY8SG63m7wUwH5HMnt7XrN7A/HAJzuzlAMHJV3r9kmTlDic
IY4jyI/rT7lkimEgOEHqOhc9hRjbvmRLvlzmTF/vh9Gp/ToqtNDOmiNQ0u6FImHmVlHLpViyeU2d
UYOutsndYE6E+glpr+xji3TtuUyycYYFY6rGS54beuNPljs/Ibeaw/wmP3i5WO/NVsuOILt755rs
icyayIXS3iakqKMWbojecQIQo+Knsah6Cj7MRbNFb+C/fQAOsdwtnXZEULT3MpEVUiilpk3ff3OL
US7WjHhF/UCJyjF7qzR9ESSVrryLzbydvqtJbP7NUmWOoavUc6RY5PV3J7BKrX5mqXMUedYbfXCc
DzpqheoHfWn197kYurC3WuMgudlZKXMB+CpgunKuVx76P9IOs+lExigazOqOlr0rdG6uBj//r75T
/lmtqTowt4cbQe6A7BTJDE1SB1/bE3mdt9SjXPA3hv2+EB3yQgyk/jCWZATlWddaEGup/hbekfqp
jHm54PY54irbWzTlmucpBc758/TPH4sWRYf6QGG6sj0bNb4yQX7ge+1U/EiLzpVxlbv+uv1Y7i5c
ZncEx5JJbHu5ulJA29INTrD0TfK1byf94sx5/J7RHftXmo+lL+yhqf3UUn4awhgCCPz1Az+541uo
CgDZge0XVPi2A97bmYBZRVAFdar1ArUODAUMs91Fq1P6ts3cHjPtTnnOuzI7cGs7cRcZHH1+yQDB
1O/meI+lZQOwxrQoU/GxHRr3K2Ov7r22eu7/DrZantmNC0UDERtEQ/Rwthia0qAMkkCREkxek70l
FvB+R50UYjAmJ32S2ZAemGPevXXmWGl8oVaqfk5jfp5fqVlfhyl9JngY+zLB1XV6c/Qd9n8gB4Fq
Ag/ntplsK2NSjnnqwiXviMIvu6F8oqBs3N3eiD0zVNAkUIQ/CBpc37XWqku1TjlyWpQkdSDSGkxd
W6zFp9t29q4Tmw0MDMABiebmYYTgOBs8A2YzMGF5fNLGrP2s9nrkDyQskMPEH2/b210XYzHQQKC1
jdO8Xhc6yZVwXQLr1BXVNwAI6i/HHs3TbSu7q5LQKEDKrGnLjt03lakKByqocl3nt2ad0QaBojto
FWf4AOfF0Q3ZtQc5hycLHSApNjdEccFmpBFRPNo6axaaBbXjs1XYWXJK1rGML7XW96+nhqMbSNWa
dNaR/9s8dHbjWsLrMeoqefZZmFH8mbeCM6k39hgqpUb9sFZEcHtr9/wQXR9JPUNX8EXpsF3qwkxx
fAyF2e1yid1FpGeqA32gZYbSntPUSH4nXQr1ehXBhHDgBvd8EeUvalww9oJ72+y0vWqV0yoUz81e
a+k6qVX83atyT/jm0h6N4Ox9VspXYIFA0aKvsLkcvWeNhG4EVUOR5GeENnM/skX7VMXRz5VU/mBr
dyImvAqNXhkw0YbavK+uMc863V2XqVjjaY2M7q4a1XeWqNqLJwC2d2N7hAXdN0mWC4EAWcB2ysXk
n8yjCQWaxE7XySfxZH5+cAXsjuAk3cGrfsYx/YPbZ2jPqiQUAlvBtnJDr52AXrjIvyUqbSaDwkSp
JEqoWPFwH6+Z99NG6OSEUNQhH8ze1/zD6vYVt/UlhQeN9oQievW9B3nYeSlV8UNAnq+eCHpm3R9H
nQqGndpvFX00zy18j4E2zKsNpxPoRztRjS9sY/8pzmrxtirW4f3trdnzj9BySREkZAF56K+3xlBE
3NckMkGyxOul9qrobT8uzeW2lb1bBL23vMcuD8w2HepEpOYWzaBgjhfQzWVlntTcVgO30o7U3PZM
MbFBZZE+GwVy+VX+iNeAGJeOKQhS83UoLvUaw+2YQ4iKDPlR+rW3d2AVJOQRItQXohqlTWRW5S7D
TVmRn9spUs4gQqbXQ+t5vSQHMX4XKIH8FX8saMlylLANWV8rxW+QefGd3q0/qAHXByHA3s6RRBJK
6VJbeCu42qja2BQtsDWlo4MW5cZ8MiuooPKYQP/V5wH9IpZD746MadtQq9Y8KyaJeawZI32ENz8P
dTDpJ+Ya/8KBE9gR1LCFJC1bBgRTz02m3gHWr2kawV4/5ueakvrPFZr5178VlNRcwHE0H2gPbL5U
PMEzMDP6S2zjNBcK+knopPAg9Jl2VOvd6+iT+skxHQligTrn+lREqLVredY4QZGp9UXTW+WUIjMZ
IgQw+hXV5dOSO23Yu5PwIxEze1dq7SVZl8pP1FHc95VVvL6BSecLNVPJF04XePOcCLcqOr1i+eqY
tsFgT1Yw1xpRsW6nJ2sej+KRHf9KcQUxMb4q49TbkJUnG+20FpxGMisKQFLNWkPRLcZXgc7iXZR0
+qfXn1qPyoJpwVXIR94scOwNGBMnAiBlbubfWVbH9zORQDiXXnuA7Hnu7GzyEkpHpiwHazIH3tjK
5yICvceTpWj1ZJ/qga19q2hdX59amuwfslyx/5fqfTcGCu408lfiafhhYLlqmS7MlskXFlligJQK
w8pz7zQfiYA1J0zWrlT93vLW980M2PHUrPr0JWM4ovLXuGAmnlmepPMLIvjkVJpKRYItOUpUdRx0
P44RE/lVa4tqIV8A88U5IZSPmc5tJyp5bdt9KNZm/K0vXaH4Q2PDgCZEpbYntRtqcTKSNv8wr/XY
XGDhM9Qwa3pdCeyu7D5lmW79t7a1/TEhnf/YIae6Bj0EZUfdBHk7rndX9u4Q6UKCgQb4dlLKHKEr
sbQJnIKrN9/6VqCjk1rDpbWs6uI5UHo2HoHtkEUaz6H6+fY5enlwpXVeJ0IgSc2yeaJG1JCiJpd3
t4/iN2g8DL1PDmq9sa2pN09zoru//sIiECO0ZmA95gW+9ha54NxoDhPOLg75rQ0c5CRso36vOUkT
9s3gHnjClwEX1VXSE4hnWSmVjGt7tWclupho7w1Iv8F6kgxnQ3eHU42QAHmzJs4ZM1UH2/ry/cIo
vSGYyZkFBq9xbdTLs7g08HqB3dvF12FNdSqQk/U2AkJ88CZLT749P1JRm3IjJWQgoNem4mxUZhGR
VSZcxlOZKtG7OFOtg0r93jn504r8FX+8/KkwlrSyqZk3q+I8FG01Pjm5UZySSbUy34Ax6W8+G90n
cH0M4PBsXhuMXK1QZjw8eeswhLW+FicQ5gvzkR3Az2pV7zNEKl8dC0gSe9CYEgUnu0PXRhnuNCxG
fehIDUn/0TbTyB+jqXw/t/nr03SooXkuUTSFau5FLNCtObhMk2uvGpkTRso0nEujECHYUzydlUXn
29du7xogmyz5VCBg4r2+XhrpheTLAO4VDwgoV5PlnQggoi/wuzdv7HW2fNstj4bh904NXDF0WYD8
UfjYfMR0bY1u1dnPFCjhfFm0tPswFa4eIgcs3HABQnBQqN1dpuQe4WWEx8uVf//HOVVhARl6F3Rh
26b6PQKxU8AsY/tUirG4M1DsuEBkUF/+Ym9pezzP8FIk3VxBc3BTmJPAwPSFWr9hzPXH6BF7J4oy
nBSRzyfmqcyD+7H1MAxGyykZwjsmwnHdm2JAV0CdAFn8Gk5RrJ40Re3vHCdrgno0joDezw2xP13M
sy2CVmYC8J/ErtebGuW9p4opXcM5H7oPIE2S+wT80q98qOCRV5P2a5T2yfc40k2/HlX9HjGddrg0
vWg/QV1bBV1mub4d18UHSsTOk9fW0UnXWuiDbn+I7XmTP5Q/PKOSzOeF23WakW6Hvaxh7iQ/nKxb
PqSMp/u2Od+XRjL//gtrtHEZkmWgjVD7eltKt1amrp/WsIDqGEIJKw/MZCje2KOm+YoY4wMfvPPJ
OVsSpQuLLJjNzaOyUO7vWd9Kjc0TwQzI4JRZWXHKGOgJby9t1xSbSAwNeomC9vXS1jku9ZpuQqjU
3fjWTAr1jMZM82VaqiMRjx1THCkOMTkYvdgt9M8UrlP0I1IaQlnnL7na/Uoa3bm3Wvu1Twqng6oC
PE/4W1A3W9XVKc4UwA2xGuqFnQSKusKqtwjlZ0zo+zaDwNHwK7PsX//VeKZoXzy3uXlarrfSaBik
qUq20ulV5xRB6+JH9Afv28w9Eph50ayRK5RIeBdsAQN82xVGA0u0NAWn4MnRiMVZBMlzZt+VtAS+
CyMv/ltd4UBxa+lnbW1c9QzRhXrEVbF1wvwMyTIqR1pBkLwYbLBcbXS7QVHDIZ+/KrGpPFhSpDGb
K3FO1onWxcCA08Hd3zlHxHiy0AK9IMMb8u//8PxraRW6WsRaSAivXbQ4Vs6JtaQfF7LDA3+/Ddnl
+qCWQ5GEq4HazSYYKisK05qda2GktW7o8r+Lq8HpnJa6CFuoVJ48F+JBlC4q/DFKFq+9nJKbghE7
BMGlH9hcTkOpF1WxKi3s0A0JljJOvsVe0QUiXtf726ZeOlQ5GUxiIkUbyO23D3jZZR0iHVpYAtY5
OWUxPuDf14em8Rrf6Prhy217L3dWU+H/B0CNP5ADHdcf0XU7Ru/gIQ8Xhqb8Tp2nu94Z/jPGJn9v
aXXzqPSe9iDFK2FAKZLgtvWXR+iZNJKIjDl2SsKbN1WPiiiuzWkOIV6vHlF//19ptfF7p8/V821L
O+vk9YbeiUoAclpbmidhj8IVLq5o6fQlrD09/wi3vbiPrYqisBj6xzpGI1LRszows9k7SOmfI5Lr
Fx275CbIfRJev0Dtjq0dQckxidDO9cS4xGqb/EaLKvmXufve8jU7Tt70JO3eCRks/T+30fr5LBtm
2SlVh+xDQYpRvuvQtsz8RIfw9jRYKXo5cjxDPA6jWTWPMFYN1HpggErviz6LOr9tXSpCuTNGl6Kc
q+bg8710OxTxaZ/S6aH1RVX/+vDQOm61eKjxAJFbX8zOXUKtUeUGUl8o4ibFI0a1/fv2p9y3yi3U
JVHhC8Ggsitgi1axmpajfmEsbb4MYlzeeqIa/tctpLflVCX/3ja6c1LB4rqSTROOahL466VCcZwW
A3FCWDZ8EiP17HuHMX44pqbXzkmylXSbaDm5EPqpVPiuTYGAMzp7cNTQruv8TKIJj6q+HE2eb1tr
0goBJiE7JkCubKzAXlxWdZKzINvNWVAmLnbkpr6quPY7L/KU0E67R0rcXfj6nUQwGeQ0ADSCx01Q
NSNQJhoAcaG6MHrXVsnyaNgT1FiaFR/cup3nmcvG+yxfKFocW4WDBocOsiQjAOlU8x7c2Xexet0Z
THNKRV3L7uYibR8WA8C4X3VZewKMOBysd8ejc+FJcIGLkzZsPWzqxDYjh50aWmqxnrKxHB/SKUv+
64Z5fKpbqFEO3uUdg5J/RLLjgp4BP359fgw3jnWjbUU4mkv9Oa4zisD01e5TRNZChQztwN7L+yin
AOm5ELjQTtwqWeQ2JSsmU9Vw1pLqnqhg/jZH6ox2WGL357pYps+id/TPt4/Ry/NLrCN16BzCHpp7
0uH/EX2Y42C4Sc22jqNnn2TtB/12pfqaVF31yADGz6qWsCxLOeiZvXQEuAEaMWwun5MM7dqukRPT
iY4HU7d670M+5PQw87R4SPPD13FnY69Mba5ovIxmltc4As/NSuBesD4WseW+UztjPq9R05w0Yx0O
ApDd9QG/UZlslpRcG8wEcx4G9Dx8Ta02s2/AkstfjsVTMield3AzXpoik8O/SXo15n63wfPc2LE1
9KILR8K+E2mJ/mbVk49m4ygHr/+eJQJVBuBk9xko7/VHg2witZG9ABgXdQXFnmg6171r+k6qKB9v
n8uXgYYEKuBruPOSAmLzUDSIv0Nip2LK0cf7Zp4GX3G68qwt4DMazqMvKnTnIJmpTrk4Fi6V5+86
0OA6gD4F7ww+hMm166XOY7nWaEP3obqm7f1QLfbXZHIMn1qK9rbWh+pEjNTfVUUzfuD9XM8DQ4fB
hFZYcYoXmgIH3mFv6wF+azKslXjnjTdyYUvuImjHeTjXGXKTUv1C/4DGkOYeSZ69vC+uxpNJRotT
oKq4Obr2ZEelsUZVGFtGdYIY8tdsN95DNg19WE/G+jERwxGM+6UbkjYJLGX4KsPL6+1WCydqC2K7
MFeiWKoq676tTOKNyIsxSKXSXiuEfvb65Eis9aWbhzMC7nq+NmNg9DivLa8UduKy0uuwLhKLwFXT
7pvMXS7KiMzgSoz04fbB3ttdskt8PSGDRIFe2yuyKqoHzaxDq5zdMFWd/ASJVhq6a2/eZV3+D8W+
o6703hqpuTGILTkmcbzXNnNidqI9tQ6jetFPmdMmQHESLpNKPBTXrv1q58fN+cPexk/MltN7darV
4WI2qa+3jfOmFkN1Ud3GPohNdpdG6QzhAx5OUoPrpdVK3jdRP9eh2ZqTD4smNYSqUd7lCJr6XuPp
P25/vl17ZD+Q3BKIMEtzbU/UfZGQorCVSx7fuXn9e8prBH47yB270fIOdnLvXjw33tFXIGTeetxe
tzsjd8cqhCPM+hrTFD95TpoGNeXJoG81543Vd/kpz4wyvL1QuZCNA9Qo/5DlEfahSLj5hiYzwUXB
PEuYREn/jjlu8WSXU35QZHrRg4cO7Q8zgCau9zNuGkNowqpCOt8p7MgDzFpm1z+5UfwhQvX3IXHK
JEwAD5+6mKGlJGO3zXmcn1BpG06euZgHE3x7X5gWCqEfIzbw1W++cOc2sEwNDrTtq5jDNhvacO0R
B1fbdT67yXBUsty15xEiMERMgWbbB+tHG6lQplXCTnfzX4iqO98aXZ/V0yT6MveTtJ7+u/1p9y2S
tPCCy7rixgXZWT+QpfNpl7Y3/Y7SXjimUXvWTBED0XaPRr933i4IeSxZVYNigwz3+hsPwgQYa5tV
qJWuHqAv7J7c1avum6YdDs7TnneVVVIeE3opDCNdm3LHeoG0w+XjuYn3xpzFHLRV7XyK+nJ+gioL
nydG8GG3N3THKhxVdG0gJpXER5sNnahFOstk1CE8s/19vUzKXTkN8akm4D+Nta2dMpo5B0Z3XIPk
fIDi77mBs+VIzJp5zFavaMNBcyaKGWb0Jq/MX/QBxwBtkvkht7T1Yz9rxcEF2VktfEeUmnhIyOO3
FJB9l3TrbMD4pc3ReKpaoPQwE8Atrk/5Z8futFNq6kcKii+Gn3igIesh2zYk++uLPa4qamq20bgB
CNrGDmlfrHDqtpP1Uw4/3MeDEYmwRIrtXbkAqH0U2RB98+o4bYLFVpSDZ2e7B/LXSMcICxMAOd3Y
HGlhirktc92V4o3iPuvHMVy7NgutoevpNsH/GdXla7FyGCXsRmqUeg0N8y3LBjyqipXkRRQ4SVJ9
Zberf0R3OC8tHfufjv/ZCvAc8KwUT19A2LQIvJAzlRE8MaXxZAz98gNSeyMwm3hl9mcqzr3RWP6Q
pvVjNbkHvmnrK6R1SORlddiU4/ly4//IR41xtBBcN70gHpv1KamMByNWp4dmpkx9+9LuWSIYomRD
m17OiFxbWrramOFucIOGhGf2rYpClM+IYvtdrdbqAOywawykihwqfp7+2RhrPWteVx3ct7Xm/cmM
7O400w6kBqav4vPtlckXavsF5Vjq/xvbPN2l4U2VOYC3XqLc+ZH3iX43CGFf/sKKTARpi1AC2zYT
KlsYWjRJPCrDJmc97a27xB2cj7et7G4cfSj6tzwRnP/rjXPmBuFS6nwBbIDlh2iOv4AWG88CqduD
9byocsmjJzkkQb6Qe75oQkEI4ehZYzDUCYaTMqhR/GjNyjvxfoyPTZdopzaCbxry1v5idJP7nhjp
tdju59/wDHQA+UOldBPOzk1bpm4Peh1axfRh0XPNV7XWvocSWgRarKwPymDOB4/mNh7AKIEXQxDA
uyXoYXPnBjszEzXNcGZ2Mwal2vXzKavwpFGkdxeFbPbgo+4ZJHpmehYmGOa15QH+45Iz6hGlOeRI
gdJEzAC1jFuy3dAXrLbyoGWHYp47hwhrgIzgyyTK2tIWTHHRZKPpQbU7aPWd05TTQ2IK++wQsB/s
5a4pXigKP7gWlCyvl1ZFU+FVs+sGkT5XgWY0qt9ShD63JoNvr74alEIl1bUcvQLIeG2qX2wSgGJi
VVk73ydN/LMBKv9B68mBblvaeRJAwsA9A+kSqiLb+GbIlElDS4XJ+q6wP4hJ7/6hE5yevMSqPpPB
2o9VtMYnNZ4jyt1zfGB+x58h1Sy5DgH8gXXe+AB9itO00oAAtSLKPhu56B9nNz8K4vas0F2n7MHr
Sql1YyVB58dZFvyZVzLv25qK913PvebgIdg7+oC0uG/MuVLs0K8/WmNXttUxIhQM3Vx+GroyuU/j
DGUNtDbuNBp2p9d/OvCRsjnBnDGMFtf2RsQ6ndWi3Vr003gRTaz8KoVdfFC1yswQwkn6iz251ZvI
Htt/KqePj9RLXmR40rtICkk5/snle1FhTmfPpr7rBYykq/F5trroFLVj8RMckPqlS5rqnGnx3AdD
Y5sLujD9ECIc6H1Ky66ETNpLna+pF08Hh2rvojpk1NDtyzToBXFAREtvqFYPWtTVODNZInzXiKz7
lh7gwUXd++bwXjFpJpmyX6B7zFh1M5gavGBtmcUPcmM1C38Etsbsimmnn3Bc0QGcbHfXXUnVID8+
DEebc4Z/NdyeKeSgqJP0S9bqyR2cTs27NontC8lQPfvGokvx8UaN/Vi1qi/pgPw5WPhppaKrjvVP
1SqjI9SMfEs2sQmXjDomiCBenf/j7Mt248bVbp9IgObhVlJNjoc4dqa+EeLETYqkBoqkSOnpz9L+
gYOkXHAhjQ30vuh0WJLIj9+whvOGhiCxMKaRRZ1PwVBiFBgdV4UF6YLe5hjooS0nuKPu3z8FFz42
YjLMY7ae5ta4+fMUJKPkBOVQXoNhuKJKiCBXniQzDHndWr+/1IVYiX4J8BwpvFaw97ef8tvdZhNg
uIMOd5ttvWkH32ogHVI1gmfMdaVRHpxS0X+OZSd23Qqpx/dXvxDEsMXAK0QMQy16PrQaiNIsLWhR
A8IXHSeYoqM8tPRKULn0OmGGCeGLTW0F9cCfzxjP6Ro1HPcpqOQ/YCdDPhPswQ+wG22vvM0LRwcQ
qw0Tt0nEIkH7cyXZSuL6Du9wBh+pGiQUXQaIj1bZqjZPbMmO77+/S+uBM46LGyUm+Jlnd6rfym7y
I1UAnaI70Lb5s4J9/MGTQ1+NQnRXHu+NMhg2CGxTt6EfROzRazp7PjUTjo80FbXpwT5taTtDsThT
lQzD8WZR3nqkMp/LCbaM5WaXW4Kqmt2JCNu2sCo9miT9Bf25sHIp+ubwsPtbf4T/+4HARKFVDXO8
8yQjNLCbKApR1JNpI2xnkj5OHcIXUILN7v13f2lXIVL9/6XO3oXAjam6HktZ4XcnFmQd5nRR+zGB
NsOV937hmCDH3/C94ChAtfKsQqKEGmahglHLmJNDvPaY8q7ecOWYXNhMqI0grAgmPtSrziUmCECw
eoTRJkRQPXzXfs1JmREV7MbYgs2j8/Tf99/geUtoCzdAO/yvx+YD+HD2WBi2rk2aQsOpgWPt5yBH
CyprxJ03tsu3BR2/e+gO6LIHBuPKk174dMjO0Nn7HyYHZJs/jynU1bqwsAmeFHqYMHYKu7LA/Pw+
JrK70n26+Iyb/hAW3Dz2tpf+W3yly4JuaUiaeoYAzStoCVAfo57fS4gsS/ZtSUh4n01ec5qknvbv
v9+Ljwlj3o0wBkzJOQVks4OJsmUukNyz8IvsyZd2mPj3iODY/v1KiHob2gKQvezcmXdgWbSkLkVc
2LIE+InmN4zzm3wF5ec/rLSVvYjkGy3rbM/AtcChwhwbiIK10ttFxACKaOZuMBXlc3vNF/tSlQ2U
A3DHAJaC43aOzPOTFna+OW1qOw8hKYsu0d/TkBmYZOV+6W3GgVGTflm1FDAu6eKq79V4ZbteOP74
DRvGArTtrfN+tocaEoMc1eOZAwgkQRZZfpZqujayvZDqoJ2PeTBadv/ju/25Cq5Nb0iHDO26ufPZ
Lu/oALYZWCfSBHUMmZ1k7wUq+Ft3UQQBtEqwQ9HIQK55rkDohwPnbew39RpMyffEt+kzs+T5r3fN
H4ucncKC0X4dAyziItWAgYGjFg6U7Dtp7ZWgdimVxVob7xSy5pABPAsuXHVoY0WmgUL30t1w4oqp
NJkWn8OQrz8CL21vFs/xg7QR+0JC5irA6UZ6o/Jp6Ertw2xnnpfh2ibaHvEsk0WagJ4J2r/AgJ9P
NTxLIxOvQVMbGrADGrduD1+5oWxkI0shr4mLXNpNm9YWqtNtNH9er+RLMCfQ38dyIaENLyetPFOi
ObbOp1RH+hfUZJrmFpgJdS1LuRD2ANZD2o7zgn7Nm/FxH7sCpASvzpsYSCTowj+1Eo7zpceX+EoC
dmmtbTAOfe0NaHLe7/O8TFgbgWbuiWCoFJc+msCtBCiqa0/v7+FLH/D3pc6iQADCeT4o60Fpqotq
4Qqzh1TnvC88o6ve5MGV9S4/GmI5Lo4t1zvLmoNCNlYmiwdhGDns5imJXiHdQCtGmvgK0vrimdk6
6JCcxa3/BlQ+Z5ToIMQnW4ph+bFGkMssI3/6YSSEe12Yhk9bxQ7FW0HLtCPZCUIgcSl9QGEVGkho
P8ay/vvXvaFb0YKLwN089+COIM0uMs/3apUV4DSBjjc/SEgNlD1ED07gsprkP6yYbSgeFJso9c+h
HYsYpecvg1dPmmsk0pl6ic087vrQ3q9F8rdOUVvgRaMDgjzo3aKRdPZ9W9NgjhAwvPO8746sM3Bb
yUF4aTcb6fff5aWtlKXQegfDBRjQ8zEnMnLOLUNIBJO6+SzY8A2QlWIfwGjzP2xaoC7BhsDwDenW
WfANCrZ2beq8enVh9m2Z6eMUT7Zu2/Aao3f7m87jKfAUgMADBwS06fbMvyV2S0b5uBTYH9yFqh55
rMrGc9fe3KVDjw4wuEh4cfkbdXVUmCsaPDiEcbpMh1xZ+xWAwKb0hOZ7wsEifv9LXXwqtILBuQBM
GI4xfz6V52dmsZtqoeGDX7uMyUezMKDP31/m7YZAHQP8AEBMkJ1401bxVwj39R4ju4Smw9dNVC2u
xn4ZHjldR3UlfbqwGNImMJ9wG+H/zveE06GDT+VAdmvQrVWki+Lgw96tmrPQXsn2t+zzz00BtS54
EwCOsQmfn8NDRnDwQbmIcaZslL0snSWHfrS+KmG0aE4UyN1jIBOTlGsSF65sosU+v/9m335A/IKN
LQPSChS8zxWBYQgSUisLrw6cFR+c7oIb1kNS/v1V3m7LbZWNcroRvt+QvaNZL4pNggBtQzqwItvu
OxQ2BdtROXrPHtx7w/r9FS9+RCSmUAPeUCDnfapmGWFaxDVBF2oqTmxtGwgkyHhHMdr46zsdD/fb
UtvD/3ayzULsUMQTAXuWi1onvb4dmwaaVyRtPr3/VBe/VgpBd2yaEEnwWQ8BAvxhzqghO+VyeDcH
Sj35pOj+wwNhoLTF+q0nck5kMjIu+pRC9XRop+JAk/En6ci8bzPYKb//PJe+EsYumK5uye8brMXU
RGsUuQb6qk1B+3IZzScCElJf+i06uH+/FrD9G/0UtybusD8/U5C3zHfa82qZ+gaC2/14VItyuxRY
vr+ekkFuBEN+H98IHPlzYcS4i0a6eJpunZDuuJKIHKdAwowpcddgMpd2BC5kwHj/1584t0fxU0uC
wYR0Bw6q3gHNEGzCbnL//ru7uAq62luLHzjsc97pkOs2z+hEd02RapisWXnHp3y9ssqFKLFhRtFc
RncZWLGzgzS7gtpJj+1uxZm6zRMpa4JsdS+7ThwAQUo//vVTgfWBHhbGfiBenKNyWTP3aUNTii3A
02PYM/NETX8tEr2tbDYOErweQJvbUFtnPdfY84iMpqLdDUETVWaK5ioFQhjkc+Z9DBlpdy1S5ysX
y4VX+ceiZ4GC8E6SmWYtdgSMpFe32mOvlDmpNpKkzEenr6TkF3YIZIbBssBVhgn0uauFsaEKQ4KI
3ikVVfiUxQkah9fMgC60VzYZus3UAjJt2PJnW4QNTQFjBcd2q7962I25qlw2NbsBkaRKmRee5r4n
Bw0q6A2+OCymQ25372+bC0ELTG/UHRlUQTfnzz8DSfF/xnGE75ZkpLVYh/mQa6/BoLEvvv39Uiit
EYdxNwPBcPYZhcLUDWwAtmv8bjqNzmvLNRjXSk15fuWKzt+mIpuZFdqcoJRiYLj9+99uMbD3wm6g
Ag4Sc77cZLg2H+HIwQ8aN+mD9Le+A9xoW+R4HVQC3n/MC7sVawMPhP/BEuj8q0JCNgtI0vGdR7x0
F61uKKGwHlQR7Gl34WivaWNe+oK/r3eWtUrSdEsSYz2wg1U15mlfFd6kbqAQcA1GdOH0o7WzIU8A
ZEQqF/75WnM4u/giKtguXKn/w3WY67tYsEfZxllfCrQB/0Fl1x3ef6EXHxCKV5gIIuq8YcyaaRgS
lsMORIJndYM/J47AiAQ3hTT0ryuoBIl5son4YNCMEurPB/TVVojIAt/OtrZuCGu/hN4kDxNEiK8s
deldIu8BxRp9cUCzthj02xYdpk5MCoPGHTwP+jKE3P6e+PAGocscP6yWD4cU1IQrKdelvfn7otur
/m3RTCeRB3MMnIvMH29STeBn04rhZjCmvclnnV/JHS4+JAIoaimw5cHT/3O9mELjhjdU7EDLu+s6
i/vc0ANSr/TQgJBcDUV+LYe4tCTuJ0zStzsDldyfS87h4qeysC3srVu4SUCjPYTFadLUIF0ntBwQ
gg7tlP/9mBV6xWD8AD+xmdecn/qU+8QrwgV3VK8MGkbwNvCKTN9qk/z6++MA3OXGBNyki8/9kz02
AIrY+O0OHPnkyCDnXLUuMjAm8tThPywFuCXyF1RUb2CXoWmmOZOq3YmpJQ8Y3LS4EQv7YXXBNV71
2ysXtSOQpMjHNthSevbZDMsxDl8ztgMGrf8ItOtwG2t5zfT27f7HW4vQ0gN+DtJI530tiEnMjdno
UhHcYMH8N/s0N+CfD/6LXNqofv/1vS2IMSuGnjjKD/SdIWf951ZUwdoX7QjwddbT7iBXke+B6XlI
DJdlRmd7VIUWEJXTzSGK3bXpzduDABAYOvCQzdsoleeteGpsZwIHHhhvmgTqdvNyA0uG4SkujIbM
rlQASxbT4/uP/DZWQ6QxRLsLkGSoQJ3PyHPOsrjPC7VLgTetOFfqAANhr4LPmjj+9VKgfqAAwnpA
85+LTTkUWbNXzN0OFEgYqDJDoKpNVF8MZZhm7AqI/G1GUWyDA8yfNuo/4vXZtywQyNKJQ3CyieSN
BdqsXiHkUIUZsEJd3n/qmig6AaNy5SkvrYuDt2njg/IGo6o/1+0nMDd1CABKxLrsbvYFe7ApbIGI
9Z5oF+pDz0I88IKt/PevN8eoEb7FqGAg4vDnwq0/rTNerNiRabKnYObrKcyMAQ4tF/41k5KLT5mj
qQLaJGTLzzXRdORkapQTOwWWBEYVJlBlpjp/z83ywKWVz33RLRWf02uQtwsbFnCOra+C5hguqrPv
Grs5ROvd47sx8ZEPdnN0kM3qTv3kd1e20MWlwMUADQTxC0fkzzcKqzxE0VZtbzSPMAYDUyzxJvIQ
y7G/cgwvvU/gikD7BToSEIPzyCNZIZg3iB3PwYwEaVAdRm8ewAUOgy9zNIaHJUxMDRbINQfztxEW
nYItwmJhVL/neveNLycJhj/2q4nbfVJQfz/6KoAcK02eGVHu8/vbFPXD2zCLpG2j26Irh9ztXDBY
zVYR3jg4BsDSZ45K1DoBKe3I0bZSNOiglNb4Da2ayC0Ieth9sjZEDnHtORbWBDZUroz06tJSMk8+
BZh9NCVLIzmU1tr41HkmlVBbl2IsM/CE/p083Pe7fonJy5KBwVRlhSu6Ug0FqnxRwB+kHONMwxAU
3pK2WtoFN1nY0RbrtNTZI/gS/Yh8Vkf/zILL7uTmJrd1qE2kKzPiT2IhDpFX2gEMXdpp5Ec/4Z2q
upGE31roZk+11vDkZIE3sEORKv4jWZLi2KeEqzJwbZtDcaVBK8W04OPpwZmwQueLql28xbK6gPdl
PXpMgXqppgDoJLzCk68G0pWQUIEqoS0gxlKquYnvVEvjfxlkT6dKMzgmgNo3jxKHJAxomUvPY6Vo
/fXD3FIvgoQPY/7JF0P7ikY6MqFmycXTTIJZVp0v2VKrfCx+xaGnfgLDxbdmoxY3huks/jDKvKWl
DdPZVk3szSc+RjK4z5fUv+Wpb6MP1K0Ac6CH+Tivrf3Rd634rtNY/LOqYrKlp3K/KFOnJr8mjMbf
VTtltmwSL/0RZChcqinLLdn7E2oYFfjLA66yaTwgAWgffQVOc7VJth9jCFtBERrG5qKaw7mT9Swh
D136EFmg5dpN3k/poc2CDtLYhIAQ2vUkx0hMJT5p7FXo8ed3OgJ06biujbCVFibKdi7KekwYYGcJ
+4DYAVWoIEaUl5Dm0V8Cqpr7YOG6racx1t8Y9dwGq+UZqXI3izuJWug1ZMg0y3YE+eA4Az364htL
eSUHF0V3oSEMLldEQC0zyXlv6qAduq+wq2yGainW+WZSRI81VA6G0xz1aVx6fgPq77ia/rOYIdNT
Ktk4XTVa4ksQIUMLYoMfv8akF4AkgZ08lXAKc1/TBur2Nx0W+wl6TtRVsGIAjgn1ODIOAHuWFwu9
qA+8l+kv6HXhpuRFs467rmNoZHDIMPFdlJnhoyoiLyuVX0x+SVJN9wpt9KxkTWL+DdFV/UX9wt7Y
pOHi4Htr+KyzjoSwxOlThXfS+Mh+4Vq2x8ZtNF4raZcqG0VBIDjvtWpP6Oym2nZd0O4Xf+4H6PyG
vKugmTYsj2vL1nQnLEk76IcN6e0krMlLNLv8H8T6PQb4QO+ebBRyXLUj5z9nCUPMcuk67wONZvIC
7ZjlKdEh+jYxc0tQCYwObpUCxqACJ7iNf/pZW2QfFw4lvxE9/rmOM6khDhCPTlZrs0asrx0fRrpf
GOSI8TVQ1lc9mYGxMSaFUzOQOMX3ePSC+LEJXQTHDaUBQix1Zq04zWEw0ifYREiqS5Bgkh+dgU3S
fsxSMfwLTBKQwxOkM/zdiPrhwQTM+H0VC9rEFX5EM9wQqC3zss00tfeEB+tcAnZjb7OJezF0jQcg
GK03Texb4sVAcLig7y2OkpedSNdNc2kCX6kqE02jnmcXR8thmIjhpfXW5BXmmuQOEn8pjaCoHCwf
CUeaVUmrvK2DZx1BSiw6/qMAV20qIeJs2IOG+0Q+lYPMaPCJ52g3VGvK2s+jCbyizOJ25jDUC2ZA
K3KAbGFN41ngL5XTQ02JiKIyX+jSHopoNl+ThDRpmXGSh0e3esgSkVdkdN8trQv26wq9jv0Ckfnw
doEyUPc6rwFpnqKJ9urT0Azx0wrkO9wUilgP9wkLw/ZO59yaX8Jrgv4DJBMKep/5ToTfoJAX5nf5
PPKgRhfP+zSOdBSVZ0icAjeqIGkbpS6ER+bCWXtQfspfC5GZ28Ryq48yQLjZZ2MyZ8ciGyRKh9ZQ
Cd0rOaxVn7IUH7H1VAQJLasPEW0s2yd8hKZF12TmlQatH93ZtOv+de2QrGDupFoiqPUmvGPdKj6P
ntPNTUrAnq7HtM0/ZcYPuh1mdd20X2Iz/JuarE+B8KLLZ0+bWVQGCWd7S3Xr0n2B3xPVqylg9RYv
wUhu/LSZ89IJ6bVH4cXQuDc5NICqlSj1IYrbhPxY9DyweuqTda1jIcax9LXi4Scl255+xAaUvAI2
RnjbHYHtdp8h24PSe5uBwSIWERaHdOSpLNkURxpMaJJln4Cb8HxZpcp0zb4FrHapkSrkKTSdtu24
F3gYeTdCKpTUfmu47iooY9iobCeTfkBLdu6Oxbxmxb71O9jQC88ZdOoamNnFu5zIVv9qo5V811HC
VEV6mWeY2iYBrHbTVN0yEuatKAt4JT0BQZ6yugdHAPCNtjcRqBF5SM3qIIBUqBUZSU5xg97N2dh5
YDHA8bogm/a4K/4NpqlYH4QI/Plr0HiE7phYwfJ2GGcm0T7tuzXfTyq1YsO+ptMuWnLIbihNAN7Y
2y5Y5DefrHb1SgqsE997ypuhD9bHMHs/aMb4WMaA87NXJKYQUEXXd7UvssPs44Bht9XPqedPS6VG
SREV43ENapv1A0D4dOW486LFFDjywRDtWW4yCSzgNI3lAMCXLbM1G/1/ijZnQ7kpYEWQ9HZjUeUM
xPUK0au3JckjN1YOJgRocsPaKav8kCMCaB/uV1ubRi+3YNhA9GeZG/pg5rRbdtQ0C70L3Th8mDwh
WN1OUtwGBfe6YwdBbWjSWkFeZoZvCM24nAtA94G4qlgrQ7RihDZFCXxpstTUdIW70TGCXLmGxK6V
E059WyCS8jD3SwFA9pS5pjJ9a/yyAT3q5Aixca14qxHc5lB/NTMtDDw8UgJlQKeXh37WiYcC1w9J
tSCkfinsBCskmNmIB0iNI+R2AGDROkAo4GVi4rD92Poa5VMQ864rOdFtUYOBYRKJGKbDuJricO32
GHQMvNae7cP90ggU7ByqZKKOomV5UK6foipAy64tB5q6GArjWswV+tppiM24zuSegIVDf6mOaSeq
YW44IPHo/PVVInIkwQGDWGeJA5GzvRhcstzC7EjFJxXTKDyK3rXumKhAjwfiNRq/HdCVboFfxdQV
6bMcl1RypEBGNQUw8DIjZcySvriT8SD03Yisy+C3jWDNlmG2LnFeLnHmyW9IUeX4NZPj0Dw0XUEQ
A33k7paUXsLN+GG24Yp2eei0PgZN2t3D5C4kdSY51ae4yRWZavzDa1+1waeroTTWJzuj57XbNTFd
oxKfqKDboAQKg4loALubYIQ8ls2EJK0c2TTafbaK+eNEWl+Cqwn1kyePqvSx8/LGnXDzINI0nTZ2
z0Bh+AFACDKRIrRKVyRLPL73AWKC08QAZeJDskCzuIS0CLxL8wZMshol7mrKhJhgeRhwtfglNOCb
rNyAgAu+tY+kZASnZ6jWKBvIvbVLjtIh2eZAIzKgbwldYC3eZ33/CVyY74iCUbzzfJv42KJ5vvdy
NKdv8J+lbd36CyVIyZfxPjDDAm8EKJ68DACe+yWIJ8szXGBlexBQoLvnAbViw2ZEv5oQFNkS9Gb2
FSm8/IK02T5YA6ZCOavWzR8svslYRdD8i0rDcCGegK4E3Ge1effAspy4at3sCuu0AK24whHxg5JP
A25VAFtive8d8I3g+gdz1ReeXKoV9IDHnKeqLyPm209uZBktCwsuxX7NvKk/BmbKf7hFh/ecZJCy
zgEgiUsHQUREe0jK8HpK5fITwv7uC8POeslGz7MH38Wrw0Xv2+GeoUMzwKxQNT2MmSP6zKNAt7hm
Z4tTMCwgZgjt3JNBK2epk6Dpn+GIRFvISLbQGs2dGR9mzI2nqp/nHjc4kzlM3qG/8wn5VY9MOREr
jB08Ey9lKJjzT5BQyO7SaZxZOTArX3QD3a+DFR4Uqt064HYggN9Aks4ZWQUiaR4dvEC9MlQtOEZz
47ysiguWvDIvQ1Oa25CuZTa66Yt1von2STDm9wARBa42U5f/E8ImVu4NgMzfnGUoIr1utnkFoDY8
TzgvZFG2MaJ6QI3wS3gd+qcikjitAsZHj45Tr0G9hxy4Wuzsc9gZMu9hjPE50BPMcVCCxpDuMaaQ
NalZoXOxnxeT93vsrvgnR76fVes8dS3q5lVw3Coj7o016gt1j+zL9CXpVRLsFaI+6PoYbrzqZXAw
8pshp3TgCW9e9GoY6gPDomQHCkCalkMI+FOEepaAPETDqSwWL12eIpUHyDEh2fFhDBX+biDpfFH2
cd+nFV8XcVhNY13Zt13EPpk58H/C8jA1FZEZ7/dd4iAFOqFkZqWO2lThLkiDnzwrBKmHJEBiz5u0
D1C4J0BoDOiHukqnIhQ1g2k1LwPw8WxJXT/HlRgAXkZTCuZKZWotUO9eH4PZI1X6Y6Zmcjtc1UTh
MhYyKIPCl/FhYEnId72TbN6ZJIOKSjvoovL6uVnuAM3K8yNl6cBK3P8mr9KY0OneNWK876CypUso
7hT5XYMC9ziLLvoKoFdjysGqQcG6pIieGAVkGl2kdq2p2O6DyITRUvn+hFQ+ZOi3Vc5k5lMaq5CC
xkhjdtNLDC5L8MjjZ5gequWoRlZ8XZEz3rKJBP/4SvTidm2hYYZ7dJVjZXsRPYY9LMk/sj4df7DY
E/1+RSb7ilm8IJXAT/x3AEcH8sTLmt3ZDpOsEpmhbo9LOBi8z8hrhxJI6VBDCGRoUaCvOsr3yA37
E/5iaGVHdqX8mNo8niuw9hLM3+KkQ+gdnerQ3hWouvENRXFvertk6Nigo/IA6VduSlAX1GNIumbd
W98Nrx13y1zliSuQPLkmQdsniOnLVoDgLiP4eXtUt/OvicJQFYqJfQuNOmHwLtLcoW0lHfy6Uf6v
dUcGr/gQaxo+AEwdPPVjARiwjzNxwpCUokiCIv5jHyfLXI4hdNDKFLrTiF6JUJ+DJm5fwmiKX7XT
BcbdzTgcnIaIWYUKDZV3jGI3KZkq5A3P11mVus8hydkOo8AxDYPl1WdLPlR8MvafaPA9gdduCObI
mucP3SZOCWQW7X4OsdX2EHeFknXfr3AdSUkafmrWIQxK59aoK71hkf4hErj6S7zj6cfos96UbE6N
KwH1GJ6zfNC3CQgIQ9ljEzxMAxNfW2i5vbY0aY5IXD0LdduOIdVQ6YnjbvlmZxBPylEW6An0kezQ
gofFKIbBmfY65Ic8uNGtaNtD1IUE7bMJXfMS3okOOlwF8RwK7sm2pxS+4GOFUZOku0H7SPz9bgjv
dZctMNWhZp7w4HFwxMvoCSxyonjc4e+Yn+AYh6ke6yLJa7LYARu+oJOrXKLHF/RXMh+pB3GfGHL1
HtY9kDcqmU39Xwmm5aSkIxM5+E9CvXTgl6XlOE0oUd3k8vtpmoakKjoWPEWeH/xTCGqDyukp/KlF
MTwy7PW1SmQ43+QLGbPK01NATqmBmjHaj8lwAx+4Iq88puM9XVDGwk7VRyuKB7lLd9nYWA/5mO0W
xKWx/ZYAcvJVFgH/ppiPe0z5C0n2uhnti5rp8KlgA1qUCr2+sE7GJP3eUCfw0tBbWjGrjvyXNubR
rQWqzlY+9WBFtWYz+ZXbAemfQamEEIAL4Xsa0REdLDITZEpWqtsU+m8e6nK+3sLkeKXVXKyAeYXF
kD4HisWnkM/8W59A1WtHVZK+Zl284DR6Mn1SGaQNa+ov/CtKL/aCOw55yIDs7EcAzmyILsKKBD+F
0zsFwcMANAaP8OFlCQD4LrUu3BfgQTtdReCeY5fCqyfckXEIfLijdijVRuXmQ9eEHUBHIomPMmuJ
Xwo+LGiB5MajNW+mLVjDpfZBisARtMaS/KejUr3O4Jmpss9zeKtEGv33KoPe0SdQYjNRLUrKn75C
wN1hWyWvyD3yL0CdD1/aRIVoNrRJtwGbB8ROIeQ4VVnLPbtbkVVgb2cMv5pPys/Rc8AAEIKExezV
rkjldgvm42mcLUIBEqv2ofDQi6zSTNuaz5CerGZEPjRHUP+8BlrHKFxtn5w608FRF1VN/EUzYIHu
E446ELbTGbAdk8ScpIJmYPy8aCocJGChc3ny29aFH/s4w0ZaZzg7VtTa5AHjVChaRYa2+XFCVxcV
3ZDG9CZCY1HsNGXiZozcPO8739MokxBXolOTZyBZJJ5BuxPJn4B2kPFCVebFiJIJPVnGTgULbFQR
TEmgxMMp/yDgP+bdRQz1fD1HhYdMSkfo0NC5U/IAi3vblsucD+h4Kyaftryjrc0QO13qrjD0AZ15
8o8OIfINMg7XH3WXBBo3RJ8+dP0oyEngbv80DHQG74HyKdqBIz+YUoEQp0CLdwRuM8EQTxWcB4KD
VoaJnVzm7mnSGYpS4zL4eTXINSbgftLiboBwNrRItbb3cmHoCBUgLq9laFLcZlEQq6kqsMt+wjSs
uYuyLncoJsz0ZN1M2Q4t7fCIqzTHaRRpOH6AJELGSuPDBizQLmDPLMd2QYMj8m8JQIBQ3tIk9o/9
tKx8Dw9IF6FCWJAnzMus5NFBwP8TqMTex976CyJjl+TuNKAv9x1WRPEj8TLeVhL3fFFCBCARtW+D
wJSxacwdiVwGCS20WoISwiXop/V54n13wdQ80DXRz3Je+MeBj0ir+nzIn3Gq8KHGvOEfBtuglgfh
Kg8/+YXntScekghoXz323gEugjP+jDd/UAQTlSUQ0HxQOkYFGLvvms3I35YENWTd5DNAgLHfjqzC
5Ck5xGQO4aPU83jADZkOjwge/cehFw55Ms4QracmCXZRIvsIXas5uEPiNuMkgZ+V5Lco1tbodlpE
BE1B6IIdE7z5x8QGyz+mN7q9KbRCFCRGhUfVpTSrLMYUYzU0Sf7qySR4IIg0OMEj0XwnMld8hlpP
gK5r22ffl0YCt2iR3GKTwVX4iaupZzCxSEH467tpzMq2gOgN6roxo4fWhiZA1YfSEpebJBkUvEXX
oKxICC+jKTNqS2DzgxjQrKsdk8GziWPxGUVgfA/a0ALzqsnH0R2IWw5AOsSYNEU9G6Em6hU4YgWl
3yZtGnUEuvb/MXdezXFjabb9KxP13KiBNzem+wFIpKF3oii9IGQouAN/YH/9XWBVzYhJjnJqnia6
o6IqKAqZwMEx37f32jF5Mp74Nqc5mdvNglKVAr2jFlu3jQSE9NKzrkvZ84IkU0abxo7NiTImu0x1
M9hJfevQ+Pph6g1HEuow7EvimKqq78YFUgexxNZXYcrsK1lxqCcXaDv7mJjE/KIqOer5OitAe53Z
znRGoQ1Sdxs7XXpbGqtfzirb6oRu9R0VJB1D8yX6HWwmQLHXbdEOxrwFJ0GQHVnOV0bUTUHeMYnF
HRlSkZZTzGJ7fyhEN24SZfC2fZGdgiW/Q6zjQ6B+XOXoK03tSH7C4JOY95Mi7OeoPV94Zve9J/Pv
6VI7MoSTzsYuiaFe+8OSsBzg5mpiTpBjdAYqhfror7uab9UwtDRXUSiRoTRSj8lqUteqImmIt8Q8
XV4owqweGqNIT+hq32lIY86GLLk6ROBEH9/52ezoSlA6UWP4cPQJR15I2zqPyyU5oSR6+4XQ9mDh
N5HfsCk9bgsntCMbEXtl6InB8/ukHs/pMagnOuzvSF5W0ynwAeQ2pA2uzemf5G1VIRfDnQq+UNfy
ThaOeK6Wpn2wIhujKRHiQas00/2vn9V7d5H2gqUh412zBdaf/3TR3jJGi9W+CJekGYPKnYy96VXR
tkuq8oRm8N135UWo4HEjGaZHX1Ah/2tBH1+GZhI/1j1iXWMYuoA+WnkhdTva61AQt0Asu8fKWNpA
CL06RQh971H+/BmOXpVYV2JjlB7fd4IKxO5GlBeJIvS/L2FgmKAZXI31EFKOpZgOKcCzYHByLQoE
nZp9pUrbbPCLuV/HyiD7JsuH5BOqmVNI5Pc0DNzgFctH1jFg2ddPFMvjwnyUlWEpzP4idRpUknPS
0sev689SoX376xH07vWwK60AAdgp+qrm+GkEpTXWe0W0UGVVwvmok48BdUZ7O1i0wvoVs/vr673j
OGVeATizxoE6TL3rI/7pgvgvY3W2RBlGhaiTQz5zpaDSrehiHu3sikxZedd1NMdKomqIKh7p2Rq5
sti+bg5uGFeFdVb0uf7x15/r3ZEFskwjGIcnrh+NrB5yZRoBjwynzsk/Kz2OcQV0s//rq7x7t8mV
Rp+NNIYj8usvn/ST5ECmoxtbOJKnnlJd59pIX5hD12XLKn9iLn9nUqJGyUQLwYlg5mPZe2I3jTWw
OQ/JAfUOet/LLU1Fi/oVqi41ktbt4rTVKSjFm2+JVA1zC0PYgousH/NHlybXTHaRZdiVdfTsWFn+
iOVpvqq1aTnMJnbbE1/z7dz0ckUs0x7yaUjRR/NgUuD1T+ekCh1LZoB1LfPBFB5FLHdxghQVd1CK
NXtylhTQNAcBQ4EC5dfP9o3uaf0MYFBt9LEoH49F1bIdzCybFQa26thwqhb3LDdXH9ugpwgXYn3r
qrUbZI3o/y4rjivjweCWg3HgAxyNKppYhoyyDtY4QdP7XjZx6JFC69fzSNTTYJ5Cfr/3fAF9r0ns
zFNvdk2soHM8L0VFlo2efXETuxYbh6PN1wWIahPoS3sqJePNOOYbrsbiNfIEBdUxQ2EqPFpw6Lgx
qgzEyzl2dz0kSENSYnXOERY4V6gXnBNTwpvFdb0oQncH6BJK2uMI6rQfShfKWxX2tVv6Hscx5qmc
4u8gTm1R3vt+6/LNVVa1wFuIuqKbSEvKMHVU0fiWUjTFHiaY5vrGosodG/n8c8nN3f16zL68GK98
s3xHOMGI5HlRac0cDZ1qQMaBGIdSPq6wOxlRx/TpaNqByEYDAhoQ2kdKb1nY1LH7EcVxqfuSRM6L
BCUUne5hMENdUayHJNEi1xc67ca/O2fyETFDrXtElOBIil/Pmew9jSGxoyp066rcK9S2QpTFZL57
lGKSZR5OIPHeG92UN1HTs51bl+HX14u9RhZ0MeqwHukdWbNItpOSmOcA6XLAVtkp1+vL4D1+BqyG
q6dNhaR8jOCr7YI+ZCHrMBpNqsBqtNywuYin88gyrWtnplodtnNifJKK7lxlalnc2PrQRn7RLuZt
3SFr//u3HHzmylJbXZfE472+BYOsm6Erozok9LUIva6q99RCkhDqlrZ10BqcmL/fedM0QB6EThDw
g2/paL9F9cAoMaBwyzMj3fet/GrNdhy6AHG2vx7wb5Z5tnO43jlmQW1D7H90pcWMEjPW6VtkbJY7
31ZT4xkM3il64du1YB0/ILZ4pKuA+WjMxiM5LGR5NWFe1uoWfQ3EaMNQztxFwFO0UEc0kWMcODGc
Qk+9PU2uRhDkt8wkGMDgeb5+djR8vcoZjSY0unZG/5qjiHCcZCOBVQ1h3Zv2QVZjH+oJ+xxTevV1
0vTdEyekU/Gxb58qWYcUrAAMarxJx+DsfOQYqaKGwP7vRntlGqcfHp6cm1FaTX9ixL57LfaVHOIt
3PHHIat0/1wUzlzLbVTpi8mApKtliz/Ncx7+egi9dylskx752Rqi32N4WtlbdbXgqQ3VuTM3DDFx
0KPiQ6412YnZ+e1gXd9CzJUqzxER19GjpHNhoDL1eJRTvnQ0rCk5+kkX1/GJu/dGxcyYARQPyoVs
gnU9eD1m8IM1o9lnJEO182Mn7QcFf8NmGbIutOx62iwG5SCHdpDfKE1+4pV8737yFSl9rDQfFtzX
F+8qBD7JwrccFeFtWxomB6RA6T5vl/rEpd4usy8Bf+R08/6zlzj6nvgKtBptShs6mSW3olbtm5md
U6g6UY2qhTOSRefLa0/UOt59Jx3aWH9d90jor9tNouYkpoYV9ht6tUN8KApX2+pl3W1LgiU3UAzb
Q5F5HiuMbO8XEz1CaSMYPvGk3xlSHPSoELEnpBhy7JFZzBiScF62RHr0doAGXD0rsto5cZ/fvQo7
Q6QSfOU397kg7AAJAFeZaW9uKDTJ86qIm89/+0VcsQqrK5QLUXJ5PXBsWiEsjU0bEr9V7uphTkJC
6HR/KrXpxAJl81e9XqJxDnOY4eCGPYzZ9fWlKph4sdvovCCNaENXkLQZd0b5PPE+Id0AfXPiOb17
QcKcVb6Djpv4aAVO3Enru9xp6feAaRyxSm9Ebn2npf+i1xEnHtg77+A6b8ILgwuDnvhoWSRXOSHO
peqAH8RGkJaW6lsUfIOZm3riZXhvbFgEsmIjZGGA7fv6VqJTdibhkX7RcrdvtZEwr41ngxA48cje
uw4bao4M4FhsKGGvr0PUW53keQxaV7pu6EXyCtfFqQi09+7bS+Alb5SDe/DoIj1nWSWOxjYcEw8M
LHX7bez0y8YqecV/PdrfmbtI5VozKFbuBtuX19+n0yw5tFNNsJtprAG+QPQIpUdoMqTTJSx5O+jT
4W9DHxn2mIYoLa7FV+c4hIzUrAR10diFWsGhHalWu8cTclPPnXZirXvnTjIPsNHnlWbrdMwCQDI0
lqNXdqGbEeMx5qTVZXiCA9Rjpw4U74wMbiPIH2cFD+AWPLqTq5+brVMXCsJZbmgIOb4preHEOH/n
DWZF09iTAOb0rOOYTruE5jUtJuNc5HOYJVWyL2mDkZ2gpAFV5P/FDgi3J5VgaLFMhsf2Uj3qDE3M
vQyrBDt3T9qr39Dz22YFia8vQ/Hfv03/L36ubv6Y+Lp//Qf//a2qZzrTiTz6z39d18/lvWyfn+Xl
l/o/1l/9zz/6+hf/dZl+a6uu+iGP/9SrX+Lv//P6my/yy6v/CEuZyvm2f27nu+eOmuPLBfik65/8
n/7w355f/paHuX7+52/fqr6U699Gb6H87c8fHb7/8zdAaT+9levf/+cPr74U/N79mMrluRVfyu9v
fuv5Syf/+Zum/m4ytPBEQF9hQJsMi/F5/Yn1u8cUscK30FniU11/UlatTP75m+n8jvvXQIC0bmCp
AfDud1X/8iPrd86gnCBci6MoJ2D9t7++/avn9F/P7d/Kvrip0lJ2//wN9ylj++eFjFo2/SQ+xVp6
5a87GvtGCqVaS3WdYuqSPOWml6OFzmIbUTBD1FcR1wReTvUezXGMoNVpNtqoODdFI6JDQm8qrBMP
bZ8Wd1ds5uv7xJg+111fHWTUa0QqVd55roj4gib3cBm7shIbvcuqS1ROsM0X27wcvDZkNtUPdewB
vCvxzZ1N6eIe3DzGu6sgDfL1QRvPLUPpd31k52dZK+VW66rlE2A0bTMNlkt8FsTC85g+8LmWTfdY
b9NLApzqneG0BhrWAflGjGb3SUbWFK73a6vX9a2wSO/xUDFvKPIPCGSKJN45oNdC0RnGJkc8LJDt
eprfJqm1a3QDNTEiuOk2q1V498DvgtirqIKYiOwMM6vPHFr5OxGXxrbQneHbKKZ+2xrmM4gFPVQr
lOJQrYwA2252ZguEEmx0ZagY7XCpdfFwpqE7IA+ZCt9hHHSKtWOCf8PXDHLrJtElTyocuq+6ssgN
29fcH0ipDywtnc8Qp5nSRwSjfFpaTf9a9Jmzl9LIEEADIvgUazI/ozBa33e9EW9mc0DM1+XixxTr
8T4vh+0UYfpjszbvh6osD0kVEWxRlsZOtmq5d4u6/jC23RL0LR6a2Fic8y6xGss3827YV0nXIVxI
hXVeOZWGebBdDiL3lCsjVVeZXVHtvErNNnOVIYZOjaKk6aukdKBJG/Crue42vWX9qOLGPh+QmSFS
q5bbZTAtJH9UTe26cCE+Gt7ObZR2B/e7O+dEZPm9kdtnNoW4rRimcu+MhUumY9l+0IWCdq/T8i1m
Tn3XrEzgKUYlYGEL2zSGoj1QzxT6xgRLiqwn9m1rifx6cnbzmtzTGUt5NRb1rpO585WDM38K2xu3
TqAJmhx0RkWzHaWNLs6JOl/NGufMRKt/WXaRhfgRT6Jw2NDD0x78vLCcQ+EuxSEpGrmvPXr8JFbs
imFQHw0Ahw+mHcntCN5UCbzVMSls4Yayt4cwqTLzqRJ9sm8l4CM0G3p5HnllkvlqN/dBUblLRRxI
pj0lIll2czYM32Lw9wFyLL3x3VHXN109aQe3syh7A1BIdrFoI/5hEWtQwjTC3lZhWyBwOPDmWviY
zIywB7EJt51nOfgzm9NQTqONqlxMn/V2UQOO8NPXUsdSOyzj5xxTQyA0YVxp7XAu4qGgI6hpO0NB
CAHMLQo7MSs7HEFDSI1W3ZYFt0gOtnbZNJMFtbmo9za6OXyXbWetjsQkcShdi/6xGb0lR0+vuiFm
vCeywpcPFL7qTTSY47ariq06TdW+VDptAypFDWz0a5XbEY1tOtFHXtX+IkMOc8sS+OiQV4bRVDFC
itaMRkyUxvVkZnciRUo8S6SXSprnNxGxExszl27j5+PUXzUoy/rQqzIMXyVGoUdbn6a94Y79tTQG
57mZEu18dnszIIgYYlOmo/o2QLgmgTap8qIw1UkJx1jRsUfKYnW2jQglYXaXV0neZOdJgs3eV/N2
V5nRattdvipjO18mlBm+Nw6oIB9mybyr6y4JJtOeth0qfF9bhPesRUJZAf8kD+SzPEMaMp7ruTR9
CMDbWuQf8M9Z9SYds9ahqtwX45nLNtG7TsmdXgKl6fOP4M/VK2Kv1SzIlHK5rRTU53Frbkg21w8s
ZUnk6xNKvwDtLyMUyMLDhJqrPhDTUu6wFnT1JtOnkPUGXV6hnOlOPG6mOUViZTHdiYYorE066Ejd
UuURR4l9vuRF9oDkaVt4o3sRj7iWaUTpG6kzdPMqyXYEFWyiKooJS1a8+GCYSX8RD6qNMNk0d3ot
zY2XD98gG7Fi9VlxMPoZsqmm9xR9GEHJZOWBcDoPmaPIgrTNlsvURgw9pMWuKrp065nlNztvP4mu
ODje8ESO6ZWpJvds0GjOUemF0FHaCK/BSvXBQFrzXub1lwF45KUyV/GFpa2DxDDavZqSStIb0qgJ
dY61fb0wU2ZLdzV7vfGESQ+zlTCLs8Slfg6nr37IU2f+TIqEG2bzKhDIexE0/dBJ31yqT7ponoBm
XOWjd+1KJqh2aL/Ltmm3kiZexcRI9y7BJZI709WimGYQ81gPwurOpaMnwWy6t4bQ4q2ujF/LUYk+
UjFH5pyXaOfLZWHZ9sqABExsTa7XM5klvXmIsJv4Cifuu5hGwLWA6Lnph9y9FSJ1/a7PL/ocS25g
sQBXPoOw2Jupp97Xg5N/IQc7w+Lgxqhg0zQ6DGPZ7IAMTcx2vfg4RzmiHldbdq49Y2Po4Egi+Kue
eqr6JvUPDu41TaSDptfG10ir661ml5yzkWo759bcWd+BaunXnijU25ZmT+YrfNRrM6ZTjwnvDOXp
fDY6cfRYDZOVnadVI25wgnzTsKietRGLmF1Nt9g7jHuFmPvdiEViG3dooBundg5eDnXJlVbyCTO2
5fnYqZVPuRLXhxJ3ehmqKCSdhtWFednlH5a1Y2Cqm6yypnNLn+zrfFYxbcdCq2/jaXG+lLq4GTQb
UjTbqkXzk6IrL3nEYL+lM5c34zL3j0aufuwq3qgJb1GQDgLQ8YKMFKSI2BLEE3P06o0POkrQfdxA
EQpKtp6On5tqs2laNhF+TXNsY4nafqpTl3WwNtpzWAjRpa2j5k/abLhr4246kBrVoGJqlmAu3BnB
mkGBVPcmBePCIExfUyeXdWVwnau4ibTzOHGVrRfP0u9MGehWq0P9L6KLJbGNXSIUQ8MqL/LJz70i
CXrQFVsElTulq8t9NRSXo5thzHFwQp/Rg64CZUhw6mQzrfy8p7WP2zf3q6HNo5CAUPMzFWoX54Cr
YKrItDwgENj5XurttCdaZL6qojrZLXR0z6ZWax+ywe1ZQrRZ98k2n4JRU5uboVFquRfUOTYTLztJ
gytKIUhFpH0G2ZSvHWFcHbpSuLsqjeOtE7nKfZ5MTFxVZCP3Hu36kQym5lNLT129EO4YPQuj6bX7
JConC9G2s2wrDEUREl3nc5sOi1iRB6aOYCFVgs5pcGbZmfvBrLofraH8qKRt3I/Q9jZugQ0kYdkv
fEvWxRfPqKW6Qe3R4E2R3lVrOj07kMJ9XOxFyTb8VDmD4bXT3ESwI0kA6CAP3ZHiZG0bqCh3VsZQ
AVqw8MEHvJ7g9dW5zVz2WjFW7EIvNqY1ya3kgV8DIfgIEnTeTpYabYF5J8hopuzZLYhMc2llHHrO
9RvHzgE+0OQNeRLoQwlQ/VBO9KCG4nND0993ojIPSBL7zhYivyg9dmLFgj9PWDut+OSUCNWInr4w
reU+bqFc1lIZvmTSuoL60N50Io8P7FPgQzdbYddI3ZNnvfJCdy7vGtV7xuN/l07mNyPXd0qlOvux
WvQLaKQPozsehHBuMKloIU53TE5opJ2yzqEGKMyciX1oY5u1Z4qnkIkwD1oCSfNR3Qgz2elIer5O
WZQwbY4zWzQPc+oWbmV3N2OM8vYRrNT6kPUkst5W8MqcWyVPvznsYG91xZAPaxVyRS7YKDX1Ob4l
8r7hRoBXqBx8O8tkFPcRbiB/8cjd6RuJAqCD1Ttijr32sOutxrh2YJsL6vt8DTHEFN7GaPliZbwd
1T6e6RVhdUvsNruLe/5INPpeq82XNMcUkE1ZunfrhdNCIlhdC9VMDkoslBtnqfCzcqRcrkwxpM8q
FF2OXBj9UqutroAF42txUuvG1Fuq33Va+OWkLSqTsWHvenY5uC53Akwi91MoHe7XBpPm0EMqNShy
sVuqk30+Qq8SUYbpouQBWynzD2uv0ZxnUh8DDWveZSFN3F3pk12Z3AhE0sqhnDGU6GDX2qifEIUX
DlCDOdMoI7G4Yle/E4ssN2X/VBZxwGLS3xfpooYU0oq9bUTt1nUrhKSWc1biGj5LDIOOeCuG26TR
L4TZ3NhNv4SdHTcfVaU17pp8bvxez7pNOevJpd0sSUhHF1RKJopdmznxwdLhTFLWXcKZLfg1IBX9
MtEmHUSqbe7QW2MhypzmNsNzerbo43joV7fxNE+X6JVuHWvQYISNymHEiXYZzU3hq2oJndBO5iLf
ynQo7hY5fe+zStuPvTpuZgDRlT8bMWrwtFfKC4vXDjRI11kBXJb0A1BsXln0snfaPOYf+0nkeiij
ITbDEXf8Q+t6KceHwiNVKeUmXsSpyT+wdd+mkV5iO7Gx5OHfxI+lMSMoi2YH+HPaIDHLpxhuzpWm
mIy2IVaGC2xHLvL1WnlqKxfYaCF4WpR8z1ytWs6WYeHAKox97tblTTO0DsfILL5ZxsgLmeGKO8ta
5DZp1SVobOwnRWlPX9tBWzaZVBh2s1o33+u6qD5aEpuJLyfmIXyolW9WaZUE4DSMx6lxgfJldn4/
NLOK6dvCcrK04jA5S36ZZuYDg4HNTy9n9WwBL1GEkEmI95qU5oBkOQ0dsP2szxnPF8dFD3oEPQLf
JfERb03XxSzd+zau2ROSO+s+FQyM8250JfWOur4EiYJJoZ3nB3examxRk/I1Wmas6GWX/tCk7T7Z
ypwdcnwaD/+orKJZJI1OfN5asr5dXZDUkbG3oPkHCDe+aJhfzv/RO9kC08NcnevesFcbnGlz7E1X
dWZfZdD/A3SkMbuF9JZjZ3alTSAp/n6B7qEq+P9xze1Vne6/rcy9+lO752qtfnXHf9X/wfLdC3Hx
3/8qkL0p311V7fhl/rly9/ILf1TuDO13Qp4RB1A7pZIPZ/Svyp35uw2ji3465VV+QmHvPyt3Dr+E
ug7BIFVygHDrL/1ZubOc38HOUPNbFUsguSnI/vXB/geVu9fVf/RH1Ow0Coq6CoOQ88Zabf5JNRmh
qoWUUC0bfcoxmuKvurEry0Ger9dsASQpdBfN5I1/q4myXpb+Cc0GIHcu1JhjfTEu8Vnl0G9DzVDK
DzVV7l2il92p1sba8/mvquQfl/G4VQa3keP0MVHcK3ulKZPYIgKjcFOqQ6WBJTYVPXyL1NIfDMnG
HuMfpokgYYW5FxK0oT80HefpKlFluisa1E0bo7O9xec11LNtnDr1J/Xl9titmCXJLdhegy6lIO8X
JZeCXVBolynbAol/r60WaudLpYVKVmTf8xZ3DolaMqkDjXpkHFQY4xbfmti7At2ibOAPRqxFV1PW
9d8xQuFL1seq7zZWWmlfsmTJHtgPw1WouiyPz8euHO9Bfw9NSCau+ihdDLk+QcNlRVmx6jy/MMZc
B/5lkTscjU5+j2FyxM8LYwUTcaF6FH5Jmy52i5snzn4x6eqTrYvNsUW0agbNPEF4KwaCQwMtxbo0
N5h+Q60e2ytlXvFbmbAqEaygJDP4Rylqq/Ci1mYL2pg37NtAOKAEqM7zZcK1neHzAsqDhCPbqAZG
r81PtfM/x/jP1ejXHZKXp77uKnk3gFzRtDiSHg/M3YaWKgZluYqyU6RoFONaTjUm+0sKiM6JYfbS
WjwaZrw9cPips/OuHr9EczaaeWPV+kZJvKz2xVKXclNmlXAgDeGuCi2jzq7x+EFJx5oCHxMVCOm3
PWawQ9yu3SlWHZuzDtbhxG/SKTY3ZT6DJbL65CuwFk6lKtmK494xLO1HPoN730IgENtWcevBV+tB
vxvIm1ofW+z4JYxKg+Pe2LIjLvA8jxR04kCJssrA3qU03jbKEElTUaQg7ToLXnbDA9kHZ65SHruB
+p6vgZntNw1lnDNg5RmYDWfucfDmZXei4f7OAyPFE9EneWz4No7FUx6IIpeKprYpRlBSiTDjHYVx
ZaurhdyntaedsFToa0/z+IGtWiY6H/B7aYy8nvW03OktocbaJo5I9SgqzkTETlSB5cVd6ndjT/UO
4lhITSt+YMOJpxSvOiIgiAqPMdWOjZNb7YfFajHqR5rdttjA1VHsKFg2T0aEwQmPbaVuQUs0ITl7
p5ivL7HJr7/BS08TaY1JS+NNWzMu4VVgicZnBtAm23R87nNUdKLAFzhQy+/kHN2ItBjs0AJiV/rR
spRu6ErgZaEKRSzdlslUUGDDjWThI6H46lcVNCfO+UkT+VIWILKwTLlzMNQRtBbPaPXrIp0oxkkX
cEEwZ4qww1+/u6/bteu7u6pwIStDzWWXZB11o+3OxNTeCmtT860vZaSWINX6cr/kpXpimlgf8utb
iPqTrhjyGVJk0aq+HgQ5n6LtoWZR4gV+sUnyiS3hkjtVFlgdyDGMsUv+fUWlfIkns1KCEiGtfUKP
8Xb9BSjJ2os+iaWQxtnrDzErs5jJrUsgO3PUMDLt49IAQSoalwjLeMpMv9O8ZPvrm/yy7r3+6kgH
CTq1Tbwz1huhtSxj+IyUSUJzmFsRoEudq20m6xqrmgICSc3GPN9YBQx7ImhB+A858eu+zC3zQjRt
nQa93iv5JnM76k9LIlC+t141OAFWS+vakCWlghI9oeZzIsmhpiCHbYNOhx2wKXIj/gh2kDktoUd4
bqRgzXycm8V60tSG697NB47wHevVWVsZ6UcroTDiU7bOlnVnbqsb3Uk5SZE9gd16opz46GhuWR2M
WbYxZ5PIri4zlBp7rYhMIBaCahuENroyUByL66Lm8ECRel52nVeaPeA/D+JQUvd4Qn59q99MbehC
TbYvPF/E0DRwXz9fmSxx5LXAwvVi8J5TSWBws2jp+ZQl0VbFSfq/up6F1IaNIdTZIxXMxCKg6zYm
jLSrqUK17rz4dOyUYLAk2TqzsE55JN68sRph8jiwVrOjgyrraC6dJ1J0tBgsq2FORKnkibabu2Q+
V8z8VBTSkd6N2WG9lo02Ei45tbbjbWOhCQhF7EBCbZzGi0mmxq43MzycOQ6Uj7U3kBuTKtZ0kSEy
vqee6EKfAB6m+OnQ6z9+/WhfjBev3iI+DcwT1nucR7buvXm2doTwoqb7oBeaPAgAlldjTVultYb8
Aip2FVRZvnyn+inXekn3gY68Gy4SyJExa/FF1aZYyUGwnthda69lwn/cJwK/Vv097o03mh5Fs6Kx
AUuDwDON8l2XV9qtq83s9tJZ0iuE2gQbpxlZE4KxSaMlqDVRfF6UFu+tUnuLHURzpLWhbikOZIxh
SG/UBDjn3rFeWKqCTvO5mGEc/S25zssn5/HaJmoGchE4Nr1+X6KpWTJjBCCWK7O9r520OecdVu9U
ErBPzP9H5p4/roUsYs2CRayDCOL1tWwJ4ECdYqIe6Q59ls0s95kZF1/mOIXNasr4cwKV+uDG2ngw
rbz7mJaV+bfUPH98Bo6FDCIeF7vHo7cnW3IsYTYtqaUfl3Q7qbhie7vIKPUCpfeXzqaEfGLcvln4
1onXRL22KvI83tvX31trUktFwcA1CzoqCBxLiZuoIyN2I1QTzkPppsWH0ijkdRwJ0W8EHb5ARgu1
oIbOEBEHZQEEY/QGB2h331QGkdlzs517HRpbbaTOh2zpF8BvKseJE5/+tdLk5Y4BoWG9RtNi2zSz
X3/6CknPOuM4m0pG0YT0oypoDUdrl3+MbHJ8F7zuIxolx8QaL9MI9YlqDBpHs8L+1pmxUmwdkLst
/Y0RJuWvP96LDP5oUmBDxvTEX7oKztbp8qcDtVnHcwo5y9mwPi7R2di2ZP3lYFGuR2yAMIoYjTeW
WdI9HdRROQfKatKhQ47Z7qbMzXRghwr1uDnxuospG7rMtwaAwhurczOxUbREGYNUtvWVmLu0C0ZE
t8/KpKGqAYZXTXQ6F4sEN84JQ6h6nYAX7dVl/8GI2wneVp8kD7YKK4XWnNcNn8Y4nZJLBDQcCVIc
dVeRLcaHvpP6N7NwxQ+vVhELU8WGQCVr3Uz9vi4MfStUTyx+V1PJpjpmudez5i33kT5Mz9jq0+4S
ZiGnmMHh5fLHIVu5gXHarDAao2S+MdL2hm549Ik8+eEOhEZis8Gyhn2X2RxcIeoUn2Cf2t9zY+qe
NauM1FBVk87xnaUXX5JO1FQ9O0BsgRMboAAiwkesnZRAlX1Dgc20c2DJPMVpbt7ZZg+09ddPep3d
jx40FnN82cwexDgeOwMwRdJmMWplI1BPXlYtmZFlFQPCSbryEE9sUn59vfemK1ZXtscYwVlx1aOB
LxFMlulcKJshstr7dpxpotYpxdLZ07dLa8IRiWfHoInkdN8s6fTbRGusE0vLe9+aCZO9xTpzsKt5
PbytfC51JE/KpsjwFCn1NO/HWam22ux9pzOf3P36S7/ZHlNpWFdWVn5WM+PYf+mWS+Hluhtt2rFI
g0wjWSUqteWbtKodWrH5AILrVOQjr8I7jxbHNQmq/I9/OZogrVZBGaBwpxMgE4SBDSBJ2YgXadPv
UK2WKv8+AVMGXToOe7iTMH7ombQPAxwqB902RsLdXKrKORwRyvKyYk+2KcBwmaEK8ulBSfo828hl
Ur+SSJipfqnMXbdHMbRqlcyWl95IMphcbZGTKmkqib3vkiTVg8jy0jvUHXESQMwulYBOf2f6dHfo
WFH5h8nekEpN7znRugfNoraER3RyrxGKdB+qxgXbBTH2Voo2uwEDGsGmdkFv+zKbhLar2yq6FdVA
R9RRluW7xXQpAguG75UJlehrL4w5C7V8SowNbFC2zqMUUxWMUabX/tTTs9BGFUi+m+ZNH7CRc5FE
LQrYDsdbFu9sGJPxcwtyUvENFCyfI5q56iZFW0J9JqnGr/SXEcZNc+vezXM5IbroMjqh0iZ5cEF/
1UBarZq7Cjyj5+vAtT7XtolGbM7qsUS/ZaeXzjS6dMSy3IC/XKfWddX1TRagX1yQyU5kFwEmL6Go
FjMQHXRYMGKCRiLy8RuIK0pg94a4cCv4dUFuOcpTGqXJ98ZyCmi+pmpf8RLUT9YwjnD01Eo+q8NU
mH5vI+RoI9X6oeHJILDKNIubma7eB6AG3k1r9s19pzjj4+wZBehaCSI0yDBNoE36/5yd147jSrZt
v4gAvXkVSUlpq7Js1n4hyga9iaD/+jNY96UkJST07e6Hc7CBzSRFRqxYa84xgwmc6ISoIg8rlN9f
F8MsajBmGjpKVFbwb0q6WnQms0Z+TaHyqn3W45oM+4D5RWhltf8JjB2+8jVvtSfbwU+AkocyK2JY
px9aLCDFvevC6jrmTZW/KzxnYmaS1sad7TcNFJRia0uKaRLD9+vf8OWSYSBK3XT523Eb2ffpkuFn
NK6MoPaiEfRWJH0TLB1cz2cntelcBViJr1/v8us1ME+RFczBi/7fufWUlHs7U1rFDly1bsiPlHzq
pFZ9UQaKsuuXurw1/FNUIfRgKN0u8kTAPxYO4nyWJ8IWv2R+WTz7k2aEQo7dgfZbcGPPubw1xgh0
GpmeMjegsj99lMZoDV7jqCBq2sAN/UrW97UQcChr9yY9Zqt+z/Y3NjaKRLJosKec51aamdAKMsqA
aUNq+UrLDNpzPftMJvPFgGvT259x/ajiUJMS8EDmiHqZigH6zvVH/MZRhqAfHi4SR6DB5w4Sq2Hc
b+djEPnmvATHLNWRxoFHlDuz0BCujYmhpffcQuPu7CWHlnv9+m/sQNBzPEI4eJNw550V6L4sjcoK
ZBKlS1HdT5U77BVdPjBoSYKIRUdPp0GOv37Rt26aYBzcJcQYYpw5O5mQdDc58EV5r2bTmg7QwTp2
vzUHNBV0DjtC0EowYiPsIwMM0v9+JuGl5l75A/gj/m6P/5SwJqgV2RTElgvPs39msp84HvZD6DNS
nRDjqvbb9dulcLh82RhD6fQPEF1aFzZLU1+qrFg7As2EW2R7Az3od1EMatoNcpWIiIOFLBTXQQ0d
BTP5L3sjxXX4Mkor7aPAbqZflCaAEhdzaL6Tre4xQwXuG8BG2FbxWsvYCAuAYlVYTqaVhUKs6Xsv
kfmPehg5HUiaoU+lxV6Fcq0Xrxk1foPeU0gBnHT25J4gFPdV90zIvKY/s91Ner7pMimNnypqc8bQ
a1N8bYJ+GvCmUR6GWgrGeDe1tgMsOq/Ew+jRh4ldCAjoL7Kkvzc6axFI4ETJ8jzhAV80o5mRRUx0
5zKaPD9rteAkHDNz+m+qXZ9hWVL2wMjx7XBDKZse1oDmu+eNs9q7UL2qSFOlI5HqDOxxsyiKBNGZ
r5posDT32VAO8b1rj9QuBm+e5KFtrcWwQ0iqfSqDAhNoWsP7ClEWJ0wLhlT7zj7SNzsic9FuqHk1
bXQWxYoCR5euxqQi7X830+h8kJaR/6F+zUDodEIAkM/1Po+mNGn/+EsGZrdUEEmjsrGmj24PeDCe
5xbZ3qQMu9vhIATbWfVpCou8rVA95WqS4rGddP2lSoIWFnQyqONEa5AOBR1CToGyQMO0jp76HWQc
bXd6M+sQoLWta2kvPdIHaox76GhmgA7ZQtMzrgnGWmhlbfd1LrvpJ+sPjVavKBUyNSjvd1ZL5cJ5
apErGiyrYbGZG/uXNKaBl8muZxDNTVOV73CYjm3M0NAVUdK3/FuqLJH2ozDN1bgzRK5cDs6oHpHw
N+u0A6KEUVPvBU1W5o2+A/kh454d0Y3/Qdmt6gP4qk2HA+L2dc40tySERgvY+UXCE2J/LZ3Q0Gv7
ZbTkOoOW1eYfRNgkc+RrxvxTR576UwR8TrvW1oI/lGjIW/zCappD5g8eUQaL7nT3Gd0dbec2fvPH
WleAgzlNh0fsJekYOtKVWkRdxkXKUn5teWGypzSzzCFsQAR+7f3a/mkAfg2gjmgsQpmLqISlqZHD
0cw6PLCLvwAS9rRhMXZW66wCXdWokQ4kFytCjkwgy6gmjAhMNgmA6FxDc0LSLCYVyTIdHTS4df1J
1knZRGaWlmVoaOig7gy9t7MHmQtl7ltaNOmNU9blcg81zGD4wBmejMfgbIdd8kCWpa+5UPlrOiEV
lHkqzqmjJrVg3t0p0aSHolG3tts3ejKBhQaAJiqNOzKcT3d2UXrODHCV0yQVFMO41EMPN9rzoekb
BncOcHavc+cXvdoCH+3mZrrsG6UF3iIj+NvTpMI4+wO8Xkdgowq+5syp752xMZ6gYdqwhNIb0743
HrHO0QomCEUME7/tn/+zvfRtr4Q3o3VF3bkdPMa6i41sEr80Z5UHpyUbYgQSe2Mfv7w/qlAw5zjS
+X0N7+z+FuX3uk6MbVSVzXpsG155l6X0gUCSW17oy82MS22lkx0ANKOPeXqDy2yVejfSoTJXvXkq
XDFHhafpnFXN4tGreKKbonCAiFve2Egv61FjC9WzcbgyRnX/9s//ebR5Bus6l7ofjcghjqB8l509
OzCwveIvRvUmdGubkZ0WiRDiKBMB+1Ep0pM7vdXNjqoPwB5ooSKR+tYumY6yuxcLc+iy/+3J3M4O
4CndNWRLUpsjFyhh6K+tJkNTWQ2GIoARWQTKYZRRkdbyxunjjd+dVicQFGARkMj8s4GitwFWHd/D
61zk01NQOFZsL4482AG6vetlzFuXsswtSdxBofPXbffvi53i/c9HSCCRJyGsF/hRoPT25hjz//e3
6tLLBQNRKI1jAAecP5ianz75xXLLddHsAMR4KcSh8s36mJcLRNzM1Ow5FL7W3DHQNfqQQHP9HbTl
4dbx560b5uzDRIm3AA/x9s//ed0YDcC8bvUkwq1U/cmh2fzX9HMldxVjwZfrD/eNVYNRN/p5gmjR
CZyXxJImn+0WhLekIL/VnoCZbqH+4C840IhUd5mZ6l+cPuluFMNvXJdmMgvV1tDj/9i+gH/usRWO
3c2L6UcSVHXcu3r+p+HcU9MCAineCcKKsh646f++XCFf4QC7TcFRk50dmjGpaG7HtJQdEzcIRkLe
VkqsGhIZtdgNPcQbCxZ3SKeNUhXApHN2sVr30NbzfcQ5bfS4QouxB2bZB/EolvIXcDP7znImz95U
xloWX/9h33iJ8DL7wJg4b2ztk9MHTCJSCuXYSmOx+OIjrs3hjl6+/qSVKrhxqTd+S87obHK2TXos
y+TppQqI2eic0OMY69IYj/DWSagv/TGJK9rGdVzphRfbubqVnn55iya359ArRmmgszGcXrdz6tJ3
LIayhrK8P57eNV9138/viJN1jtef5uWCfHqps1u0pq5HpMaEFNKzaYYlWFl6O4isbnwW27/ndOE3
GSHZW8+DHjhz0NNbokc5mHBbijiv0/qR1Ez1rma+9YjRCxEbYrL99fsyLn87OG0o+IC5QA3Aj356
wYETVm5uWbXB2I1IVRBQY+Lp2GDa2Fvt9jnJ5PSxg7k0730E6y8FLcOvjNLkIWHMI3CpGVq+r2kY
pQjD8trZVVPSRBgC8ztSUxjWXv+L/8Kszh8RRAU4aKDzgKCdrRzEOJZdIAOkHeZCl2CUWY2QVJSf
06lN+3cdnTbmsckwZmFikF+Jl69J/wxe1XuRJqs6340BsOmDYIN81dHpkDJBHAuN367BIFLiIzpY
hUo+jiDT/9NN1b3Mf1MSZFFX0x4t0PiZiC2bkqeyUT+atlOZO2fg846u3+ob7zcNbPCIvHukM5/T
HAyvsjgBpVms5uybmI3q/ewX35PENj9dv9AbI3fkOmw5zP/Y1cHhnr4F+bB4lacRrmnRKyaWRBn7
whr9972fW8+0sdf3jd5NHwbOSc82SdC7wskSAkYhC4ZeYdRxmuMF2PWJx+Dm+t/2xgsK+gcuF9Ul
QkD77CNf27EM2ixL49SQ9UGmFa6lluAnOebrO4Pp6V3mkEJw/aJ/pYVnLxlcgE0OEVD5IXk8fSB+
Ni45sWRaBCeYpEdV6sYx0wn0iTxlE6NmUhPgcSwMaw8uwvQ+OUKoX6Y+dMFTMpJOHMpgC5hIlgn5
P2o17xVgFE7GanBFcLjx124f6dlfi2wLQgalP2Co854iQiwhhobOhvLoadj9UuGJ72aSa3LyzrS4
TSBfFW5aPThWPu6MerCIdsX+8MwBMfh9/a/Zvr/LP4bmIsJr/vf3XftnZ2er9wvfQHrFz1LtZa2N
vzEDrV+vX+WNhRI6NCpUWNEmku6zdavj4GFjtEzjInX637y8/R53NK5Ub+g16gfO+tcvePmNbIo2
UqjopCHIARJy+kpUS2s2ncycWCdOjCebleadj0PjCTV0stea1HgPvzUg5quVdwH9NglG3SGCaOMC
fZxSoT/2a1YcMoNZ1vW/7aJoBd5KNxMtJBNMEpzPPt+OfM6xk64T27PyyajhqEQCt7Ssg92WxDQ2
ODcwmfa2+DNr9pREuHsQrVz/Iy4+1I0gqzsQyKmu4LWcV86CEJeqAfnbzIR99lW13qGeRqHTEyNV
kStwL3gb4+sXtd64dYtJIp+oxemaEerpr9ITz6c1WZ7EgyJ6C+ejvXZ7Gg01VklrLOjFEYJp7UWZ
WB/MIkl/o61UP/kUph+TSlp6bZbf/Vnmtct3uP+CZJf5Pu0uAqOS72ajtzqCtpUoybkvpz/ehBye
Fb+U/l7AQHqZRlu+UMtu3ul8IaqgrhAyh66JYdHP5rza2HbzD8fNGz0mgtF4X5LLTiyWPon1DgIt
qg9bLM7OIFCgDi3+zvQ9BfPo3BMsbbk3ypg3fqMAhBNTZlqhVKbnv5GtjfhksZRlXt7itqrkO9yO
Yg/s7aHUyNLlVB3cejEuFgTqGVrPHKHRz23bzOlPtKjZWboGElLHye1IvgxueJw0iEmuvwt/37CT
lWcrnDYKqK3zXzaz0wsl/N6a8BeoX1nQfxnWUdtpsyMOdi7tuPPrjpAytRyDVOIfAOoYMhm1b7B9
33rCbFKsxJzaYT+dfYrowiyCP20ZS4OMeGx3UIxbOYXEiVtx4drdEe1wWt249YuTBl8eXH40rzzf
jS1/eueQEweUmrOK51pZd/WK8aTSSehwU/JqUtwK0DLUd1kr/f76M7+83U1MtlFwwKzhqTnbJ3En
m/VQGBgQ+Tm+kekzhsWwdNZuCUiPhexh5qEkw86+sUFfLP/c8PZCsSDzH/A4pzcs17yCgtFB1yKI
+HnmlziMWLPvxr4yHiaC0H9cv89LieR2QQoRHi88IEqRswvaZFtWa6biLCj0JZI51R7pVkm3CSf8
P57AdOHmsvLC3rA6BcmgX547kkioRU2p36JH/f1FT991/h6XLhjIY5QW7tkDaDQvndlTVKwtSwMl
QCYS4zTy40FEVq7lJahdiay6xzQSQKjJN/l1Xdkm8e5uoCEuzpE9rKiFq9DvLKuI8aQo8lnZHtw4
Hd1S27F0Gu2BgGtG2uBs0t9riYroHnF3/m6iZvxPw928VdmmFgduKXXyP3DJRN2sUxEXTWavj2pY
82/agBxjN2XeOJJ8qdTnwtxS2XJb568ii859B34w+cR7Y71awDP7nTN16RddK2ZsH2odDaYDBgFb
syCHUzWlqQ6t6NJXXBXO80oq1hIZjK+OwapbBcJcVJoQkGsriRzQNfOvRBKJGk8IeA8mo4kaz9Jq
MPXLiy7IPslAZQevzDojrLMpbTAWW0t3R50s9kamZlgVnBA+15NB+x/Tz2odrWTD79eD57xv3FrK
QzEO3pHRru6jJamWP0sgZRfbXYZy7vqruL1p57+8y4Fg49Vuer2zFaYVTJSmrG1iMtPHI3ol4nHt
fD069O1v7K4obi8vRpePlj1nUaZi+tn2SvgqYa0CAH7BAbJ/HTW7/lb6sI8YM2wyOW3SvB+cVxMM
QViSv1EjWebHWmnlss/aUv+ZO0RyhejlGrBK6yj/GGafMAUhmX15GBLRA2IFdnInN1niPVGYs/k4
AZlBRy7ztolKYsk+Bb1sjEi6iwt5Ql91tsu+qD/mpW6lYduhVSK3jjMqVlk5fw7IPt4sdvbiv5ct
avd4dlyrihKkPzLqdAs/zuBh0xkHRdzSqOO6CgNoFWrHhA8plD1BOXp0ZCq7I6ff4B2JN92vMqvJ
Zy7MoSBRDKXji4FB3IuC0hQinAimaSOHjJ6PDesBZmi8s48MOwXCvi5Q3b3XrVtwWbkFys+8fE4o
nKqBx9MjMAOx0mAYqtIByOfkkuXdQJraFzPjaFYeR8SbAJx8VASGyD8ZumJQLpGHRG7FKXGfDBVb
3Lp2Hh3ieqqPWeWSeY/Px/iVeWlXvRKyZAFZgFAgQ3rKhJGOLvHVC+gN3OIuY6FdoaXaL4qa1oyd
RYinsez9r1Nf80oHtZHZz8CgG4LI0eMMOzg1S/KyiK6FKgF7yQA4EfTfkN7bI9McK/utzKLzP85F
0s+HdGFih6hnSoD9DmQFcUmpUeNU45zsUAhk/0k8XqGrBUi5xkWLPaP3yqNMVbKFMPZT+YnXXRXv
5NhPLyVUkDJeEtwOUZ8HK8PDubX3Ks+mEeO20uhIG6L4Mlt4rg/9ULdOhHl/ibxJ1nZIdahIvUvs
kWY5KmEse6VLQz1wNAgbUEFUflBJRbpD0i4JRSX/cQ4yYFB1CNoCxhE1/FBEVWbLP8wic3+PGbOT
IZlzzvesmIP5CU8oo88ktdZnkXjrB9Xp+qtE4qFCexQAvyYzyF4drcnBCcxKfSqMeQumK4gvDFXC
JIqMKW95RvwifriYKaC7kUk3kyfVau+qfMtoa/BRBTvbNfrmRYGKKl+swV3pReSj/wMta2FFeTkt
r0M2OJ+uL0Jv7L+b0wWfC3IZ6m7zdDu0Otx1LjGrMc3H6QO0jPRuSepfPj67FxoMt7RHb5QZW5dv
Gx4yAmIDPr2cIPoLrrs1xCuOQxSvoBfUTpnZyImntve4Pcu7GhHbDbT8G5elexMglPS29qa1lV3/
HGUXs591Xhbia2qih33cpuGmEjgSi4oYqZ/N1zK31hu13BuPllMzvWkkQlQ35wkvDonE7diRnaD5
FVK8pnXiAlHl3rdn8wuxQc7h+k/5xk1yPcpy7BbsK+exCcNgz0Mt2E/qWqyHFoAD0anLgGlK9Xde
Mrq0/KpbSpy36ilg9dByeXeo4M4F+pqhS93q6RxpvdZ7MaXe9GcB8uZgAZw0jHbKKh+m0vcANVhj
X372vbTujkjB3FdV2JP8/3jqHBx8zlbIcDnjn/7USq/cGrwFsA1Y2l+6lezpAAVw1GdqjSUJJTc+
oDd28a21hEWceSbzs7M3ulBjreUepDKzbfIPoNXaO6Q4wSP6m+zGD3zZ42VMt03eGUFQhePaPr03
wLoA5od8wqCoW8eMS++ZO5hbXoEbj07Vx2WXafu+z43YrwXR8aWBplI5U8gBtbBIO3aXfeeaIBo7
z28jd5Gw3Mze8aPr7+Jbr8WmfkZjRNoQr+PZEW6ATu04gw1OT6nyC146wAsB8bw92Zx3dput3k6b
xPStw0Uep5rlfAyYix6LIelvPbU3Sh+wx/w+yKMZj52/EVj4AxdizohYqSyKAzIgMXz20iEVMeF9
uoo2bMnH1FCDG41ZbugYt4vq82CtxlfBJrr5pKv2eUK+/TNvM/2erZDJJTrN1kH61IxfUUonH+3E
WG+8W2980WjZOR2gaacpdN4bA5SU1a6CAERGtfcwoHCN+zEbH/QW4EiOuP9+hed2o1a0eYnOylJO
u5yQOHs7zJvOPiAO3iTO98y5PB+Qi0n635emFdbNNtz2YVxch/4/h3xy2zjxn77M6Ckwz3qb2gvQ
JLjc2a+/SWWKZ19NNvpbb5HHqmvBxad21+63mv0x2dLbr7+pbz1jBsUom1g4fSZtp39GUHHsdfx2
iJlFLAd70o0HuZIzRtMyf6zV+osI+FuV/+XOwIGPgTvtLjoqdPxOr4l4IwhEyTVpQRcPK7/ytwyv
sh9yAgT0lybWjWbG5SfAUZelF98wjUX9PEJuHdjo0nYdYuTYnRdajpMShzFlkCbBaNsfjNRHBFej
Pc8ifPY6LPdVtLeO3pe/OP4MDt+bXpS57fmawNw6JywCPTNxipKSk9WBULnqqE0+Qi01mABQ9fEp
L/TNWwsKcOa8fMvddeltx2lKBaJTCTBwA319+vCDYJQKPP4UD4aljLhd0fuHZlUHD0vgFhP2KI2/
xMfhTBPalvKlg0xD8u/i2y+ecMxlB6F3THY5E9FXq6vILM+NllDrmRbGt0VLMMPXElnDDiENJjI4
a1nBsTc1b+E7LocbLLBM+gLa7kwLsFSd3go4oAqnYjfFXU81nDarOsIbAyhUexYpZ4sxs7RKODp0
MONGywzIvBra/B2GKfqewBNhhGXNnafa6h7lcBvLetSO/+sHBquUYTJuRZYTUNmnf2Tbz6A8qmGO
yaT0v3XoZj/gF5jfV0PfPoyVCft+zOWNr/qNF55SyEKsRYgUK+jZF0anLJ8Rhi1gocZ+3o25Jefd
4g1e8lh5jeaHSjLjRuRaOtOuRgMkN/1pot2oO/9OXU8XOZfCk5kfAGlmG+c3vzo+AycTiYsrqtZ/
UvWap4+ZMYBsZh/CfSToQb5PaOd+a7U01Z4dcxobipUquA/qvi6ObmpZ0BdIjllgD/rwH0pjhbjS
LaDDdqPBiXYXaHUgw5lZq3lnJSgRsBumVndna5n2vYZK3ENc6ShCqbE3DHLS0NoGL43Xuir8Lay6
b/ZBbkNXXqSTPoipHJxdkWEuj3LRiaO5ego1N/DV/4Z+SL/Ksia0hDcmCXZNka7qfuxd9d3v5/aL
BBL7QbhkAHyeEru46zgLEP62UAj7Zmm3h4WYoEdvJNM2pLGt31DPXdZj6GwwJZF+QdoQTb7T121c
SI4swdTGg7tkj7XNCa1sFNhOs6n319/ss0hFTFeYcAmOwteNLoQdZNtK/zlWQMkNyC9Opphudmen
O93gxBm1ViuGXZLbxFakNDYq8F+i4+wt4OpExKPj8uh52sajoWSn39XuoNJPvI9MLq7/gW/sM8wQ
8WhRLjoMss/+PpSKQ6eU2cfDmmnfHECKEQaF7sc0qq/gYdbo+uUubdXUpnzpm9CN3jWoldPnMXaJ
PvT11mQSFn7kHd5J3tpk0r0c4fpYDnuv1BvrXi96fEW62VGRm5MD9LxqCLiaJzWSeoVlZISGOaKM
bSYXb3q7WljHCqnG92MyJ+9HxN/2jb/98rXxKA/ZJBkL0nu3z5pxXpBNLjqpAk15wuwo74dxP7BX
PbQKWsL/fjEuxfJkItRA53n2uyg2F7GYK4QgA4p1sb0Qns64SzBiu3Gpy4WQTY7ad1sJ6f25Z9Vc
XSYOXcZ6jVe9nmKTKLfvGg3pvV26ogWHWjVgHpGEsGkKkrNrdWuicVlf0bNHOrWN4Dkh+ds//+cb
gf5sMiqH9+dQUP9EUuJ9moMGhIeE6BlrCHU5FCROc8sH/fdDP1l6rU38Zxpo4rYgEvNsc0xhHI1J
BxFDgiXu7weh688Q1YviyalmvYWhp9r8YOJHI85wWgFA1WOdf3KMAs8ObEn/N5Pe9H1bUL/tncKB
1TlXiDMhxLbdvCtlpobd6C0LqvVkW8+5T6LFu5kKoQcK3e6IagTwPTQ2InUix52fttb7r41cxABi
NOnW+6zS5w9yzvQ59N2hRa/D3/bbpYM/7uZkHMYd/UlR3ClyWT9f/1gvfhceD0+GMTgubA8O/unv
ghAytU2RrfHWfAMH21TtneyV0cTFNBgeXFNN7P1Ru+nT3d64898FjbZpQRZwts3x7MJQfTkq23o8
m1Na38+JKfvQw7iiRXJwis9t6uYCHAe8WGTe8/J6/b4vPnTuG6UZAknmpw7n6dPLFwIveFqAKjfK
0tgtvjNjDMyN/erTerp+qTfulI4TbRHeQrx2FzZZmI/ENss1FsCZiRKXzKJ3wp2nOJWT+7jYnACW
AA9JACf0cP3afxFNZ48Z9SvIOuBHNGfOpwtZpnN4EvBaHZpQOZiaCRh3Um9j/cSo/WhmfFtHGnT+
Ywk0UwvtqaZFyhwpT4+s8A7t2krX5ztCJ7Gv6Wilow0EncfpbCfjDrSb/VHjz/cjUsTyHuRMDtzW
Mxo96vXGXGK/mcw2XPumfbeai/NfVqe447GlGy8dT0REpqzUjbf6LFeTLZm32UbfQdYgT55e3+nP
60xGaw2JY8SBP0ztva4Zxq/Z8lL5zHmfaQLUqYYAH8dbf1TmgAO5K/tKRYHuzVS/3eIdKkUU2ubl
Wo8zdWESyrqkiXT953nj1di0qzpy7sAjPPesPsWXXieLtTXoVYo3H0nCNIcBsYTvZ86AzpG90Z0O
AgNbSqNhTbIb28Lfvu7560HoFEJhqhfb1c+qcgxbNatjb0KKqTXA1Evmfx7HfvkzGAOrEUzu5dW3
6ZAj0PGepQNcGxdLKr7ZWJBCHLfZjY/lcujPL4dckt4wMEJe2LN1wbdEk/s6L6zFKO9DU4/L3coK
bUZenQdHDmvNfc8mHa1gh1/cSbc+dbnu3lgdLsVBqE/xlyBK3Hp6pLWdvj/+qDt0JmedQAjHlw+g
iktmwJAh2og5dvKzBXRehtBO1uNYS6c4pj0y0J2O66+BfZr2oM9NIAwcDG0GZVWvbrknLoo6i9MU
fEvyhjyC7c5b6IZX5u5Q+3acJCa9PsvMoiJXrbkzZGLcJe0Q3GgevHFBgIYeVQSFEYXd2SeFB35A
VjlaRDzaSR0KWyUPuaYV3zwxpsQT1jSS/ufPA/EsvaHthyBj7nzlnBonS8Vc2LEcjCRUKsiKnV4V
Uu4sUllD4p6ZAuZwz30MBeuNuewbbyIbEwwYesjYEN3zkTze5BkfOU94TGnkShGYG42xlcaDytMs
ia1qqY+6j1vamOz2HrSsnj7YqFZvvIxvPHgOzDwCIHb4ZM4HCEQTtI6fOXbcDjgmewzx3xWoLDJC
1lIfof0jlLvxFV7ujpjiaSgwKgHGdVnBr8Fk2Z1w4pkR1z3+pKGOmlJqD9LN7FsBlG/cH21NZwNC
bvKH80DPojGZz88VF/MHGtKq0aAIluJpyapfCEPaGyr+88sRMk/FsZkxeKEcFCCnn7ZnVZXptJ3Y
lys6WNjByT0GkUVFxpQ499D+zP8VXvf3imDrsChspcZ5NBi4E5ZxR9dizUyapzTJCqgEXfOig3vB
om42ofKHmyLSv2vUv2v7dlmXET8TGdiN6M9Pb3Q068Sbc+HHgDLNZ4rYoN2Xcze/GsNGBG+D3vpl
64kGuKptaMwA9jPuAwbBBA4kSbB5Ywz9PewPeHAj0So6Y+2muKvNPH0Bwjtzmq8tuM2LWsSHLrXq
jy4KAQicejH8miAfTvukEZuRtE7V9z7Th6/V3EPL1Z3V9Si23QEInab0Eiljhj+kofp+Xv2m+71W
W2SvGFJvPyE10e9VPg/3Zt1hQnPHLP0vzZAU7BqgnstOV43XEqAz0ZdvNEkJQ5RDTj5GS1+zWx0M
Gb6mxu8Cfb/cRuZijLaqh38VKvjfvCUwoauV2jrMGobvS9NbBdDuvvldpBLxCsj6vtvJZJlz5Kk5
Ny6lltgReiXtfcCYN42TxcsfF2cUaziRdXUX6BQLcV7YAdAlzcp/cj6Am1HzoiW7OXDl54Tqkzz1
zoRLajiLMewYZtOzm8hWetLIRU5j3L8pVt7SxJKbqQpV4eojqODkAfTgPeifnGAosxs5JNiWJneC
PuWj1NT6klQCgGxgjpoI57reqk6oLAsnrM56WenzuPuxacffrvIpCsEnqteG3IHf/diAG+TA66Nr
60XzalZygXY6we3GYZmUEWqVCaJLbqR/WDmNOspntzXDYZiDBY15Akluqey1hVKSgELKkRJ89Qbd
EMe81vNjYnoTREwDNduOmqfdQrT1jTtng3ENnabp65ByY162/Mv0nmmIsLgas8IdiBfN+bIwBUfu
MTKPwfE71xCKRYB8PDeHnpSawXAFwC2NuJ2gHmcvBLG7/Fr1hCnzhK3d3tWEiT0NiLfhhw3rnzxJ
nF8+MpEyxFFB4w1f/RyxMo7pIy3c4r/cKfhyjWpyl3AoUsKzTHgZP5sFXiiWhdF77Jog/8GDw33s
aBnr8vUa8Y31yvt/c5htdMUs8/QzJsJw5Kd3gZ5paxNlgsyTQTUq8oFiPqpiGW/s8+drP8vGRhVl
ErONJsBtnl6PPISiFKme7uFzgQkcp/kjxvzxUWvd7vn6rZ0fPrkUsw+Qnph9tvbAWUnh05le3bIX
e4t5KdxnUSTvmK16XeiWTOnHpcveScO9Nax+44niH6Z8ouZGZ3xeddMwJjtFz9J9PwqCZcRqHEHc
WM+cQNWzmaTOrZ/wQt233SjKdt9B28fY49zj4lndUgvbSpDVmZ76Maxz/43TfitBC2h58OB3Ij1W
Vg39iziA5rUfE0WpY0jLCPsuScovnnLRUFX0jJ+LGmvb0YGz0IH1wJsdmUJpbah6w/hsBJVJohzT
i58Zo91mX7cz2vlFWDrknAzX8C7JYI3uFkI4H7Sk0scdhNzlHb0oW+6CxLTqvb84+mNatOOGYyjt
fqfhFtGQWlX1pspf8x0Th7FBNoVAhu9dJ+nAykvr86CZnBWWatK/S1HX2PY7zYPERayOCRLb0F7J
9sh+jOj5zbgE39yF+dK2HwdnWYfDDKto3eP7NeB1LK3xo208me7m0mRpzsmDQNmUEKEYQd8jRSbP
a4/1R8CLkAWimV2hUreGf2rWzyQ+zWOk1w0AUyh8ax7Tdp2WA19p8EsGdGV3q0NIULiKoPi56GX9
VLaBPhyvv+AX5ibom3996iyFHEep1E8/Jq9z5sTQx2K/WqnphEs9ASX3XQ0GuAMRoXRKM5Sgt/dD
2hh3ah3IoRuKZArJIdrC6uSkr7umy/rfhAIu+BvbCdg1p66qz5aPVmJ7D4EvF87hBB2S+bX65JUQ
IQzupg6la8/PQOfqJQJujVWgGfbX7+9i9MT9Mc3xWZawblGpn7Uwh22gmk9BtYcnQjqPsbiAodd0
pKOTjWYb7HSQCwgVHLf9A0NyTqnXl+on3jThRbaaqvdZR/xptLSNf2zbTT6f+iSz7JaxBoB0/a+9
XG7Q1dKm2xpO22pztpKCpqwyKyHZClWCwauJjyBDtv59KLOvY2q/cpP6pxuXvFxrKDEB0QFtoSFO
E+j0BWh8iCpDK9u97g6wq6wmaY5z0elN3OaK/iGhh24dmkuNrNHW6hGprFbNS1SbPcEkajE7SRSa
V35C9UZ2mTv1xKW43egepmSmdOMTz9Ese6X/OcPHUEXubHQtvRgXRYOPWvZ9houlf7KWYGXCOjcy
UkCa1g9Dk1rZOzO1FsyItoeiPc1wA1baDBpSTwowTbb4LQbhfHUQDmb4pYN5uS/Msv2+Mh6HBC16
Joee3zN60se0NGBhiPo50+b+R7WScrKn58kAUs+N/hNmFbs81DziD265tVIDo6jUXaJq7ysHkWm8
3/J5wOYgB/k2TCOdfS+fsifSVjyeiarqPzJNdUZdbJbguMVSR6rj+2Z+m2iHClmjhnoVGXTUeCWJ
amWHzHALCBlf29mYp//j7Dx23FbWdn1FBJjDlJSozt122+0wIRyWmXPm1Z+n+gx+iyJEeMNY2ANj
u1TFCl94wyESaki3SmPikRVjmOjRjXGyz92CiM9pBOKKLZjCfbhTYrncdJC4UPIxhb03PZjVpouQ
qjeXwc583RwwPes0tE9w26lqg46G1eT3nRV1O8fyHRFyHvqz6+gtgK6hC0bOeL7rmpwSUjc4ia8l
ahQd0lDVyDZkvXUDswY2OUy1hXgOdqTGzBF2lck0PmNquxQnNTInzashAnzvMnweHgatUfOnSXwC
oFuE/GRnQ2k8QhdNG483gbhHm9E3Rmkqh1DJNToQWstBUT47Q9g94pAwj9inh9jCAqGSpIMcStZ/
XYNxUu405m/NzBGpvH7wNs6dRQjDMw+TwrLXha0JsqdV6HPqG1NZ3M0Lkm9JSFW7kE3nRMUx3MmY
xTlerTgVK7AjsBggTqwLjsOYNcNQ1amv5lGkIHSkFO2jk2XL6fq8LqMzrBPIy+Gf03Skdnj+ZQ0l
HBGoNxJ/QFDpMcG0EYnRpn2eG3Xe2bkbQ9Gv1gRkhJYRTNLzoQC1UjM0psxvAXGeEF0E/96a9gvF
IWmHdvJOo1ktH0dEVJfoQ9AiX0WC2B3CWLXjGKe0xsh9ibQcTAoozZsQVIDzNA6T/V+gtMFtb/Tz
76nnwe77DjC+nfQmCV6GCKqXyMYsu+liJjcO0Wr2FCT2Eh5ko9NenBRTKW/ogccd2DhNdNd1dYNe
gaSEt5xN48+gOsil2UqPSBC1JvxPDV2QYHPMJEFn61XnyUbbfJ7LVjPhgVGcfQhac9cn43Lrmpyj
94YtCE76gufrXksl8NuqYxVkaSq8YXR65zWwJOleyhqSc8kexj1q8kXPlgqiaEO+C9sAIlnjn7Dc
UOR2HAs/kVLHcdvOUE9t0hr3eS/Jd/CnjZs8LgsMssz+P10KcWlq7LjxHI0ytYPSm2tYafnYIP6P
V+0gFMWdPAMirch94SJhEu6EVlv3Kvo/yFygIYPgxGqVuLcIpkDkCUSY7C8KUpFlC/7R6ITtHNqa
p2zSm51TfnkkHHQkhJOEIv6sI4igstOcJ6bxYWk0yEAuifpAnb54KypqgddPuggNz48EpEuISSDD
bC7xtYihDq8QeaG29Jelco4tnCynzHz4/QaJUe48lYjqeRA15G/Xx72YIw1iZobVAhQ/yp+rhZ1N
brEKKSe/me3P1B4SWg96qvvzoNUfrw918Q0ZilawYZkgKLh4V6desieoZJMCqg+/3IeiscpjpgWW
T7Up/xl0HeUbK1x28tuLui6gL+TnaIipqFs4RGfn50vnnrabtqz8DqlQbCXzVoCUJ+WtauvxlBuK
UOWJOv6eV+SO3mjho7Fm71x5Wz/DIAh995sHmbHGJuXZUCFiEDU+zC3pV6Jghg4qwzzOBkwwimij
fq/j261BNbQzt5dL6TjbRbVzyV9cNtR3DaISAIE2DY81dmymNyUvxtL7Mp/gsRfudSyefatk4Sjz
K/C32nmZL/Y1e5okXig98Eyyw8+XXxkgzgRx3PoBdk43mUrlEz5NcsoxbX00nHzCiRDla3qJ2Y4Y
x+XORtyIji+QIAJxcMnnIw+9pjcLslp+bMJxpNum9nelQYRLVJQEO9O83NsMBo2bA8SGo+57PhgH
V5ohGre+ja/9DwAIyk3byiXuSup4cKBu3k5wqHcG3Zwh8E4U8YDgEP6dD9oMGr18PLN8myzqIKuw
9usKiausSrt/vQr5jLxRDl0d6o+Ad8+HKlI0IkPVaX1Njky374cfKPQNX/TWCl+u3xIbW5StiVQX
cpREdGsNFbgpWV6NKpFlJFl38zh1HyDI/4ySyO4A85F9XB/vcoOCXhJPIdcu3bV3Dt1fUBWIxBJk
z44GjzRmv6wgxeJmCWzTBbWKerQ65VoDea1BZX427Nfrg19OFsYv3DiZSEiI3K2CrihpnQ5gInGr
ktmniGP/hlp9fidxU7xAnfwfhuPUK3BuBTRsjY6haIHxlpJn/tIu+qO+tLM71XTZjNBKv41D3Ryv
T+/yVFC+4zMClnuPY1e7RoR5Q1SZTK+FgWP25nQnFxi+131fuUqrSPfFpO3hrMQzcvaSoqJHNiRQ
LiAW4Budb9WcGGQCnsjj2c+mH+ZT7s6jBLu2qSuPlNig5kI3t9XL7MGshnBnzpeHkuHZTPQxheTc
2metsmbHrvQ2Az2kps9SZSMjwgY7OHRZdm7zreVF5oTMzwQMDPjufKZhY6kjyXPmj5MyPBQpSVmQ
5eiuRrn9E3WlEcDlrtryBYgAiB/YBZJbOsN07tfYLtBC1iItRuab4Vh+CIXA9gnPDMrhi6XeGouG
2wLapnQ49Cl7jLOkd6vcMX7amCB5CwKaP65vsssDDNKNiovQmINYIPwi/8aaAfgKix6VUN/J5fKl
mOGn9hqJgaLniFfZbXS0Wk06OGVj//OnFgU/JLUhMrDFndX2jshY7BmLEF+u0vRtaCmrGGrZ38ax
vecndBk/OPB/YGiQMFFTZl+dz9Lo8O4jy7QwpLKcG7Ii64nmEso+Y97cU0IlJE/K3vbpYlg4sjVA
6LNC3kPaXNxX/Aq+vyN0VAD2rV9zxIKsKjcGCxg5gKFSnT7Ri48/zG2Is1WuGztP+MWndaC1CaIi
aBkCxjU6JEtwpgw1c8Ixbqo/giN5KB0gCHjTVvdIFwQvetk3P3tL3YOvX84TDDI1FZWMjBausXpZ
WWgclJJF9uu+NAAAkArpSD4/W2n4Iy3UPQzt1nAKOAvCFa4ujtf5x43RhVXLpFL8DsU5t4SUfMK4
g57VSJV16Cvp1/Ujs7GbyDhZW+D59H3MdToVO4U8m1gW+zIVmRfdGZPnPjTjUxkRC7tzNtRu4Jhk
ykmaf52jfPJaWUfZ7/rPuGBlCIMoHaADKBORgayv6rCSjBx/RtlvcR4sPreoRJtPcpUoX+uZePno
jFBWDoWVdTpizYXt49k0Vw90CXGLxHVheVMtDvyxDjQFC+ZaHg0PP5kaUPYMAwdD7NrsvAL93hxt
6AATqiKEu4UlQ4JI/PXJXO5VmjlgI+AFihrwWlIToZguM9pR8Usw6DPYKsv6PINGe04lM7jRpCw5
xshwHTJz2sOuiLP/94uH5wikdOJr2ncgaNZsxA44QY+P1eKlo6Z6YWmbd0k1lDtIivVrI0YRQnN8
McBSFx8LSyhVbyIsqAtFXX4lVvy9mMzsqYsd6ZHGEJ3cqNkTCLp4bP7/oLQbIEfBNFgL3Y+2PkRQ
7BcvJIav6RkO2rcysOvDpIfqJ6VBXi2r4EV6QNfi17Jz6IjIKTazuDWdmniob65/5c1FIHAi6ua9
RUrq/KTqk4lilRPLHtsxKFzr3SOX9ZoBUdhIT+SDdqpBuOyclPeC4uoTUyZHCp5IlTzWXAU1Rh40
ZRF0iydhNekGWu6cJO78T9roJL+SGjxHUqF90A7ydIL/W1CBr8PbTCW3RJlofqrAEjwgC2h5ulXk
N2gshh727tnXKcRpI8zsaOdt3PpyYPo44VzLPM1rH7GkbCeU4EEVWnBlP9SlrMZeI4VQUMzGAhGa
OTKCDdHoN3pqHnB0tY6WmkifgHgSx3TJXtHxgkfLVqJj9U6J48bh7jv/dIoELq8I1cmLAGguWH8O
xts4D87buJT2XRkHknxAoVUJD5HUU0fUUX6R3LyS+9uJGiidT/JzPJhkSX6WkCB8q8xYe6EuGA9u
YQAD8a9vtXUgKX4vp5rkjqyZkH31yQdYtkU3pLMHjbV9QRU8vutxUDn0prkXs65D5vehIGkhCiD4
CWv3sDTp4OCNqAH2WNj95yyouUgSmKwwG/qftbD5AbGVsLGr+DhLVvs/zJTMUgCXRFyxZtSYYctt
1SHPW2rL76iIgLUEivNJ6Vp92jtIot6wOkgigqLWJd4cGALnu6AhS4b4zF2pLX3iyV1ne+oQaU9z
Eg1fsS/CT6FMrVtOmHrKgQK76TTNtVtpwfjh+vcV32/9S/jEghwH8O7i0R8cBCjLsF5gaS+dn1Ry
41fLFKFR0CHQ0SzaTrbwTju7GJBuBTk1xAggCudTlxAWCxhv8TqEj27VEZz3k4HkN/01iKC9a7cB
iMNMaonl+6JPTC8ETv+jN6ATujpuR0hgaUmD7EggzT+HREIdpegjdEf7QUYetu4JTYET6c13TLD1
D2E25a0PpbS7NczOGHeu4q31A0TIlqVyyV28CprCuXUM1IFmWpmF5LajmT7NttW6I8B8b0kD/R/h
KxwSGMOgVyA1EjGtY0LE/JMwKcsZW7168pQsSo/SZOGcUdf5QS2kb32YJDtzvLgDqLUQfpqgCYi2
EbE6/2T1EgISQ7UHP0Hdvh+WHFKgnYYIzKh7nqwXL5sYSlSBDdoy5HYivvmrDlLABYnk3ikO5HPj
DV4eIxLlxQyZzTBp56GFh/nlHid6c34kTkKSUZiaib//a9AA62hdSxmUznH9w66Q4GsbGenccNhT
nr0Ikpgf6nkCegr8ns94PlSTsP8nuSkPVmmWXxPdxtEqBiG3d8GIC+TslIlxYCOgGc3hphF8Pk6F
5Q/CutA58yBY7ih8UGNxAsk+pEscfNKCtPAKuDDfbbvU/FGU0w5aZAefunrQ/RRBFu8frxns1+FE
gaqmQsCDvIpYGrUewaGmJfVBzXkltZuOsG5mOJ+zcxqQO9opuG98UrDEtok1kE47cU0xGvBiMuOS
fn1dWpYP4AG4B248Xrg4e5/04gZgamzV9+lxMNd3eRonM9gETgdG3PpRSYBttmEEOFQJpScw/OlO
iL81NTJwIfwBl11Zv1OwxtLMgENx6Gk/vkY5JnaFVdX3vWXvlXYvXmSmhsAKcwLwT+t3VTa36cvL
+gICEEbUHB/GpM7RIZ+0nxwR7aHFjuUJKatB8mvJSI5QK7ud10Ic99U25nHUueggEYKhWV0HZScH
VlBghW5a9fQIykp6Lpq8vhGmnU/LPMV3IwJvEW2/Kd8JBy5gRjyHaBKCpBJ9A/REVkdVb/JyQjer
OCizMsRHU++T4QR3BLNs4uvgppbJsO6oN9DAjRB2sk6Bno/YLIPA1f+kS1H7loIO/2O9ZPrneqb4
6rYLOvzY/6X6zoHfuDfPfuzqS4V5IYUNyfsBY5n21TLn4RaGWwLpVQeSg9T066Dn9c4SbQ1KF4kz
Rk7AfhQn469707QwvSLZLQ+DE8R/5qZBZ0tJkdnJ2/EZYF3vh2AUjtdvkguajPgu7Eg6x9yisHVW
V0k/59T5pLw8RDX2699iB1lWgoEwKE7LokCgDBKQlYeqGfTbLGrT7+1idPERovs0vYD7NYQHHAZe
AEgKUOY2FLXX6z9xa9eyHgQ3pPcc0NXHKLMEiGlERDOMueXj4TcdIffUtwod7j9DDzBervXct6us
2vkiYsXX5wUoBKEBnn681KtrX0liWc/mrMIeTOsQMZTRleFDGG82ZW5sYOsf/zxT4Z3O97fRUrlA
htS4eWURUOhDm9bqobX15DAPZeAtWS8f8yn6Xcpa8hVJxj27gI2J0q5A3Ic6g5AWWUWRqOrEiUGl
9ZCHuO0pepff9lnaH1RJ0k+hshuxb7zbJk+qiA+gBfHnfKuPll4HZRCysER4qt/bRhHdorCyp5Zy
wetndyMaQbQlWqNADFYDVQjCBPZIyzXQBJZsmRPzNPRB+zA27YhSzSSdaqlKvSCiW+qORd89mlOP
AEAR5iY8LApno6ImH65/542TDpZMJIL8D1t6la8ks4N8Xq8gawj0/6lXu9STAEncFE3QfgRJp5HV
l5+vj7m15AQCGqkJPRReutWSL2mmFnJMXjBiTpOFmfloSVG985pebCThCoOvHf8+Fwp57vkoSaUr
Y45eqSfi5idFOSSoQyUC9KcOSr9zMVxMCaQRDhd0Lql2MuJqSrPZJ3AfHdsTyiDHuSgG0D3Onq7t
xcdiFO4dIfmPLQPFsvMpWZXaqvJg2V6JM7unhN18RONgdrV+Mp9lu6i9Oh53UcdbcxPkQPYuQFfQ
TOejLjQeLHVSGVWV4PFIWWT9AkUyhccWR9n4UCEE8QzCCfNTY6nQcFZDVMEiOBigtEHyOkcKzhSQ
SrXRjhIWteDxuct8I+6jwsffNfozga12cCUL66NdRQpSsd04Po1xXA0nfFJbB0Uhq9qT2thaTjIf
lEFgQij6uvyvIcpfFFVue7YhQX1LIw2RyclJ4tuu5TQCIrZ8zfhnST10qTTiHqoR9JO4IMV6//W4
yjTOZoQ0bY/IocElcDIxN+sKbTkAPnMOUzs7FNWqPZP0i+hSDIumnoEENDD+9UWn5sj5qgPDKsgB
5J5UBfLs2omFt4U8SxBj/vGQMxzqIFQUMRvjXV895pVE+l5LueMNBQB0vTPHj2Vp5G/XR9n6hLRu
hG009yrLer6Wo4QoEeVixwOxW/jKiENbp0cTdpPxdFJh/x6qOJV3ApWNlYQ/CemPmjEX2Dprjkwi
yDbOA4+u4Hstoy0fOkSRFWRrKoxhr0/xIuag+weEioKw2KnOWtdjhBUUJylPrwFi8VHR5j+LNiau
XqX9LcwDVK3LDFczPd2Z5cb9KZTSFSFzR2Fz3XCYEUsj4zEcj0d+ejb6AHctgK+ehJHnz2VQ99D/
m/OkUwNGgiYHoNTzTzkZKcYdlHu9BVGpUxAt8ccwk3AoKg3n0Le6/dEcm+Fmsp09NZHNmRLRiaG5
vdc4F5SMgrJXo0AAM/pTPpTw5rpu/J5H1tehcGL/3z+oCOQo95B8UF46n6iFDUi2RNynUhEY6h3B
tvWUOuPwkEAb/rnoi3xTt5qNc4nSaztjX0goClE8SJY6PrMi6FlHsDo3TDdYUGKSQFgmj1l3b0o9
XuYUwk5SFic3uUkVGHRK1lB9s0q/ayzTI2jf64G+p7NnIS0/BSYpOwxANQ321T3Y0jzAQC0LvKIJ
jfletodp+AZNKEYUuZSmtvQSQ5tRM7Cd7IONleDgjYPS/ZKWFmPeVpesCbIh1M2TbQm/RnUK7I/w
18fGi8mLilMc0dV2nS7sag+3Fic/sODMTUaMjS5HAV5k8HRc++KvOvpAx8osUQEGveEU96k0NRlk
0DCSbsNGarR7bprhpojlkg4qRQEsQvuOwGzW7CDbaYVdNjdYGmJuIeRHksHzdL5FZjmI2zKZ0LJq
ZhMpDwQb/5hBmd/VwHcPrbrk39G7Qeird6pbZUlaN6mc8TWTaMa4WThXex4iG0fEIoC1ROSB0MkF
sqe356RvJ9WLg6L/stSjeSzmKhnudRDTqDs3trrn37VxH5DwvCOXCU5hOp+vAUrGdUn3SfUKGQKo
UjfDac4BVbqD1FFkTqqab0BY0lDdi6HYXj+kGxMm/yAkJlTXgfiJv//rkU71ScbjqFa9eTTHm2aW
mgFf3Ex2juhT909tGtV7aITLZwVkPP4snD56kQAhzoes7CAsorTWPCpnxY0yaAisLU360Gf1r3+d
HLB46syMgQnchT+CGqk9WQ5dzSwZybHkYvatPvmZ2El8VJXkX2WwuFch4nPlYQWqE7mubnZTQlcj
5j8PfCiCD9MQnSo7K99mhWr39ZltrSFAB+EDSf0C8cfzNZwHtQnLylQ9bHWc1J3KuP/Z94Vp+XSm
oAxdH+2iisbEsEUTsh68GrSvV6NZc0yOEWkEkKl9b6c4GrvwoObYTRNFPi1x5LSHLpWgCytpVf5U
s1Hae7wuo3MBW0c+nfYBhqDrZMppdKsP9RFgb9XI90u2aK8Rds87M708DiCqUb4DYAx/A4m685mO
BianVQYVMJlKFKrMOdAOqQaVuaAE9XlxuGevL+3GQyVG1Gmk0ZqEArMaUW5qlLPiHPJQ5dilr0xq
f+z61r4zUH1/AawAQysz09yr86H+EtDmOKA6E3wLs1p9uf5btjYVhESUWwD7ktut9m87d0M9jXC8
OjOy/YZGxk2MJ+VJ+C/srPPGUAoyUlQH4E2z4KsMb5o1TbKgoHjd2EhPSLp/IC0PHtpw+nR9Tpfl
CHgO3OaEx+guECOvrlec3vBbShrds6am+EjdrfoUEAdVuBfaVeMaRRlPN2kdtpM7xY2FVXkLYclV
F9tOaRfVpekaJjxbT6mh6f/7MRZGqxSeKIervAHn2w0VZLnNBtDqmU09yOurPrhBfCIfkY5Qy8PO
UojX9DwQEZtMoYdBLVxAK89HSwxEUbq217wcZxINIYhK6RecnpQl+rjE8YCxPFL8wHoyhxYAckLj
f7lNF3LR+T96sj6W4d7uF995/ZP4/gj5gWmnbLT6STStGjlvEhkTvSg7IqGg/e4x2vAxSZJ+IQQ3
IRWt51hD4FsY43dRyP68dO3OyogXZ/UrQOxzZZOBAG5YSy9GxSLEKEMkh8YBVvCEI9UtSklJ7YaO
FIMARH7xG63YfKcVeiG4xYshgh+geSBA4ZKvNmeMxKcUWLmMtlg23sl6l9xnidx8NjA5vqMSiqtW
PpVeVC8Ee5kUqt8HWS5vsikeTkXTZq/AecrvYylnd0ZpJP9d3zAbV67QgUVwmEIs67KKzmwdIdS8
TGXPrJbmqGXFjAoJiMgdndcLFJ1YBVoUyDpTJRMsg/N9OdtBWc8hHmNVrZrI+I1m5TUdtA03nKoa
lqo+farI0VShMCE/JwtEPqRgw51odOPupx+FH5gQJRU14fOfMZr6YFlxI3tLkEef1DSuv+hqHL9B
iTbvJwCpO5t/a9fxzCBCxWvD87p6VRVhsFzZRJUG6gXPhW2Fx37M8jvVGavbTmsAZ5lDfnv9m25u
OYhqHDoAmWgHiV/1V8CnTnjRdBEStiO081fRBrurxmz+hNhfc0PtWc8gBAfBH9Ocm685vQEd1L4w
cNFnbmpnbofF7UI5Bxpgdx/6rsYO5vpP3PoOwNQggdCwB5ggtuVfv7Bc6DbxZOB2JMnoDZHLvjhN
ihsCNO76g6Uvzc4+3/oQbD4aX0DAuRxX+zxOnX7E1ZTw3hZUIejXwJxxrZuOctmioZBZ1UQxdUCK
5vpMtw4YWENBCDHJN96hVn/NVGotudLrWaEwpS+vTmQ9O4A0v14fZOOpJf79v0FWd0xaRHY10QDz
5gai1CFVZiq3gmBWoY/ZTTtrufXxUGeHZgt+k92xOkTB0vDiF1hVIT6r5UeSv348cghmJBJr+mxt
tCe5L37/+vIWUmcWHAEYWWvKkLToilRU2Hi1sZrfVj0Wi1PaGn6PKc8tLke/KXtUd0WqZDf/vrCw
MiApUeQADSEW/q+v53TJklotmghgfyF7arqBdGkzPEGTa3c2yuYcOQy8TcJbci37mQCPkEyuf691
wqn5puRKMD5MCTbTNJcLDTks1KToYVM5Oti1MM/5H6YKNoi8WOjgrsuPSRlnY2STo6qIXvnhjNRC
Iy/FS43YyvH6UFsBGzMEagGMhRdhrZhX0TQr8WrCls00p+neHJJxeka4bQzBXI4sMs7lwJYLOW2k
RxKt8mcBckinHtAhGeJ2ldJYvtVF/VskN/qe9uPW/kYQmLYt/XSS9dVdEZg4L4eIgHpqCGGsUmJ8
QpaofcCh6DeEtmUnQti6mgR5C8EfWQRIq+PU9UBOjElUsLIeJmOuvQ34ud0EfZad7LG2DoEedTv7
evMLiPoZjRcwdVTQzjd2YRmxNoAZoPYAevyuWGrlFh0/vXPtdIru9Mapp6PSdeD4A6xojvOwSL3b
x4Wk3Y1tOhauFAFRdMmWo3Jve4hTtTruJKNgK8nqyYDXVC8wCErJJpS9SJpK6SSHhtL54Jnr9CsI
Zsvxm9pqs2NXact4isIYthvRfWIdoqnM/qipWj0ALM4Td1ZBRbvyhN8PYHcl3NvIG5c7dwLPCl4t
EHzWTNVOlXLS5lamglcrlG4CFddse/avH5eN5eBfRwMVcQP839emt/Ra+wGjd5VytaneTuVivOV9
/0FOaul0faTLnc8ly44QkADsoNbPMtbOcqYllelZevF9zHQDVS0b9Q/q5D8y1JE+XR/ucmIMR7OK
7ylGXb+NEcgGrdVa06ML0B4KpSoOsW4kL5MxTztruDkzkIGi9weAbi2jUC+6BSES0zkep44Shkk1
3lSLNHeTXNM8p8bS498nxxfjQoAEhLX2OgjTkbWidcaIRlE9Ih+FiJ42WrdJbe7R+Daia7im9PsF
LlARrZzz04xM1dinVHYot83L5yivaLVTXo3fTDMSPqxd9FFB3e+YNKr2GEzW/Kkt57238oKiIiCD
1L6FFY+o/q0zHbDizC8qTA99I8VKEdUS8lRhMg3FIcdz6/Ns5/PRtHlK3a6M1OdsETJeRgBdyFUT
s/4jl6b93SiSqkODfKy/IJGAqGZkoPnrOkNq3iIEXSg4Eer2HTul0e5gkkifr3+47dWkVsp6Apa9
aE0r0ax3GgpbnqXUo3wycyW2sQFUSwrwERZ74Lqnye+5uVKcCHXRhQ+W5XNJiULfCeUvLxjqBpT/
qGwg2Ixky/mHbVSzlQMNMqCaNDAkjST+0KLu8e9blbwY8rrA0FGnWI2yYDdZSYute/I0KuXHeqgy
6aALO+dqIZ3eeXs2Tj2FU5r+bEjhbLvarNiZ9mloAijQqr7S7nJT0YvHRUX1yLPMFmXC659zazhq
UKgaINwqdObOl3CRJ8Hgwklk6WL7u2knxbEPovhrqe7aSWwMBXQCKocNJ5vrc13xqmc1TKLO8oo0
hWM1R8591Gv2W5DWO2W8jeuMkVg+5OHJZrTV5TLCugZh2Qp77UrSMGIoU5/CXmS7y9Qs5m2OgMT3
6+u4dSzOxhQB7N+xsBojmToUFj4dsKaAOURH9IkmobAcfqS6Gb4us2JDFAjG6ZRMkXw/tNP45fqv
2F7i/5v4avMYQbPow8zZLCGyHqkppF6mUCSxAXT8+z6lvwgjBxoA+2aNFQFM2ObUFW0P2kqjojaz
BHfSUnNXSdOyVygQv/s85AFARIlIhDwiV1wtboXEV+VkFYgGaci0UxVl2otutIt2cpS8Tg9OrCIo
a3bpAuDcHKHPArEN8n8FJAOfoijM/mV2dIxW20oOQr2ZGsvyxrm3X8JeUt7I4KfBTTR13MuMt/Yw
p4RcHPwuRZLVYAPd+gI2heU1EwDEssJOTBmJgKNUbknT536HIbu1dXDaYyzSU16o1RLrYRwng5JY
njJbknJAw8AeXSWW4wBM4FD+uL5R3yta6y9q0WWk2kXeCnzk/LjkJVUP2+GI2qGq44U6jn3n1V3c
81xkmfoaL/FMDdrkTnenNC5OQ6NRhylAZGbdEH1wIl09Xf9NWyuA8yMxJNQF6F3ii/x1ghf0EcMI
2V9PkvX+cx7SB6zoq0PCNpSdoTYeLqJIERuzm3XnPf/4ayjbWdQ4oyDqxcnYfE+osd9ViKhFO5f7
xrGh9A99AL1bUrV1pSuwZvwrC4zhIsPAiRsPZfk3Ar8gD9lKj2irwjdrZ+u+kXL5e5LXe1omW+Pz
sFBiA4lERWT1uCR20Ng5W80zauxO0OOPaj8ixNR9nPGW0J1nM1+OqlyFnzrgvCgxwV16vf5Vt+Iu
rg0Hwh4sbEHBPv+sjm3nVaDVjhfYTmffzYOkLIfGAk/sgmeTPkZSnsfeZFohfs4gU0K3tJWY3vuo
DE/yuCz/zVlWfgN8y0L2poJJtN5bVuhiy6u1ni236L5ac1LdSnU0RkeCo8Rx7W7skn8/ogYxrBDe
EdaY615J0YWNqvTguipnxifKGTGkyOTld0vs+3Z91S7PAtVORgKxQb+T4Op80dpRm8oh6KID7YLu
wYrRnkE1MTviQ1fsbNLLi46hbG44aPIW/MTVTaB0VlrNYRMdjKGvT5gnoOFsa8UpnTEyBrKxB4wR
/975zUNpVcTflFDBi65BORI5lQMkV/IKPQiP6oKiuxrLL0kol4/6qP+x+2QP8HS5msKDU7jbkjei
uCCug7+Oe73ERdZ2CkKTmoppipkO4Mcs/ZmrId4p4W8ORW0AOr7IrtaINWcabBzTJjqmJTgXlJh7
N1mESImtlf6/7hH05t4zUxhKtC+081klPRTIJEolT1Uz9O4Sx5iPsRTMDw256s4med8F51+NweCv
KUTglFbXpcY0B7qWSiDxIO8rilsUaYMyo1akxQnlT/UFNyW9tt1Wa8L4gImb+tXMtekbJotG7AKT
mjvXaRujdpd3pnU2ZEH0MXVy6TBNvYSKU930qJJeX6HL+49XjK4RXXTR4VuX1QMivp42huRNQWm+
1k05vMq1NuFFIU9vKBPZbqhbnReak3kMY4RE/4fhUbijfAbS5AIBFs3GqFMDQjRYIFuGUuDKo1r1
E2gxFKsq9VavnfJ2jpL8lLWwn64Pv9FoEY84746wBye7WJ1sK8KCXrU6hPVTblTXgU7jJUjZ/07b
YH4C+4fJZQMk/lvgdMvHqeq0Q6Bm4Y+y7vMckX2lfJvAGbs68ODZSxxM8K7/wsurgB8ILgZVN1qf
F83H0hl6O5ctDkud2kc9DVLkooPEm7WiPXVyNeN353Q7g4pAar2TgXCA76RgRdF+dWyyuG2w9ka7
uDNn40tQ0W7Gq3Y4cIocr1T68LZ/n640RDs4+a27QWhKoCdLb+nCQLWGtdtYdYauq6KgOJCo1sHJ
A/tOM4q9asfGUKKXTDiJFpbYfud3gxSpcTHrrKyG4oYDeC+cPQvOPNWBCCGO659xI/eiroMUFVcs
iGcE089Hq5Us5j+u9FC1ZvsbjNr8gEIgGXs/y8kxY1P9KQ2M+Xwjor2akUU4rqFKe3jPrVkLcUBI
CMye6/f8d4SThIhPCh/UGeoMmyM7039JUtt9CerZ+fePSd8cSSzaITTP1hc9PssKmlM5NlhSl4We
0s3Ry6yVGr4aVTTt2d5uzUzcYhxlASddtz+GUpXrsoFiUTuj7gVSVn7NZSC0Ej4XX65/zct4gNhG
WJDwtIj4Y5WINE3Xhw4AFU/SySvnuQQVQkrtD+BsDxAX90iCm1NjsYQElYAFq+cfLWjHCqKyFnjh
lDhYRCxa6LXJkP8nJeaeo+bWWDRNMJdHg4iVFH//VyAA/7zLsXQNPF0PAZsUzig3p3kOWsTas1nf
q3xuDcebiewRFXKVvXI+XBwimT1iKezpUlk/ROaYemWGHrg7Ltoe6eCSawmCE8SoQNdRUILvsxpM
RS+nb+PAS/ShajCVj9tXPU6TL1qlFH8WqjwtYjq1/kROacm+hAAsBnCKXXkppjBvfdvlw1Gtwglx
c2IJzF1MLX3uEYX/fX2DXbIP+aWCUGxDW+Di11fHFCrGHKEQElIpzelro4GOLJEUVN0xqS39I1FV
r6CWq5bPctRYzcFU8+6rESMzabVJP3tSEyU4e3TV0Wn42Tvvw0bQwIHmD8g2dHjWBKOwRXKsmA1I
5aElHVsntR6gJjhuI4/akRKlfkDYDyfmemgNN2shdVxfno3zB1UWFTTOOuuzRueHcT46egLmDjPP
3m96aQCkHvWnYJqeoHXs1ZE2hxMKGnDz4AKuw//GmKmtOtyZ2ArfqYg3eRh4D4ewzcaTgpHa9clt
gA0pV4mBMNUAqbp+ffNFVttRxq8w6brYB8zsHKEiRLfOhIVAraVVgRmB0X9ahqz6ElpOcRu1g3nb
DIu1k82Jw7eKA8A9glylhA0o7wL13KpDjyQ0T+SgLnfCmRa5WL29uT7hjSuA1Jsrm5CZ47kWEWir
0J4SuiuHIa2izs2lrPuiAjVKXT3vh9frg23EUyhgEtiIN4m+9eoKKDSpt7W5Dw9apSp+jkeGX4yK
7Q49HNamJ7OzkQDZef23ZuiAoWeTvGMDVoN2yiSUdcgfAfMbx96Q4wP+b7ZvzcGws3s2jiYiAVQh
NdTceOJXodswjknsTGTFk23GgEeoIr1lTjbcoefTHIdeM2+zMG7vM8PiBW4irdv5ARtzJeFGLR6g
Onj1dR3UMWNT62YzPAh3n1NXWt3/4+y8duVGki36RQTozSvJcsdKavkXYtRS03vPr78r9XChYhFF
HAEDzAwOurMyGRkZZsfeTNWH2Q8jivcUQDd64ECMoLcAUUL7XV7zSMcIM1k02SPoHrLyUtHK/ZiN
eXuyhrw/M3dtfhkIQOjLT4V6gVPbudCjqvwoKJvvfc2o8tQx7LGT0mx4CyZJBPRA/CRqWtePTAPu
QNcSMA2SE/+ntYR4WhjZBzMfklPptHtArK3zJoMh86QyynDGqgyy1Ex/jBUSidNU2MwKIQKCihZS
Y65WB3sQl43bo1N5BAhF+ZVGyWoxSpstvO09i5WtfLL1yXlazMW+qK05nPTE1jq30bpl50S3XkOK
EiC+DZpOOKJVvGWNahYvMG34SyWrp6HTrJPF8KkfGMFJ7ZxXdBJNYIdDKhAQhlshBvraNoPit5Ci
PSQaRj6EVbBj6RvekV9lMTNEl5Gwc/VGt4PdBAx7IE5pN9E7SddC+MwZJ7jvsDZyMfg34EtnKUpq
azJiKnryYhn4DurCr2bU5T9Il39yu8Mnp1DM92UdfSvBiu/0pzY2RwuB2hODNnzw9TUOQ6MDRlCG
/jQ0qpvCsno28c47m9swXn4aEBHao2JUeXWE4H+cvkOw0C+HYjkZiKQ/mhFTQ2lb7I3yb24IwAyV
c9FzW5fO5wD2+zwoQt8OleBZi0LtuSyXva+1tSE462j2Cnp7pjGuLz8DS1FWG3PoF/EQjoeq6Z36
kIxVjinKeyX6DU/DZeS7c4LU4dbhrDZ0wGNi4hLKxcaTkw+6b8zFFLtx7QyNH0h69+2+MW6tSEQA
7vz3HPt6bDctplwtNJz7XJfBye5gULcXe3EjUwsfEyXfG7zYWo90DpIL8cUQEr4+ziaUl6G2jJDK
bi35Xa3oB9xP50ZLZH9KW2gP7+9v6/OJ1IAuGhNJjB1cr7dAqxO0pR765kgQmwZ545kz2vFIbu2h
6jeXslEglYnzSMVXllLUCAoOupDLqqvFj3mSPCuPjfcBb9Lbww+M5LfALY6KOdrrXVlLx9RToWVQ
BauLGwa9dJZDBBeiUNXenvJTNmIxIeMC3GG1VB3HjlUseubPY92+ampuPiAxOz4lizTuvAobB0gx
3iRTBZnPk7R6FPLazoG5x6mvRhVj/GkHGZJeN0XtpsMw7Ryh+N2rSFgMPwitWkoaN3hHjSrcYtGW
8lNDrj+DLqkf23CXbmTD18MPxtQd09UENmtzRy+sF63q1G8ZrzzNiY0+RQ2x1LjYKFCVKhiafFZ+
kvHt6QZursw1YywOs1fWcoU1X7JykpHDNK0KAR77Zx/E+Ue9sFKkL5nwho0gd0vi9B2D2YrhaC6C
5Gdhkro1Fnmi8p9pSp34aU552ze7QKfyawajPwVO/txRLDxLXWEdej2uX4HwFf+04N+ewkLXY+Sn
a+1/ujHG/953BBvfm1KdDCJbTOPcPH9KoTqNlpeJv8SDDCRQYtwjSvdGSzZOHVuiwQysnXH6dbcs
mAmgeoRC+N6zzQybJKNNqRZNhITtkpqnabTMR3MkkLEnq347XhiMDi8HIl4Gpd51ZMGEBmW4LM38
LJuTX4UlhU/hWJsPsV18uX+aW/ukaw36iWIBhCErX6f20KLyoQFBFI35oNdjeiEikA9U5LVDjzs+
pHG2oMFb6ef7K288ILzC9GSEOCVoMOFE/qhm9W0kV0bCHmkhxv+F5TAdJmM0fw1G3Z77fNwDYm3t
lGoydRs2wGS7+Psf63XRYjIGBN447eXhqLVd6zajkfkMTkXHNKnt98FAu0CFX/r9/Z1uuENByyAU
SBQARWv0edo5MeQ4nLEOQ4O7NEHyP/h6k0e7cKzL25eiKkDvFeI/gei/3iQEprIkKWPm5/34opil
/gMRzeiR4mz58/5KW59PKGeT3ogIZ83iWRVi+niRM18dCxLXPIWdlQHA0B8UWpWamTnf7y94e+8p
nVF9YcaJQj0P2PXW4mZp2oEmnm/GS+qhYlO+MEuzx655+62uV1mFGUjJpUWZQQHQZahmdzqlgEYp
unfTSCvg/oZuTxDvQrzLi8KHIku+3pAiNXMbZQuqfBQU/4Eq9TtSu+aZERbjMSuGPcysSACv30mW
E+IiIjMSmr7Xy+mjodSpHBa+LUQp0AHSEm8hHH2Vp6WBeAURYdcYE9O3JvQXXatJ42YnLtjcsUNJ
gO452MbfnZg/rmAVIK8jw8/jo4Fst5CV6tVHY2r7h0BzpFMGQYy0U47c+pyCvUL0VBi8WD/bQ6FH
AYK0hS/TJTukVaycFjtyPCiowzfjuyy0CEAj4bT5pJbY/B+ba/WqoaJTF37UDzDndnQinhmCa3o3
CwxnZ+Zvc19kF2QzEFuTOV0vBg6rs0NnLPxBiuSXRqJUMuVx4SJ2Gu+EAVt2w1QQsRzei5bc6kak
EBuOZikIuFAVRW8tUx/NZFH9RJuc4zyr2aFSu/lkRwEN/EANft2/JbduG/9Pe475UsqQtyxIVhrZ
pa3m/lDSdtNGMqkC/MUFgfjEC/RpvmDzsy/P+bBTYt2yVkFDTYBFzgFu5vqM0XBfrKASriC15xcj
mf/LDHXIXfg+QdVb6ni4v1ORMa0vKEwEdJEIMkFgrJ7iJAMlHMqsJ1vLz1FZ9N4ti7F4mgTqFSLk
yu2jLtpBfGwdr8B6/BaXY4B4tWgJM0iddXHhOzBdem1AIAUnAXQnuZGidaikpzQG665IffhWYVxo
RZnaFzS/cDKJ8uv1+ZqDOUzLhP+r2+WXJhUtbBmx5VP8g8zHsiBPhLByL23dKOHzDtNAp9eBSVEF
vV5VKuzKHBwoKyWALqlXOFKme3Fmat/xEGF3CLvALC4SFJ4UzKwA1R7EqhvAwINgPW1HdQ9RJMxo
9dmBeKCMImaFQdutjqEg/OsTGWa9xWgUt06t5QEW+8BDUTv4776FbW4eUmCG7ej5ChWF680bVdga
OjIiECmbo18leVq5EcwBVKPBl7y0Rjw8lWO0fAHzTQBGvji8n42wP9V64uy45o2+O8MbQi+HjBQH
vW4uzGmXUz+DSjq3IkCF3ZJ/G8SvmJQgPtsIOBNv2/nFgAPELx01PTamvkfduxFUiNwGbDBFLgfP
fX0gShdoiyTxGwABjOgPDAiVt+V559jFsa4+MVJFLPRbQ9Ve4+HwlrkUpGT5YWvP8nMdGeOzbs+O
wY22+l9dHMjvDCLQ5kky4+hzpeN5TkTH5V4jfuvM6R4L9QzOnWGElbFNiURfowxTf1Ha6qEfVfuc
Kvn4UJSzwJcF2oOcxZ9hDjVdJ6TL64R6/vX+ady6VRCB9HlpghAEkEFcH7mkQeSOZToeGKL+oiLA
5y15yXx8mFO8jsY9GNWtW/093kHLBVEm+N/E3/98l7O+mmKxXmOmDmO1SvV5qNLZ7ywpfUD8lWkF
mDbjt1s3ZR1IKZhKhjmH/3m9bFc2yoRggoNMSaeewZelfp7TjYXkv/MRNXX8bDHVf5h0OE9OlT6r
sVn790/65uXmdE3RTuMFBeyxlrWR9Wgs1QHN+q6IZ413i94TE/plBjf9IFmuYi/Gh6ic4w7V62Yq
Dra5GDtR0c3p8xtoRtOgJBshpV197VECOqFO5QgpgBE+pHNXniy9Tg5RIlnvxz5DnHneFTG9cam/
F6X7qjN3wyDY6la3StuFQ1VBJyiVFWSeVv+yAF/y+J3K5f4Z3xZJxFqC7oaZPtAS6yieUelBg2x5
hO8ydz6XmVk9NE7UPlTLMsMH0i/nzjHHB4IG613TJ8F7tEeNc985/VM5ydr3OuxmY8f4xP6u/I0o
KQKaowkvYpcbuOPYpaUmNyMwTsk+FmWlouZedJ7eZJNrOOnopRasYOrQ6qf7x7Fx8oi3kuKK6gzx
+srqDUQ2nR4MgNdlTniomxr8Q0SiMVvNHj5xc5OiRktwRni/rh/kTaTraNkNnmVCrAD1oeyWcaKc
kyhuT2UdB4dGrRtXpsO7ExFvrsySIp0n0F/zwKDaUkhOxSZtY2CErplq5bmIpuLHrC7lqVTs5j2a
kVB2Lrms7QT+Nw8Wn1Z8W1AIdHJ5T67dyqDLZUApd/SCuuvzSxlr2r8hld30eP9DbuxRvA/IcjEv
A6fI6t6GRT4V7cQQA/j3/ETvbImPOb2+56YxlsM4tuOp1HLoJOYeScr7a9+8EGTDdDEcsik68zdM
lvC5a04zpYOXW/lyCrSRpLiz0DoKA/uYh+3eZO7WXnn9Rb8abPeNohQoZ0RNTWgD27RJEDdueh8N
d82tmYjyCYmCn5o1hpduSfZgTxvXhQkOuGUpbJChrr0jbXFlALQ/ePAcF5dZ6dJXWxuzX0qlqDtG
u3WogkYSKQiqblSTrw0nnWutI9YdPAJAOGIGIg80Lqr2Kes1/bkow+bT/a+44fkFdS0FX6JbgVa9
XlBVQ3hp2npAdjLSD2EyZ5dMc6C0kIvmENOf9fopLnaem60D/Y1woP6Fb1h7YzyxrQCWh4OvjKZj
AM3bw1i14SND1tHODdlcisiVAWsmrPh61/uTOU7TGLghDYDjU5w08rM9NrkX233w7f5R/q42rxw6
lS+ScCq0NErX1eiuNdBYsMLBkxKlf+2lNJn8kdfE8BgqdSIXXsO4Oc660ptuLTnBNycc0g+Z7kDG
ilpM/6KMYJQBkmvq7NfBlL3TJFUyhK1rtav0svm1RU7xXUrb8GMNiSdCex1qXu5M4XcPIrZhGDAX
MMlJJMpA59qFKWlbydHg4D77RH+SrFJzp5aRVauCMaZC6+gBrHe48yT+LmSvjlBwGgubEBd9DZ40
lTlctJpgswFAAdQ/7KzoFwWzzHCTLBjDh6Ub028WB7mchyLP8/dJPWejH3UqdJZqtKifagcZaQ+P
FTt+vEiO7sdaOB3LsELgdcqmCWIJo4pld+mX4Z+MyGsnWd+4w6BIxCAjNxmfvHL+dGMzMwqkySNx
YwacHxL+bHqj7l6t2IlCF3KNeI/Rc+PBERZOlZ6ckcBd/KY/wmcFra9mbBXwyNVcvQ8d50enluqO
gW8tgnoqRXkxzE/N5XqRvF1ipWtVwoYo692o0E2GT4o9puItw+NBEez6gKBgQrxeZakqO5Y7iVhU
GZYzX3e46EvHWIMczmdyEAdqb8d5e0Sk0cKhKshsJKiN1aKO3MdDPBOLzVMe/DfMS7QcA8nSjjN1
lzeL7HCAgOcgmsFOiH5X+b08LK2WhET8jpgQcvWQoQht7OTXCPmJzLWb0Hx/3zVtvJ2UlIGr01OG
t3ON80qYcxtLRkU8HlGDgYxk0GM3mSFhHBDDhXEsM9InWU/j56wbpcP9xTdcMKfKzKVQH2HnK9sc
tTBWCgdPIpqCh76Z5fA0GEwHilE8adx5W7aMFOsUw+5g9G9GLwrZmUAqQRpuFYX5jQ+uqq6cmHtl
x61NCbVXxl5A8DIfvbJSx6kJsbBSxOhmxI2r9nGYmOXP4hB2xbcfoGBet2jxUuBcN+onHml57sEv
9xS6fCOaiHpaRW6ekrRp/+IiCIJ33i9CHmvNo1FA4RjGJsIAjSJ4uzEPb6bR+zDLSrLj7De+FPkY
zpvmrUBcru5cPy4jbKBcA01enFNb6cFjWjTVjj1seGOqiIh0IBsmEHfiV/zhGTW96LR8HrG+OqKb
MVaKRffQ6HLXGKKyfpgz09yJ/m8LeMjlAfklUIVQkIL46gWYY73mabJRjZirWDrA8ij/UjVJf4ZV
af4PQT0wFkrSViAtnCmX/TQO85NcS63q1m0J7dOb7Uekv0yRCLcKRuD6CKI8BG1VJPhtfTLdZJot
oAF9eRohJ9nZ+sa1MEj12DhE4FQLV980GSc1ocgxIKNbmic4+MxPfZ1ofuik2c5SGz7NoFSn097k
sgNxut6VmTRj3/T64Glwd5ypoMDSoxjji2SpENwvqXy266z0aHZq7958nrSoBXEHun6CVuN65bjj
HAP8KEHGHL0YXEqSSNucXiq9aPca4lsnSl4j+N15MmAKvF6skuzObGy8p96liS9LmgFyw6l9MbXw
9qsiKOYIXinKgFJbLaXXhlnJg9pDeiiNL3OrqEdDgEZbTNzXmnGvyr/x0rOeJTpWMLUCBL3eWuqo
rVMpBqSzRT8cQ+pjrjTUn0wl0s5W5kyXQt7VwrqtrYKjEETExJaEkPD1XC9qSjKMorDAerOhw30U
0ilsXX12zJcQXg3G07Uh/5Lxz5puHgVEvgOKlKqdlnsSihsflkoWABIuDIOblrDvPxxT7wQK03mc
dmik+b+RLqUfZtmZn027i/8imKewR8BBZC1kSlYnbTaGHYd6RJaHdvil1ybjwAjU8IzMzewzzESG
AoZlx78LL7eK5a8WXZlTpyTKEpqkQ5WJgE66WPMlW0KGiKPUQjA8iR8ls/iZkwp7MKP/xUNGP5TW
K01sGGJuEttUNtpIrA7Vju6Xo1IdmXeXUPMu3qxIi0kx30GHghyaF2b1JRs9DKkpcbpTNMxnpSAX
y5g38bvEVI73Xc/tjDRrCYYrmiBMCdzEHajxFE036b1nDWZ7WJoqeVwkNXlslCj9XlpaO7hOUtcf
6l71jKQ/91Vu1m6uN/FDo2fGSQTwRNGL+RNJgiUhA++N/0U9TKf3f6j4uOuPz6idmC0SI5vm6gm0
p0U1+4Djp24s/WRUYlLdIpXrD23FgDckIMo/9xfcuE7MS+C4+BAczTqaaPugwEFynZg8Qz/Sztrn
nLry0WrC5ctfLMUUk0Ao0Z9ZqwloI3W/ZpB7L00a6QPz6aGL8nKO96oHbSeZ3HjleGKA7XOKxEnr
NJyWQZ0Xxtx7tQ0rtKQ1ittyzz/2RSJBUVlU5wpcpdtMSOfd3+VGeMbKBGeCDoc65uopV2ckuTVj
6j24aaUzSqSm52iRsmMnW/5YCIYI5AetZkLOazdYVyQci45BS7maP5hN+s6y6vEw2qF00EMp+DAO
TuJO8uycQ95XV7IK53J/p5umAzkzbpge7w35lzNrestB8CTI3Fo9tHWfycCRqo01+3+xlKj1w2nB
jPZapKoNZaM2EhsrdWb7DLV/CrFmqhzxKm8GKgA8AYpFYZY0RUwbXh+sLYdZtGgcrFNZwSEeLMfv
IjU8hVHXex05NITf5d4wze2E6O9VwUjDMyi0H1dWs6BEmkeF1nsDDOfHJbdSWA+05cWGG+5MI9ma
j1Wp18fUTjS4jsusBJcbDE+BnI1HTU3G0yCNsOVZYR8dMjAdftExPLtjdRuRh4jPRdeJ/+JiXZ9N
3dhhEmYKt6oNh9c+nhOeidJ5YAIw+afKbMeHrmGP9W3jPaTTR15FHMd9WiNHdCXTQFVhZkzJDRcL
Ft1vabLMz/KyJKehz1MDFr0+eEoamAKkqFf3NL23ds0t4+OAzGPWafVOTUlHaSci9NGkyYYNwp4e
m5BUL9ShwqkllC8WVcp28DlbbkTYgSBnBJS9pmKJO7VVS4r13mCU9nOIeojbI1R0evu9AqFKxUh4
EmqW1x900tUKOm+clV7X7QEazeLfOm9/BUnd7QTJt6xWAtBF0kHrQ2hgrxH6fYDNxLBNelUb2C6E
j9JrVXRfTbMrXlQpLA7trKu+HEozhKsF8H3otX2pqfUnuDajb3+xbwEXFMUyGjGrT1oOYzSkqnge
EII/ap30Y8j04SPtkHKnM7FhPDxBBmQaFF6BIq+uTEgpuklLqfMa1EM+t0UvXQo1aXUXYvHlNW5K
7b0eaN2bhxQIkUHVUwdEcUZm5esPuyROP5RL3XuTPnfflQD+l8nozNcpn8K/iK0YHmBBcACCjnUV
s0SQ7Qf4YfKfXtaPFRQLnyJ9oT6hjmbvgiq3fKsu2gA9sbYr3BoKwiNYqPoCCr04OXo5T3B0TlN9
yPogOcvMmjV+KJXSYTTqac/kNy4WUDuCQYGwJ4EXH+yP/EHNIslMJqhL1CFN32VJkDxNmdK8/WIx
eEs9Q+Ce6NGvMgfYLspeqivOpFbpYExV8IPSfXZxtNZ5u6cQSa4IBrDnG+qrJo6lPGQ5r7ak5NQm
LRowQad+vH9jNgJTkA6C4Rc0u+CCuD426iTa1Gcw8iQORBpuMebOUzEO8ke6nN27qK3nL/cX3Igu
mEWnfEetgHLFDaIXWchxLrXOS+FmO+t691GRJDRn4lbZqfNsWYSoETLVg+YyZZbrrelRVtX1yEro
+zbHIhNE1ZG0HO7vZytiE+GgCHwpFOjrofY50kPVqjnBIlcDsFFy9GWCO/JB0wcEFBrwNIdatarZ
TftAepF4as9DWvfyzm63zhXAjGDuBtmurlsebT02AyKKMAqOTf2aBbnm12jJRy7qrdPfrAUmm0Cc
/Itk7/pkActr5K+cbJWHUe5BKWA8tCV0ha4mpdOH+wcs/mWr1EmQlwm0iuiE3aC/pCaTFpPFkGhY
vjGcvHzjbY7eVXoVqP6kOEnpqq3i7DwlW9bjKHCwixoBo5crT6tbrblQE+m8fAqQc+3S4Cj1pbzj
ZDeCICGHBt6F7QmMxPVJanFvmXHDKonTjX4wJrLLGB8jx3NuwBOppE9Bl8VPY4lIdGAMe0WX7eVp
RpCq46fWaOHFyXOFWo+4jK12SodZO2hL111gDFseOkPrTs7kSHRndSSKqt023e2nBTPHjSEqB1p3
w0rSjFOddLpQp1WW5ds0ZPYhgBsv8UvQZaTpgTVK7lBa8o7Tu70rpDb8hxIwIRhA3utTL2yzLAtI
mTx0bqjHzLn8rjWb18bI5K/3jfd3+HNtvXQIuZVkU+AHKe5dLzVL2aQlLcUQlGIb4zDKtvROidE3
dY0qkj/P5VQ+BqolfZ+WpHjlCqgHZXTqi6h7f62UQXpieM7+p5CDPS67rcOn3QDpJ7mXKIZd/zLg
I4WWWkFPXSRgwqeV0Txq0F8uXfgdI2QZbcONEaHfyTVuTY7LTDVVYOvwIGvF1w6NaUtHcstznDSv
3XKxZ9Dprdl+g6hdMT3kypOTNlTD92iBmZJpwQU9qPtf5fbR4zfAH0U1DG950xRb8rayGIAbvKgc
6lMrZ8NLHHbVZ5VO9Ud6M2/m6xAVTf45JvIA2zF0f33UixWVqh1T2R1zakxoDKXUq1EXA9Rinu9v
bcO02RHQDqBeWNsanNPDUWw1Gf/ujAfYq6MhBMpim/AuFXuDMZtLQXbGwD2JHEX5611JSVeYtU7d
R3ail9IWoka5oxSPptrvCgFuroWbAgoECzDByvVa6mBlYVGRR1MWUZrHyRgr51ymaMvLTjF/vn+G
G+YhmFwYIgX9TI92dTOiyInlwWGxqlbGYxDpL4m2BLEfjRYka/OY7kX1t28N7HjUrggrUcjkMbje
Ha9ArHUN9mEB3nhhsBFodxXtgak2LrwweEEkQCcTNMb1KjpySkY3kTvMUPFOfmRbyehWUZ2e58ly
PsZmox6SKij3+NY3d2cywUUhkgD9prIfquaslqS8RiDZdPnjMj4B2pD3sJVbNoKLpT6HUwPkKH7H
HxmA3DOHQ5mYao7W9Ie2BbWbj5oQWbDeLPqJ36BXwcyUmLS96aKmVRYkY4yFaJUcekRJykM+DP/q
fWHvFDw3wkvY52iJkF1z0wjRr3clQQwhJIZxFnZbe43elj/LYrH9rNbTS7lI5pPe6R/CYVR+JHG8
fEGXaG8Ib+sDEqRwJ6C7wD+vDhYuaqNzFF6KiPEpqDuX5Qg/duLfv3UbDwNdPdoFFkRqtKJWVxxR
MgD1WQ54c44WnoExuAzGnB+00u6fu9pp0csDe+LAlX2qNWdP42fLegCN0g4GdE4texXvaVWjRcZA
Z6Zf4uQ4SWntwwcweLU5vZnSCOshpAUlL2IP/s/1J22jSbLzokTxuUgMjxQr8QcDxb1Jr988Svh7
KXjV2JfwZ6tPF3Z0m2sZvB9c5+0PeWirTw7cpxegNcGOpW4cINbBtJuOnApzSiv3ks+dXkhLRVON
LMTX86g+SJM1uvnYOm9/vyFPMwnOYRPFp61MZZSDAV4USofywgsQq90Am3VtpK5NcS30KgSOL/eN
cwPDIOZ9APjCowamcY1haHIjA4zEu1okiIq5ebaUxrteGkflULZT/a/J1G3HgF2vte6Qz+YC63dg
vU4pYh2H0CyU/n87v2jjVgJRZerOEVPwNCWurSiZjFAybRxDVkz1URrNtD723YgcGv6i+mUaoEc8
hg4j9XMbjeaziqvqD5G5RBc9QVLgaTIiiyZglsv/dNqUVjuRyMZ9FkUSWNjpZRCKrC4U5DgTxGQJ
pRKnpataJIkHEbt+cOr0Na7ROOSFUs7DXPcUujV9J8zcskZV1dFHosKLIt0qOCktg0TcpLhbRUiu
MzsnPcah8kPuTWWnTrO1kiaALaCrGCFwVlds0IyYVBSt1M4qreOUls2py6b+IBV1drj/zTdecJEn
cqxiXJfaxvUn1wi0IlidiCOjen6sGhhmg0aa/2WqoXcbKvgHvTPsne+4YWfo3kDTxVek/bVm1Leo
nbbMtAEsCUHwj+qUfTONstiBr2xYC6tYAv6HS2QS5HprKAMpyaADX2Eri58vnfoYtan2PydJrKPU
6dHRKjvTj51QRaG+1T/cP9nf/e9Vngb6EJ8C9ELU3Fb2Eg+OnjFGP3jdgOr0WQ2CCqK1OQhmZuuU
KGB0gTmYg9VXkn4IorKjtilb7a+EYV5GbHv5e11E9anstfg4BEF0GXUr/9RKaQzPdTrq7VEbI1Vy
4yxqqQqNONBDXLZmdZypfMVnbiEdjh0/eZt9EjIIOLsoL5A7rssLKVpanUkkhFCY8zmuhpMTmKI7
S/oZOZJD2ylHlWmeK9fIQVspwrXBRv81j833cO9fqAG+v3/QNyYs7Ai+tN/z/ARPq1cigVQtph9I
6SicjccO2qfUlWtbfmR41jhanc3MNAHeHmxoe1kqtkQvVM7XDJ+Vhd5XxkPh2dCnu1U4Wq5jpgxk
zxVkKHYKA0SftjuPxo1n+H1ngIuwIECI9XXN47SvYCTvvLi2nFNVD+M5C/rc62x12mlHbC3FUJpg
CrEJtNfwDjLapHVQL/CEZLLfGXpDBgFva86d2zEq4bevbgq7otlP546sT6A9r29qX6hGG6MgRkDa
BCVDWZ3+vzxVgi/dkLU+8pQwJybJ9NLPi74TYmwuTfVYgFgAG6yb45oxlomsj9DHL2YEc62qu3aV
DCd7GsOnSYlDyK+azG2nao8acut8GaenbUeZl32v3FMqteiJtB11Okbk3C5TF8+CYf4QZM0eOfNN
9sn5qkBAmcKEKYhJ8+vzTbXGSAxnppEBIaxL9RBKdide3NyA92UZTHWng7e5HnVck9WIvNc9M8qP
fORq6jxZluRDnoBgr3UdzRkbhUvaeHvD+1tXUSUNZJPMhOCUrvdHmJVM4xILbfV0/CDXY+Dq8pKe
tVJAsc0QHEkz7ylu3DbiOVXNEkzejLcCsFudaqgpHRCzjMZZANfbUZbQfjlGEoNMntZbxmuemLnt
a47V8+44UvhaIsw9vpOjfuEjJNE4ohujFbZbGp1cuVAA9L/4o/pP33cgtu47yS1rE1K6v8V0yYRX
R0TWOSlQU1CW5bU/OJOdvAQx+TIp7Z5Q8G1+ycGADyI1h6SbFHN1ncMxLvKlopEZSLL0lYtbfU31
RT9b/az86JqCYVclb+JHXIH5QZfs5ZciN729s+MtIySdxiQovECTs8pygznR5wQKdE/OgsVPo3h+
1jvV/CIHjDpXtpx9vn/CW+uhgwIWWUj1QJl1bYSwNWZMsDWd1/Va/zoFade7wTK0qMsESep3cbWH
NrgJozhnvBZtM41aK0XO6xXrMK0Uq6lxm20pfXTSRXkfRcFOFLW5iKiR0SMmVlvX85FCWZbRqjov
G6Tpk5FK5nM6DepORLhlnsgB//8qK5NRFCCjsl123gCnmx/FquNFTgbrWJuYh7d/J1wFZSvakzQo
V+GC3eeDldNe9uKi6z8ZY1g8lwThXyvCuNKVZtzvzvO2ZRmk/4JrAmcIGOb6O8mBYwYk7kQKdj2e
HRvGLYoSpluEhnlQAQ3uWP5vxP36PYVFkYAPRAgp7WqLkEkYxqTxnkaQdUSHMq6Mn4Ye6I9qURrR
sZL67Ks0Vl2CTFk9xQeEkOf4QJwTWq7RFN0npB1my4VmQsm8iJlP44LrYDC+UNUhgmS/MjU3ljPl
XRK1YJ2MTE0vCbpqujtoefJz1BHsdQeIKtWdj7dlJ1TH8F8KyFfmKq+PsuXrmKXBUaLm2l1Ajyle
KaXzhdve+/ftZOtRoVJLAUeGU5EaxPVSFhLuVmHQyCqmdD5I0FqcZYa5T9TGUk+mZuu1fb1XUN3a
n5jjoY2NIyEDvF40khctVoKFRVXqmoXUa+SAeXLS9WDPKreWgmwFkBx8d0w2r5ZSwgxFGN4wz0J1
14vqsX6aOxvYO1RGO/HAxlFSVCCXZCYQ8Oi6bT4Ykjnoc9R7vTZIvwL46Uu30ufBM2WpflCtdjiW
UhXs5AUbGyRbB/iu0SLh/q3cY9PaaVxWBdUCNa9csza6c4qeIdpF8p5P2VxK4ABBftOBWgu1WMrc
aHVBnBHH4X9DV2pHteoHelBjcrxvleKrrK42U8tIz9DugghzXVOs0ojxa5m3NSyk8pDkSXXUjWqP
4H9rPwa+g9opD9lNmoEPdpjEZj+dAVGpG9XN+LXu1JFoaqyyH/e3tOEeUXXixWRogMLTGrGpFgTm
fcdidDvLUx2Yli/1Y/uQobP8knTT3lTU5npiEBE/wuzBejZaX8I0N2SqSF2nLhdCmeGkLUN/TNPR
8Ey12ENsbqQYkFRzAUQITkN8XVXr0BOteqo5QFiCp56nAJbbUT02M14YRIffp5F8VDrj5/1z3bp1
pG7kNNwBkd9c+xI16mdYTni5DbswvMR2kse4SJUTZmUVDE415SWGdHcnodo6XbgJ8So8dqIzeb3q
MumtQSkOt8LJHjMEMo7QuswILEOjB+R0T01gy1Rpm9CB4imnMLi65WkShyXsfa1X9ktxSK1ePpfS
+C+Q7b1uwsZ5Mq9NtxVJIqqA60F30WLoWktqee7AL0dBpX5J9QyO91KWGQqw5AZeuKlT9e9v/o6C
9VbMC7E6fbbrE8WdBnUjwryp0SbfTiQES8ZCfyyR3TomPOg0bvJ6x2X/Do9XjobwHVrZ30iSG+GC
BoUbdFmQEzWbrvyQMutcU3QYxtduoPyMqInmWYnMD+i70leXpnvfOiN09vBF/1vNcnMIpaTcq7ls
GBdeiZ9lMwnCW7I6ikqbYE0qyZmBvYy8ybV6CTUtcAunmy9maMin+0d/W6OH3hUGOrwtl1cM916f
vdbYEQVnygOKRHnea6WSEClV89g+zwr4vClGBRlluBaYprFMpeKPUjoknl7NzX+DPRA+3P9FG+bO
D+JGw1QrAgTx9z86kkodI/Uq84OiqSeMrLjZwQS/+hS3e/a+ddhcZLqSQswVtMH1UnBBzRRcEqoG
MFVEp6Umu3S1vg7Dg12XcLgnjoY+1/39bbxvNCQpHTAET6S87ltn0byYGYM33gCy/kvOI/WhUiTH
v7/K1lVmYpqxVZJ32NdWuSEMm2Y422rrWVNpfu+6qfI6KVMvGqu6E2xox3jK30y8jy0JTkNK0bCB
3ABt7S6q+6wzWuhcdAoUYyt7GsWek9pJf7MUXtxBZ0UMJ6yfOGmxssiolZbhI43GZ1LHz9Ps/NSd
Mfxw/yS3jITwGDIeAOjUuMXf/7BHROmzsVHmFi4BMzobLTyNKD9/lcwWYaiOXOD+clvmjwcU0+cA
MEFv/B9n19Ukp85tf5GqyIhXQoeJnnE+L5R9bINEkkRQ+PV34ftypt01U/7Kr1OmEULsvfYKLy/H
mjWzM/qKwjTxmkNAkxXRxJY80W/ic9d24q4e3K8Gi8RLs7pVZTGUyy1gZfo7Wpn5J3i5v6UIvXqV
XfyDoRI2R3Dx+RKO1W3tY86n/Dn4NLKxhlkVZV9fX7ar5xjKRpC8Qd7fpacv1y1j8cx7itcKKpUR
xwawQDYtWUWUz0o4dowHr1G2gJZtLCxbEcxleXhoVBq9Mdq69ubtWiv4sWGADI7eyx9io3qO7f4A
Md9L343z+kxn0x3IhrRfg1EUHBl9+gaSfW2NkXOBlw5LjMiyi4OMYbC7MIYnKfvGP3RNGhcqy5J3
r6/xta25088Q64exD+q9l3fGUl/7dOnwJF04VgDBfgjayGcBVscba3iloNxpzhhTQ+aCNuDiJQCY
qHQYosRKlh4+O4iQ/1prNd0B7RgAOTF3m3UwjkG50Lx//R6vriRed5ycO0vrcgCbmA4mwgtgmnYb
/M8jgAVwNyByef0q+/O4LD1wBeh30HrAT+OihFw2sJoSAYQGUgFywqyffWXhKI6CalOFeobqH95O
J2/YvMI3K3uj3rr6IHdu3f9f/tIKXgnNkiHDTQ6hSBDMROdH6tfw3I1mdnr9Tq+dnvjCYpqMVx+T
pIsn6QctCWDzij2DtqHsQeVs8rF2YRHOizos1L2lrbl6b7g1VMwJKpvLRhUSvJD2IwK3t3jn3fRW
3ARRH5Z6rsM3aqeru3S/EBiD+1l9UTr5jRdtesWldM0ForyH3nRVPUfkmbt1eXY+nX4on3tffdF1
b+yg30yFyy2Ekg2UTADzIDrt6/Cfz1KyLN0Q0AZ4IuYq9qxluPmwoXPdJxAcvABp9Gvq50tA2nea
r22Cb3LfVf3W1jCIQNxPAmshv26LtKVIPq67bJ5yY4yn8z4JYPCMsiL+TvmmVU7qLYzy1/fFtceU
AHTcmYmwB7/U5BAbhDNHKGgB/ogpg6VVTW48B9cy4aMXeuNJvXW1i/PRTtwfebDvQnhrwcCp8zBO
ZgO7YS6N3oKdrm159Prwk0Drh7ioiw+eBrNt1hm6/WCRrkCrNZw8E5KC9nY6ZLNo3ziWrx0meKJQ
u+BDjk/gxU5o3MAHSzCmZbwltyGsH708SqxFTH1jN1FIWNzpkoqaf+5D4X83NoJE9fXHee3YhGJu
h5tBiodo/uVu7FgLJVEHumJvXfixRh7Yx4YOb3HAftf+l5seDdtO0YW2ChL2l5cJ8PR4PVPIGqbW
dUfWB/xHo3Q/5wQ7H46+Sf1hGJGABFvlfigZEn5/pjWVDEMhJFQCCGwwLtHGDPdkDOulBPUgA/eI
wJUMnkmD+0esYhkKGg4izflManiGJTFC+gLiD+KBzYEPYXiPiPtS00X+NQEHewMDUwAawIlggX5x
WqZSdGrYhY5mHZLHjdYCyluvOyyL98YX9sobgQ/5LvvChBYypv2B/uf4kE4iSUcAOulkHOVCTvEJ
hVWdBxy859f3xrWjagdKUJMBZ0ZTd7E5YBKK0oWivQ+6uJuKxS4O9rzp1n1jPCBPmKTyFGeSoiue
QRfJPl/ElGATx40echYnyCtwlvv3kJZRQCzRGJ8gEaCPcNeavErNSj/NFqt6EE2UvRUpf6We28sB
MJr3SRtECS9XyoECbGcOaLfvIlYJYu0Jdl7fYF2dfeR12zC82MObbL1r9ezuortjAMBC8Wa/vKxI
+0SyFt21Cvvogcw6LrOWtcj/ARQC/S+snyHZ11tX0A5a982SLIfJy1ThZQ9+vf4Er2wW9JHwmN1x
tj3c+eVvAZd9canLZAG/h/A7azfoLSQFt3XebPeW09CV9YbsGww9fMChSLwkFVEClMGn21ygQOhv
EJ9rD7BrX0GSgNRO9sHwD3LI1+Kv7xAXBbSNkwXV3+UoFVlOcG5RDnRZLeFBvq7IvF89r8hg6Vz9
D5dCz/X7w70nhL5cTAnrtmCmCvcXbUNFBYamW2+CCu6nb0Ep15Zyf79BPwbv5A8iq6PUxEOP3m4L
4PQAuktfzFApHRMBOrCAkeBtGrX/QwEG9tTORt67ZggWX96f00hFDBA8BtNH6RcR58shWlKTL2xe
3igur+xL1Mm7BBPfHZggX3wOIGhDGPQyzkUf9Qv8ocbwuGRCl4r5b/mzXF3KDFIUNG3QHFwyyhnz
Joz6gTeMDC9aB/lvgXlPW5nAQt5ADDt5upvfKvKu3eAep+7/Nh9Dw/hyLaNUeGKDt2rh7DDLwzQG
wzuYIoR7tpBIYdvfUZyQoiN9cwKKJ22O+DD6a1iWnhaJS5vb1DcY5gHOS856VCjBFby7Pr6+o68U
PPBDQgn6e1ofX5KYt1ZO8PcIVEFhjYyxTeuqcA0/zsrvb+osbt7A368sChRwCCgBJA6V2CV3dPLs
JIEDoNPHBR6FrJGySurmTgjnvfXp2hf4ouDYJW9w9Nj13Mh+f/kAUOZtdWiAKghp6qQKbbqWmGeH
8O3a5Hgyo5x07tc1MqhDS44cocZDnpCYHP56iSGJ26sDKBqQpHGxEQRQmpQZgCjeZtvSRxR92QbM
VnG2qttplM2n1693dY1Bi9vlNR6mDheHlPAkPBAdGvAwW9EhOsT6KUmWmw3t/19XIuhioJkP0ATs
boj7m/efSkSkKtZSRapQg51Lsey5XT7GRQtz6vy3d7VfChfZ/QKBzVycFzNS3CMQnFWxeqM5xFD+
5t5Wr4e+flPn9ec7ATgdfA8MF/HlBCPt5V0hw3oYIVtUIEqtukSj2J4x5W4rlwTQaBL3VofzG/B8
uVOxgLsjKMqlfYazP9H/LCOcVNMpWjXuzYJzVbgI5ffBRxBakm94Rx6hHuxJ7s8k5rmIFwxXuigb
K8j2mxme8RpNQ6gRi5HX6Th0FSyfwhs+1NsPTofgUNds6UpljH+HtUNEoYDN8rsGVhxt9fozusKt
AhaJjxWY05jdo7N+eSP1RGzidVi5Lor0T0D08D5P5+48DtCT5SlZlqozJDtKhPKeM1p7n2MRI43s
9Z/x5wuAX7GHSIAPhK1yqQxvp2mZh57NRRC07B12CXvgcdjnqRZvpYNdKfVgFQH4DrRF6HhQX728
4wwB4CHZD7QusfH9aDTMoMKFk5PokT3Z80ObRPquw6FXLI1JywVb1o/ftDD68xOHnwELvQBcctz2
pTYisghDXfevadhEOk/dGhyQ1cMqrea6cAAYT13E38Lxr7wnKCzBuAbOh5nIpTeEQDdk+jlWRaYo
xDzpZO/qkM0POuu6FYruDS7Brz/ZP1Eb2C6CQQllLN6WP+oTnXrjVO9BaKhPttzykZXNonmVBGw6
sMgXVcK0V6ZbID+8fuW9TL54RXd/GYSTYDiy0/ZfPmegfkZo4UNg0pqoEOPE76kb2zeKoiv8ddwg
pFL4hw4Cxi4vLyPXuXO1yVThRRL+EHVipzOdrc2hkYa1gW97G1QEHoVVY4Guckb4Bz0wv/Syrn1a
6NZPB1W37cG1If37ExjfMNCBYXK+P4aL7ymZGfzVWIeChk/BB1hmzRUNZNaVFpWOe+Mdvrahd4Mm
aD5gmISUxIuFqBMPqBguRrxlrIY2iop2oenjknWwjyP4aMdAw9646LUN/d+LXrTwsZzckHgtZuhr
l2AEwWWZEdQLUVIHj1tt/trcDYu5F18YYe4JopeNvOdprptu+52RbM8gjqlcQt9STapDmGdqdMWV
io4IcX4rzPuPFwmTBqhqgPoA+0QFfnGncDawCab20LgQls6nKFINbC32JAt48/Vedwy9jrJyiIfm
nNXxX/cZ6ENREKFpgwJyT0F5+XTBSOa9xYysWKGcHo4BgNi7WNX+7ZgAy/7bfbtfDCKX3bkDqOul
p7ydu0UE0wRGDVjtt10fxMjj69Iyk2P64fVT4sqyoqcBIAJoF/P4P2Y5HnRKqOpAptFb+8QEJgKg
VorCytTlvoMsUQPALOfJvqU5/n0XLw4o3CVORAB46EtjWMu9XNLdFnKaCBAyq6j/bQ2m9idK28TC
23SODnxGyEyBZw6zU6Oi5BitjQ8r+kl3N/GQ9QvATdAsi5qr2FaiRyQm6N+1en59ff54q/cfiQ8F
gMYYg/vLIi6lg2/IArsqpOsEIfBVFx5SveEU31DFqVnEAEN8xCG8ftn9cL5YG7gfY4YJ8QCYtZf1
VbqznbOdXp4Mdfd5HGnr55pEb1Ker9zeTvbBsBkoKthpF8UAKg2psDNwHePxYx+1tMt9alhYaGnp
R2DIOMMJWbfvr9/flW23T4IRx4JPFIZ7F69TBy9B6FNwXde0O21fLQfKpigf0jkrJZdNpVQCHFUN
b9HK/1xZuPLuHyzUrajJLwfE0oDzxFIAbA3im+79mtj3ki3zGwjPH+fyLp5A7Q9WDeqMP+rjteUW
N44GfuZNVvB5i04Iwfvm3LKdWgPM9/Xl/PMxgh6GzQLWFpyswdB/+SohBzRbQ4yCERIyjH2B8Jz5
0AVLc+JhXD/XsQ5uFOHib1vjnZQGPAS+cntPdTnRH8SGXjUGgcvNXXBopsGU0xCygnVGvPE+/FEg
75fC8bQzldAZX3Ial2iLOaPgzqww8v7eTqb+YXjvP3JAwZ9fX8s/tyYutSsufoOQKKFeriXxW42l
xrgyCLdenngWNFs5BE3TVgkSkUDa9jqdgu/XsyPid8a38guvbFCwhHZPN+Q67HbsL69vSbj3p5hV
oZ6oj62o6Y2nt/Xp7+8S5y4ETBiUYvB9cRXYosWEBMB6IOKnRxFB83fMlAN1M5T0Z9p4E82tjdP7
aGyTNwbCfzZdeJqQp+071cM84JIJFYTatTWdwdxxQSBypI/7I4ZIq4SJfyPc5y3wtxH5yJF8bnmT
wOkGNJWgIDLd4jfkGNc2Fio2QIeoLPbD9uVqC9SvEq4aIMCsPnt07dQXK7IM64IvAXSAry/6tUcL
ExHI//Ye5I/49cYHgxR8LzBIo0HdNgGRBxuwt8DDa2fPf6+y/4r/9OaA8vkmYJYDMtbaQayLPFs6
17LJp0UsB0istp+v39afBpN4nvDOB36OLzkGPeHLK04ABskI20x4WXbhnAP+k0le90H6MGLm/nXD
WXwDKMeHKy7V4RlmI8tdn4XseajH4SZtQ6joXv9JV9cAvHNkNKDzwcl48Ytg38C6ndIxwTbrU0Km
/sZ2qf9V0iEtKQKi3wK/r+0jFEY7iAV+E/xGXl4wXuGcuDhAZnVH2Eljwl3WwnbVbqb019Xh73kd
DgkcUxiSXKy2W1KnEwqKmIQm7ODSsT+31ltK7uv49PoyXjsLMQCF7hCIGeDoi7cjGcjKl4bOgLDS
Pi1jypEq2tbrAuPoaHeERTiyp5h3gM6CH1+/9pUV/S3lxFGBHg5k3Zcr6ri14Qhnj2KDIeX9aqX3
BE0wpKMQzhxevxTsc6+8mkC0UBKgIkULdwl5RjPSL6SC5DFFSJO6JaajyEXG0YCY7S6cnlVLcJs4
iwJ3VP66foD83QDfpoosedSmHTv4INK+J11Cvllr6vc+Vu5jPKUJonA1zX5h/JZ8XewE6Gum0s9y
6zNrj9aP8X1hfcq8o1hj8UOqMBIHpdbl32QcjcmVUzgC543NT9aDQq1giYh+UGm6Hz7Y/NMJ2T9R
n8tZmHdIklmnHGDbXsLzsP8XFb//aaSopsqkF/SLntNtPlo38S9dPIYUzF8XSWhY6+6ZRSEKWRXU
7B3S5eeW5xAOe/cz3zJxAioLiRVqUFA0uOfUj21TSf/QJyk52KRGF48yFsleGcKt65L2SRMdYZPH
S7VgOH5oM0fZqc7qDBgAHdOt9AI7toWd7NxX2mOjK8nkM3OAP0h/ykSvgbwhSyLMh8HK5kltzfQF
nNnm26jG9UvSgrhcBdMgZmg/Yb5XRpuL75FBi8hM6H63B2BIPilJva6mIFlg/NuaDwLhRV7G/x3j
pSX3NG39Z9DLZFCELMUjU8LPylUzY/NJN/CGnL0x5c8bcl94RTcw/PI+Hu1nCAFalgfBslr8ieSf
IDbdQvRLcGGNYTsCRG1r5/vREeR5OH/Eb1pjvzZFljr2MxvTBqFpkPI3RWQ6Mz+KBZpAGIDBQOvQ
wDcLcCRhwQNB3Au7gcHb+MDStMadtll308RkiA8DxXtQ4FMVfZk23n7TUMN+AScxQ3o5XPw9jAy4
PQ5KBWHF/Bjjg95wmMjVUYOWuR85RgkjggjvIy+yumqmVIKNzHwz5k2rkKkKdq0djosIkc41NvXn
bXB+DB4CvHFKpX0eHdJ1ynpIdEbEzMKlwAcjYtjaG+l74LHVYTseJqOEuyGRAQoO9lDU5XM4tCKn
W7qOp3hLPYLxAuavJ5AksxuCquAnHJKQagUmV2Zyw5vWOw88FrLUjZd+i2C8Fx+SGkKgvEdQEs0D
HzbYz6sZO3tkGeb0Z3jcWEQib/0WHMO6xn9GiLE3uoFz1qkLO/sEX7ugzwXj7EPvqfkOg/XwWWvm
wUt9HfQ/SQIaQBFoUIKPSN/qO/DzliS+8Wldg89s0HMikh5s/oObqfORyxPP8TvLKG6zTzfTn70E
/qm3KL7HMEdLI55j0hDYRXrNMh16q5A/vq2y/ndNUtudIlkv/051MH5Gk+lacN51ZEFLMMAIbWP9
Xy1P+J31DMOZlLQAEiOTKnBI0iZK81Gq7P3cEKglJiu7eV/j7mSwFyG/TNb+qW4E7KsNeoQbA3fg
9IiEYLSW4xSMv2aOEUhukw2t9ICQ2S4nq5zPadqHca5QiY+HHtgVwJ22H9aT7tO6zHw7RlXX0jo4
g60wdftLsf0LODlccw1c7zmsU4X3mSzsLpLT8N71dR/lNurqr+nYDIgs5jpS560x7U/03/ZrHEnE
FG9DqPHJtLGBfT+etFcmzOdjMYE49bwkmx6roGm75kxap02xDAQ2RpjB+vDvCQhsIsJ49VwOhkbk
4Ulj7l0tqqtlLvhYxydnl/ifSBsW5U1qN17JdeK0dDAk8PIG0gR5WLxp5Q9tu8LWfWar3UrbjcN2
cjSy9a0cYqNu5C67z9sUgYgw/lX+dq69sMmOPe97NHxwJshOWTxPEvwBnpl/WtaY/gM63uiHT3WL
PJGp9qZ7yKYMEHcT4+V/mj3HdUVDC/AMFvNmuPNlmJojS02d3mLt4UWfWDDQCcyvpnZ5tNSE7LZ2
ZKsrCZu46Ye2vj98AUdD4kh0anVtm8eBCZLlGMUqS78jF9vQ71Og4oDlRDWRpVXTgM//GUwZGGvm
OnYreU8wY85+ovJoRUk7OypyRLeyG6PwcISrVw5raQe51ZzKFpa5JOhGiwzVmZPuqPWytd9SzE7A
qgkddT+Iv20yRoZJIuSpbuKgSW9rmuHIKnyWLd4Hb+qc+UQJqAvgP0y+fkhZo5YfIjGJ/5lEwIFu
Z1gChSj/nVf/UiGC5NeDoDXn41F4g22fqEhWe29MayPkKPbZQklO0BlOvIwIZ+LnghSXacyNNuny
HvkUcrrtjJYphn/UmeGshqX5Ihsa+yL3skY1D2AJr9FpBDsxut3EBFg0X4d4Dj/QAG63ZVO7ZIOV
cGM4fyZ9MndNtYk+YyFYkaLLRDUCFCLvVzaCDdrwuAXpFRPOhuRdY/d1YwadtS2U0bDGOMyb13bh
YYQYMajCBeHlAkYZs48EI5+uW30aoHlvH2TXL+Knh0ZpUtA8tzN5GCO6xgf8UQaGjgcTXJjfeABy
+E8MWOZGlVuIIO5zi8a6KYM6GR62wCzLSZnJmzDSjzZxSyfSmCbPBlj3hEUixVQ/wg9QwGfQT52N
aD4KncHVh7fRyiA1nfrlPnJWZPdtn6ZNbod1BqM3CS2so3KklWbJh2FmCikFTU901+WLyVZxNF3G
zakb1ig4TTSeo3M3mdjeJd6U8YNIwKDLo36vbScS9iMC3NfVaxAtkDXtD5q6rXkQoEEGuYsH2NA1
crNR7q0r/KNm0mIQGYTWPs67LUfpYCWx5KIPJ4RCBVogtwI2tcNhNVMYFfC0MLFEiOmC0E3kCA4Y
pHfM9yC4HpHoMSLRaf9WurotkTnmNXnsr/0jaOFwanarzz+1C+jgxbQtMTmGID0+ZmPShHkwkWwt
ty1YPnvOX7a8hyYQ6Rxeo891EMBTelR4pwu4a9RNybokfLS9mb9g7K9dsUbEx4PNwtrcjCJLbAmF
ywoGCJMBq2B/AZejJF16MNTqAH/v6b75PsSwXClEtjXjycauv0PW6MDL0IjpdiG+197XPh1t5ba6
fdz8kWDhZpl+jHf2XZu7oEsoPluYFiLQXeIIQ4rkvv34ihIh5WkwFltrBGAsBVc+uAIheCIfvXn2
/hHdPOi8XTIlchSMFIVknYrwgAi9LTtSeGHEuZ5HQct0mTy/VELCjFr66wzg1lvt8kEMi5ZHxgan
v6OADKIc88Ce/2yJ5gIpQFLqYz2TbTUPjW7D7uAapx3JdTZq+YWO/eKlB4fg7ACGb3WsKjknuq+k
32Tku78p76tQ0PQHOR2lPXtaaZon7QzSpsXnP6085NOT3ELdM2BKRIPldpxjOOHXMRtvNgS20RzH
ar0++Z72ULlvsRVl49WjqxI0eOrWLsaaIyz0gwXlbboO2Op8QYRrMyBA1x8yYLbJYBw0Nf6mMY2P
qTsj0al1ZTaNsV9tTKE6y9Fd49hRyBnuHgKdtN0TWwCLPNoJfkEVDycFLiOh5j1c++r+BPem9Mxk
34pC1Ey4Y8SAvd1leI7HqHcx9kaE2reCo6jpnqbEhmHVCklvcE67n6kAE9LIvTodezY+dPGgPvfI
cZrzVHooVKTBZAJcXj0kOQ2ZWzGhDfvveGuW7zEqNi8PpBPJnXCLWKvJG5JfCV2buQoTLYebsJvS
X9sWzW3ZSNvcTQpmb2WTdGB2DyhzBxCxp56VRmbDe41j4jma5QK1IziFMp8GyHYekFAQqnxeO5i+
wAg4aEsYnQTP8LiGmziK5OmdGyRpznMbIGlHjNzVN81iFOwMW3yn8kU1uxFZavEjaNxKc58hUuy+
E2M2o70iW5d3kJBNRUvkiLgLNsz/UDF0T6Hg1GEkPg6fTNcB5cOb0L6vRYz/dE2gzywMSL+ozzZi
VaU5g1vY1iBfsEoWBLLmM8rLE3QIOs0xiNZIjumycSzVTKhAIDfNilnGvQ/FYe09tYyDIrG2+0m/
0Hm6bczmDZ8B2s3f6lpOYbFtvlA3eCfTI1nBUfqatH3TYjo+cJ4jLaT+tG18kznYd24us6ZXXo4y
j/2zJHI5EJmNIg82kOI/uIQO7m6OBGFgizfLcgMTPPF9CzN4+xDIB9O8CVuqT0uEU2DgU7YeUOBs
/U3CUnfuFJ7W81TT9s7fcDJWVgXOv8GrWY9ngB/TkEcSKSJ3enVyPtIIk4VDJ0flH0kGSCiHUGkL
qyVFxv2XOdDd+MXXXjLmcGUb+Sc9kCQriJsinnd8lLAtGcOsBhdKLt8a0oMIgv6Hswjy0FWkhclQ
5QHWDlDmwlsicIeN95retCrsumKAdbf6AmdNS1HssfpLgLMVFhx9s32M+NJ+9TqnP1P0vp+kTccH
Owj3DSMw3p8pjg6Tsw07uQyGeBuO9dSOH9N2qQGMMizeCOuf5RtZ01DnoQILXCeSfpJtkm2nZpmz
77Re3HyMm3qLnjPFo7iSNoj+rYlvkjLjY0zPOMZxpMYM9apyXe/fxek03bVJMOscHwoK+qsU3vM2
oG0/wQnHDx9arZb5pBF/jkMmrafxvp/d2p10JLj/UY7Aam4RYhboAx8MFyieN3KDh2j+jZzcxDEi
kx7fDRapr3fRGq2/WtA1Val60ILziO62ZB2d5qlAWYzAuyUGOea+Zb1KK3+aZv+xDijp4DgX0x+e
Z7IPGO275Qw0gwW55v3o3a9IiTpr1tG6jElEt+M2hzUBZhP3xyEcdXNik8fekW3Q5jYZg0WfZoiB
Di3AmQWpFjw+J5s/xUWjA+fdDlgYJI2nMRmPo/HHMwa0CT83Yxh+CBvZo64Il26fE9HwM5AMpKct
0zAPOVmAKe4qoB4gwRwGHa4OcmoOdTa6igkhpl9WXUteyBjbkwuvDioZ+OIZXNJwhAWdJbdSScVL
nYYqxMbGhXN4eqifwUBqW2BuySJwpHu2orhdoq+xMd1wDpSAY1GdqPAGAhCeFhua3/CdmVd6UEFK
62PsBvSeSjm+VBsSFTW8SLGPShyeONc4qGL/ovRmYznJjXg5bSj7OXFlm2pNEnPDNCzdTN77TQgY
GTGt5q6falSD0boAKwoZi/Etmfg4HTyLYLkjuryF4saJa/WU+yPihZC1Q6eHIEYQxAlJKcDUPNi9
4xyBTEvtecr9beB4fGv5kHq5B9jaf+LTLN0B8FcQHzYM4j+HJgtsITm8Ow8eoILmJuAoX0vwceFG
UgeM/xzhDjLlMBAk/hFvdOAfN5Qnw8lEcII9R42z7JZbs8fTUF5Heb/ALBlNIGlpQfGM5EmGbXpc
bQhRJQ4cH8IL+CfFh6ZeW1mA4++7ezhsbks1ZlOwfloISsTK4edUKFehY2/AuJiKTYRdm2PCm6Z4
PbMmLnzpATyZcWmZM5Km7xu/HtOctc3Q5s20AmqhbSMhRurGmkBJMMhHRsa+yTuIttVj1Nr01Hk9
VyWAK/8dzu/+S2KzNsoDE43fWxINN3QNYFZFBuZ1Z6FRIsK8MdZJyTsXPXMoqv7Br93TJDo/m48c
IMVXuIGEHwa8fduxDyTMSWGOE38eM8tkHoZa3S8Rvku/kLwdfYTBNfgsYOfzh7XZqAOHKAH4AwzN
/gMZUISM0M0EbaF54LE7orBYebtN+iymcJ5gkBn4TyvvPHJqFfLW7mIMBtYSDs/J7QhtSldOI8vE
AZy38JkORGUgIwdc5UlCagWvpd/P1umM/ABMJ8R7R30xP6YRYizRWEeNrqJopn25Kn9+H+OQ+Ok2
FKkFrMWG+Bz28/bRU3A5rwTY8Bkk8GilcfDT7c5Aq4idj/fk2JmsJx+nsVu/uyDVU7n0bSgPfqR7
iCb7yD0uaHf78wbl45Lj0xl+GvzYNSUd1rY+hdDHPrlgMnidPILyWBNPltPWwk4JXqHQ8LRzC6VB
uJjG5KtbZIjH2uCxrbVLH0F6BniI7bMEeS9BeyktKJgnvcG3Jg8EKPSVGT1PlVEHSQsKsXWEi0M3
2W8bSLmi4HWvu5ylEwNuOCztM4zp6w6eXKidT5qjqsm7eO6eFgHJ2wFwrfqg4g4cNBAWF1VA5YSJ
J2sV/YG2xpxTgg4yB5ogjgMLgD5kSz+t35cskPNhmr1Q3I5xo8g3h4DAX5liS13MfRvd1aoXPyiQ
4a7iVkcf17VmZxfUTV+hWoAgL9YtkmUpMMRfYRf7vGpXBfNrJWcNl4qxxnw+x9Pv1mc1BcYdFsib
ttLhpDhHqKP7CgrE6ENWTwYTvJbMn7JwNM8mwaentwCKCtko/8Nk2y26GYzon4zVtfecoB5YD8TT
GHRa6AfUEdPP+bGHYqHPcbSOj8Shb6wiqcYzZWCwFMahfLyPzeCOGlaAaBGc3w9V0PLlcwB+9Hzu
dd8/iH6uxzxt4mU7+mTuT9RMAbsZdn4J+pt4mIB29YBoKL4RKje1Hn5YoOkWmLMagmJbQlTyutYQ
Yw2JW+rSBtR8hgspkPaOpuE7krAWraCh3r1E5uRSpUFmvqEs7XnhLejayhTlfV/A3ch8EWAkvSOT
5MOx6dLoo6IR0LotSbhD9oPNgANPlH9bN7Y/6sDFVULM+HUfgLSFcCOPoCVc3dMYDejeYGUBA16A
Ie2Wz66R7yB5RUTpoNMVL4IY0gPVUa0ftkRm0L/ObqkcX5P5YaUExVJDZXePisYiJ5mxYCtNmmgf
OWBT82FqkFz2qZPdgGVyvTe/99B7fYURLHWFCBG4/CAA1d5F8ISJ8TZI/DYceSIK8w55Gb/6CQO3
o7VKPEBPlrj/4+jMtuPEtTD8RKwFiPGWoiaX7fIcOzesOO4AAoSYBU9/vjq33em0XQXS3v8IHUCt
xlWUAQ8caLNOpCtvc3S+dO0xV8OwZ4ojctoVDS23LsndryP6M3Xx8zI7Ddwor+2m3PvWvXWVudHU
oiJu4mx7tuLCJa6FSqfEAGgSVmlb2n3IJ8v/Bh309ZkV3n/YujbIT8vWYcLEGyZ+I6WvvjNOLGBs
HHD3q1OXbcKsNXzUokS17LF7PgRLa/HqU8xB3vDaeWLnNVE5pFGW2zKxl4b3k1c1Xvahxe8C8mrC
+zXKQ2/vEDZ+lYTRVVeEBkATazzV3Y4vILITMCfPStwi2t507zNZdOuKpiCzhPx0B2vJwPe8zdnl
jtZ5AuDBy8OSZTU7xk1CgENBHQvjA0zG2ZfoGAFRN1eeQKnnV+5oy0mrFV3rPii2ubwPnIF7xzC3
dY9WHa/yfm5jNh9yiF19bpy8EKkv3fWaya35LbsQ+8zs05kqInoPH71B8rGRUldau0qP9fZgGtH8
mn0msI+6CcY/9Vz6/kstxECD4OhPzn1E/evdarxy3i80xfBGZaL0QFNV8FNXce4k0Gdt8VBoe3kY
hwEiZejj6dPNy1CCQQ7imeb3LUx6TCgXHfSOSpumMI9tJufptZ/HMtoTJdEjGRC5hrqhjuYuN1VR
v8dr7E63rzUgr39Z2i8Rdk1xnlmCrb0gwf+tM2bmiaXeJ/4WPXBcbsBmPpaljn5hVeWHLhtiBIke
zkyWTq2Z2jQwItOnrjGhudRRpZ5XHtD1TmidvUcU2Hlvqm3CbldARpuvQMv+rvdqJDGbLRpr1/Su
AZqb+5giSc78kXmJX4UTpSaKH3eJFZ8ym5/wpAZLWA91WVTLg1sJ+SeQIjDHvA8YS2Y9uFu6Krtf
0mX253VvWVL8FtM4oLS3YjUkmZm78tAt0Gnp5on+AzQntk5jtfbfjoLPeNSi6X+C0ZbXsZ4Fbr4M
K81udFdsn5VjFr0Ly7h7hpLHvRXmRXxey6103yq/hE1yBMWNKZEXYfzLQKNVp4DbaL6PymB4rRud
me/Bmya5087YctAHzZrWbAErqx+7dzJvJvAvbsz7dMpn+r3vy037GsQRs+F59cxavw1F0QN6lmtX
wPBsUiQDu128q4pZlHyK4XpEb1U9Lv7iqed4Gdt/VIV7GpeU7XCaNrnVn0aIQn2impRfiHt/4KMp
nM0/oUcJ111LIeRptTKvTWMCrm4cUpZd4Hx89oFSxQ/k6FAi35SxJBoh7rp/wmPjSAXxGoiAtinY
bk6V9hmzjrl2su7NThN9mHGDalovAjgq8G8O1SnNo9Y93bRgODp1OJVPsUtRGFi2l/0FaWbPdprQ
gt4dg37bRYHTP5b0cvZJ4ZTbH/hfOEJaQv0sIZOUSQXNKTPrLY/y0gZzK06DruSvIIo5ORq55X+H
ps2aPes2f3hBBhwlBG67W6InmoxYDKPsZwua/j+v7Bi2l8opmdOV/+yNouoeO+JTpsOghbVnnLSK
Q1d2anz250WfHOa7DeCx9tukKNiYDuiUfH3kdwldUK9mfRUzMQkvHat3d5zNYn2g01ydZJ272DmS
7d3pc0VS/JBUdmGeolbZck9oXFsdWNFJgOy2jZUFIGm0aTlzOAe3YXDWT7GazjlguTMspwQuINeh
R9xQ5mDsl6kw4Z+pKxy52/7/fCiMInVqkGFDgm+LU5FX7safdr8VzhGxdP0XcJ5k6NZqR7ErGjs4
ztEgy5S/Ur7mndU5r7GiaCRZ3KEeDnHfieHojuEKuDMJpZJKGT84wJd5kEjcX3kCnYUC2m8zre7g
nwhIpEvM9IdIl56dVnmbrw8ZAZzXTayocjic7H9qCOv7Gmn4dKzJz0uzCs5jLzlSbihk09WoV3jN
ixhD1k73iyspvcdBftAEGt9XfqSts9BOK/dUAin9wOqZT2il6DNMRRNUKXSe0XdxFcE/u6ymkNWR
O7f7mUsA7Di3wOSIlvvTC0Hkeh6pUe8L5WLscyZXN4matfkik2Hg3jOiPiIEzTeO18YrT3GZy+HO
g+Dkc3BuD2ytTZ4GOaPX2UePW+5EuACNDW1GdhEQChkFZIspL0GMH7SUNhUwvFVbxO4ddVLIKCyx
8dJbCnfQvu4mDd1RQkiiMimihMVEfzE/yzVhUa+DxAkZyVKFQvVFlRTbXuQSsgVZg2+WlDRuccCo
Q53ppsJF3vt+p5t9nGcR2Ilv8ksck3N6b1EAed8Oy4aWd3Tr+OiZAn//kEMNnrim7PfWbez/fHel
p6K4aVYBcdqG2u/aqXjerMxUu5CFRu+HXAyHbK6U+jKqZoifK99+HMa8QS1vFBZcz+0doFVrHfok
am8kUEidzLmcNkgFb/GhSFFxFq9V6dXOYZwy2CzGm+kS+95SHAfHg7jbnJw/nQ8ocs4GWa+1C1Zv
JO6aHOh+t6zr/JJDR+FSbfKJf5DNkPFiW6e7tQlleWBmXojKtem6S9izlnO8Vn64g2iruluix/Yy
V1gA0hzrUHSqC6wa55J0qI8OhvJu2VCw7NpoWHNGpmmpD6tWlpXULBMBa7Wj3xtwlQ+1rZu/s5ab
RmGOAvyyWTmE7NMQ992dBUP92jE2ee9sg4N+8oTpwv+A3At0AmEJb9MACBkSXAoHjAdxIlNvvrTf
1dQP+pjHA742jC/ZOWskCXLDilv+LBxDjQnKTs5qaPNs/RdYG39wZgl6RapRM6+LgUQyZEA2q1EX
x4cyKvyQ87RZ3VNd6+pV5l35O58gknfF0OYoFpx43nB/KvkfdIYDt7CNTVxynJNkc1g3PbopWAFK
CObxkYKbcAuI+IzH+KLW3oCo0wSCVqrxURfNrdbfbAqMAlsU1n9bKLM5MSUo1N5pnHm7rFUl9itl
7jOOGLdLfTTx+syuMQ37Osd9kNJFGJAyc5MfzAVn+Q79xcoN5xem4afylU3klbf113YlOgJsjJ65
pNUcbV2N6OA0Ty3nddQH6gk5T+c92y7f0+9Ab/V2mjjLo2Sw5yJ4lZF2w72VS8v8NmS5FI9QHpx1
a0eP79kdPDfGDUzkWpIDc/G2BrUCZmmcBeStFh+QRlz9zSjz/iNYOPZ/1V5Zs4Le7nzud+jPKR6H
N5wAWbU3C4lnKR+z/tUtUzg9lMp25RmUBdq/+f+vstlR7fEFM+s856VAbWD0Jn+tei26pGoMvrxY
57K7p2ZLilRNmz4bw8hzE19X0c7tMoerlliWTw8ogycLdUizM5R/qIPTeFxVIf/yT7f4/gKgHtlv
AcF8P/aKDDVBdWJ/t0MYFJes7+iZg7cLcD2uWr8t/dr8F+m63/akPMnlXk/NFNNrFnXdnoYzsnk3
dEXiznGG/F9jDVGxI0qaQEcMj/YLOxCK9BGoO+ezZ8ma3QgplvSdkft74EjfKepOlj3hcPnfCW3U
24i2fuEXkE6QRl4HDNl7nuWmfazy5bcOh/aVXvoYldI25PXBeKuLsqAog7RpCaknY6TrVju1nR4F
wdbFI+V53laU90MduiaRFdlbqcgHcPsOaPJ+QwqAtGg1/r8unBdSQkrdvdPj1hNd0kfraxNox0m4
ewRRhk3fFp9VPNkmnXChifMIPJw9dP0Auj90xgr3mmTL5fc0K9vbzbKf7AdK05xu7ylC3PauldXX
aFCuAamqucWyYdrm52CxgiDt+3Xp7iRVzzxpVe89BJmY1j3RV2ORbkbG9p7jTdsJaUM00nQwNfs2
0khSxgKN2w2fXe9VNDjBYV5nx8M41el1rywZBFB8a/1hzQgFgQj44fcVJnf9nJVhzIE96eCSMSe8
ZsJD8SViBKwzOA0WlKwLlkMc9+GVMaT9gusS/WM0VPI02q5ZTm3HX01gRl09Ol47k2nWaX21VBX+
C7aaKQGuNVIHKHjv2jP6fsETtH6CfQaFDZHgBIZ22oRR4hdIIM6ZB8Jk5eRa/1eJYsOMjz4EYnTR
pkqZMtG+DBvsh24GkkS6Ts02obGke/l2LiO4DpuVKUF4wwxqa7Tge4puua/p0xmZRGt4mr3CTYUE
DCb/pcOQ5O/GRQw/2coxdpGjW7hp5tTOnOrbJskqKycG6ywvr9Ngmv6trBD83Vs08L3d5KVbgopm
OwWgysMX6+zwDUvbiMexzkyTGk5sf28xud5vLRTqzlms7b4cjPESM5SxnxTg+9M9sVH9a+H7dInx
JHMEoerh+ENrqB/bLaCqtOnGtU7mZW1+B83kV3fcZ/73kk3l40q8zluM5LviqvSRv6OUqN5J+Z+z
nWeDuCJlsqMnMH5vfCgCLp5E98VN/DEF889WekDyiyXy7VS7RfWw2rJEJgWND7DRDyghItRBdwzp
okgLBwYkXYO8eVtmKrAPReP29lUWMycPu2T/o1Yjr02fWTySitN+h1SyOjgj5SxwhyCxv1ZFtD6J
QXQ5I5DP1sd22Zb+r99u5koZ0RwdGe4zZz9m4xwjYrTi35uufBZC4v9BldAVOX9DgVhwX82iPd4a
M/CwNaJg9FviuNhxFC3DRYrcjLAHxN7t5qAUV2350x+u3WWlPka0Zu+OTvsrl1tl7eKBuM+Tim2T
39GqNUB2dk386Ogp8HZrFsEqExNWu6c8HtU7u3cDG23K/Moh0IVpgdr3W6+h/BJzDhh/A8d+eU1X
vMmsFeEuBzPidybZ55YUVkWHLKJtYh9udv5e20VLbuSYo+pzyjrLb+E9HKi5GboXqI84yRaKg5GS
DgLwaUDWyvgQFZ/1VNbDvopi/ZaVGYcCYgH/CXUsfnSH3++5GWiY5qjIZZNMfecND1Nj5V8ArJTu
2mXZEjEaa47ZIK+GO+FtZt2ZtlymAwF65j9QPWyew0gXyW6ScNt7AtOWgOSaIO5vu0hov1RT3bop
gdhOQYa61TxucSU+JwwX7t0cOcsdS5vLncatMh9dbxPbcwX49UdGq7F2egrZKlgz8+BQTnP4sREa
LR9Nubk5G2ytvvzVCqe9CfhIOGPLja2kHIgsCtdwBPgpajmd5IQrFxGFyM9g0VIdlBPISyCQHkOH
11yp9bqC8m9b7f6xjBdbx7yuc36duHMfJCCzxVO69Dqlo0Xw/1ld93MdRB0cUfgvJ5cl4Lbu991T
tFhusR98nyczwiT6RYYcsOiSC4WIvC5eyj7M8103Tf7fJqCZbddMyn93GuW8lpU1WzSfBgT+LDHV
sijtGD0OVjP6X+E81n/L0pk/yNHAph60fLzMadYGgiXjOZn8cPs3ozKZjm7QWWxtahL3NaLBz1Ka
rDss0Dghwo4b4wwpN2F1pEBbI/VmaiuVp1ciDfKcsVjp+jJm4aJ2/eDKdy8TzrpbSJixjltzY/up
AZqfG2RRcCdZWH8g3vFahAgOH5RbBj5sMXvEE/2cOVWuZbz8mW3JaWOhBLjPbCSWh2VdoiUBq82/
smqykdFavkMUlagb9HUS0p3hkaQpnZfEAYCRNp+Noym6UaNTUz3ktaTQDLesnRMA6cAp7wwuqKHM
nzMea9TlpQVQMfQqQs3iBWrD7SLcUzE5tjp1jm+uAZSG3CHeM2RjoT+UCekzfX+LHAnnJPdXSBfb
A3h9CqvMekEphR4jH0b5Ps9wdCqZ2VrvSFOoFNKqpUT1PNrMuwWjIsSRpb0jkdbemo59GHf8hXlA
dbXkHEtaVMRjUvSZPgD+9xCG8Vp47BJzPv+OyaX6K70s/A8pUHiheAkg2VmY65HolEGcRvFUjPtc
GNc9hnwGb4RLzwRfzABKExE64yOlW9XfpbMK+xEdhj/fDa2pp2vh6OgZvrNVOz337pNcSCi7m1un
+a1QfaO28mwa5BprmR5pMQyWpJpEeY++ZOwogG+sDxjCAuExSvWdqwNuCndp6udWW+H3QoZu/DcW
sNMHiezcg89c5AOKecBHPXnxTztHwEoCUdm+x2RKCYhbtYR7zaNnnSrEqRsC1nVTd/6YGXNsBqdp
0l5I4d1DhmRPUwT1fzC90sDwIs/sgxkk5L7VdRUNBqIEDmJrfbURwNYHFovg0K+FbQjp8HK8IpuO
ZsRqE8RiBemm9iZCBfIyd5P5yod2vk5BlOvDlBFbkJqg7zK8hTZseuV7HkjAbIkeB67rX/IF1V9i
D3FL5H/N6fNBmHrVf5Pszj23Np200g1FW/UgolV1L35TLiaxNcMCyv25cpKpMlMadCy5CX04pZME
I4z2YZJILg46c0KYGO3Xj3l0a/dED2cf6E1xMUJM43rJ1cxRXxczqrC+bfKfEvN0wNANPHPhuRB7
tSjOQghY7ab0YXOFk/9er8ka+t334ka4j7J26b1dgL0d0Ceap4Jbo6u6d2d0gXVYVGEXl5vZAC15
NzYoYhnKThmN1y853bvVfe+Vk2KmlssFeYv+WAlTv6w1pVYAViXHmt1hkoSSWhfjpJ5YImdv6Tj0
HqJpsdVxdKZFnXRb2muqRiZhkCaA4MShG4kLGzvdqfPRcWM5FhWarNapvlmKPGxGvbMMe6dE9oIW
v6BnFZFlcfFrC06oCAvJkxAJ89Aost32aNDU3i6DtmXdjZBMe7Xpv7xhndALdHV4j/guoJF84YsY
ngedI7/sa08/oLIOZJJbaxEkyEX77BrNDoklTbZ68VMR03WzryZaCR7CmTVoR4VHzNhf541i0iCD
PC1MwCJaIVm6h2lu2yPL6/TsTx6qtNzDfZ04WeT2Z06sYWRLa9v/ohBMC8H9OHKGb3Gkdj4apuzg
U22E5KS2W+c8AUwcmDo4RGaqwN76sq5+whCKbE9lGu9t2A3TpwXCLjgI2fUStJf5ijcBjO9IOR1R
V5Uz1+9uWSzFoamE7RDAyL26twrtw0l388Ilo3KK4QOpo48N0QSzeBwUAB/SIOtfkAywSrTWIxWz
jQValk1Q/0VkkzUxZ42/W/x1vhIHoc0eq3rZ77ZtWuEG5lHVDwreCBtk7Mo2rTZqYZONz93wSler
SeFdkWGMVmAdZw60+TAswi0Oxebd5AVmyR49M2uAaUsXWdJhFv0lfdU/L20/sjGqsSh3qKkjH7YS
k0ziN1VpdqKamu288CCD4zZr9unzv3wSAoF0MxBAs1d8EJCF4bz6h74Oe30nAEkeALEmwka9WxSD
y61x7Zetkoeo0CFJ/mtpsN+geewJ+rVtmd4c/jCmHJjfZL9mYh/ocanIdHYlm/hk6MuJWkpnk9Jr
kczGHucB0sIuY7uekUJ1yG8mImka+WrNZdifp8y375U7RaBqDn7GAbUjsIHfiuBihzix8DUs8oW6
9gFyLVTDxVRzyPsMQPVNX00bHMCe+XdZxX26A5cYX0dGjiwRY1xewRL8aF8aX1TX0NfT66KEbX5J
UeTueaSAMv5Wc2DO9SB6C54+K+yfFZKsf1Q9iVnp2toe4fcOQu1j5prq6KLUl/85NFUF/2xtm5ay
iYrkVOkODmXhUWc/0YoARqe3wX/detE0HwEbcg8SW/a3R327PTJ6bUDdrT468lOK9YQLYrqrRZMH
p0DULtLacGv2DmCY2ePYbWBv2FrLR6ubYNVKgu2mfQZe95nnimPFQlb/T+We/UMEIbojgnuDa4Z/
CZR9zbExSlCm+DgtINq7qcTJAUNbT4jHben9Ajhz+r0OdWtgYGf/Jx41VhLEkmimHWTQX6PW9u+s
7+Pgoa/nbfq1cMd9coNsceoFxNjtEHLkiO3Rt33jigGh7Re/Lx9nltV8L52uXne0fVsRX0u1nDwN
U4QYqqiCVHUdkIcatP3aF9CbR34Y9I/sKvpXjRB4SAFy3WHv0sYk9+wA9X8DnkX5zwoy9VMpxBtH
OYSCPFYKg1/8EqJN9hurvwAx8UdY5mL9sHmsqSYuqXDexfG2XSXi3vWOt7vTH6UJ0W8ly9zOv0FI
OiwWcOOG3dQb6SIMwnV8r6fclS+j9gnWn/wARb23xc2frPGce9EvoENVyMyaNlEEppcvAMnOajvr
BeFhve3kVk8vY6hweXBtLnfKmxUJ/VaDMBKykHe1J/RRUiBRc/b00xg8FUFtELBbefQwiHaMbg/M
CMljB5usdrno4+KzkWsuE6ZHGp4hbpwdeka+DfKi8kuJkLA/j3PYoWAfAnaBLFKMoJRl9UzIulmX
1PKwpyTR5PQrw4pgrOCHcJ8MxNJ4nEvbvPFy9fNJylHax5w77wRJhoZq7Eb3gdBTZ/2eYQ6yPR8y
8lCPAGtkTtOk7+OK3JPUCVmFzgaboYfYh4bbxLTGRSgmnW37M3q0EF7dfFXZcYag8+61aaJDLbGM
H1yCU38WnOsPoExIsA3gz96XN5KHj9eGLw6X/x/Fci6Amdvp32hH23vVI2BNnH4qXz0yschPq4f+
aq3e2h5VUIP8KWtpiOn1c+A5sfGi0+KNVCClhr41u4pEP/WtwqEDfnS67B/4SoWzxO3m6tAN2EV2
VclDxnBT5Z9FbcOfMa4u8a5RG1CLDIGcd3mLVuVuWYGIpmYAoDVkecMwaCB5VkLZ1CcJjSWeemvZ
rlgrcJYtY7BeatZzrmR7LEK09nYxJhtWawY1r8FIWQIkBo9mxtqRjtNcnaPOtV/QRJg6dbidw4dZ
96o7r1RYYivzeCT3rFbmyjgqq0SWQMbs1DgRgX0JQEa+FYspRXVreynBbqGbVmM+v0WSafnOqQp2
JLFY2UVzX55tEUy/9JBBx4kAjc2B7Rrt2RhxUhwyy7V/LT3TWdLIbnr1s1o+4YcHOlFzVn9Z45y9
2aDHQHDrSJRv1/X5D7Aei1Q1kknybjMT/LUFwCqoHUM8bGu9PnXbOvPQV1hijpGt7CCtuJueQVx8
kO0JD+8xijL/fRVSWe+xFBmTcBNGv9pWb58tIyMCi61k4Jp9czN0KZKXrdlGVdg7zfBY86DW+zDH
/shKtgTlfZ4PK3QRPxN4BI2ldwAkvn3wpsie3mu/CfOzXY/57ftpCowihRHMrgx18CG3mLegC8tX
cMisPBEuUXxhirENEJzqoQ59VTUHzgilrqqx/Ufqc0qko61Z35pKWZ98NWrdoZBr3snGITC6FXn4
30xZ8r+2t5nsJ6GFn45b1Nc/kxqlfztB3aWFL9b2e+/OjX+HonlTr1Dvfs7JM0bANpIcq5+eNxOS
Lgs6Jl9ZOAxqle3uiCyb0WKtFo3xc0TcfBbOwryguhV3U0+YI+FyiApOSmmrO7kDGDyDK46qAwBC
iU58QSwEiypjyOje+x5tUXPPEKtF7FuxjE/kI+HwlHjT34bStv+KIV/vhtypwDMpDeQEajbzhO1X
P6NUy1sQDcJmnr3C697L1rU+pqbuxW5i7rg6g21lJz1Y1gPyzmx8d1W1MWhZ9Xyi9x782mpm+cKU
KDq+vnx2E1ze9oVSnhBFbswTlLgAT+QG+MY+hc0UtkdR5mt39NZuNvtcTihDIz368immqLT8Em3c
x1cwATM/9DgE61Sb4BhbhHqMk/vbw+X1CqNjD2cuqtU/FpntlqcBO0N747ncf/RrZMCnWo7PIGNV
cULPWF6rlb32CdwhKpJyC5b/qADgeCqwrBsrIcqvnA5e6YQtEJ0qt92QhdzQSuEJ22mv9MLjasCY
Tn7jh3pfr8I7NiNt6Ycij/Lui4x5vyBNS/bQzRLZGNAWKEA6rREOb8QNbIfpurRFda711P3H0Z2/
bWK05r1TS1gqLQbcMZLy5H8WU/gFsfy6XNqQhXfnlUtY7CdnE/vF1X6Vdk0ko8PmVGT+UWlLfnzF
50qBCjew76/NDMPbOJhcncwRZ+kN5S/kI1G1W00ETcgAlHVv1mqpb5waMD8aTJR0gHXSAntIb9Go
2bbtpc47xzmEI7WGx2XAp/1BdvcywoIBX0Pbt2XAEO97DMr1ijKo8WIedaSgf3OAc8O2riqk5RiW
QcZdC10izgLUuJ3j8qP0JioPNBZoH9H1HOfAZDbuLMbR6RNOsf4tuAQcHjB2afTHMj/4naGcGHFA
+AYDUTwarDhFourOa4+Rr9HdzsEmYL0j7d07TOb/XBWuzmGLoBaSjryYvwObfXGGl6v+c0sfQWI+
z/M3h4g2yOsZQw+Y49o/pVOGEe4WDp0EZ5vbJ+uGGTatWQnx7/gqg1P24vA3FtkGUyrVWw4kUtN+
hyF+6R6oNdxJBr5Llo8RrWi91/9lFEA+1i6eHxN1oVp1pnpveFH01fNS0nzjA1FW7b95sqMvb8Lo
QEoSfK6bU+2VxJbHzaiHQUfHfrVRs+aBMt8w2rI7oZsLHvGel+t1G1GdnNjj4RZJo9+mVNij/YPb
DFwMi0J+19g4SNBAOnW9M4Uwzh73Ko7McAyiiwPwVh/qjYSws6gE8j7Pidz/9OaEv6ZeT49QtKDj
KlLz+8h73PCWB80FCww6NzXhjZKNgK6w16q8LoPw7MM65B5HSd4jsi/Qdd9ZPjdOSl9Yf52HWX9H
peP9W3VXXbYVKwBMmddC5mF1/Ee3m3gT7KUQpXQfWYcyHO2XrZoBGF2htiadJ+LAkSrm6G74Adlt
UUtsT7zV/V/EjvQCDIpx/lQ5OjgxABCioFoLD5I1KCSINdKQtOiE63/FrFGkl+e+cneeiov1JMbN
nc9LXak75dtlscstFXonaO+22eVkEhId0drb8OlTk+GcUZJDuZNs0KBbQis3oALhwU+WUJl7Iqbm
6M44jhoeZtTHzwXaJzanYSinI9LczttHNtl9iZTz+iCWG/riyCUOKUTxPP4SK1TV75IIk+xYZsYO
TkUgwyH1xgojhJfJ+FJY1g1rywJ59WlT/M9GP2Lzn5fhxS6i/DebQLwRjJrVwZncNlVfdA2Q/eKU
nVWe1daXW5oh5kfbqpQDOoTDJZRSV099tUgnAaFpfzdxDOPkKQWBuDj0D+7H3JmLtKqj6RHrJyZF
1kovT3SwmHucldDuIYOHm2i3mVCjTiHhlUPVeLSJOKaiDnKjsnSnh2m+d7Oh/HGj0Wu/wsI4fwyU
kJKp3XSZ2uM4Kh4jkK36uLRrjKCPZoR4N3JQX9FhCPcv71OTXZqidR85JwsO59ZfxvuWAwEbY83v
59zXoGririKPSp596MDrUozznxAh0o/NLvkyEsLo7c0mh89oKPN5X3ijWl4UWu+0wGyLY7+jc9HH
U4ASxmvNyW6bBcIz74t96WZtnoaIqfODyLyoOQO3qo7a7ZjTl5+/N4xbS/U+xYM9XuuqlJeQZ2eF
surAGrKZPozjBP5LeFRd1TsHMT1OPPLhP5zlpnlEhB6/qwj3bhIsYfc7nwvvRj9LmsfagBq8XVxF
pG94fpX/aRVsDMIJYE+KNmAqUi4V89rKgPerlJgwE4tzrT9nMps/febVp9ypW6YHz11+sOzH4TsS
Metkq6H6E/Uju3cl1JjAWbkmvQmURVroXMyHzCuLNqWs2f5E19T+Ib14uPDld1x+hQxfGl3a2cWl
8uBCeokR5zwil/uAPhbPI7FA0wu5yASL4szDdqKJDckuLEoIa8IGWj9pBf3OnLwTlHMQan9L3Mx4
xz5HhcJpZ2MX1ijUP8CNhvk+R4pXHwJ6RecDWQjqH5O6L3ZtFrs215Kr5hRnQ+SdelYe3HJD10oy
nyzUKl5kWIC9Jgjsu7BosNPGt9SDKh4FlK2q2+cG2hFAyJEROn6T+duDkgzOTDFTIM6qc+OWWcWt
ssPqA0/s/8fZme3GjaTb+lUa+7qIE5yCwY19zkXOmUpNlmXZviFsy+Y8BWc+/f5Y56aUFiS4Co1u
oLthOpiM6f/X+tbgmdYuolTNbZimA2q4IK/XKdZekjrTdsLROVnGcRg4lmyHln7USlAVQUIwlRFo
iX7Af28CSdJXbb8owC2LPQa8dOOhnwrwfSHITG5n16V5ZSejBj4z9MSl5bmD7yigV7Aai8FdHBOu
/2UYmuxj0BRTfsqmYrpt0qC74fRLd9J2rAmdZOPU5wChKHZqI2g4ettGd2s1WljbTrr9VVOU/vzJ
hQN744m2irjwW0ilOcJqymyzwjTORPgwejCQdoacoQTzVpQH1IW155Qo9vi92+bZsDPoLbLFopxL
th71v1vyfpmqbHjOB27ITnEIqtYf4G/VxWedAXSYIc2w95lp/qm2k/y6B8hcbsIsaHfcvRTONUo7
R463SJbSsgSvT3yZ2rkcviXX2lLSp/a8en6uSgeZRDW79aaNg+AGhEkbnikQulEC4lz4DKvuPxlp
6J4qDN28VXpm+zGbnH7boBrsViVFUirxsWflz9ZAzMBVl+Bw61dG7IzlUwZU5Ude28jFjNYcLfzr
cPCH3nHHVVHapbfjIMeRJwEYkK7AE9b0x9IJISIdecAceR+Iq9KUizcIZ1+Cgt6w0R0sMsd1OqIz
x/RmOdRmW2CDK12Nk7vxluIL5RgnwDCHJ31e1UiP2htjQhxyW6We/F61lY0on2OB3iIKHofPigZg
dzXOKbQSSMUYEyIwCfjBRmkggHCT+SRTGjDFyhj61thVNefATStq1u0CEeda4OMP1z56RazC7IiE
gKr+hgK5z+yqOc3tdIonde0X5mhfoZ8iUpySQI3GME70cyA7iE9IRaNm5/IdBeu2rOEJKdpZGPnT
TuOyxTEY3XWBVX1AN9TjfeUGqNbgOfwfztCp9OiVUf+cj1N03alegvGpcvfWILnF+pZCPkIOHSFN
WVW0M7rNclTnKhClOA11P8mBZWVYbGNTKO+lIB+ArdyoKH9aXdPc5ylOeR5W4BNTcozBIce18yFY
bK+cs4WTb7m5OjiRG7QYC2CiFPeoKdDC9SIsbxaj0XHM0XZQUMmpa+Q6ws9U+3HdcOEuvHjPYQkj
gy2nB1mBSP06hVi++t5X+d1UOlFB8H2ki5+DQa1/hWeCbn5JY7o5IMj1rhGwt7TCagszg08xjeJP
4M/uKkcreE+7n+OMtjpIPxIEz5P2sIus7MmdPlIBd+51p8fvMW3PLzKYK/vGTpMZfA33XkoyVZGz
93vZLzMMp5+Cpk2waueueUj5Cy21ENq9mzTCjsgNLBafm9ILLGgejlZMzYTR9vTIqtynM9qWLip9
Tkf0a6EhrxPwGPQhqF9szZAooQiVbrvDKiRO4SzNuNyzZujoxFIi3HWEalluLYSD7JXCnr8jIurn
DaHLSp3SlMLj2nH0CG2GLKltaqVhPa6Q39gPMqsjfVJF0H0r6XdgfoKh8mmxsMZgE+LxhhWRU5YX
syXvdJRTbNYNd3TIGggrtsirovxrZFSsuZ1ItH9MmsG8jyZ4IgeTeROuwintb4zOn7q1D2aBq4Xb
cN5vat31a27zeEXpBAx4NU1gxIj7y+KnGYEbXOV+6rZbuyC6Csh3iBGMkQQUvSwZnltUXl882hi0
AuIIJrnTepEPRWWkXpGkyXhXEiPwZOTT3Hxsbb4QvlJmPDLQKu8eubYn3ZMn0aLjeZ3bRwMyzxMF
nsWnX0flXRCmjIa+aHeGwlGTpENyWbXyi9Z98KMc3sAQJzO7Ald6BJA4DdTaT4S69c1WY/Yekff2
dAvisjk7nq2QZphhewfGSOqdSUvsiTRK+Y3XbbsHJ5gF1/QGo+pO6HSUBzS1yYl4u6Bc241rUiqj
JAAKqkXeu56JmKfjzWVXXfvZyCW4LxV/7CTlpK7qchrOZRjWzWmIA4++mQpmZ03pSFEQod6A55X/
hsIQTflyh/AfW1BP/lS8xvPRYdtKxTxsOLeC6Ygmi9k29WHgbNImQpHb6ZCePwVUDqpVTuQQp8mw
N7cjBqA98opablk0UbBCa0zEBkella/mwsE9bpeWuK+bAOs1S2S5xewaQR/qECWs42aeLYxDKtGH
YZCsL0lWhsmPnBtVu/Jt0mZX/TRUX4gf9ssDYj5HrkRbhx9jmouPPYZ3mpWu37rbMC70NwpUvC8V
pc2XJhOCnhAuEm+FcUif6cPTC2j1BHrLssdI7TET1j/SDmw14A41geGJC4weAdbQadeV/XA/O7zM
lSiQ6MI3ydMHCDKEYEBvx4EWSH6GUxb01pCxromFcAxvLkOIZLgnhR24OsWZB26g4Azf7LmrJw9T
w/K+DhGttfwBFJC3EK7SYZcVAFZWKgb/trEjP3jocpGYt2aZyyPt/y5ew9QJd0CY0+wwFVEbX6Gy
Y0NrkK6Kkw8hr1zRL2sxZPigA1EhyT09SK3PJkg1c610X35sBsf/aOKadnaaibO43Etj31VxHe75
PJdVvjM0q3RXpbuqzzvkQqPlPTUyR1fYjAaKJfIA4M91lrMf6g6BRhZbudr3ZdPJzYCHdLc0aTG2
4Ddd6pIOBVAcjaLaje2gPhi6ROURO0WbbXzE+V8mWF3eJkMc/AHpuTluiZgLOq5hHoDArrLcHPhJ
hGh51BoTj0F/xEdVig+L41fM9Wx0kQziJxpvA9zs0SqqzTpZtQDYnnv21MexnIELoDiy6tuBZ92Y
M4aJLaAMI+S5WXOY8EgZVxRmbbkesZ0PaHFT9xjgSO02WRFRJmXlGPwVdrW/1+BaxXd5YlHurOlJ
rUw6jMHVMHWF2HVA1v2FhWM7PxvPUTeqbvVA/x1SDiK5pKnMFXZlT6zjwO/u+fH6jBZGUX73CQP+
XKHg8U6eHSTiAC158jk2W1Zxtsdulsw21/qKn8v7xA6fmtsOiSd33Nj0v5vaMB+gAXDnbcqB6kaO
lFfjVHz262a21jnomO40B7DP95Su/Z+VrKroaNoi9G+ghNOdGuyumrc1qUTjGcCEHW84UHEOzste
P806cKKVNlSJY9mITBQryuXMniK66I+mzFumj5/l484ucQ1sqpCa/la6EDwg7JG8S8+f4LsH0Ay4
LWSI3HY3U1CklOeOztGk8FvRfnFArbnQE0+dCrkNT1wABvr2DcUBSziKJQSF4n1Sj4lDFxpZMMoE
wlhthZMdFCxTdJPQJwLVZxnjN2gqwaMtiQM5YB+zvtMigsnJ8WyAwNlZ1nai4maupWqaku6Wi1s4
7dOSjRdjDHu56EmhcvsFQ41SmAOfh8C7WMEALn45+LnKk+dyNlsnOVv/FraYt3D7IoyZzCufqz6s
ke6Rwxa/Ukl+47xxJs9MvohaNqTT87qDbRjN+Z3tkxC5HzkF84VTDcg/QOUsqVDODhUE8gjmz0aG
yPyAHraBIJl7lBHJJSkQXheWDDAXe4IffTB51beZpiFx5GBCcjq3qTE9odIRDf6/PoU66maRwsir
ICXgwqbpN+c1OzmLxTxfeVlXYA7J50zd4JVtixvKzvKLV9OI+2hAfFHbiWodDzTQcUGymCu8UHaW
zHuJJZUKWReH9XcfneMpx601ndG1iXlvDxiF973Sur+lixrcdqVMv4uibeIPqL4RKvINThQmsRZz
i6htMa1F17veV5tCf3LCIhcnmyYPOVGk/IAljk4L7VfdlK1xiqxAfEon0jwPaTcmwOBamAZ9WQ74
BtIQY5BScXbFi+nv/KYs4y3bT5l/TxrOPNvGiOd637nxdI2AHPr4ZGr5OUrRE47Mb6ZtqJsIzasX
jrfFIqek7qQ+CFBU+HstO9nV1PgHGi20DT4UoURygXEg7c6pb4/eThh5sZ8FNyBMuaKGQcGvcWWa
VV+vYZ/5ctsnTq92PfRUBPouwH58FklXHAdb6S/wPisaEzZdq0MxwoLcDg0Xm0MCBWI7JX5b3vpu
W3x24zl9UlACuQOZwfRxmpOkPFsj+rktxxplATdEsLwJxzkMNq2akF1GwJeYGyHiLOrJJv0hLoJ0
9UdloRvMSauOQAXNVyOwoG5f+mHqrHl/aY+ZNxz5WEtdfMiMZDAe0RMTxusnBLidPSIygy1y48in
Uya4JJnDUGQH7nCpvm6MurkTo131274d+hhtQhK5WxPg5ecUKVa8A3XZdntaKhFZtz4XrrGy0HbQ
GsnZCGcj6bedX1dn2y4rB3CMN2f7JhgtZrGLbJd7h5F331ofTN+qcg1/8Zz7aj+jX4xW3Ccs7pOz
mdtbW6Vt+TSyJyHyMI02X+EIKuiZUYkfsVU5SQ7nwuuqFRpWe7zjPGhV61KalG9VWronK+k6eex1
OcTHit+CMgFa1+qM9HMYtjPapetU9aF7O7Spn14PYzzSgk6bcY9eNH4eDMMTJHkl/GimNVtHamaA
nSxZLBO8MdxfRdTX4w0dX0/vmiWy8zQaWP9oGQy4vmmoteHWBPAJ9KpxxCejdDsqIbNs2f6BU+6Y
ibR/jVrGCnuCmy+mNIPQItUWogKDQA+SepsVmrdN5YcDTDLpudsKxjdLQsupa2dWFI6gEwHhm21j
eEaj4f5KS43hWuUJPmO7LKdrjG7RM6eQKl987u3GH0YEf8tavuHqM9KLjcbwQ6kTqrpINqgDCi3s
hNZaoX/CJou/c8mibRRw3tt71ACiM/YwUhxK5GYdwRxt1j3EQ8m9ro3s4D6tTViVLYZj0A04Cbep
2ZAEG+UzRQ1TmUQxeNQ4feANFkgtxaLBRoSf4VMEtlGdgrDsPs3FPD9AzQC4wGn8J0IImDhTHIcp
7qgUULOPIeKjSGt3US9MqP8kH9Z9Y0fJITZkeMeNiY6TbDHJnzK34Yq0wMXKNRQwkAmONo1kpdre
9I5Vm+rnrh6wQ1oaCz21qBqfkqLwMB0EzoPqU5VNrrlbAsO+uenYdqeCabvHmRy0V2NbpL+oKzYC
NRk5aC66jHZFx72afvk9zigqeah6mbrgaTe9yu16C3uu9FfaDvK9n0CjXOOor7MTqMnMpMs3WxRq
XVwJyGSq9AYkWZjdAKRhFS77lAOutKnxbuqM2+Jyf+2DkxJ0ErfCmr1yK7QPoNYt8MytHNixaDFx
src3JZPsq6P99rn2yuAM5EegYB5aBCBNVRO9UrZcajjWy3TezgSS3AN9Ruuk/ay6Rw5BT7vhFz40
EL+Gbcyvd0LHmHEu4BOmbAGUmriPoDLTrZHa8lfZ+NpcF5C3o6MTjxaFmgra4Tpws9S9Ypfrwj3s
ISfa45jkJ+D/2R9UUmRsSq7tNecA+XNDH34iV5yLr3qKOJ7oQyhgVptFYfx0RZDOh7noYms3JnBT
F+dMfo+6lYqsMxjtNwENyEaX0c6/8hya3jWoFm3vol60P8DXRz+5yow3MVrGe2cosfgVmVl9SpVp
P7Le+Tdxl7effTyR3TY0fIUdPndwZg3WU8gZ8pM7z8OwCmEetNzQ5sTYUiUvjikyJiRwMfnFKy2m
ttmkXDFwsCuFwr+tOhjMgRO4txmSeoPVM+l+cFWmXZkNsfktRpT5te9s74uo+iXTPAFsxD07dB8y
q0MJVdoZztEplcMVLCxprzNqEqX4Qg8sD45lGaphm1PxctYJRmW9o8BlPMxBPH+1hNZ6Q1S1+4Vi
OZ85IUVcksDM6rsJZgG4AuAs9LrRH906IeXwFecXi1NSYS5aMwSYK78Ny2HrGzKjaEbzZ9PomKxl
i89RIU21hp/OlGR3hPsGKJrZvaBSBU6DUi4genntesOYnEFuise250hg9LCD11gsqFoKRWNtcL3C
WAe+7csbNfsmcM3GFV8knoZ75DpRtE7RnxJIWpAnD/cq6A60QLDsF7WhnohS9cyNwfFvRx0T7lCX
9YBFCH0ao13BZodQAPHdGieUTrb4vyhhujnEtQ9I6wW+OMghOM2qjlb1uPQeCrq62CoyvETDbJnt
PkJHsLj/m4zrVkzTd9W4NAOhhKEWO0EphEqdZUN923gJcAf0OIa1z8yRqKWA2qONEryS+adOgslC
v8yz78lAEh8x2PM3mmrYuGEMLIdO3WBWJ45R5RnRuwlMYxyqn5M0xNmiPEMVn474tZ1aVbdTk4+K
OmXC2mcqhHNC76fyWXBtNusbc0IjsZ3z2Mh3VdapJ64FZLUJDVVxRSeJbTSeZkh9daJbwDAc/oZd
rmZO3IGtSr00k8N44w64FzZOYi19XcMNHic5Zb/aggP6L9fkqLcDOGp2V3kNzGYFyy83N30dKJw1
yVzKbVEwJNoLVE1WUey4j0NUlbQalEVZP6lj7OI0gKrnSc75CIQxbYZNjLG1X0Eeq10S6S35M0fU
d6WnRvxalEThyuy5DrD6UHhYdUAEF38R8nzIr5P/YOZhn94Nhuqiq7ipJKY9RJNMR43BtS7LBAuU
Dtt9Tgws3FDHz7h6GvP8PaaaA+iu1OauDGXrUM1RDoLAlriN66CGmbMix73JDoPnUszCeyb0KmgN
9yEOVPXcSgjI4Fr84Tb1dRCuXbthhQ1i5u/OjdAm7DLtTu5qsqvyBqguDXsDFguY2FE8ycZuvrcw
x5HQWJxA90r24mdCllF2w0Zb3mBcIrq7CYTZbQ0dCJTRGWZEBhAmlD5DV53U0CYfQZ3QlQKPpx8r
p26h8U9J/yMke5seDLi5eNXRDN3zulW6104pgg24CfoZkM7UXZvJiEMCKy8Mu9pJfvlMR4C/Vp9Y
68QZ5HngHIw3Keq8HznU2h7OFMycVcaN0FtBX2JBKDIxDDjtNT46n57rCRo3xm9PjBwQYPLIZ9mg
724SrYO1lQXsJKWtvWuk5xhbkCH5TwjKo4OlYyg8Oh+wICdu0zZE0pnoQSCVt6h1RuU1K21FSC1M
u06LW5FX1o8SQUB19GFE5sDJG/FMtodhr6ewsLGKFrJN9gKp+g3ttLzd+1Yw9+tM09jcTkTqiD2S
u+lGqrHDrjKG5rjJU7f6lhEc8CVAxfjoSH8E8DZqJtYzcYci38N86pqVzEUIM7vtuvuYxIjgkOg0
jY8IHThao7Brj8opTeBRaMefxiJWTwqmPmeZvh/RvOR9BeF27r/Fuc2hfW4bpHuZw80TNaT7cVaO
R00THBf2Q5ewFVoxbRrdGobpPhp+hgfYSJ1sifuk1N1BLpAIJXItERNTeVqOBCVS9Ae3nVkgqwqH
Hf3Ppm92si/cL11YSWzl1mx/lDNqwlUdhWKb0KRGpgFTw6Lx7HBJZT5FLohRDBYbsOQeZssKX+BK
0CKNt+bkLY3KHsrtKsxZZjcRpbDtAJepY+WhTb/uPRTfN4hAWjhl9IKAWQvMD1a85ll+vRXdkGYf
QwgjAWRrMnDXCCf9fgtiF9NBINORSZCNbX4QCLLDDVURJzvYNlK6bWX19ndwvzo+VCJCiR15rX0G
Y9+nmw75Piu907Enl7ZhfzZ1KD8GXHHV1s5N2Oaui61tY3sIOTZIdjit4lwsz6PEFpRPefy9K7UB
bxzd9WPeTD10DDzXVCnCyvwcBVX2QfV6YvhIvK59EBSajGWC/qZTLSQ5Oj61+F8F6+yE3K2MFBDF
vqL0DvXaXTeeGh/zvhs/1zNKd0MlKfrjZu6vdDxSarYdAYa8Rdz9mCHCs65Gwgfwg3HeWnAC2Kv2
hDPpO7O3+EAG9HQfp8ouiTIsgXogGMK2DJxxQEwFThz/hUTGaexQF8GTaglIfAA7F1pfXdlQOh8I
AbuJWNF/OGZoTTuZwKO+NnCVUDKefJWw1JYYrsGn2+rOySK8Bx3ujXo7k3XbrZJosqdNiP7yyO7S
ZYBIS2TTjeG4H7rc7djVMjaqCu9ot4qt2kjRWEl9kn3s+5ukiDwOLJBh7K03tv3X2ZvsT2Y0Fdam
oTlLTldfKz7rkGi7DW96oohcYKax0RzlV5MrbEGtxQ/aL9GAbfvM2WU64Vu22p22Ke2HLAlY62no
gwDHxlveIfzkpkoHN3rsB4/lzF8i0jd0hRT1+YDSx4abVfrZgPNRr0FVTt6uotX7uYgaOQKdMcbT
XzWeEi5FNJu8zGXHESWAjl7XcMv/qiN/GOoiI4tG2bk4awJEvttmlFAMzgUtlD7AmACNu7Z/hC1m
U+xnaNfgEwzhh8qlsUOcS0LVr8hhM1CNES0qlw4e4Fcq5J26q3VUdNd0tC3O86UOg49mN4p5Y8Wz
c8RjFOfYbOqoWP3lDzDqC855G4Q1yRXtBR9UOJ96uvvLrChcVNQJN5EXyGdadu1jYSfxcphCgyVw
JD/9Nc+YGEVv4/qVjRVwxBUoFQ2krZREqlzu/sI02frCC7JtKa3IXgs20pNIieE5JAiYp3eCoZbg
p5fBip61ZKvxp3gCQMWSOvSPcKwGjWMqqnqJ4LKcp4yatbMbh3a0D2MXZudu0NRwcBzcTEE6HVun
Ta7+6z//5//9z4/xv8Of5d3/f9R/ii6/K2OKYP/3v15JprIc2uAc7h1H+OZF8uHAGcdjveMvUECV
nwLpbWMF2K11Fol12qrt2897LUYJYJ6DvhEFiq8uogHDZNIkB3GvMiw6rrAYfxldq2+4gYynt5/0
26tl1UCA7gibW5HL6335aockCkvIWsTQaiO+GubO2rO1DmvHIB/Cze1vWg4QznURXTVu9+Pthy/D
ePG70pXjkabnEA8raVW/fHgd9WGKG58MiUInx0rE5FgC7Ng1YYtP0OkjSDxp9qfv9u+HMmoh0NZZ
/sVvOU/V0EZuLqFUddUnYUPGLqrauIWHH/9p1iID813HVjaUH/LMLn5GOmhjS8ABXrOqanaF5xcb
DKvtZgzs7J00rN++GM8xKbSYLv/pulJchH45gdVXQPBBTnryQftJdj3a9S8n7/Obt3+z1x7ELdMh
r96kqyouQtoyU7qB6GEGQMsl5LUY01uLNXZHYxyP5tvP+m3aMRhHEQ7pE7ynMOy+/D7w2RK8kvvO
2oM5ClF6skD5lnQxEAyvSMToN28/77c8seV5/vJzscpY2OZePi+p2hDcGc/TCPP3kB+NrdPN+Tsp
jq+MirxPy6dzISh6OBc/VV6HM3u74vhJPNk6KBN/h20UPm4rQKDYg3x4e1Sv/GKW5+HwJRWGNtHl
FDcJe5lzgRwvEx1h9a6kw1sDKXIGNX96+1GvDA2jpeXyvXu8Q+fiB+uXokEekzcxE8LymFQdXQiv
cn6hFKUGW+bRO+vyK0MjKB2tH4UDJpi1/O//2BgMAgHYLtHXGSB5D3NYcj5HV7VmL38voPG1R5Fi
zeM8yS5zOcEgHbSLhwHsDDTQg99XzICOngI2tm799lt8/VHwaJd/+Xz5L0dlBZhUsBMtc5mUN8OK
xREJ71kbifPOAvXa78WawVqI6pbV/+L3qizkh2PEUDTiBsy6XL2HcEz2kTvAXZvrZPcvRkYr1ZHS
9XmVF2svYR9D1vt8igXpyPtxsMONQ3TYvm2SX//iSZZvAxxRwmPrfvkOsfoTnuNhD081vfq5C4Ot
LsmzT8ZQ/5tB2TgrBa9QuvbFo0IO+I4Zj6xSgwUtD17A0Q1wYCwi1ndSJM1lO365YxL8DN2Tbhuy
RcJuXw4LWTlSnACyMEicwkKpDt9L13PVUqREQbRIuKtfg9Yo+VrLoEEyI1Q+Tb7NJfhfvGAllO+Y
StnqMtq95EKPpw7mgxUY9dowIbFTzNQHoYbknWX57z/rctR0nOkICBrD1t9v5R/TfBpM7RUVOF9u
Yd6ToWnurNqRhKMKAdqtiLL0LtbauaJv1pxJxhO3bLzzli68OqLS8X5OadX/RKddEJ1Il3FD4z89
JLGpDgpwZPTOtrXMz7f+uhc/kmGgYE2lstcp/YywiGjOBiMxCORdbEG3i3U+kbE2Ibp/58F/n0Pf
erL18vOAkoLnZeDJDSBHtBBQ5nJ1KymsrWtT9lf+ohagcPAr0LY+iziPDnUXvPO3eG35Ygvg95LL
8qUuFmXcRE5iI/zB+gdnMojhjTfo/48Aw+t3HrVMrd/GC0yBeY5CWMqLqUcZJunw8jnroP3qIt/c
07Qp6PjClK0ACr39xb/2MHuJG0UEgh/Cujj5+FXaOgsLl45kEZrr0nSqs+Eleu8OI1l0pYMN7Z3x
ma89U1E94FxiSc+6TDr2MV1zlsjctefFOTq6yUBc6Jnl0eqm/DgR+oVOxZI70IHDHaKj9nayB65F
c0rqHpVKuTLc0N9OqMLrDa4asaupqO/ffjHLLnHxK2A1NuGpKIqA7CYvv7pi+Q1KmFqo5rBbqhpp
vkN/bvv2U175rNihfM627FWWEBffdjCPdGeBIaybScDYdSCmeK61wpE/7d5+0u93ItJQeOMCY7OD
7PXiA84Gu0eNxzGQFpI+zlERHCtaQGvqK0ufQhb7vjEj4JC+cSZKRP/5ysrZ2rYEUdusEr8ltI/4
QeMhcte+URr3rRQ4LsRUlWeM2Nnnt4f6yvflkn7scGng6zIvb9YoKHEG1zzLQjV8qMqkWy8qfbJY
5hq7GTFo77zbV35FySbJT2hyJqXl9/JbIVAHuqdL3R857nzq02ACMgomWFvKf+dRyx918VnyKN+0
OOFwib5MdyaxpyEkKGBfzjz6RGXYZWTYICI7AFwX28ER1jUpWcY7y8SrI1SWki6aHNc1l9nyz80K
qEsCrglEGqaMHQVQVCYVOAesH+Xh7V/v1RFyb4c9KpUHf/Tlo6QBXB7TKefdORAPY6QxWSfDaOwo
pdsHDJepj1ivr613lqVXh+jjQ1l2f9NTF0N07dZkNeSrEWHY1lsD1Ng10BNyg2Nc539+feFV8jtK
JS2bE/HLQbZcpGDE8T6BrkjkSBx7PPK8t7pCA/r2+3xtXCxfyrccx/Y8+2JcKXDtEpGyu8aL5hI7
BJPYyIiu7VAovvOVvLZVL9OAywQlHmygF8PCxi9k1zGsHi5FuK5U2bsICrzyAG7fgGwcASLOBr8Y
uLdNw0+t6/5Iwo8+zZ3JYf3PRy7Z1Wizs7Jixnn5kpuMrChvgJ5JFq936HBM7Ua/eewG/LL/4km+
DyULERBbxrIi/WN6cJsjuJS/AedGi5gBnGMAkCzEsUTkvfOOX5se3nJfI2aNDrG62DGaUaPjahBe
VGiCj1Aa6ceRabXRdHhO4KSNI65F9c6cfGVF5TzCGZV9mQ3Esl+Oj4xa6BvgtJEdZyEm3AnJTCTN
L5OTH6rZD965Ab86RppLnsNhC8rlxQ9XYoRQ1gTSKYjL7t6LnWRNMs98ALaRnjEQEkQBwfDPr40s
4PaivzI54MmLMc6A6RDhAXTPELSa23J0csSErWfd+Dz7uxtH8Ze3v5rXhqk8xbfJFypZ8l6+1dqx
UpLKeKu120yP4wx+XA222pbWbHwaIpWdm9SJnt9+6GvLAVVnOKM+1zvHvVgOhC682hmAKOCXGTfl
ZExrmRm4COgr7//4UdRBqdFQJVyKQhdvlPDtxY5GZwFnsLmJqF6eKTinu6wO+ne2xVdGRREdL5Tw
uEJy0Hn5KonRQ4vSN7xK2XzBONyudZLJ3RzDRfzzQbH3CsUhiuqMuPjRRhEETVqZDIpz6qlye+D4
Dg2FxRFGcufbD3vl0LYcmiyJqU4wrov1VHl1kSZQb5HHaP/AhCn3cmzkuopsgFSz9B7tHolDxZ5I
PoKXfn/78a98oJ4nJDoUemmSAuLLt6p00bmhZzPthTs8KKSI+A/N783Yga4qS2Kop8J4pxT72jNJ
QaV0TvHLVpdLaYeS0YtSOo9qDvEp5aX3sxRNuI5RBAA5WYIrEUx+eHugr6xvLN4gYmzbFoK7xcuB
QkaG6Y+yez2qbvF2WBPcj7TcgYuEe8Il853f9bWSB7sjH6qyXSajd7GK+9kw0U1tEHuPsvjkwQL7
vqz1/BsGUJxWGny7GY0RhqcZiwgCsPBjTmlS/vFu4nrS52hhIxmR5uW5DusHiKeYCqqQhnVPpmL2
i14F2ajYFa7AKbjeasKO47wziX5/3y4fFlcZNmUe7C3T+R/7pQQ/HCsyl4g3JJAsLRbcCQGUR9wv
P/kQ43dG+erjTLU0n3zTZ/d8+TiIhiZGJ3RRcNyDG5Nb0Fln1hkuFlIkcjsr78/Ht7xRYsAwypuM
8eUDlVygxeXQYBYy6F6qITcfhlh2p8QNBqI1y/adES4LwctrATVwk2d6bCicXy92TDO3euKgSKum
apZvYrsC5klRckX0+riJIiM4AuxPT4EM3yshv/Jkn6bTcuvhYseN6+VQKd+WNJmYr+R+oIrSI0GE
Kecfz6yqZxnV9XPSNmQM4Et6ZxL9vubTa2DfVNwTqKBdXoUcEESTZuuEuou/hja1d9S2ss4Agcp3
GoqvfEDUd02bah2FXlbDi0EGVlJFjoMcogLuqMdp3mLHRh89Vw9lQND328vRqyPjZ6TehCrPcS/2
mDT3ImOOkangii52JedJnAGBsYOxk73zEl8bmUnhx5c+TSnhXXypiTViC8kX0MyMZ7DXRrgA61n5
Gq2Otjsa7xztlo345YfKIYsnKZ+zJC/y4kNNh4nQoly3mEUoNxkEGO1iSiDvTIffR8UlhJIynyPL
zG/zrzdhlrTm2K6bJgG5g31gA6Sm2kHyhEhEaMw7b9FcPoDLYXnLDY12lMUR+WIWaFHBT27tFoG0
uwBCjWQ/5ZGzpY7eYyXHeLMXVYOtQIr8UNc5KNPYb7dtH9pgP4b6WgBde3z7K/p9J5Xw/Swqe7Sj
2T0uviKE2iFmPX5axO3+j2Hxhx9ACMmnoLUzfac0rrBBRKR1vf3cV16+zzWTQx//4O24WNx9T454
dxE2GM38NYSJTB+G0OmJdZCFb/f2w34/IbHsmHRtmSiubV12o5ekXFCJRFYINOAHUrrA73jzcAhy
cnQprnnHwo/1x6Ty3bOLMOHP68Iek4bH85eQQNov5k9GqVRAfurWKk2euQ411wS2BxBmU+f+7ZH+
PnN4EicxXKZs2Az35RrU1cT1pS5aHGssMCXXUbuPaX6+8yW/8hSOXVwvl/MAvYmLH6+0cszucMjX
lsLMOxEIdIIz2G//eCxLFXIZDQ4YvpaXYymB2UKXHuG2Lpwvr7Kz6xJ0yDu31uXv+nJSehanBf7h
TkfR7OL42kMyw9wyEPSKYBlaR+idcmDE4EDs7Pj2gH7fBZlolNGFCbWaHvvljxMpYmokQJmwsf1y
lQcNobOjNVybFjV73A1xe8wSM8FKD6/97We/NkyJioixupJ258U8j31F4jnjXNvlpE70xOdtOcCp
DNBF/4s3+rdywf/7V7vsCnal23deZxGPVmblsVbYHXHFJ3fQD99rTPy+ehGUy4gWNYuALX3xIaqA
vCoTmMb6f5k7jyW5kWxNv0pb7VEXWphN3wUCIVKRmdTkBkayktBa4+nn86zuOwwEJjDZqzHrRVcl
i57ucD9+/JxfVNqsvUf/rvwcqH6GahnaUG7f2o6XFXmxcT2trSVxXOMVqVAwW35H5HvGMQ30fhcl
IxVxeXiPz1LpKYNjbBy0yygpxjApAApgAR3d8yOAAJo+GpiPg5WIjKdh1tBv1eZ6h7VfAkIKZePX
7xKbhyTxgy4r9cDz8awOO6HIxLM1wqsPLHaI9elUBnuOULQRk9cWUVRSBKSAfrixOHdzOvioIqvC
UVKmozBImVvSzHaVKDb/gw1JR45rRqCt6FWfz8pstcyZUyw4urYFjFFjFwDkvHBzG17A6xeQ+1Qz
IOEimmksYlap+ZT/YkialY2hCHr9KEXXRnWa26LfuEEvFpCZkEvzCMb+C9TJIkmaW6dpzA7XV9no
rWMQBP5pkPLKk+As7a/P6uKYiaFYPpNCKfmtvri/JCy+YSGhi5TkWXACIB3c43Ghv3Ei5PicXoe7
GuPlUWzM8CJekrGT22I8RDuBy2YZL2lspz3U9Z3PRUAu3X7BUFE5plmiPk8IN3tRCgTY42hUrz0H
i5EX58BAOCcLwlEgnnUVy2Pf9AA0f54kZIiuL+3KV6St5zBLDWiNfAFRinj8qAgs7Eq0OW/BNSPe
aeH2Bkxc38h3V74iuTuiEfQrYfAvg6UP6CTSxkTYdqYjxm2ov+ZJkNkutrn4WJCNJe9Hq/lxfYJb
oy72jtmjUYDWyIyNdRjvef6hcxQZkDorYPk43gXoiQyBc/wPRuVK4NDTPKEofX7kkd6b29rB+4TU
Ff3iSEbs0gvCNL/3kRCI4W5UKIdMSGC89o4XO4emPLpUdNHINs8HNtvBhuwu6qVyVHmoglTfYXj2
R/gyllfJ1nwsasfeV3aWbNxKF0kuI9MtpxDITQgwbLHQQyk5Su4XYspA/HdUqprsfqyi3vBGMBkV
04dcvZv7XHrswyaWqOYW9c/r636RGQI54g1MJZcaigb0bjH9YtarCcmcXYd0xgzvpAM/j6ex9eH1
45CCaiSfDkDTZR9u0hD/jtE539VKYnwfnKn27yYqLcrGm35tPkRYyhacOhwaF/OJ2tnSUz+RdzGa
fHtlyPDRafqtfu1KELB+H0X8/LdKV5ig5I5QiMyVHvAmVK0AaccIGTpcF14f2UD7MBf6JjT5lyBW
dKeqrA9VkDhmoX4NpUl5UjuLxhdUO+/6N1o5+RZZLrb2puhFLyF2OOnYTp76MvVSLLZMlC3RDh+m
m7qX7VOA9a7b8xVff/5IXkyTToKCRKe5SCtkK7QkXLgUJOmy+idll+98uPnNQIy4g7Kfe8YszOcc
C+n569Nd+4imKG9RU6D0v9wquOEFbZYMbP3MnI7Q2HFqjKEGqmjzbHzEtV1JLg8gjvqIeYGjdWj7
1IGBpAgl8OLIo6jyLEoLr81lOMuUC0H3WVAe7WUT0UI9FdNlbN662ZL2ZIvRsa0K/RShifD+9Wsn
SiIC8mnxSl6E67CRkTw1GSrgDe1h/F58hpn4VUcr7bUNPDEpi8ghk74bvCrPjxotmzKYJEYCGCHz
flXQKptt+M5OggJQWs3/ySISmakpUhakV3E+XhKB48+sVN01eGbeQG/Qb0osVm5Ntkq+sQPXDhxf
i5iokqvR5DofC2uFuG3NCIt5rX5OoDSeohZmXYJ7rtfiKOFO/VxsXLTiVjl7PrOevIFeauaUVpbA
gRIYfJCPBPzJaeXdrFRJ7E3VkOVw7vFoRKU6v7++Vy7bIi9DAg8yFOIK/NrzaRr42+dDCJhwGAL9
G2xlaLmhah+i0DD3lQ9xdy9NJtlol/XYq5SRgiLD6Gwdj5Xs1GLavOYBgNGgWeTfYNGwkAoj4HCx
rT5KGLbIADXM4Ug5bfiZF60BuwnZ+r6ptS103OXYnHxCKx5/lPIpKZ0vQSkF5thPPk5eRQxJzirp
tdt/qc4B9lLjVXo47NuskfbXV/4y7DCqobCLdQHOWr57ofdT3RIXOq7r+t6aYv8hQSTv9PpRSPlt
i4c1V4S8nFtizxMWcyPIWt+44Zk6nWiBDxuX02W0prtNABBPaxK1ZQKBWzplutFS4S5q6t5J5vA4
2E51VOZh6/l5eSwZSkB4bRMwxgXSLDAjQ8qbCKi+g+K6lhcIi8sS2lW57R+AxkqIEjRbQKXLc0nf
GTgGD14eojQ+zndIZ0H77gyQfDA7o5Ne4XhbYz53Glt4uU0Eovj6V7tcT1FZ4kHPG5EW03I98z5J
Gqyp0NIK545m91gTEwoeHPcZ+JqNjXi5/c8HE7/Mb/lS2fnhMAgEkVW3aFTbDaoSQad58mwMnjXD
8LcKrdlneH1vJNkrwUcF9oXsAlB0kd0sYmwhG60R0PKk2R5bD5gb9jsp1L/kkoGRUYk2KuqlmMqO
6JxWNT7IBk23jQB4+WlNrkoIVoJtwtlfXGEwc4M8aDBeI8zj8QFQ9mZUUojmSuG/S7Jq3rhWLj8t
49F+htbCgED3z1c7RecRnSBnwmRHdR6oOY/4pIWaF+jdVqHh8sNaMgFGVVST5zDEjPOh0J0ZZ1Q1
Bs8o6x7pw75pP0YOcu5K1yYdhOLR+IYnS30X4NG+sakul5Wx+ahgnHWqKkvKVTopiK6OxeDZGIg/
dATB+xlP19tBU5tjKCvdqyOQSBbp/5L42AAZtfO5YqYzSibyg9gkVgRuJx5dhDewP5XrL9fP5kuT
8/yStmhyqY4qumqi3XU+VBrWTiU5weRhKIuW45CBJ3JrHQNVoH5a96lHWOvRRJPnLdDcCRuAmO6I
K1SksS/Adtcd0sx89csKZitlPzJlcYstUYAoTHUyWGL0VnwZK0KEf8KdNuTTr+tzX9lR8LoMkaJQ
B7iIg7DIMeRS9N7rfZ7HroUjuUD9VNFRwY30K3B2hJWQ82w1N5vQ1bs++uXRwQNGoFR4kAuVCPHb
/RaodMdHWzax2c+GnNyTGLQnuTbkW1Dz2sbDZ2X7grsTrUUR7kH+ng/VxBq5R6MMHjJ9+dsma9Wj
moeKvgubBlVoSxu6jbiwEgupTvPI0gDCiTfeYnZhzx6U0TbxDHzO812nkkwriO/cajBYd32rQGrX
pugIfdh+08x18BjMyhb987LsIX4J0SKygXLDD1rOG51BVSlGnIcU5X5SNRxkIvyy82xG0xBzVdQw
VclLU8j/JDDdh+tfeHV4jhWxAwo2HNTz4fW08cOEuOEpFCLQqVRoJSc9fGk7NkY0FcHIA7TukIAo
8Y6VrFdjrm2mT0tZsIPEi3DxDVrTiNEkrUcv6LPyR4mX4RFdU8MduqrbOLFrO0w05EF3q1RCluyW
QOnsVp2HEQ2VBJ0NbJVPwwjQG02cCHkctT1eX9q1wwPciM4trUyF3Ol8aWPsMhPdYntVvTN+4HXI
Kw0A9l1cRlvQDfGVFgGSrjB6iGRLILyWO7ntZCwl6eZ4iVaqxU2Y2+gyYZGGQ8H1OYlIuxiIugTX
NhRYCLdLBqyVTn0ZFFxwRaXZdzimGnu/QK+o6Nr5fWsgjI0ul7Nxs60sJPe2qMEITIX6gkv4LQqh
hWoNQYLonhmUA/ZiuAh5dFOxD6obVMI2wsIL9XQ5R1YTkBFMEsFBOP9uE7jjLJcnfJwBHw8Kmui5
gxXgnMvWYa56Zd4PftQWaDNn0w8UGwz055FkRRS4Elo1ei781Lk8klMrx+iGJjhhvAGj3U7HbEK1
4zB0aM7PqHF862QL61mE3vhQuMqY85OkBJLvGnXQ2/tyKpL5O5pWW+TRta+okeiQFznwHNRFkWmQ
9TkxOuSc0rFrntSouEFRs3wvF8NtMKDKyJvR/3p946x8Q1hxvDJByBrUScTPf/uGSceRDCHhenWm
zj8N1PxuC9QKviINvoVxXhsKRj30UbAEEEgWQ1FYSivACjo06ap6i06mfd/KRn5CSib4/vpZkWtR
jTHJTC5S2a4JoZV1DFV23XjnCEHnKUQwdxjQ07g+1Er0Ip+kucn60THTF99Mm9Xa8tEr87LczJ8i
K7rB3oK8qx4Aw7ftFppwZYucDbc4BHkqXtBU6b0Z9yvn1NoBamzyjHWi6zRcTz1tUXxp9FLeX5/n
2tdDOhPZAB6clEIXaWWEpCpahBRzh2mUvyaUZr5UclB9TJNsfrw+lLhbFgedzgqPAl1oSgDjOd+T
jYIMSkBHzqumWd5TLMTVu9N+YbmDpdcoqbsisbJfVUNP4vrAK4vLwBYgTT6mAg/nfGAjRlir9xvF
S1oLYZ5BlT6AkfpVdHL/Zmx1nJYmJd9Y15X941DmobILEJ+4tpjsYJdIKluM2fu1zeWARslDBtIv
dhsVz6Z8sq3D9VmufEmY4rJAitBUoRB7PssGnTCnmxE2HRBH+qrIbfNmounxI9e1bONJubagdAXE
1yRwU9Q6H0pKoYVlqD54VtHKSIcqFnjXpzLqQ7QzW1XdqbVtPw4lBKHXzxFKo6YhykT2ZIhV/y2s
RRWVHo3EERc+ZKH3gPKnz1UqIemeOlm9kcCsLSiblYKlyJKJBOeD1ZbaJhG9dJT/5vETTeemgTZu
6wfTjqaNvHDtbBjiCgSPD1RkibdJMPNrsYZRPMvx6wZXOKW/wwQaSVDSHYUKjIgE9LbUPcIA3QY8
fiUpdXh4kF9QCmb0RVJIRJ3jqtaxPDBKqb+ZrDQ4WT4a9LtqCugBtqmqv8t8zfzg6IH+MQFT4l3/
rmvTpy4p8PI0I/lFzpfa0FLLGJpK88wkQ749bYx4POpFanxPk1q+MbAg34eg/bxmCpotStfa9CnR
gHUSTNILuIKmjt1YmIOGeliYp/vJ0oIKJUy1ep844GX1wk/uMBIwPZKMfm+isnZzffZrG40XLSIM
QliIK/R89gkN9lpCeAj8ppZ7ParxblQ6+klCoeM/CBIwg2m6WmQFF0l5qCRxaKFj7mVDiNhjaHfH
jF7GTVbigHJ9VmsRkCGAPPFmJ5tcHB81yBV0z2LNw71eC3YDFZPnfAB37OL5Mtz1mDe/fkh0Fjg/
lBUBHyNPc76QgVGUiIfVM3Fp6B87aJJ7XDwxteHfjt9LHyGz63O8DIQ2IlfoS8C2JMovMYcIjyNe
2jezlypq/AVoBnZ9vqS4iYzNU4Z7ootG87gRfV/ujvOL1KagSMtGKD1QDVmcllGVcYRO+gl50EAu
vLEflbtBN/zvA2zy96k/hfdt0KCUPZW5eWqzeHhI8D8+Tr0j/3V9AS63LlJKpA207mG4XfRPeyRQ
UYiQKPZhEvBBpkv2Ix/s5DG02+HVUQr0ksAucaXyElqmD6pGDziu49nrUOHej5nq7EPca/dl1hgf
IjvyMf5FWyONYumuLDF2vz7Ty+0swFNECDqp5EpLkHkAQ9qkAoYkBqqKOZINCZp5MeCFZKeNhn90
nLTYgOyv7C6cLjirVL5oQtqL286GHd336kTlNuqUt2aMXmLTTPkJ+5b5B95I1TFRrafr07yMxMg7
U5i3uWXJNJfVYszLlLGr0Cysmyj6mGbqY+PbxTsioXRShhARUh78nk0yvLG+azuJ4AdAGOQ1787F
ZIMMC08nTGSMWJFAakc1uJNSkPxJmwQbF/slst62yVyAUOADxE5a1lKbtqvTwcD4QgMSij/3EKM8
n+AyaNd+8abJxsFNMZz1YnUYbywlmN5F5F0f0F/FGbVNkwe1soLT9YVf2190KCnQg7giA1gcalzH
YkwOCCXRDLXADdGixLYiJ5+GLWXkQM6NKNl4e699bLIoijOQ4kBML4phcYG/VzwOs9eU5XCPh5D6
CdvW9MZutOyvHGvHO0A7lqck+rARw1Zny0UEnJNHMQXt80itFKhj+RV6yrwdh9s5K7GUzRTpM6pY
7W0dBv7n66u7trs4vxwnAxAufa7z8TJwwYMVYV4JWbQ7jKhV78j68I4Y7WLjThAfahGdCVOsJp11
QtWyiFtkOPIK/0zkcsf2iXaEzmdsh4/XJ7Ty6SjPiOcUZShS4cVxqZAAnOwmnvD2zMZqh4WhdVPl
COXoRhmfZAUDGq+JWmxGoXNIG/tmJTCRpMH1JT3mVbXE/QrcaN9QnPLmYC4x1KqqG6Mc1DcdbmV3
5Ywe+qiMxf76jFe2DJkE17rAI3HrLT6hQR5sRFEu1FQb3ct1HRcODKIPcm98tJNIPV4fbi1I0L2m
1CBEDgwu3PMtU1dKiGtMNZG/FNUBWIC1p7wIUGEwzKdS64pvCirQ3oSNyn6UIcLs61o2j9hqJh+i
rkTPHj1JfSNKvlRTlruLMEEjhL4ppk1iX/z2AiKBo2HZtJNnFpb6mDjSfGP1XfUehmX+I8Ajbi9P
qKomQx1+QQhK+xljACS7MAyKA/6X0X7GUuC+JQKd5CTeIjKv1PgpmdCgEm9fnTr/IorB/C5nS+tH
bzCKBiGdchhSL0JU52sja5J1sCRcU29N5DB+DhnsoR3NSfkeiWYkBza+39ompRAs06Gj+wpO6Hyl
spgycFhQ6Td6PCvdjKzz0CH0fCda6rwdo1y7nTBfO5n4JKOB7uQ/a8kEhKKNSPJXlpQ/AHzVj5FV
ZvcSesu3IV1PlKCNzerP5QuE5B/GqlCkFL0B8fPfPmrUV1acT/LoxX4xUpGf9ehOnYrsjmvS+Ybk
O1K7BSrwrGeOmKrcTv6n66u1sliCMUBvAHS9RkQ+/w0MpPowkaRJHETEj9sA3+xb/A76j2Zq06vp
W0S49xj42a+/ByBYMaSgJYJQWdwDcVupPf157PukrsSBtMYv+jmsNQm2oArYAcd3K1M33lsrk6Ub
rujQqwCqacv3Lggg/LKiQfYwIarLb4E0haeYHmd1nPHzeTawBkzu8L6ZNtAAKxGMcUk4eC4IHsri
cAAz1DFKyqkJ1UlZ4YzjYOBSR5S+S0x+6Dw5WbTFil47kQDJhHgtDXkSnsUdD7tThRadIGVfmIjd
Kf6QYDrYlXdOP/3QwBodYrl7VPEHvdF9RLzp9nbvr2+uy8uXwgR0Oq55ICao4J1vLl2L5yFUncYD
UKZ+tloMddzOQLKpyZH1vj7WStgGxCKTwArIBZ3cxbFPZA4yHKKWF4k9VOiX+1PjzZhvvDF6hGrc
FqXzxtW7uqkfsnma7IOj15OOVzzExp1GHcne9VqZRAdUpbYkJS5zA6Ag1gupi1QXlczzlRgiDWET
aBh4tncT2Tx3zHHGWmfjNF9utPNhxM9/iyftUMIqsbXOA+dmB5iX2t1dU7LD8P5ovjtxrx+ur/ra
gBxgikigBuiHLTZZG5udMWZJ70kq9nNOZMaAyMvwLsMk0fUB25yuj3d5gqkniOFe2Nqo2p1PEB9O
BThC03sWCoE7GZdKOrZou1iTIe1SJQQ3Jfn+/vqgl1GaQVHN0NBxIol8kaD7bVUp3HS0v7qebYxb
qWsRpR4dnGse6VvVj7Ph+I9VImkPRRlkXtsN9kb9fOUYMTbJD/krtcKLsKWZoT7EjB9mTe7h1oU3
eds0D9M8VRtTvcwuqYdp4D8IVCRWSz4EStedOsOm8XCDAuialLH0Oc5U6zZQFDTPaM5jIJKr/jMP
h2SrHreS4zA6RSPEiOhfXTQKKglXgkBtmWiED8YOIxH/zhqa5C6XW7NCBQk52xcTxi8h7so7R+7K
L5EGvDELW+1DE83pns03IjzYW/c0jdp31zfCSkwVv6CgEgjCKbzz8+1XhKOOF1HW09ruShUudGIf
4zxTUd4gm9GiKQU8O1alpwf9gKxRrMnvkYE3jtd/j7UNQbaAkiqxjsfU4tfw7Vz3a4dfo5pJo1xS
L4wRUh1cQWw3G9WXtRMODxQiAHRUOPbid/lt8ycY8/UqcjieJMn9x6qQE2prXVtVRxzBs31PQ3nj
ll6LlbxtHPgxEDYu+/lRo2NAkPc80m3tszyisqGZvGdev4YIhiDORDyB/7OIJIXo29oFoRLDnPCY
ywMOg1kveypiCd7rhxJ0a/5KlOh45J8voR+FBOLQ6jypt+NjMQyOZ4ZyuPcDp3x1WiWqKHwnUdJW
LhLKDmxfGmlO541IobtBbshurMqdp4Yq3uhhuFW8WdsdFnFf6DCq1KoWq1i2bW2XBvFf57S9jcxU
P7UqvuqqjK83/MYNVP7axocXjdgdVF7aT4vNSAskLztsjTwfVhFk16w+1mMVeApucBs329pZV2WS
ciAYvGpIGs+/WtcoiKIJNx5Nnbsn/PicXZBLMdiSvjlZtYMm82wPOOz6kpdJ+rgvdWtLeuIFo37+
6kO4iGgIaEkUrZZC16EKEIreUef1FsoER8w9LZivYPdOVekoX1GmxklbxpBt2oVDpT80E8mzGwRj
/SM18nCHb20KWI+77RSUUBVfv7MFzJWqKJVgIWhyvkZQxMuGxGnwAECax7lKv5Z4DCEzbm5E3pWY
cDbQ4sM3Pm//IQR0OYMwGEnrcI/xtNZoNiqEK1e9iuoeiqY0xmjNLCbUYeY9dBL7WZ1n+ej0fc27
WZH2tY7goC3nMn1jE5IGcDbX8jVrdz1SvHSkl9+bC4a+Ak8yOHqLTafSVOi0BvvTLjbDYjdLE/bC
Gkqju9bURpAyeuNFkabfSWUmo4Eht5oXT2U04CGj6U+5VpbvympC1prY0iWkYH5wF/OQPXKexs/X
f9uVwy9Y7aJ7R8zRl2o9eTvZvm+ht8K5j58TRUpvgsTRPZPXPyY5Q7y/Pt7K6YfGBNRfwNV5qi4K
QWjzY+1q+b1npxo2KmHxrfcjahpj0Gx8h5U0SKUcC2ZHtB0oaZzvaz9uZvg4EomIE+RfzaL/kiCm
eYzKNr+X2t6/oSiUuFqlb5EaVlo85NGcR4CSwkllSb4t7cFvFVNct1APGi9r6uJNNFmB407FZByh
69YY3DPrMVLK4VSn3eANTQ4ols77lhDU2gfm+UaTB2isAG+eLwPOmWnQp0rvxVmT3vRxQw0llD+3
Vj3dmmPVbKQ1a4cPFQ/MY0TyB2LqfDgcn/Q+hvXkqUrYv8MvCH5zm5XG3hgqTN6jcIzuAlTk3mDK
XLyV6DRthLO1+dpc+zTDaTWRuZz/ArMmxwUm3a2nVJNzdEIZ72kDWRTXcepsX1fDRs9lbUOjHszd
Im4a0F7n4yVZGSpOx3hkruM+zXBRlkz0khLD6jbeEGs7GrYtVWMw8/yfRQ4S5/OUZHi0epGlDtG+
sQ0s7ail4gTWNCceMu0zOtFYo4LpVjfihNgmi6AmmI4CAgyk8dLkRQ2KJAsYu8sl89BJrTAzw5D4
webfVjs9j9vb0ay2LIJWthOwH9qlxAxRgVh8zQI4w2T4eP+GveF/Aug3FYjLywgA6xKFiMiXxnej
pQ3VsVcl7f0E+v31fRYHHAk1ZFO08xD+Pv/AJr6A9iz5jcdmTQ7OlL63yh7D7FntDnLplDf4W4de
wzW+cZRWdhaICgGIJa4jKbQIlX5EgjK0FEOkOLK/YXmrH9NJLWlv5Vtyh+rK1tLIAFCQFvLDcKTO
J5nLs+3PMqY9w2gZP2oskW/paanHuk/7m7ntQi8MTIR5lCj/1OGuaMKcAOAxyzoGSont94ELl2G4
6cdR82CspDi0TTl60GDVmy9VqYUYLuXm28GfIw2J9rn/lkH3HljPebjt0qjaESsM26WohYFfbFan
cIq2jDlWZ4m2oqgdwnNdYjltOxwKpxlarzak4oM0DrfIkYJaxdz0O035ScINc5wfqNhWG++hlagE
7InXEJEJnPNyH6v4JIa11bRei9XVV6Ln+0orggakLLAGI1Q/Xr9lV1ItCmiCByJi/oU0iePkkdzq
MjXnRg9qF1pjp7odzfGNO3ZtiwI9YmKQ3lBVW2xRq2r8Pg8lnAaVKXuHZL2FLUFi3vk5mtzXp7QW
CQDhiosMDVC62+c7FCvZ2AAz2nm5pE8fa1uv86e59aGcd0OjPQyyiSFbT+EBk0we3fshwevv+q+w
wq0Br4HmAm1PDJQoiZ7/DhJaEH2vKWg9KEY1YgSgoQPoOmXj35tzDk6mDrT6k6oVevZghZMqLMb7
AL2U1vkUgzn4okTZ8PP6L7USmMlzaSiRvIORXIansHHSKtWwRgaiOdxnMZ7YfWu0hyzIp31UN2ro
Or22pXK2MiqkY4F6ckit6Gidr0SoJg5NFalCKqUxP8OnrjQX37bpA7rwiDPTdnHukrArXj9Zms5A
XSlvEa+Wpa0aUB14VyS0+9iWm10Cseg+KWgBUUcKsj0y1EA8uKc2Tu/abIVoICBpiodcSOez1eRI
CU1/xgQ9N5zPRqWOPCZ0P4ZCUAflQW7z7mCOwbgx7KUvBrGCKChUSumacvOfj0tptE5sVQLBnyRZ
9KApDR73veakPyYq8O9ip9YSN4ULfuomPUdPKUmq1POHuFL3ZhniWGsjnuspCITnrgbFAdGzFlcz
dy6k4Pn6PlwJBS/vR9E559Ms8yA2RGdBQy3BIkskSpi+OhGiuRqP7IzfMa42Xnlr4xHD6VPytCaw
Lq5lgG8lBXikuGQLQ4cdiXR6V6dldJu16CVsxLmVDcDZomghdgA7frEButFu7JC73vP92Pjc1ObH
opyzBxuXYm+s+vIQVcHW9b9yZSC1RZr3Uilnv59//IlOp56UVuVNhYSlTJw21i5x5DRwEbEbPlfO
sNU1XwmxkJfhmoungqgGnI+I47I+t21WU9kKhwSWRTy3p9Ae6QInkeOE7qxI4YMV6EN2O8yVLsVu
Xqvq91dvJLjgSGnTKBcJ9WKtIzoVflZXladkdvs0Ual3pcAijIVY4R2uj7W2xqj30EVHHoX8brGJ
nJSaAKe58sK47t8FSjp9TOQeTHRm28d8LsON0t7KPoJkiaMEmkwkAUuFWkun2gF+hTdhqlRPyAPi
ODrKcTiihNnGb6vSJ72z+36Lp7OSDwhBG3iJZNGolS0uTy1VYkNt6EFHIHf2IboRnmLzNL6+mitH
EhlKito0HjQ0TxdPoUh2IstJysZLk66AjK5PtzFO8rvQSarXLyRdMjoMZFRizMWE5mJqs17rWs/J
japygwQ8WFIE9jtW4Bn6kXWAGBHsr89vZbc4mELC6KI5iTbaYn41sJG0T8vWyyqre+gn3HJnPFAw
uprUQ64r7eujDjoiqCIIvAjX+2I8O0nqQq8Yz+za8FcuZ0CLWzAOpaxNb6pYTp7yQt0iEK9Nkm4E
rzyRTlBUPw8CXZrXNerYrVeNutXuuWHj+cRqO3dyNASf2kyFIn19XV8qYmePS/oSMNYgK1Owp7G6
mChsyijtp56igZoikTBYiEIcBkrkWexGvVLEXtXI2kclsubkRukp9R6CqWqPQS9HgatXsq+h8lUY
6o/aGK36GMhG/Gz7Rj0dslLOSQyGOs6eZk7m4Bqj5j8GTR78FbZl67iRHra3phr3N2lhZ9luarTR
OtDyToON/PHi9HMmuMrBIwFUpya9iK+84MbOiGqmCYTmKeay8katlt201OdTbPQ/WYeP15f2ckhI
/FQnhBIcZJalfko4A6FM8sLwAmMeywdFqdQPRs+D1aVSUM8HKSHdue0ABW1liBchhx4rXRkesFwl
NNsWYbyJscibpsDwmhhZin1Q25Q+fb7/xqEUf8/53hG6CBQmiONCKGERwhsb3APAD8NDCGWY3Am9
8d0gpdr9NNrZj+ureXE2mBOMGUQLBAHYWUqxIO2RWx1K7mBLc+0pQQLjvq61x04K/X2RddyHrx5P
ZJzCphVXEEq052dRtTK06COxhrKv4jGuh+P4VyMpU3koYX4572zkutuNQS8eyaL7BB4AgQQQthf1
DpyvawVTKcMDVISAuhyDwCjjzKvrqPMmMD87A3uit2qgvVqel5Fhsgg+GxsOueHz6RaYFHcNkqBe
E1bSxz4A8naKUdvYqUG56Wf5ghNebBzxLVUeMaR29KrPR2vULpUxmIe24qDo6jZtqN9XOJ4PLulH
/CTbVQD8QQ0gqE6VWpc802PprVIY9jv8Z7JfKiLajsuImebBsZl115SbfjyqkaoqOwfLsQc5CRWU
LfxwvE3ayejuZAm9vl2edPE3s0imr9e3y+X7lIaHbAIUomImMGmL96keGmRrIF+8Mojke+gF6uA6
o5EJLHId1+6Am4Wx51lX3nUGUqUCclHH/II+pguVHZff8gbpyI0Tql6GAoGaoYZFMYu36rLjLjd6
WFOdLDwHbNyw52smzSHSglnaI9uo0uGYZx4lALRNy20zI5Zuk7ToPs6xbDa7Gr93ShjA5nPXLIKs
8GSz6sdD50zDF4rbBgbliNYn+6JOnA8TBqG08rHJ4WWkmO1NNA9OhNuAoUD/gb7/8/qar80NGUZW
nIxHVJzPd1Fc2XmBYweKwA7hfC607FCncfl0fZTLwAM9iR4NDx46+BeE1qqGNBLkZeGpdt19DXvd
hN1lKhj1IPDnyrz4NoLAZQ+DrUQTi5eASAMQaDmfF0Z1OMGT8HhqGw97bu9kp6d1sreLFsJnn9ee
VNmyG8azsZ/1sjvlk+/vQquI/saE/deZK33z4lL/syinOkIAfvGP//22fM7ft/Xzc/vwvfxf4j/9
nz96/h/+90P0sy6a4le7/FNn/xF//7/G976338/+YZ+3UTs9dc/19O4ZQ+r2ZYDguRB/8v/1h/94
fvlbPkzl8z//+Fl0eSv+tiAq8j/+9aObv/75Bzndb7tA/P3/+uGb7xn/3fvv+T8evkNHKS7+o+fv
TfvPPxT1T3pbuKoJTWVAsqJ8MDz/6yfkqYBwEJkllFKj+eMfeVG34T//0LU/X0xPkPjjowJDJkY0
KA78/SMaGdR+QSYLGAAshn9P/vHvwPn3d2Ex/vXP/8i77LGA2t/wF5/fIzxdwUqCawEpycnnzbHI
dtrYyFUTZpNrWdPs5uYYHR17Qvgmb2xsphrnqIba3lfi/q3UG0elim50rI0Ospp8SGN13+VobUd5
T8IWVvd1YXzSsshwtWzq9pLdpBCIQA3UvVbfmDguu6nupx5t1+IQJrG9QxryOeUGcVWYR7vSJBCP
svXLKiNSSifDOyn/bAXUD/rRHl2zU973pnySrKB0K0mt3T7jzxjN1zLobvLqW1cEg6u0ZuZJuv8h
69W/6UKv2uYfioz/LXfu2W7/v+7vsz91fC7EHmqWf9X/h4dAdOf/69/b7OIMHOrv+c/n3/e/+PN/
b3/nT9AjpNPsL0cUgEQ77O/tLxl/CpwfuhSIfNDQIIX9n/1vKH8KVX6gh9C7QQQKUa9/73/lT8hT
5OU0QnjdoXLzmv1/HrLZ8joaQC8wVppHOk4g5wE0qQy/9stcdrG8GZPTqMTzJz0xnNu8zpr7JOlk
effb0qycuIsRDVB/ICtJFqnHX7To5Ewq26YAWMgTLt9poQEHaR4GRd4VY12XB0ON5o17aYFtYV7C
eRzYAJ9C/G+JHSoqIyp8OYEzYs5YKsT9lPluM/qx5s7qbO3GoLT29Mn9eJ9GafCl0wtJd6dA/8XL
J/0xlGpf7AJNGz87rTbYh+srcv76Eb8duTqqjfTPcLrEvvv8G2hFZ/otJXk3Kaa5cfu8MTFinRvz
raEUEllBOtgemtHTlt7XAsjMyHQqRIUAmSDePuAAzkeOOtOKw1oqkOGk1bQr0Bs+Bily/i5+np18
A8uoayjkqfXbLihr5a6KUFrdpTrZPV0EgJsknZjlvTOUBELZ9WVZYDRffjvkAGlZQ0ICFrukjumj
XmSYGRc4ixej6kpUPB5rvRldUqg4cusqi6wTOE0bCV2znswjdmPFrwIWLc2+TGq+ddAonjK8Y6SH
EHq75E0mTl2bv+ZLXer/5OgimaUOCHgKACG8YAoh58uY2REmlviMu9hkGTdR4Nd7ZhPfJUkqn2g4
/lVQo9wDXq8/hcGg/6jymHaXnlrt29rO0/spDoyvJpl95CpAMZ4kesW7eEoTumF2XZk3VR8YX7QI
d3SvRMp68preUL53tQMyOR568KnJlITHKnDS0BttaM+Pw+Sk45PuRMoPIEymfuIp1vn4XnR1njzO
PA0DhH0KTXuKnWxW91rdahE8xYLHGl7DYeHgbRbU1DJTRZnjx9AcovEYWHlOJh4kgINagltg0MYx
rfa9VRulwoca7R+W1Mn4ekaV1Nx0qdQe+gn1nWPblzEMvFayDJcXVjnsyKAL/Jvaor6pu7JR3059
7k83M5gl35WL9n+zdyZLcuNamn6hZhnnYUv6HLMipJC0oSk0cCZBEiQAPn1/nlVlfTN0O9W1741M
aaZI9yCBg4PzT9actkxK6iyEkTbR9Sj9rYjKsEMOlrAZwtLxiW6vgk2l3tY0ewoO/8dNGFumq736
XGpE5z5NKPp3WIUGXYZdRnXn46A93fXVPJCqbGv+hH3iFpnVhIXKYBA0TWpj9F/u5LDl43FMtCzS
YXMBJrq1wjYA7MB+K8Lg6jLlbvzDIuiWrG3FtKQBiUUXkReOf5BbX7Yv6yznm3hWHiOjpqzNwwI+
VqfOMLafsOmkzUiKJP7Rmi1i7DN5ZdY5CyQUEiKiN9tMc5tGoiaypPBbTb6fpE4TMRzcWKvUgBZY
BwepHc+UNDHE9vd4AuI6YEWe38XF1UrCCAz0OqTN/t4K+niHw9KWbYuS614b+gZ/swrWoAuZUkmN
e1GOtfjTBjv8RwWF1EpNFabTNgPdzJ3jPNGXyemS142SKRNbnLAWfx2KdPKGMjl0ZexkRdKPj0Gh
e9TpruxfLSrLesq9MnwWgRj0OYCg2qV1V6inuPEr0ECNgCR1pqQK9j3h6ecxEOJoNdK5eG38reus
jv7HGppvGxE87ncR5tNhRl/2wyCXGrEGbChVk2e0sw+WftwT0b7cmC28UUJuP5x2sdNxkfPRq9z1
O/qb+s6eavslkna3ZV7i9nyHTcuTVJN3L/OgOxfhMr8GEy6eHla6qL6dbke8aol/nRwOgVz5/Q1e
l7z4uNgXjAOgsV8FHQlZDYAO0ODqzBfSOWgc/st0jmvqOI5437cinqpUVrn76vRlHgCJ9crLhrWe
TlMQLEuac04cmCT9DGVRv5BWl/waLYT+meTnk2wmFvxlYMLqpNjWVhdn0tDVmxhgG2LePthm8Qz3
xLTpKPv6tYFLvaumeC32auTqmTq8bjfFo7ew98TGBmk3YwHEOWy2S2SW4Nnf6uCt0qZ/wM1TZ+E4
5mmx9AhA8cm6HYYwtFJhB0gxA5eqMoyhR26KJPXzENaYEhzaxRcHMzrWzyFOprsx0tt+cYQggHvI
y4vyDUku8bA0v4Z5q7It94ByTGkR/tcoq3nUUxEnRx0xFJyraftgN6LKUJz4N00x1/iYz4A8RlpL
coO+t8mcK3ssXaQOs9m1p71Q1ZwQnMjJZdvbAyrGiFNNSvVZeBGLlUhB786dy+gwL2PxGPd4iddN
Yzeplct5vwbSfSK8lyn6THx3NENK8MkR+jQmYqiyylRc18vB2g6ECBKVxjRlOCxjHUMWLKIGtN+v
LmYZzdFmWiNvB4yyzh4eZEfIhK5Ie2slyhaKzDMnf/sWh5V3V8MtPnSdzvMnielvuYM+Oq2Ygbvj
hw5F3XSytmV5Mog07Myu8vAmWJMY4xDZl/vV6O3R6hGNBLaqNviaLbWsRNXHKt6+esXsLylYHeGy
SXQ9fYrBj59AQDrrqWOli3Olki05cSCTuriyFbqdgi50GFmx7O3Gv58jAqgTFar96tpqB23Uytym
hmw+w47VbfC4xuqMIeDLkJNn2KyG8bglj27jHsfI+d612wdhJz+hO39whmQfNu6bKYqHaVMHf6se
K0v652Caxwffm5wSixZUvt6CoiwonedWhHeSbN7DXF0vW62C+jPyt8brUFL2qJJz5ewxDdo+5irR
hxETzkOPG9JpNXgkISjyzpx0EYl6Vf2TRJpy71vFeGQNRvsmVPKNIAJ9s/IREafPEO6nmOeIrn38
NNRTbu+kbUH32fR8sCf8VFKc//rqMgVmMXj7J0yramdtUqYgIpuI3GhTzBa/1Ri4O2g2qjsM1qFQ
Ak7ah6hSE4anPNC8+IZRL7FJcR5bz6IqigP1uSzOTBg9Wi2va4NTjpN3fIfpRRDvSR6bXwbA/FfC
HR2ecNPB8hqX/ENP5BRyEFQqKYtQZEhL8uLS9Tg5z1oGt7gibodIVhrzWCZcGaGXpJiRW6HvG1Un
QHrJoqZbzwi9r1Z7ExlYZL3uknEd5z1T+/XkxFNwP4Yj7bvxfOw/hqGDcGV0ZGw0o9v2oc555pTB
wHMyv+yCL+MSlcne7bAvhFy8OUDEhbse0LaHH9mz421tiFTPeivGGH5a+xCWcSceNwrQofZIJ96v
c9H+iAvpXZ9RtDcT01Jkqgb4fhyq+iWit09SqdBsZ8brQvcYK8t/QgecAw4nzS+BA9/HcRHVsifE
oj/PJdlEzIOaKWsi7HfwWHE/4hsZfy5dv1su45CIPqtl5Q9nieqHk2NFv1uSanDy+7XHDqVIdn01
Tg9D1/XlidOkfYitRH9Z3E588OtguiCRjp+4nvd38NlekWPMl6jx3bvBa4tPrlFduuAf6XxlPhLc
YKCanIq8dX7Vsxd9LJZp3k9DvnznyQZfpJPbN7w4Vgy/Xj7tusm1ZFa1wfQajoPTpKHevL2xlnZn
+ulNu4Peb9zlssZbxGl2m8kgsMK3kr1PF0Ain6dOS9E6X0UjqzRmJHlxxiESoLp8z0Z5fX9o/JXM
UHgr2YYaifetNRkB83pcRtXslBhQ6ypRvcL5dtJNhGS4Ibd2skho3uSSeOYA+3GhuXIadbuG3k1V
1Ouly6eQUWrIH7aK3oy9IBcRbLclX87Y5xRHH8utYE/tUveD491cI4c/LC0OWZkpvPWstC72oyVw
/wqk89KUQX/TSWe8N5Ewj0Z0vuTKhJFeo4aeyU3I/dLWZ8uszVeupmU2J0o/wUeyjlj9WPk+6vzt
ofR6mdqiJp86QBrMiRaMP9AH57edszo302TNH6GeOifyEsZLl8jyzlVD8Tii4y3q+SHa8v5WmMV2
d1wALkVknft6aj6H+aC+BfkyfFxodo5tGz7ZDbEVujGpXQ7z0bfsMY2jtb2dFkJhBa5naYmD1cEZ
neVus7qIgBC35kBr1WFouwCDQCI4axuZQDN24sVT3NGH2GuPBuU2ARIYfVdV4xyVEbdRS/RWUsjl
PmkI/VAh+chu1E6ZJAUvdTw9P3hNk59VuJTUWmVuDCrOi1iV9ULL5cBBxLF8VeUGQYvXzXsfJ4DO
sox2Bj+vT6YY22Psie1G9b3awZl+K0XZ0Ycs416hHNt317ChJvd+jv40JIel2bp9lfukcFsbyUtQ
w9IeFtqD1ZnhxSnn/g6vzlBzQlXRXpce3TQYdrotjTrEUSlvjIjCTFvGnJoIlAtZt7np/H5+AbX4
lah4/tGppMF+VhNpWLpFnDJsR7awqPwoiro9trif0O6XPeqofrjtyu4HBgz5gd67v/HDbaAwE2Qt
vdH7CnnOZIUgcY5OfL6PdGCBpgwzayqsshK7oDTs6TwwGa7SNax5xVVznP1me7qa075EflmfIN/0
h1ZdEQLRj8ndAus/7ZdpgwM9sg68qT6AlovvCZ3hz2jCEXtZHc6ZPHfP3Zxbd9ioNkcz+/HHxId9
kUnZKsxrxLIv1/YTmePU3CDo0rztq2xN3On1Co4TAVFf5JDgd6a8kKuVs3L0t6PdcXFRxa01rcG1
K7b31ai325z54wFrv2feiU5LrPJ3eZnPYBjqEzh1nxmj27M29uPs45nqWRzSDrw2Mh6iI0TYfu9V
sOizUbBE1nAwOyTylJfOrIdeVZSjhmuMw9nyUiEtwXxsqM4x/QUXut773hIye+gW9cGT4qpaX5Py
1a6sx7aogIDd+OeVgXDhbTv7mKPlnFTMasVioMvLe9NqBZcv4OpGcN8z/dp2anzZZph3cpbq6tZd
AvTQfefHXZYn0bJPxtYcVwtBup1wvBds7xOjr/xAc/ylixRkYBhAr10dJXejWemshjJkMLwthwjD
12xukrc5iZ+xF3AykddTJoSzZMhXh0PompPFBkp75Xu3uonrH33bqlcFZadNIeHpc6ym1IME8tjW
LYA+QsToOTdCHFYZdUsaorrx6HzyE5qrz+STbYfZ93CtrYLFoLuCSAilq802fHeWc6xDDTa1LJLY
NNiczyU5OQBqmBXDPOCKkMYFzYfd9m+5HF5breMfiHfqG36we4jmpQzPmOUEd34h6j4tCbr7XJDA
dAnXYb232sB8ayxnelSO0HOaKzOe7CD4hlloKLMwnsTdihHPt9a3xWNY2/UF3pV/R1Sv9+jPnZ+R
FN+kyqnsJy6UwSUH7j+KfhEXJAu4OxZW6Zx7JCYXq4/Vnawm/YTudrofq4T/7BTRKQvMeYmJJ6MN
X32d/NV56xSp4baF19IxwPctSpu5Maek6RsvnZl4ndE/zfzBTWD2RrUfaes+imizf+QWcaPJEpsf
Hiv8qIJYHyYs3fBBLJ32pssJeQ/wizjqlkvQPsmbkargw54B14sgmVlaVzhVzZ33MXJxMsc0OaDp
JAPxddhap8qizg5+rhYC1mzJx/FpFm39ydv4pF0t1uUpjyxz0VPEIBQGzfd81MmpcRzv8zCo4YKe
8odVtf3FN9eQa+CvF9r253YNqtux5kabht72pKBTvZYhrWwp9HICaCnfGqgUP4UQ1Dc3pM2a5HFo
7fmydltyK6eeHkk24iVex/jJjqZ+X7NoTklt2ztVN0WqRb1m/YJZ+2AK64Or+idtRInubnlaBtf5
3s66yLwOxWWzqi+4sBL0UOIFaqeDtsQbgeSrfaQiTZitDgWaiOGqgbArnZ8gH4jPGkh3p4bGIjKh
buT1gYt0sYu7zpmjXdji/JNWdR1evF4rL9VdxyCHLtY/5HHLepd6KTJ4z/FJmsnkH0RrmuYE31Ra
h23S+ihcE/6MVLjtR0fVd7hbP3derofvpdQ+pLUVryvnqeii1TDVmfuHtWkDpBLBSFSWnmzn4izT
SHe+bG5MHr1WBGI7+NZ+Gpk+ga+Ewn4DSA3NIW/V8jWh8WoO6zQmx1wuFqsw2lx8VRz/aYUbZaex
6ZidGd+3EjctBJm/6BBM3VQnb4qK8sAEj+64M20Y3wTjeg3RmbBeOiV9nshzj+zfvRVuwSgNjuVK
9MQYuPVuchxrVyOaNgdHtcWRk89U6aCS5ZFy2jffRqkqxtxNWNXpddEGn1XJVei+bNY2BGJSjSCW
xKzScH+tJcUztVofe2uvo+VOm3ASzoMPakUQwbLO9aGma/mxOl734nIhAERvlw+w7jXSeV+1kK6m
9hO3p7Gltev8r9vUhMux6uNgu7fXwa2OGL+U+yBQ/v3CLuN6XrtBuRt1WXV7w631rhiMns8ds0TD
5CKfHyc3z/tL5C5yTIfercC1+u62h39lUpTO13ZzQBF/xB69otVci6cyyKM2pSQ0yDrKSous70X7
C4JYMe2gAYXBR8Qssj0OcJzoPxy3bfeFK5gcopOU435WSuWptHxvuHds3be8zylkDM9gsjl5YwiC
AJ+Uf99vG+917rAITLd51I/rtrK9wyL01w9l5Ur3Qc8z/xwmInrohlHeSy5YngdntUEbhZrVtG82
CSdvK0oSCqJ8YoxXkmdfpb2xtpQUvtA+DMV1OkJogL7Doi/assKJllcAD3Vam7INPoSDlaRtHlhj
5gV5OHFusK2eg96L7+jKy7uiAIDIvEV3JemkQE/ZzIKws4ruM8rqolFNFi1+vaVO3JSQvVTNFB0E
ss/h0zYIGlotK5FJOrBdMlQqgqdW+RHC0LwKz95aeQw1hKcei6CweDL9KNMu3Jo+C2uJcljTtDFx
qnv9UpcEkCBEC/0iDVfDAbL6lQ7PW48icZe7HTVDD+JH6U9OR9Sbnr+oKS8fZ8/rf8ioXT6FLsL2
eRXzgz/bzpy6Q9Sin9t0nuKRoNVx8fLAPwVh7sznsg11fB6miTltOfmDSlcVzLfz2DppSVv16Lqe
CbJl7dtPHv37q3GJ50uGKOkygfbZ40Adgo+BjZNTNiU64mxeyujbNqrkYDEp55TWfRym+DGv3Wsl
e3jQcTdH1a81WRnZY5S2NKdZ+bT8zJ/77sAYZk5uC87bYxJMpUirODcah2rlfVvXJJAp3iIxK94E
1X7REavPa1x1mfRWfXa3YXqJC0/ew7svjswZWDKQlaJ4J+kfi5OUwdbcoMKzVYZRSAWO7eF9uKt8
DHbTGjMY99hpm8bKshz3MRijzrsx5KJNKeENbnuGzUUyvIVlFAd3Xuj8asJMgGjpwK/U/cyoPjYW
hU02c5u1RgaXpZJed7FDusQ9dzUWN/R+TKjDYLG/VsG17azsTj37suy9rBwWdoXNxZ09t3TW2cwr
pV5h0fvNNzmPcqjKhNUiq3A/l+FMu5rrqTttU9fcz7FM3AcPANVlIOHQWgkTdi1xrnA/0olduWah
sLgGun+tdzsuyp+6qd1w73PNu0eN5Ho7sYJyxrMzFJlepuHrHChvTkcVOkNKiHf7zDw3/laNsvlq
3LHUx5qAgk8uTadgszbeJ1RlwP5Lr22G61HXMF3U60PM9qu5EkT61TENhvxzwnDlDCu152I9W3xD
3KaacF8OrQzSusjrLsV41L5HKhS85SuD506ObNClkLy60tF2eYwUFvgwAmi7+cSks3aen/dMuo0n
Dk080L0S7NjdgmEasUuQ+977ycivBnvMPmInaoFv5la4hxRdeLtqFBaK/dXJ5dmGKauOPXaJ+oi8
v+XEmErQFUTBfksie2vmrFsF7sgtv45KKVxttF86d3zok4SaxyG87Jhz6PzABafrb5daqdvZ32Lu
iZGMts+h3w3fDbTaeccx7pqbgPuRfprLvqA97ZQ7QmclYm03xcP4UUmkEiS0DuAcxqrj9cNfKJbB
6Kc72xtBYWkPCPY2zCq5R2EDfXbWbtxze3cLUNtEFM9Nvbru6Vo89yGbLUqtckk+Nb6JKu6jsfyQ
VMxNzvGk+mFfJcXPOXGrDK0bPd1Q+cm5XBkXpRsy1k9BkG96Ny2TR1xK0wXXfHCOurQfsazMRzeB
5jj3yTGwYob8kil/f1pnl5OhDNtiwBqDiF/H7fMbso668McSzaV5rBM5FvdTKNm8Qac3eWvrdWQH
Mihxb+Ymgs88rBIokfuz156DRObbbpwsMfOCuunXhDhGAp9ZzSfhjba5Ubpx8y/uFm5jkroYzJ29
2ZnkN7uym+0Tgj66g9hRUbzHRSOJ9jEzivEZfZBBtOA0e+HIZMnCIS59Ajm8ateHM3OfNR85MwBR
qvKMn2XF9VKh95dZF3FSvPmkXmxbqtXULY9M5ev5qRsr9+O2bISszWNC+o09zGhd4jFYgofFslq6
uaLaxat90/SO+2Ep+uYwMRp8jdpm+w4pML8LtsHh+hsEN1Cxtlc/GCo67Hn+EBXbcBImDtKgCEFz
ZBifGtqlh9Gtpp0rHFvs+nyLbmnm+CRXYEkCKhs9kxggvxN8WbB8UAAc7bIcH8Gx25+OmNZf81bo
il1l8t3WruOHqhZ1cqOWLr4JxRhCJGuUqojDTZJMFbl5jWxdneZa7KWb4NbXlFv0VROvhAthlHy0
aH13kWQpRA1CsNoqgp9d1cV+Cn3OhZVfy3O09vZD6UNPPpVwF9yLyo3Tpu0gJmyXa3miGAQnrlWT
SBmVDG+iFCEFfFGWPhjbg2iIG+Y3rPzqk0WcZEqsU3ITer6+BLA3stCxkospO5BD3UT3ZSLQWxkp
40x3W97sfB34FkBI7mDQXW7PZWWFNjhWb/tpAU3rLt58fWqZEH5z5Vxm6OmbB3aQsHZRiQdyGpXz
8l0h9GJuCBQF6L3Wt5IIXDdrGKOMwNJVn6QFN93DmowJ5MeoKx825q3IgwRmeGNQmD71HYEy1x3z
7nkjO+kXWDbFzlm5sZWdbdckZibCy6aOkNRyLaVKjd/4e/ra/qKk8MiXbCrS7dpl4LXCAazXKj+b
RLW4FMXLlxBrk90yLtMtXhvFGeMawDEnf8UHpefsCXKrRjM8DHAEazW9GuX8iiHP3mNY/hE+t+Eo
HJq9YaJ1C35qHrQoG8Ig/an6MEgV7KIpJtuTqWedTfkcXKSGJBF61vJSGj/+Zlo13DpQLB4ZprLw
NzX2BzuYMAcMEBDVSVG56ZTDe8n4aqSCJ4Obn1s41xjP4MVyiEIRQkvt7LF867zZugC8ZfE6iYkk
qWo6lpuaJfwIa0HXquowVdyOs0YHzzbs8luYJEMKYh1HKfXUP7k8M9BqLvqPPhZxKr2Ggt5tuUjO
XJDbTyAOmIs1i8uQrS/B6fOYqEif1LWbuseTVFcrp5gy5fBRiTi6r7bafEHnRmhlDMhUM6B/7R1L
MdGVHKkVTl+G/sWuysOiGGSlU9feBBYnuYF7VxwK2512hNT8siJ3PQW9kO3uShHK/lepHMOrJh19
w7hwThdfunsee2QyFAr0bEU+XOqKodTs1kWGT/ifMjb+zs2B2hHjjHJ184XzjULgPZd+ol7avSip
ufVIpcbpMbjZ8mX9rgIXvM3uoodauXSW/8x9+TtJ6q+PDeCTXL1hMar+LYSiJ9I02IwE0O6tKE67
1vj5rmXmTUntYi4HUb/Gf/hM56886L/xWK7ZprhSIFyFkol79d95LNMcJrJrQZ/l6l+nmfVgg0PZ
FK8UBpGcDqVWy4vOJSCuQ08NGSKuT4D+3PjWJtzkvjSh/WbaOVm5QCHuPpNYpcVr4MrAOocWE3MU
90k9BG/AzfTQIvDrX11D8BPgN1avp8Du6Q9M7cjvUYKW+rCgAnI4mZO+OwXt0D/VjDWsbGw37351
xPIx5paLLZukrX0aJoieR1yoBIpAzNOWPbRgY/aNylEoOjIAnqu5GI1vifGvDBJLNFe6dsugGP24
85JUCwjqWEvrbOemsUCV1CiyKFy3c0Cc3Qft1S1bi7vCm9KKs66ErL4vaa0OnkVzmY2F7/m7urA2
2kKry/GBhJYS7qYS+5dzXNlruTNzb2CD2tzZNMYwVM9pFBenCUdwE+7Xr/B2x34nUM/+7Pq4otfQ
OoqOIFbVl7Dt3eBY1WQ47P3cMd/bWF9z2ie9jGmz6tne16uGGDCWW7iTgkk0F81BUwKYjlmZXXvL
eG47iR82NhQMjpNomm6SreGYiTdVtzCIJggvRTSYZidEMnEfs6r+iDEShLkB9+RuX4dyWRk2lC1j
AadJKN/QZvARb5fp4jutnRxGbbazSPCcPf61Of4/CfUPTOyr59X/nYR6/Dl133rzryzU6w/8Fwk7
+A8UugQiQdoB98Z16r9ZqMF/xGEQXl34r8E+eKfwM/9Fwg74IVipJHl4VwUKk7z/Q0KN/oNY0oho
OjQczEyQGv83O/b/gYT9rsji64AFEuY/V90SZ+57AfmGklZ4EhZIbvIiIuwz7FWRSj+3ay6tOpju
sCbU30HR5/O/PKJ/Q0Z9x/6+fjJPxYWAi4SAzuhdxYtwfKS6lRWEmo7yHpXwusZQ5tG+8ADzdrAd
mMAB5DQ/525BofLPH/+XOcq/VFw+n+OFuCr4RdHVK+cdc1D6s5hFWA8Zfr7cp7e65cyPw3k4DrNO
PjKZa39yYepd2s/NySopnOEoZ9v/zy31N/XCv9Lg/y5Pi67fAyo8gqZroC7L4x0NeLWHdhxpDrIa
pcSN7TXlZ7AGLE9KzUHwz7/0u7Pt+lkhvH/MKdDF4//x7pkLJdTGXBw0qMv99YXJR7wLOOOtO+m5
14sng/THf/7I3xcYv97Vxs/17aupK2v8X50lZ620XGzohxIubZWKWQfNGdOLpIOEZenjRAUV99E2
22///MH/7rn6ITYDyNQQOL63ZIAyFxnuJE1m9cDe96GuAeQ8fZ0CWMX8P/MAur5FH7IAZtcxnt10
h+/foqm6RTdTmzVtG9zM3fyj9he5HDaNr8LqNAfLQO2tW5DaP+yjf/OAqSDsXAiL/KLBu08Wi/Ri
c2XiNDoMbtZaN/sCJs2uLeof3eQk5+a6rv752V5f2ru9Q1/motzAQxal6ru9ozd7CVtvZEiHSvDt
P6nSNZXqDx/z+ysknovaiRUPP/ybR2jvzUhRhG4zFVAeOERpBvN+2X5A7mQK8M+/0ztt3PUV8vj4
GKjq1F7gm7+v1MiCCTjCJcvW2q8/MU8MC+ig9nJ0nGqZ91qEfrMj6xrdWL3AjkmVvF7oTKQt0K2r
CWdX9mr8w9f6/RmgGaNKuhh8c4C81+c2sV0MMjcEZJYjluV23pmslwy27irmdP/jWsSBg6KbWoSh
CPzvvz+CzdgISIuWmihUcMMorDoGhQepYfaV+PLPz/v3NXQ93Bw8Z6kM3LQ54f61MIRUoJo9MmQK
YvvRI3S6SjvAfvEH0cPv5wzWzUTKQfTnrdrv45RkTlZF1RdDxsBpvauN1R7RPCBehbg1pFhEFt+R
XXcvXW6tfwp4/b3eRtizYkFCRCeV973XneznQmrB71hy73iDrr+ZlClRVWTIyd3mbiFf9k/JCP/m
uSLMw7iYqhD/vmlGJy7CPg870PdNP1pb2376S8Xwz2/vt6qDgCSmBGB3APLPX//+9hZmZDUoQoC/
h2M9xn6d3+G87l+aaskz7cfi2WHz/iEx6Z1ogi1KbY3Q62AceM1kf58ihEx8tbxVw9hrkzK5yb0i
PrWdFoDP5RYzidlMcVxhOqh9PywsKHC94gdj//402+uWnGs7arwT6lpn+8Myeyd04bvxoknZgaqG
bO73fsYbmkSalVH9Bsv6SABTvR7rMEAi7LgrPBi8zm6geJePeVckmak3yHD1WrCNt+YnthjjmhFo
Pw57nN2rP+3r3zYBvnQgS+hQrzUOy6C/v65VV4yEPdjWEh7v6yTX7ut2ddNjKNVWTxsaavuuai0W
Jn0ibaADmuvuzeZGsDaE9xpEqj+5S7RGMOZX94JMQCnGAUtU7OZ20gYnfkFJbrCuxPoIG/MRGpry
IW7wsPSOqLLmB34fzNZXt1m3A9p7qQ4KV22RgRfQAPrCzLjcFtq+U6BGP9fO6fVpZqRfHzSEfYWi
PebfuQZZ154Mh/ZSmGSpDli/2G+o0Is6xRacL5Es8oOenOrR9vL+4HZVAwaudPs9wr4ls5UCsIhB
44rM55nkaWWt+pFwYGtJS+3FN4yycUNaxUpHxN02br7UYa3vK9vTcv/P2+j9e6Gq08cjQ8OB9Bqd
8O7M0S3QdrfC87PuWwjIiLLavb8bwj+ls3NjeLdj0Tfx/3eRz1+9KLHcflfba5AWmUxlnLp+FZbf
LNdKptTRhmGPa1crTL1pLlFAOYTI2NAcwLe9x7ya4Gvb+coURk7eLR5WwX3YF6LfFWFSPm7zdmib
8tbTpBAxfbwyTVTtZ5xp+YeNkFlCYth4kCS6DaC179qjqzoXV918m+A7VV83d7WslKGoyGYF5DRA
ttsDHdvf1GxOgx7rzzZYG768eaOeiZJHPEPDE6fkoGPwVaIPS2eDTGYHUf7pWhKrwzjkPsTdSDxC
4I7XWyh5CDzjAVdVANGclAh8BEAHltyDGOpFu7L3Jw3xn/zoDA6ZsqFXxtGTElNw17QlVGvLxtOy
tOxplyfWeFVHiPBYliCHaMymIXUWZ3v1iuosfOFt33jpcHBn0C74erqdjxbZmD7O+op5rIUm+4V6
QnDhtszZLGDPLNLUT84qPGAMvoXZO2Nohadkixk5dtuww9tufsptIz6MftQ8u27Z/cSffu4IWx9n
/KLbYEb8IZDI5EvxsDAU9I5TCz0otec5+QWhYBrYalbwGUc+bbDP3wiPqLAyyRgVwm6aIr08wm0f
n5xgbc/o16rbfsyDiyW9Qzgl8WHytHfDw7fve/O/2TuT5bqRZcv+UOEaEOinAE5P8hy2IjWBiaSE
vg00AXx9LejeepZVZmVvUNOapKWlUqLIEwi4b997uYXlCr7TIfNGaYaagUa1S5jLDEfElt9pvPzU
8pTwyzDO/nvPiXpKNYL4zTh2BXMeXEXlbJgfg94Zx9n38OSV8RtOInHDBUISbxXfBon2HWRLD3v0
qhlMVJdpwfRf+jqBHFfcL5WTX6rKtp/AZGPpWsfEIX6Uwzzji/V/1OI2XtholKaHyRuN4qGM2y+M
JM9ZLr1g7MWMCw1FHgf7Wq4lGqPxhjejTg5xIsS+zVv9UeTMynPdVrjXWzPAEPfVz2QSRxvZU074
1Fusvk+4PQfGdGzti7G6FxHtW8OOU3LGDgdxiLi1WHZQjPwEc41poNS04QyVZah2dVyQjM+y3n0x
SJykgkjimaalPBW9bqZsmszkgVmXnbN+dyl/4Chf+UkWdsmNkSS8RlhaGiqACLdq1fQDrhkdAKGF
p2N0AEvkmsPDnX1MeCwD/PTPsVkOrBLAbzua+1Rf3/rcfsvpHBHMCDT1Wn1aVKx2KMYtzjE21IoU
/6mDbrwvu9FArGdS/i1yn0FD1QxI/BLH0LVt5IRnIU2WQBVmti1dWXdZqbpgLVS/m1gv+zgpQ7uK
PkVBGNoQeoYZTnb6WiPGnVw/eW67oXscly77TienOtVNeZcPEnXQTiKnEhxT+1er1l8YQ1jDIOti
+km18+1bvNyUNn32qrPecwJdnGfLOqmV4MQ0VU/KT67a0tQXHXvcjzxer7Zy57BIsg9j/e7r7NVL
/G9Ub6iN3nJeMEVxSWEWGqedS3apW6E6+k7HNjBpfeDpmMLSFldDk1k42O0e9u6r6SLPVrrCXaXu
azzlvE2b10QzzIO9FH9Gtoa2nvjw7fZTT7NX357twHEaJ6zGzgtlon6RFB1z/OLLF/Udiuf64umF
vtck+ocwtCKwW+zxTV2Be5PJXcsZK9M4mHrjqYsTL0x58d6xoy7ojZYZ/EQkp2/yJMKodi2thU9o
nVSY5skd5SdeoRJyUtY6AlPYoj1UgzUHY8Xshug+0y6p22dF4gWoBBaBqmqsIK0RgBPsObXBsmu3
I/AwmK1LL4SnlLRnUJv5SzI7hy3NRoFgdzvFc0JQdaMYJc/C5BmCiHEtwML6BAeohLPf+KatE9Ub
Dp6+ExaLmA37G3Ayxpa80tT3QI7n3R6M+ozBqL2zGgISFpNLo4VTNivNx886XQtpaOGkCfUMx30I
jap+1ZfpsqKx7np/azKSbAwFiTXVIo8K736VqNJ+N/+Wq9FG5exj0BcVQRT5XhfxWfZlfMhUXQea
hZ5tIRYh5vihbcOwTfos3bWTJx9Kt3x1YTtUoWVgKM8r96VbV42B+/iaE0HT7OSxpP5i/miqADf9
I/iBr8RZppA7FitwZw87XAFfUjCimgQ3IhghDCt9UhHOALTjs93sPm/bL5H25y4tvDNhaMZeZf3H
03CP87WzP7SHKQiOWN/BQE6/Pa+rL4muVXtAOuWzZQ/lK5FKPhSBv2NqtXWntzVolNFIIzZF7tdC
P1A1H9pZLAFn4rcgBsmpQ9QY5ZLdk+rzTn27PKWGdTTm6bmq27thbJ9qqfJ3pbrHjPVieB8ZEYnW
+zKWMtnhJDVP69QL9KwlZ24YF3jo+l1cqj5Ih+xh5XZ+6rvpicEaPvdZHRxnYSuzuje7LuW8W69N
QXPhoXMD3LnlRXruNPtuVdOjSDsuunF6EFbxULjtS7xuVmFUi2MxT38a8q0BRJG7NDG4N/ACTBiR
gznZ3Lma/gcjULsEjqznFynin6kfTyeDjcJHs43P2aINgUOjHZo1B35v8LNjPsxnXA0fbgK13WV7
HL4XiwBknRYPekKuhGRNIPy6fmWa80UzkwZWL4lxFqIZIVHoGN3slUFd4sJnk8t5AH65M0f/gzvb
Dtts/RlPbMUJjIT3tumA5kwJiBqZ0O8txaxXlCzM8dhUMVecQ9SKKlgY4QRpFjdBPcUTYdFBw/e5
xGEd54x+sx0xiUPKknoG7Pw/Q/ZUCJ+Xtz3rYd9Wv2bNBxu51t/4vYlhWORIvXEIPKtOgwouTyAn
81pTOod4816curtjDwA6jGCyycr7X8lsXMjkqGsRF+PRTizWt7PcINIW7cfUOtl9WS1uOLbxA4Gl
mJRYdiir4qTjx2PLKnZmFi61O6szLpkOOzLNd7rX8wKu8UHNsUYACP9vNMTmbiq7b5bQfzludsJT
h3XCWV9svWc3zmq5p9nuixDLH7+jQnnrRWlgDWg9UnzORtM/aDMTE7sXNw/zvK0/d7YV7zfAPfPi
t5hGjfVLoSGsG8XFXvfXiRBZGyFifItyOsusuay6duh1SJO4Tv1A2to+KZb95Ho3hORXvYq/89oi
nmrvEIt27JfcNY37PNvVdZV2GaxV8eGyv7oz59fGI8IADBXB2dhZk0VkGSvF3vTKG5JpuWeHaUN0
y5zDziwJ7NT4SY2Rj8NnjXxT5/IhzwkCDo4kwsGVTvTs6CtOAYsPD6mNvxak3XOHWbTXtHbvIaEF
9rTVOFrzpg+Mgl2l35Wa/iQS98EiABI6SrsQXQDEAOf77CxmyZECBNeULOu1mEI19soPaNDqisyv
/zND4NnFxcJAejDtSPlEgJb8snr1XeGo6WGqmy/4UVroznl+13gU4RTQP7yqu7mMi6/j6qRHmBM8
NR5v62oNyFZhzF1i7TWjEXkhhvpJPBKFyD1NevfkOdoLjoFwkGiCyrH+ZK7Hdr0VO8bkuj91n0RI
5uBpn93OCEZzvc88UYdYvEj8utMHivqvERtlEPduu3Nq78WZDbH5UPdNXa4Htar87FXmS5F4z2mq
QaewOhCK/aObqOYBikRPIGv9ac3auR9YDZXiRoxK031S5cY3lywlq5L2phVZGcLJwgPhuEADxwNB
abn3sV8z57DLCJ38msWTG8rG6fZMWB6bLv8s+tHBJpBem7akxBrwvwee7P4w03uscMsFCukIO3H7
JnVB8nJpvxtzfjRa3zq13mK+asaAoW0e7LCMkyUcDanO07xeB9cmkCKSaW8nOW65bqncAAfvr7wa
7wAq3me8s84dDPvIpNGJeEVlOAy5OO45d+sF18HHUJdOWFcL9xwVyAqe9c71QXtEleHUxzhtvrSh
UOdh8IfQTbMrFuJrLbPzPDHUbqvcP7Qw46NicbWdZmF5NXpAaoaHr6QpDFzSYu13uenEEdEtI/Dz
6q1bWcHjKa4zbpYAs+xuqbT6rrSxyiJ1ROtYv5Kh/b3anXfTCYHfg2Rbzo3biX2V8TGrhqUupTMn
9+bU7XWyVuksDsyCtA+g5AI4lnbwK5cniIUch7rUbrlX7z25sEdgeGt8Vs7NS3JyAUZym0X6QPBY
KvOuGeRjM4rN4tTdmWuMHxsaRLHUOKMgIDBdSZ9G331pcmWF9trfOt1+X2r/6o/mcax049R7/Jg0
D+Ihqz12eSJfIQGAr+z0S+c1hAuSp85onqoR41ixZh/6xCaumuduta27qWzYfiYF+Vf/vK5q53Xt
vdJ7OhGaFt7Oe9z23FGNu7fG/kBob4d0cSoxO/NikfWDRwYfNJhXL3eityfCLP4pq+JHFmcm4eSq
ApEkPvlthR19xpNSeRGBxZ0y6GPJ09AcG3+GVm3PLvnDFDfFzi0BesNTY5a2+Wl02tRmMom5laJo
oi6fZ2evzX0/hoU9+6/0iMMzmz/Y79bpWgEzCWMPt0qex5gtIVWuDzZW1uLJyfoaRsrgl/KIdy69
76RWPKqk6f7IZuLy03pJldgRmHoQZY/t0sgGSzsDqaO2TCB+fiPe2G/aVKmjpqfzw8CaseFgYBl6
IzjUXlss2XGoG5lW7sn3iFvcajEva2OKnROJ0XI32KLwIh4pr4t0Sd6kHY2XZkpH4w7MifvisHvx
JhCSozFZrquIX8BYPZKU1T+VUlaEl5X7rgUr8mn263XegMVZJ/Kzk+DXCIw0z8s9AZLhAwrPyAmT
wErjxqHJTadHW7DSGidboEn6gzy9j7XkRVnkPmv+3kqVTzitg3Id2fLpP6L9khXr5xGGhX1VaYna
sTT5/ca/i8MklvEnlMLimuKea3LS8hhNwniFjrB00FF6XC6ViOdTyVyYu72ZWZ0Zr3aIYWI0Q7vn
LdOzJp2lBMkOYldzber+Mo3TjwKmRyA7fXzpXfFRe+2b62IMI/WE+t2m7mdOfI82IzYCJlPrJfMH
ins3/ZEWdofg2OvTseIuCUppv5WLVz5XbfIucKhy5trGBk0whpbWmJFbDrCDJsLdQdzUg4dWQOYn
SbrUjLDvzxFg+6Mrp5Nm4iUczeuwNhm2dhFfmKh/NkXeHJJsUc9pq1XT3ajG+hetWAIbpvduZVt0
e5V55VNCWiAkZQBxYAAx2c/zE5pktCTeOSXhclOThKHSJ8sBihD3WW7QPOVpfqfXif3MA/5L9uqW
UcDj1u3zhow3VjZc+NorvS8ia8ws55ktTuuJ1yLuaV6sL21FW1eSwL657ric3dX/seq1dvYM95aY
+Q9yLOOlsbDOpq6/vmlOxUGgaJM7KT39tWSbMOHmIt3N6VC9+iuagZNV9rORYAPFopMSqze9kxo6
HwucM9/a1U+/QKg7X/ZkT28YyM2gHKy3ztC9C+GQ8oqhhtLbVvl9yRoPSgkG54RW2DnXKRX4i7h4
/TSGqrXtwJtJq6cGc3upviC+EH7oGJrN/S+G2ZBp7PZx7kjltimCE08Mvnv8egIY44WJSL3DjFOd
pnoY2ZlSVsdsittj09rTq6mWGIuf77wLAyNaRxEdUkoZe8uvDNwDgny5X8Gh8f1dhhpE8m4RR2xD
rHtVizOFI6Nu/NPPzpSlYSPM4rzqctrzABZBZmOacm0Kmd6T7/My/8nNer94ZrwrqRXDchRil6Um
GE+wdPlhmTqneU56gFpRJZz+fmArOiAcc9JfLRsmhxBt1rKcK/9AF2Gl8+zoKmQmb1zwJrNxDCBC
qGnLGKbDeAMqgRhmO+xeKuI6GiBaww7Z8D+T3srj0tpupFhCQoBVlNqpyqbiASxTe84SS5uDJl2a
Pc6gJFy8JHl29cK+r/PxTqtEFQHgLT9K/MMftcxtFRgSAm7VuvovkRb9npV/5m8P9xVzAVPhqE+y
/pfvkxK5y2UMs6aOyzTIe7gp7SYuo+Z3eUQ4nkKFZyexQiXSnAO5sMo8WKgFKReJrDnmvl1HzMqR
5w6b70xZmvvY6FmNJ3W0OJDHpe8RJzSEap7v2R7DZMh91sUQSqE5WVOfittLaMSMNOub0xSTXkCY
Rs49G4ORWb/hiUw8vaSNYgKba93/xP3Yz+/AOngXAMUyk0/QMpm609fByU5zNcpkB0egfJPV8HcQ
AYB5N0oeryAXXouRa6J6C3E9op0Yo24cQK+Y9ol3hdPQArGe8plwlfOZQO24dfT4ydH9O0Hou0Lm
J8rTxaKgqOVx1LPWeyzxwk5ny59ccx8PspiPzVANPxqHHbYwXh3+g8Ivlm8sGwb7aB+ulp9ToZY+
JAdgwiOSQuEpnvulrB7YRKZu5TLm/Z6wjHlMp8nxw95OY/orpEYk7L5a9M+qq/SwgoHQ/B6EJi3g
TsQAWG1eWTbTMVtPoi6ZMTL3qhm7I0p8NYUqheC0Y15Z4WD3dEjF7tT6xdnM4sHb5QipEahh2GjT
wVi1x8Uie8EL8bPCHGeKmQhc+6TmYn5vchRn3/jS5hxtUF77glhtL8ndDS3XjW90R2gY9uOKwhp5
OAIvfNofKVUtxv/f3qCvu8Kd1w9ZZlhqESAX6RGsXZHr6LiQGIir0fkManaiBQwx94iY073VtC6t
5s8+nfsk1B2NSVEijb2YsDgFE5CqMOm/M98jmjD/NJLBeWicSQ8KeCXJlHRXfov1jEpevLBZ037T
jTY/jrb6NMkD0HO7FQ5dE/4KzKmRHDfbchv+rkFeuB4fMcrkTrKZCIkOh79fHtit0ziPM3wiF5vx
xG2gemchnT55KWmtRfGIOF1l3o24XD/ZmJB0IWi1yTp3cq5MtIZtwkq8UOTzMZcZDb1lFz0Uo3Sg
L2hck/aEvnEcEXRK/9A03mLdZV3O/quu9Ww/TPt2i4XPneNe6kyDZUWKjwQUB8aTe3OaFGSLSmr2
FVOt6xxFkxFVsTRcBTHBx+KexLruwHDSzebEx5utR4NoxxrFauDv7bodTjFsIgxeMXAkEBK6QRSP
VMwqeRnKBcJ2oXSuAmfS+OfCLeQFOgu8t0X3Uk8oYOK7Htv+sFe1L9N9alutzu0COmvjzDUm/Id1
MZ8Lc4Z/5w+2LI96Vq7z0atsVqwH/74m4HuM1U8y0F12s6SZV/dFxyQn0udRtnlgtgmJf59Mt3bv
O63IjvzJeEPjPi0vxkCaYTD77ppYPR2WcIvlbDcVr0SrkFfO8Drs+8kctB1LF5P5bfRrH2CbIqHi
a6k8glQEJlwib9wKve2PWMfmbczz1g3S8ICgST/qZwaWCXXnw5rUMEwz54/vrj94pdJkUYBfut5c
rlzewyWznAv24vJYpf62anPczB4zWo5pD4dKNOsOGkQTSq23QqPzqY1qaz6lUkvJQzNvXxSjrNB2
RvN79HJtz5g8fo9rIY1NSUvfK5ml817Cs6jp8vs+P6I6U1tO/bDc1T0R0drJOAs2me1L6ZoIQWT4
/IdKLerIpnlI36Of27QhdUwopFjyiLNM5c7OavmyTVIgFvCSVmBNOOamV39BiFp2Y2/fJXFRfKrE
WB41dlI/TjKbs8PsQYJxNaIBq64/j4I4p2ZDGsKR4SDklKTnRSnjcOl8udeSUZwzrojuDINCO5C/
+10mbGtl11D3LHpBV4MgZ/GdLOtM+9f/JJE0w1RQw0/yEFsInz31Q23VIXk3Qoh6o/EzXTIYE+wI
il/WXreOqzSzc22w+tulU72RnYLyJ8wfVr2SVGI4Kz5LVARmZe4goP6wbapgtvqWFmbzWBjuO5l0
aB2sCNlVaoof43gE61N4y62CZcTN0JShK+r23ut7F31+8GBkQchAyuNz0oEPMpCUxXQCNgLgw4F1
MMMhPkAGIcxAmO0BLs4YuIw+6b5tAUB0u+269M1gz8HFbcfPvhDlDnffyc1iBei+cyLeGMODP7jm
GUdRy1Cpb3+5WZHFEch/fNp9vcmiuQkelwGiuSvtLs4igJ7WJ/j6hFAiYDljJ4uKE1bMzvKrc4sc
3lGsCdr+PLv5zOreU2sZ3ufS4zVh6o8afxJbiVbnOpoMgygw6vXMsmfNjxamZA8zpcheavX0bdmd
fKzXVN60fjznhotuZDize0RQQLUCzodQBPIOBlzRrOYHkAUvYDdptzObpX5gi5l+7F1G/4GHn5I4
x5gXhyrXy52DNyfh4lnTn2nseHstbXRCxoyymbq2LfeqB6CuahXSMFggbGbismLgPrBVSCCTVGIO
59bWEfTnxOBR8bxIgH57Nlm/FLEddTkwg/SZ46WxOKSloGd3tVIPk7le96uld/eJNvWfxM7Nh7yY
fo967Xf0SuuJniYhRR0TYjIrTT/VJO9OnUMhahe+fTEytCy27tkHq5szHPFrbD0q4c4frWyFH8VT
t9wLQLZPNWzLg9+35W5da+8BAccDaRofJ3uFbbRC7tLZE9vqioUApvayOPXw2DMIo3zNmj3nH0eE
r+f7jr3SP6Rhb51bbJunxOYkBko17lOcMfT3mrw8+eBBjm0+xscRPsenk/kRy7YaoGDOqajT9QMD
Hap2spGrcqd/hIcso5Syn45W5sXzaM7G+2yL5MGGT8O7WaToOI64CkVQ0Nn0VfKG+WG0jSzSG+wE
OPBSEk1+RW8nxbHIVvMQpwVp+3YsKTPKmPOf+r/NOYZAU9S/y7yew74bx19TLtyHji0pMmhHTKeu
HPk6jPGYbyvYGBiBvFmkFDZ5eV5cufc2mB3z7L3VaUcV1xMQi2RFLbXPQsyEvElhhX6zfJB7yXd4
R16rqviyB5wlDdARY2ktQCX6XWP7nUW5gEUwFho1EchW0JNErPcaO0A/GACXUb3UbYiuolhSRrsU
rCp9QgqvL0ovnyYqZ1CNmRM1knZCG5lAmjhtz43SOaz2QsucVNqSXmTfZXt/mpIL1g7WbFbcif7s
8wKu0LBYive86nMTFVyiu4lDHJazxD2l+7tktF5cPf+sAN3uAfkmETPAHbWX8ToYxRGpPYe4tPxs
pSF38FOM31rD+ygz58wiZ7W8rl47Qx/NZlyCFUnSKsiUl561tfJ/xFVcIVi6CzSwzMi5KydyDJG3
wYzGv1yjbkMclRvsqNmwR2oDIIkNhQTIlVdaSnib1XEpIjy0JPmXm7QRlJgMpxdvoyqleDMfvI20
ZCE7E/nSD2iKNCEbj6neyEyrP+khCaL2JfvLbdoITvXGciJfu8Hv4DstG+mpRXu5TwzoT83Ggaoz
Q4ZQMfzLUPe8Be3EftJjd7lbl7F7tTe0VIVS+a45xNgW7QwiGP4UuZ3mDhU71If+Zzba1W0cbYKB
eZWdxYawIkUqX2PPAmvV6R5swq77RjzWLxBmk4sBgzaIzQ2nkOT6FVMXjCzuM6YOGzhrRtkI7SGv
SGHiG/S9rWZs1owH1CQkt4G3hNDsgbmFPdxGp9YevIyxRULj/9ISYbrFmEx3pYEWJpJVreG0Ab50
0f7yTFnfyZLX4V4uU3MkB+zsMotw0KCW4dNnHTKQA/BhNHdczxWQDUXrdb8gcz8lc8oweP2LIJuQ
es/gUZFwKRmZAG2sss4oolh31QHNxDi7c6kFacx3UPd4rvJ/I89KKVk3rIAE98vinZuNjsZcu/m5
cNOoI0+1/9w3Rcm2xA2nlrpSLgwvteYId5Q7ICuH3YJD7Vi5y7DDjsDTltl9/yPuKTHRPmBhRqBp
Cxhfo6FfVK9Z5wRNRYSkctxXKxH6n9Rb/OPQU5NNS2rpr63tyMfZsrTXOhvFfV+7/Xkd1h9551X3
ihbr0czt/lzFTvMERKtKgzapzJPjdmOPjC5W4EIMxyJzQ9cNulrukfbLnU1jqAcTMn5zKtkNUQFj
SAz066SfrEgD/hs6zqCPYWO39ReL3lKQSWKNX1My8X/MIvaZqcDZU57HpGEYdI4Nwa+cIw83mvT+
xuYTfzF9GOFA9mUw1aiBDXkZpCwOXGjUbKW9Yvuib5xx+brGXg4bBpfZ+jO2BYWePTY3LaVbeKlm
bj/yq3w7sWZ6rCFL2dxqrUZvvFnYKCiecic5e3Udh3TkjnkUNUKD3lbZEKi0YeRhqckGCTaBFwkN
Nm/91od8Yi5Kc9WS6TwLszY+TTl3Z0gK3A+2qZhimOtd6zMDTMqpvm9mLf5BjPQzhfnAEJ5xd2Fz
j81ZBi7dVQ+m0ou922pzy2hw65Kt5ptU5mnQ2zjo/Py+ccePjEOOmqhYApI1KUGqDLJjp8hqRQBC
oEFhtKqvNiapZIfvjFuPavtoxBpoHJGhLI1m3oWJiJuDkZC3DpylavieHOgzqUbKeHLcL2S8bN93
9UGCXNmlYy3vy3zqYVUWLHmXpBJwYTuBbmBoyXvb36dLX50ETUNoKu8L3hC+BvyTh6ozhh+5ZiQn
v4kTFqcNXX9Ejup4gPA+0OzCCO5UcuPnjXUIC96lULnCbjpDw13J3uyLdEE8XvmQNPZZRWCSMu3i
s9v+ZWroPSOnmj2DX6zvVxgHN4+8L6o8AKL1zL3KjNZlekwFhejFfNRiGAQ3QLO8ncqG/CSTmhqd
X9N3kkuaAXLFHvtyxJVCQ5IcydSbfWTr87RL8JLskf+0MQTN9TQzZoQ5ppgPuRa+K2X/nEwbxptB
FRQWLAM70mEN72udzUfDbEsKB4hlQS0hGZmjzUC1bSz3vbc17IFuv1T3sIPzy6wr/h4UfTEzL/rl
ZNS3RevyMTWRNGW5oIGOdbOeMgTY/8at/3e/6D+SEbgsMeY4W6DX9Oh9vc3O//XrCYM5GzCM/9E0
42BNffMfB/0KIUGFc+X85VLU+HgsSgTurK3rHFyC0rM3/GJY7zIIHmRPJsanCz7OcQwMolM1nlZu
Q3UjLOhRjeWqhhQ8mKOIWBybElEcFoYzG0p2/rdl+P8n/f6bpJ9h4NH9v0f9TsOvcvln0O/v//+f
pJ/3L1ITmyMe+7e7Rfv+V9LP+ZdDUo8NJ5ZONe6yXfq/kn6W+y9WSwl9W4fC6SbC819JP9P+FzYr
WGmEVLcAE5nC/5ekH1ovhnySHZtjnyfq/ziZdrUR0jzG3dkwX3IkYLZrUwkOwjxSBGGltXkD/eNn
g0NvSZr6n9k2GGnbH/uPB4LsCnARYh5wXWi/SbL8718WqGvRWwaEshYFdH1tZxgdp0oD2BP5ce6T
OQNv5dw1G34PS4PXuNd1jg1uaMuqO1LvGDnPbFEuuc5pvTAcSBeP3gSNZD3BHQY3zc/220iEweiY
C7tkr2TqN/u8BIz74ZUNSilBWlK+uszYDWWbeVvv3G5SEbFZ+uW24LIO8la0P5JkXL6JgUD/JZCW
RUmh06nFDJPepyJPpz1o6VWEwufeveWL3j7jTi/iCKV7dXBzghQJUAtik2Grb73b2rgmB81z0oW/
GgFuLGCe5Zo7iUWbIHee4T7oCofcCX5hDe+vv0CsCQGUZkuEBz9zL5vI2xPKp+wtAtH3yD1DXCl2
afswzKMmmfwD0PqRcLZhXEWS4PTRsXJ+IABfNfherKVfk/m+zWS9T3tncsDXze57VVeSRqWRVnOL
Z7ep9iVjZe1ZmuZi7oaZncEI57FOB4z5PT8YwB0+ZqN2fiidorQWvYPQ1Fbth9d6/VVnhP45Sgvv
km2z7j2Ks5VvtJkzv4VesYjqExRJRWags/mmS0JFOVYUgpHhwKTCOOoFQCQg8qkfjVrV2kxIdXzR
BDrmhAbKfJ7iwrX3Zl2a2EYZ4e6S1hp2sPQJotGz+914y5Zlmp5J6fM1ScB0H5unLHS6ZcFYL02r
QIR1V6gFQ/NQSEn952GcgxPaGNmeITyiGPVs/qVDAfICIIMgoAqtFM5BmQPEBxR/S0eQruqiP6yT
KFfAyt5qxtc+16b520MYNMyz73e4QYGornqLkZTs6n7Aqg1Pq8N3fKv0pmWgn/OvhWbx2QO/tuQe
xrDIeMu6WdNc+dJLl+97CGzFTnP9uL+hDZnFrUOSKw7xQugFYwtxkvwwDCbny7ArXT4q+osEbzBG
V5CTsxBQwfRurPPXqhVpeQfiTnEKHRYyAAZrdDmaevCf/+gxRp2Oyhc5+pPu8ycD33HdIuoLz8Hj
jX3TAzdjzLE9rVHm82I9ER51nZ8WE0JsXEnlyH3rokb96DtQAYc1nTjNZra2H1NGIbDTupl8xjKP
fNek+/jFpGVOUrdQhQI4d538WGxl1VHsZE3EkwKCHiP+oHbjwl6DEDsSv18jyaAfGlcZBRjrnkdF
bxWdCmEyOI/ukPbFbXastnoZMEZigMIMwpGWvLN3uQ9FKsISIF8yGvzs1C15vkTdgqDzRXgGx52j
mAkdarerfw9Sy/6UhCif2Kra2h9pjVE9Hxtj2NuGcS4KAzd/snpvZm4V/n4GrvSSdJn70NBhAC4t
j2lSBcTo2CwlsAtt/F4xLRb+VveQSfcEK2n4ObpLfzAcwqKJ/WouxYSLjo9qoKg3O/qdYRrdm580
5a1DhQrh4uDOcZhMX8zCiN+m1RtB2WGdch8dUb/UZvWHBAQbEhpQFge9HIzTuE5M3uhh+OkzHUu5
jKnxfGt+BqCLCSUTzbeomM1viv0jNscjBXK/dxP7x5TjeqlryETjSpXGUKnic7538WlHqWUcmd7J
w8Ji4pNbj5/1UIEHo6IWAxR9PdaetZzecJbuEvnbB+MvLDfRvO7cL37Uaep1zlA2Bz3dQwxMQw+8
3f0k44HjAO6a2Z62ZGCUJTBbZ2weWILCxcq8uoXXkGQPzCrfcGzRqq5ENxIx7JhUxQGTlPbdSAwT
7u1bbS0XJq4OJo/kPK7ewdHT/8ncefXGra5Z+q8M+np4wByA7rlgqqxSKVs3hILFnDN//TyUdx/Y
2t32HGAwGGzA2JbtYijyC++71rPYZgAWavRUBVZT+1kTHLGKmLaqMhco/XIIyxZ5vQYmuQ+s2BeJ
aEJl0h0UdPMo+5IbZjCoWSWvbKjme7liGE0W02eo0h4XY75DtUeBEp7yNmqRaQbom3aqyCKuQ/MR
lyB/g+G5WmAZAh8L7RrrhI2BBitJOpqOZaEICHtl0xMAglXLVRCQhrLyLpvWDnLStohlBTd1Pn8L
KD5HThDxLUXwqO1BLPxKEo5gWWhlJX6prco6a2aHPjXdbAcI8FR3jpModcYl6n0Roc6lFi22RUpX
g6HV9yG77aueLp1I0dmJgL3agdU/DoNxQYIi2KRwHjtL2w4m5UEWp1dyHDBwT3D7QjXZhBVaX7B5
M6WR7FoTgFJjB/R0XVXCvSWg+GCaZKISUvohQmW9JgNGcVvtwArR1NLpq4mMj1RBlvFimdOqWzIX
TxuzC5m0FLdCegAIJtqOxqU5Fy8j/PvFFiqDjnw1DTiIlrUPn9RDjRQzGzeDVGjbsdCT+5kwxJxT
DekqSg17Rxsm6JM1LyGvxkI7UZD6uHIjuU/3TTBVd0VnSC9WnYfPllBVuqMbsDs86nxHRo753LTU
RctMM58Ms5D2KtzFF7i2jUQcy7y4fQ5o1Zsr7hm5Gm5oaOk21FN2Hk2iVInX17J511ZrNGyUjBG5
OYtKH3a0Si9gvjhFIQYkHvUldEWqJ9+mqJO2jRgZz0i0a/Sl+PdSVo9ME+kw+Dpih3MvWS+iVmee
GQqqYtdxmaW4mMNSf6Wu3ElHi6Y8RLI+DCl8s1gQbYSU1abShx4tZ687JG9G51oKpw8LohhUpDKt
sd8IMeCmamFzFiQETFKOQfMkaS1tVGhsMVAURR/cVg+owMliRrYAX6P5KCZZd5XHIQqeQo5E0y8w
NUCBpYfrCmLBRcsofeHotXgQlkhnyVU1xgYsJCzhoYnOuYD0LJBh1lsUcLYUM8U94dcG7AY6FU3b
ddjdoyRz9Al7tMwGuCIzJqsZenWcFTypF6PSWoTC/UKcKxKy+iTBE3SyaDBqrDQt4WdNWqOXnZct
TCFMEsQGS7ADJ7ZaUpsy64fh8EYI1bxR2kR6qitJgWyFvXZxCnWKagxMfbQNKVc/tb0+eGkOyJfW
smC1NmUC8cEYrU1tET8U53W3DVQ2/AR2w7yhJAg8tg00R6OMf5KS2tiHcl7empPxGGfAqtp2gE4m
Di3W1aq4iilzOl2hb1rGRWo3ciq7DUjwu6YNZI8pFhYOWRCEPsDjxBetXOJMjbcqA+iWeN5kFytl
5mN3Ax5J7ili/6Q9GLXQbIpeIflFyYZd1/SQC+JUvwystS9907PzJnbs0GnaB/XnbFch+Zvs2hwC
+uFgHD1EpCVImzKUTknai3u97ZerSI4z5H30huCbBXn+VpttixihHYqdaQ3F1TIBpi+bYGPQgkqd
aOlbXm2lS42bTmhYYYEqDjYSYVVr90F4RbETYQlskUhoVpXtDCopwdYYJARNVWbSlsXeuTR6eWjh
QCNLGqPvzKl01kwkIxtjnAiIiNhUmAQ/OMo4wu6etfHC0NMj74xijbSJal47P02/BduebQbCX0yn
aqHckbyFP6eNp32QpYKfyEt33ymKAJgoEWYa9SIu35AoHrpGyjeLjU75XS0DXXTkTke6NYBqwqhi
jQ+VCJbFr6gNgIVX8a/YsxF0tyZw6BNsYuyDfTbcsKNE6L4IxrhZXZgO8b1wDdusZ7Ce1aUsbADT
090oSsPAC21GHzS6eaSTfJafKeppTtvoIYLO2VKcWkVz6/fCysgeRhFJbhGS84Lb1nSHOk+Rmg/z
azXKVbIGKQ0RVVN5OuujYCp7KhBxs9U7Dd8Ylp7SOLSLdsm6JdJwe1lls2mGxthHEoxioDYqETt5
u+9TZdpj+8SqRbyZlxnJGw4vGhlLJw1HrbQEgcZOVF+EaR73JIIGttVggpVhudpEAoUCcsFRoo3W
BlgxBgb1UkAaa8vxnCBxDhAheQPLnfAc8fWH9lgh+ZrpS7G5QeNkKypZdXSKwd4GPJlbBc5pO5Tz
Tax3WerjVsVfw1Ksc9Suyk5jAJauY6Q+9hGc+X6IHwI9ig+M6tLBzBftaogbCZ2NTr/NRGg89Fpw
UhnFz9pY4Es2Y4E1QBjfa6DmHAMUvFfOcnQa2GK7QJzUN7NfwHIRBX2cmmy4CKQj4rsx7xMlq3fi
rKRHjdC2e4xsrb9UU+x1aJs3wJfLbSDLTegzBlVuChIPmiNqcBtPGUDwjjZlNFti6ZXUQ7V64Wnu
cbgVaj3d4PrS4bSLLDQoBUeNizC07Q8aG0rAYfXgKqoEDAvzvraZ5HrYUVFWuqMIXctfqx2UdvUu
BY+jC9saJLyvNAXidOwuFQeNWSGCCSSciTxg7UFvSWwKCvbdSchb22udzCS+tOuuksCUgLrfhnCx
8DqYdN3PyTY/ZXVhPIB2XD4Sa02L6tbgqJwEKTaQEORrztazsgEm7rC259I1dmrq1gSqIGGtKOhd
KR5Ms0iYcEyVb4vEqmbNruqaRKPhz8p+k41kW+lGScyVoIaYEUS6v5MdIkNUwERL0b6HFjg5+GAX
D51bh/0ki9/rEjdu3q+RWlGsYlrOKaP6Ra2vqVs/ErjYZh5GYzTI5VojuoSOsK55DYWrdYhleO66
swpy41Wfe+12XoO+aHZglRb7Fu9e3KuzJ36mgoVsMMi2akzSwhDmpu6Ed+FRCdP6m5aFHf0SVbmR
aFd42hwGO3nNHyvQ5/BArqlk/bgGlOnFpCJcTUvrQ1sTzODNfc/DiVl3CFkER3I7oOSVG6LH2jUG
DUEriWhyUilvjdgZroIdmBV7h1mmmSLAigPQ+kO0yOmubeLBF5poTVtbg9fqWiTMI07ikc4uwWwc
mZr8GtYmr7Ft8AEUlxya9pHJLd+1a7wbTOlu2wh1ubYHLMQz01hktxYY7FOmZPFdrs/plYpiwR5A
7XP3zYPB10LmHe4YLG5kzAWfeXM6YzwTxRpDl7VZ6w9ZHytvqObSlwz6G1/sbLyS5Dztib2rNklR
lDuxWTPuDNS4hA2kKdl38RqD1zWBQTskMvJp1w+SdksfBBxitcbndQNfukNYmnIcUxGkBLtpPL8M
gFTa51rM/CXrLGxoKdkjaDDqeIX8x5dEZk+EglrWnzMpzNBjQ9OPXHmpWoq6MEizrSEDlvKzrjVe
gTmO9RFpPImoJjlXCpqeqHjJirl+wcK33E9iv6QoWjDt8xqxLuXuRUJzGtViRrOfpjnpbOk8+nli
oqnWKxY/zKHism1YcX6wOFv1X0Ykw6KLhZj4NTHs6Sbzik1KLn2jOoUiq0MGfTCIXXqsMTEyf4ur
FaAt30dUapFToVvQeLLm9iUF+LQfo4LtePBZ39Kygf/PsRS+MS8M0W4UkHxiqB4ql9GyuY+hblDB
IrYlcmpKLtsFCQdhOHE17AVzqT2CDMa7mJBK8gO1hvWjJUWPfWVm+4SOJaGngRa+dFVJYUETPrOF
IHRSa5hGGha7tTfwOOgyjd1okaiuCZ1BZSCdAdp4Es3CzsYzCS1y1XYDvmdQp0wRkYDqdLkUw4/N
mGCaHvq1HVmwceGIo8QkDgBK4D5okas7MPeaN/41i34c8pgb0qz6Rhk+OBRtFYxsHZK0Sj32bnxI
hTtixjNei+R4VgZBCsFMJrVKJMe9KbUEH6o1f413UuHhtQYES6GSQ6T+8fPks+6krbUTOaalaJoh
3coCa7WFnT2jeaGJ4GXTsWG2tvUg78UKvSUYgm3WylOKUCmk+XrOw4SbIRMuLGIThFCcHzJrGA2A
8PNI2UmhX0Y0WU4oBCESyCuudTrm5AFaU/WtUGHCupVi8RGjCUkHlTuyYrpHzDP3iky+mcn2V8nu
G2nm68cUZRLjGPXMQkKSzZzgNNZKemo1S0YrWhiUYH6Adn6UcqhfcZPWBPmEukYTZ8coEWLNLWoj
KD0L+1uyJVQG9bSu9cl0mYK6+kbAGScoawm370dtB40fZyXQrGz9sRX5DvQq5OJ0ZeLvWOVYp16r
0dzfzNpSU/IaG4sb1acNl9S1Cp+P24kPnbBXl2dBojGHOCiVcrR5dd5+ywyJnyBHXrD5ITubLgyX
YbJpRUtNT+BoeSjRSHGl+TyRQYYWO+nTK4mhJz8Ofdo/svBvuwcsE0FzL7XiUvljaZTrhBYG3aYX
VaN2GhNk5AkVBSfajHRNr6zPSzVJh9N3lAHJGCho+ThM6dh40GUzotBFtiayZKISGY6uULaDnxOo
DlTXovdiveQSp0zl9GWUFRMLJNyVSBPw6bRqfhRo69posdUHdBsyu1Sworkm+WlhLPmdGgyodv6n
SIYC5TZwP7CoMBISphjgNqKaWZ3VEYA5cv1W+wMg6gs8Cf4rzDhThZRjyRBr/gYsGUOkTbHCUysr
AM8nJZaopwzEUwEJamJfkfq8+wPFR/7bQfm3lgyGnnxwujL6l3YFi2k6eCyebN0Qqm9U7xCPBDwN
3xu2d67cLxqxMG1NysAgQCLJ+kIQ/JlSi92NaX3JxpwmPIoTzSPml9THiVylWam155pO3+hq0aqT
qReMWpiacHSxcenMe1UXhls8i5GPPFoiNoq8H2ADCQ3B3zdkvvBmuJUiHEoM0MBRZIVe0K/dmEWQ
K4npY3U9CzHPNvm/YZTWbqsA/mtGdTwpkH4wBYX13e+P/PcbKymKqJCIRJFrbUX9euSaV22IC8IJ
EGSxsEwzfUfVOPoeaRUbCIsO1J/gW19pUVwsi1a6sMT46VjG1C+92AZsRo8cBZIvArGrBXQMZSe4
3BNAPCxjgWUec6TCZ0Ebqn1hNpZN/b5FPN7T8veFrkTYFEWK3P/hIfuCdOO8TIlyMj2/tUMsG19u
RVE3clozoSOokadrk9jRa6LAWS7+gBj9/r5/wYF9HkwVybpXTJpvvE+/3neLSIeybPG//wgUibJK
6R1rCtXd74/z9aIk2aDPZiAm4ckCZUQb8+fG9zwsScI7VfJytlTbRWpFGTmKaPodShnMDb8/3NcH
mcPJPEeyQoeUPoC10o5+6rMXsxQXjEcElH9OPPEU03uYZ4pAG0BBDPpZO69FKCYGKssLayz39ycA
8YJD/NTZlOl1QvyCtUZ2PMDAzz//6RTiES9PSl8IxUxX949Rmy2Cl6hqp9OBFMIzaw518IQ2rOgW
RG36LViQnlDjqSE29AbUfTS5IRWTjqbiVQuVIMDmbZgr1p44bFsxE3Lbgg4VC6qLYPUqdIwf4DfG
mD3GIi9bvCOjwYYYCxAF4ILwnVksZXELRU+IXK3vGPt/tGW0oWOipZGwrkFVhRaTTG0aujGrW8RT
wtQ+m+GsxoeChayMUF3TK1fIdJL+mqwTu+ts/ERrtZNU3rO3YEKlc0N3sMbXR/NqEPlgk6hVWIF9
gMtgEuETogEL+LUk6S310KMidYf3eAmtmZ/WmoFjrBkVo7dVRjxSE0VtnYmTiNWAjNcOl2vTEdio
dHyVjGvhS1hNVeDHiWTu86alEKx2Rn9MzNT6gJTDBM49jlkDBLQZ9n2nB8FjYQVrNEkURQ9L0y0X
sr86JlPIG0AAsoCulEz9PTvGDQGFm8wYWIR0pjAt24jQuv67RrAaeRBW1Au3U6IQ2zGXA9N9i7CP
4kSlJIgXFzMmWkYx+RwlppLkyUtNqrVqsaTCjhmxikoVkxtFnQYQwZSs62a6Ocs2aAmX2hGuxgSd
z01MP+9zPaLVqRXvp1LFpxMrHaXUFhK1uO2kUcwPaK5yHYBqTfm6t+aq9vC3rmuWWOUgPQ0abFqI
qfBAh3Fsbentfd6E1ZJJDg5HR+nHyS6s8RMEKgO6a9D51bd2SbD7yNUUUGkmZAdrnPEoKw1PTYK0
Zz8LY30VdF2Re0GVEnseCOZLkE6nNinoLehFMl9JusoGMmthLe5/rNKmMYGYhOBLtYV6IKGSyuaH
VKbyZSZ6nMgD01A1N8iLBQ1uXeFz/v3L+oV9BqiUoYIllMWwq+m6hDDj59HC0tO0UqRCtuM2Zk0f
0lO8cI2MU6YKYgIrRXSVmD038PfH/Tr4AstTmWYNji+znPi6mkAuLGYB8mI7yyzG91BYcfUlu9s/
QHbXwfWXochCXMJkh0nMWLnKX0ZD6qrq0CUl0dK4gh4iS8q/J6LS1NsosUimlAsCebEII1s6BItU
PnW8FB+/v9S/3WILqLDOZKYCZ4RTqvx6ixd8oHAhdBo3owlNb2YZT6nJwAa9QgkUbX7Pw5l78Puj
fl1VcMWoY0x+VbjX5tcLpwcXgXemAlSoZnJYjQYLo9ba7s6K5tsQxoP0h3H/b/Mc14l+whJVVDvI
E77IaLDNJRMxNguYq9g640pFqxhOyndrbhhKfn91Xx8fWdSYY4CWotbRJRREv97TAtGK1U1JjZOU
rQiaxioVLmVXLcXr7w/0X315GnfS1CT0J5Lx5cuLsGWojWqQJbOU6SupO3Ftq1HGD6yhrNDWmdP7
D0HH74/Lm//lyZVF+I+YOUxVYW2qKl+f3Kgk6ibAOU3pKTuLIiLgWRUB6qXImStPVkv9PTbS6UOL
S+ldE7ohc+TEbF/aiMBTTzDn+l1Gwip7aFW0A6JhuvlVYGUXIx+U+6ow8qM1Ud20QQcmDxbN6Jcc
nE63+sxMvK1U95hqcZ1WENiq0YWSMbxksblKdmKLOBcevtKVR2t+UbShrYn9EOrkyOhMi6nWy9ex
Qxq6WSR52qHNKMzrSTKYrmbIifET+a951zmRWuO0tZGI5soGTzcTVc/CQHAqGmk5jZ0cLWBHTaz/
bskdw1AbmEu1H0u4NrTTikHYIrhh1I7UpANlBNoUr85n/QDTBz8vPotLgsK+4pSz1zev1WHmE8IM
D+AVVsTgJjVCiTbuMnZivu/1IDE90rwq1EN9nrPnlVfGGNCfElQTEtzrsFUWZCWmilhlqZg3MvqL
p3poctOPF5WBrBgT4dyiD7jFdbaeXAiCIqNn+550xVphiy3x3Gp5x4Ug06HmjEDatRJz2mhppmKl
KND1IHn/yDJFIwwiHUIm/tmE64jwXhePrZZQsdYIk0WeX/UqXvBipsIpaMFjHAHJ8ue8t7bTEipP
LR6EB42kJdYhgq5Ve1gB2qFoQhVndJSYsVdYZrtpknVk6lDjbWlXmzoi4IApcE7UTnXMaRwaEqCI
qv8kIP+YE0g15OpAYgjp8UdRKIGG036roMXxVVkmawKy3liP/fj7dILM8CDGmmEe464x1aNByfJp
0lZ4galPFemZi6W7adYK3wT6M3cqMhuqR6oYLM/IYtIDGS4lrtVKwEPTscyFH2dp/kiuToenbwpy
R1z6PjglhRxkfpN3be2hAsnzUww2EzTdpMNh0hD4CA6yQx7mH/KXpZk55aLowmqj5yYV6wz7OTxO
pYpEu+EdgRv8+eUmuKgXp9Kb0sLePf2/DpJYdaxvsLuaOIy69n/9+1+6Vvele/nlNx5Aq26+9N+b
+eZ7i0vuPxWU69/8P/3D//H981P+oBy1gLf+98LRTfzavGTdS/OzeHT9Jz+0o4L2D4WKA7tVNmuM
+sZKkIc71/3Hv61/pLOBtVCUKuuuUWR4/isnQtH/IWkafRaow2twzDodrRWK6D/+bf0joL9okaG9
Qr9G8Pmf1/6XcpPb9t+mFDDt/DrzsdNRVGaj9QwJD5CxYf06GwXEZCagjT8kdsU7+Hl3+Y30BGEN
ko052QiYvfd0n++RxB2lbV/b5WbcpFvjYB3m79pxeOcluW6vijtCDs/Ze/LO87nN7uiPGW/jQ0ez
5AW/mAN60qk9ays71S7cqp51WHYDXEYQDzay+33m1pd6r79E1+CftuVJO8ovVuT2GeZkW35o7rpj
uxd82kVnRAF+4YJv2KUP8qU6jl5wSXaKX94g4fSy69mrL7iMENbgcPDoj5Nt6xdn8Dv3I20gdjKX
5WhupmP/0O3qG+GsvMl7+pr+uOmO+ia90nxon263TT1xb/goDT+S63LPWV7hwtwGD/kNMTPWm/lB
qH1InuDghFvICSp4h5Vz4pr7eh9wUApwZ8vXtuJ9OJ3rfWVdv/aneJ/zseFVdD3vrfP8wC08cg0f
slf4wW6x4z2CJo8R7mzYhl352W1wJ+9gjjpQA5y73IHk4lVHca8cKRI6oh9dmXfBvvCJAnNUl4jQ
zfi9IHmdDJ0nbVvuJZ9MTa/b9qfgsuJKhEPwbGzTjXq7kEtzIRes02w2X7bQOlXnYEtLRd6wbQ+U
h5yz10w6EMIzHrQdUXZO4SNP47xwnxIR5Jjfutu5oM3oUE/UnpYjcI9Ldag3aW4nu3qrubqTcF2d
nXFbkl20M/x8C6jlIO+Lu/YZYcjJvOYIj5YP70P0IlqltsltTzfxRneNG2WLxS95h60tPKaH4Txu
zI/5hHVreLRuQnt6VA7dbXMGfCZFiDdtVdyumXuaLWzFq9iXPNGtNuDN/P7F3EPmKxwqcF5+kM7C
Lc/n4DDhnON8a/iSXZ74927sUBL29UPGDO6zVgJs57KDssn/uQzXLKEiwkSvuGlwnXV32sINQMsh
keLkR3gBcl+MneqIqJjSt52/QlBz603kdqgiT9e5Y6tOeZP4TKm+sc3e/e4uJLT1QQa9nJxGk9v0
XHrEO8Njcnqn9WQP+qXBWdTP+Wk5FH53LhGn0arjI94THiPUELvJIPPtrIPcScG0OZhgm96X9CcK
ErzJHwKQj9n6yGDlYErSnEmhyHDq7Ou31geHNnnZQbUNh5hOtyPU9n64zLfafY6Wt4DydeBnxMBD
2cbi3L71Lka8e2RIkrNFH7JQjAC6xbOYHfPaLRAbTazcaUMO9mjtIYR281Z8m9TWiXl2gTBvVPSK
L/V+ecQXjq+MjqMrEZSyD97Ku/4aSR5QEH3gMvb1roAb8ZLt47N2V3/Esr6dCXW/Qs/pdf68L47q
pvMV8bt2X3syrfhzf0tcoYERx2/Pw2kmRsteTtqD6hP24mTIQNEf8BgThlgYHS4dVBp0yLFnoSNO
DFuJdiFMxI4LPsEhVBG0DxvlrtnzCts6XQJnLbqVyGcIIyRpHPKeYWNBulbfEeHr3uS3kLf3GDej
aWdkp+wlviWoa2PJPrzRejN9CC6e0tp7XN0kNkFs6UXweKl3rC41lgXKC/dXfGqJXlQfddT0Tv69
ah4FLyVEclPNoLiR/KH6QZRwQlJRvI4CeLwt4MgMmGBzmHIbPZlDDKg33tQOkC/J1SN2UWCnPTSr
ax+e20e7XXqcc+DF5TOCCok05REa1lsQZ77iK7f9ss0jVr1El+1lL32gsS19Uw/wmYv7mkTVx/4R
NR7GONvcVijCwAVuxFPD0uvZ0DeYh9qHNPJ1/aFLfUt8JP663I74jztHjHGiuliUlqfecrVlAyo3
Ra/5wr2eb6E8m9vxdrw1HnimnIKn+6q7EQenxStL0t2+u6TurbFDA9PDmnBK05/H98g8rpgsUFSP
7aN4ETV78EXZ69Hy2PRhBGer9G5xT6bBTbt9R6Ja0NR0QdhUtHlejJOIe6l/qs99igzH14LxJIU3
ha+ccXJjyi2ejf4ehC7ydWMj62u2muCAQnJmNB429uNd7OLYc+Ob0ZvJhZ0d40RWKw/yHZ/zlDnR
JTJosyDTsSfJFaJ94/UVJu+T/grX0Ea77A3wgaId44ZNCimCfCpOtrKp0ZxJCAJnlG+2eRpz1WV8
AxRs4H56ACGZf0MTAx9bZpH4JBZP0rnpAKHskL704bH9UDrUXNWb1txbZy099Ph+j6q4cWuvt3mp
cGpMzv3geeMbmmo9EW3eRJs+vfrIin84STClq0p2QwZKrzoNpsPgDhrDnvDWblCohZfe7xL6HuTV
2XEsXjNjseh/g8S9mMWDGqu+nuaP4P7GU9G76S3AJ3zT1uAVoDvtZN/vRrdy6lfzxrxChRW73amG
+FnY8iu/dCdqR8fgrDm5W7+OtrbjUHyplaN72dFM7Rbl+Lba6cwu6nO0618hiIyH/lW5HrfqQVPt
cbAn3U6vyyOgtxqH+rW0hZvgyj7XOjqK5ONg5X8i1YY1gJAF4SJ+2SLa8qwiOMG2a4xbtM9Guqmr
XRLviY1dJXfa4yg74Xu/CxoX060heEW+x7yRTn5pbPYAbZHapfZwUrGPIDjexu6LuSUAVip9gAWj
vg+6awz22YjoxX0XG0f8K4Xq/7bda/O9vHrJv7ef6+1/rr9/rLj/+dv/P5bjYMl/tx5nDfxSvP+8
GP/8Bz9W47L6D5oHLKpJOTHoVq2upR+LcYk/kVWKP2s2pLimaP1zLa6p/yD6AxCbuKY4klZEle6v
tbhq/UOk30ZrRCQ2xeQv/Wtr8V+LJiL1Enk1hqFZN2SapF9W4qKB8VYM6UwKS7VAWlgSEUoNojsQ
EWGCw0cWwhj5XKWa5FoYGlJsZHiI4GT4QT/dtL/2CT87vH7dFKypJxpyfhHsgKip2t/aelhXxpp6
NZHZWTN7YWYEsF6aG1Bkf6ql/ulIXypFRgmlhLwcyFZTrnlNiHo3TZvkrFPN+UPd7e/ZcOsWTKZa
jASTLrS+nstPrR28HmzNC4npf+mGTVqmA2mwUIitmHCKgp6WO6s1eGh5ZkW8jBPCpEx++dfv7M/n
8KX4t6g9vjiRc4hWnKqiAOwDxircTBIU/98f6ksV9fNLlNjVkThIQRM98K+XW04t2pqS5wlpPkwC
bDcrHTQF91XwIgh0DKJG8P/1YxrseHkdKHDK5pfL04QlVTUkP07Ct7iWy+R+AytOehJSukq4GZbt
7w+4vn4/F8k/r9IEoC+yeQVpZ3ztUIb1XKR9LDm5PJSPQa1Yd72pCY3bonEI6N5MAUHHRiGzMaUZ
7EKmysRdM6PGe54XMYeKFKqa5KG5bGoQzMWy+ucKs3Bpn0TiqWpQlGFXicrh2kiQ/Di/v4D/6gUg
C9Kg4Wmutf4vlecsLchpRVCFDGs2UAsnKrILCS4E4MG+/Pb7g5mft+OnnsJ6u1RUIeQFcbeozH75
gkBqW9jsTYv8jIXtUqvLsmXnRhxfSrOA5DUiAg5c3dAzGAehbBwNrSaLpUPygsh0CXSDfgc2JKea
2nXZiPf8KAmqbrgjyfTEA2mF0m0HxVAKt246hIOwtqa7OWooMHDPy/sBRmt+T+r8Cn8J+zx2EkxR
RCmF6jCQ71LVH3IFr8qmql1cEwmXTq5GObEgFnotA8+KyfoB4b8pb4UhaErXxBAC0buPi/i6KQ11
3Fa1OcLia2r45uQXLM9FiYwYFR2pu6xR+yZyjC4UbhF8wUHKtajyAwU6mtumQaw7Sj0ClQpQwiBh
EGDehyJpAWotYctvzdq8Iat32DRGj+Olk9oI7A8IhzX9Nup6T5aRpLoTwSRP+Fms6540ImRqjVrd
4+AVjdM4sIHQ0lrLN3PZlwZpxIsBW74KJ0fDL3g2mrb+xm2iSkqbqX9HeGDMfq/CcXTJ1MFE3uLh
+j5Cdc9I8sBD6QxZ1r7p6oy1IO/1J/oqLN3LKtHRSXbLG1QbQsoyqVSetLRYrppkDL9LszxehrKh
BrPUQfpML3PlARYLDKY2nLsL6GcYOjkeuYe5hV3LxkefbxPYvT0wx1K8XQQhDD08FcOtmVbmzUIC
O9r1QZ5XNbnZkY2DnXJbaWXGei7LgQKMorlY9my2IF6LxqiR7WL3KFmmDcYbItcg2Swp/rwuUeEE
JSrVWTWo884eiWEZ3GUWjeGswQva1whUKwhPZXbDVGmAhJJjma5zSVNteZiCUBw2ujCp+j4qSlUF
MTbIEOKWfBySjU4f/p40FhllJpoyND3JmIKNKI3mvpWpmtlGaqnVlkQ9Vdup9F5L3xhaHfQ/DgJ8
U3Gi9QTfI7u26DfgL5OvyL3CbqRKbRggkqXsh0exni6hSAQzC9pogG3HQKY4Eoaayc2nMntTojSe
vIXKDI6RSEx6zMJD91wRn1f7giAsWEIGIKbbGf0lr4pqJJaddEZ3ryxDOzuWgvPPYT6jZId3OjU8
VjjtS0ZuiHSsETmgDEsL8BUEsWfOYMnCVZhHgbaVo3osbFwEOirzpWp0t5AriI/qgJbXN/Oq0yHa
ByuOi2ggUWKjbljFQRs1Lbkva1ZRdicMveoW5NJbmznFsXWCpDMKJ7khBP2RPuy6yK9qrfaropum
70EbJdMOrAz/2YYx6j2VA2PKXmVeMtUhXb69AoKb9w+r12hAyyCn0VlsRhCnCvLUQxNkZO7EAeyH
S1ULyqMmdgH7DH3GpyCIdF6mHBgpJFgeVgKQkgZVKlqaprviEbAeMYBU+k6dhYCdt1AhkQhb0Eqe
SThT74c4Pm4XHcC7qxiRiodSZk8gjzHATtxsImL/FmZulIos7NFd0A0va0vot3oI1NobJJERxEn0
OYOR1GnmQ0vDYHJRwgrLGfAyXDmqM0FQP5e4Q5YO4WmfFuIpkodapr7EEiA+GrMCHanUYx2O/DB0
OvvLqqlliNxwyQz1nKfCmjiDHicLkeKEsSJLu0DIoWFA0dTvsl7rB9uaFiPx2gL2IiUNHScBxrec
2qBa8RT2siaUbpCE+F9GaerualU3o22OppT2l2gO7B35MPKTjCl9nBE0kFIwYxJFftsj7h+UPtyU
wZTmJ7WtUnnbkqxe3vYazBRepEJ/SHt9uNNxpx7RvEUnAvYWdr74WvF+a2p4KJt+8qNUj1w9VCj0
iNQHomWo7lsojrfEVYKwCesBnzCqSSRVU168gBUn2GGsJazGxXzTRlV7H/VzeRysuXP10RwegpW+
C3IRozr08kZuO4/W7imL6gkKQfZSqgFb1zrQG6/A3O+2YJrtDi6W14Km9VW8aLZASJQbIVhmI47E
7K6NsUrZGtbfwxy2Xp2aFIbZZBLs/b+ZO48lx5FsTb/L7DEGwCEXMwsSoAiRmZG6YgNLCa01nn4+
j6o7nQTZ5I1e3ba27jKrqnS6w/348XN+8VeIPo4HUNaR8swd5dYc5zqlcd2vaU/avtjhUzN0ZnyI
K/Mhd93gMV6mwI/RIQZMDa0FXu690uDYNZULT/90SO+snuLxgqZxMNtgb+ypRf5npnRSqRZEZ9SQ
BQCkwYae69pxvjEGk70BRoXe7tDuYoiFO6RxDoFdf4GnAvzIABPxDfNaZ2dL+eVeCjGnnKW/3Emf
DmNpDHvc3vkNk+ns3RCM1dZGotOvjOlH4ZZf0FPIqPRFPpBH7gAdn3O0ANCMtqV8NOolFNBs0d7D
txOql2gBVgqGts/LERhU79jBd/KZYyGU4JAW+g8H2T38e3Ptucadb9uhU0cuiq4fUGFYUWUySlkJ
cjm0YL8E7VJ9hIdtb8ktnSf8doEaD2W7AV/0O4kqy1fc6L5t6x+TzTt8qLMnTFuP8KqTvaInX2iL
vxvdZMKdhGs6lWuFly8yA6mB1UAz9y5AUEi5WoYkXBA1KtiY6K6NtY96Rlm7KDWAn0Vd72AU2YfE
wDhtTnVEMONabJGJQ22Q5IBSMWiyrwGQHqzkGsTDgaUgC+gURrmBfJh4jT7SC2xQF6AiWT8jghF9
KPQBNo+jdrXpgf13dN8Oq3egs6xdVw/YGvTLRzwltDcjildUeOqCOrd214D8gfdfbZ22/B6N+pvE
De70ZuGZmGjt0enK5a4MsaIwynHr9u1DBF5uG4Az3pqFDCsjVl6JR+77UGGY8JtU0fluL1gb4QwU
4H7hoqCnGMs9VqCtxZ+AYLqKHCvRwMZcsUDrZi5HLmTu04doRkJszozAN5roiJrs8sEcKZsl9i8A
lxTfCgS7Tbyph1L9DVN3R5bWva0UaitD4ewHXdB2UPIfgZM0nrE4cD+E8TYaw4HOaqscjSV6ShfM
kYCk9SFg5xjHhkopnxCNRjmymVA6WqhYtnaDbZrt9TjcsJuoblmybtdjHza2IIQU5OGaOjjG5oi8
BkKWPrDVp9KAeAVB5DlsB+cDWlV3qUMxU8EeOI9sTKQC5zFAkaizq28IPvOCUdoPKIkcO3fG2Sv6
2ongI4Ja83aom/uqRCuuisJvOVi3DXUIiqd18CbPFNTaAXMVbR3dV7jUKAFpDzC+H6hFDpt6xM4O
mLC6j1BM34ogc7wKnhDvUgMaXavzD8OHC/Zhgiw1ax9bX8vZ7hA+n3+rGcIHUTF7bY9VWtx8r3Jh
bvSAfkJrwRaoMF6I7fnZUBEbw9jEXxS3e8Dtj3g7l48GGTH69jHavBl6Ip+cKcatsZslabQRaAio
1ohOZkkZknwFCzm2O+CVrel2KGt1JI9fQ7yE+cOMaP6u92Cgqf7PhL0aKMIWGdj4kPfK8hRbQfhh
xnXrSzRaOtLuZlyzankohalFRCFvGHX1FzIPGjQcq4/rrcaeqylqW6gvB0sOc1CDLXDEsgSfXxIU
qzhqkPAd0L/m0n91a3uJ9/Tna/dYLXb3JhnmgLJ/gBRKqjYogoINFgcUMqI7nRvY2PCaoajaNGA8
QC7jNjbZkOeXpUcKt8CDjp6KG4nvEAyybGuqWRtjZSKa3yxjhoVTV0DhhZv3s5kdupRN0OOzBvIY
W5olNBCvbsfOfnb7yQBOUMzmcKyA2L6BojOwjIoafEzUfAg9GEr6exAOGDTD9k3Adcwt8hz0kr8h
C6txEVCDopnfmpjSASmSvqexmQR+1eg1EgKuCgR9cQJSX2yoSvwTDF1rvcGt1M+8ez+g5oKHnEvx
BtXGsc6g60DQGDBlrfjrwRhQPyNHiX5XgaaniAAYZC0VclzdPixrlbYHwJSjJobyGVbL7I9moH+G
fA0POgHv8gUd5IYK6FywSrbewPUc3dQGZeCE1kOciU71sANF8wFiUcNO5+pCch6Y/2e83OPPMQIj
8VYDzfZRgwZLQ6VLJV3OCofMW4KgecaZIGGtkJbdxIHS19tqtot3EBwxdsPtM+JuCFO8g2y7y55t
RPwsaXhaHTQdWfVjpxv1r0C34+ccq+gnACjjs4Ny6BF551mwt4taYHTiml8gjHX0iIp62SPLUnZk
24s9bSsJYIVJhw7QNl567fsARuyLgXICTAGsd4i7KfAYT4AV+9RWCqpgDRuT5pDIxvcwQMqf6ZDn
hKWwxjywn+r5oS95FWyNpaFbVvao5PppLEZ6FiigQeFA9PsZ3ynzo7BybBlK3QAtHA8mgncpgoe9
Z/fKSOSa5qziLBbjT6svBDZGRYuZemcN2nsjs7unEIJefNcyyvtsJDtA4g0/7D2ucSn35WjRs4ha
KOCxcJbvQW6WTzNCM5gQAZ39HJR6/WPIoGymIK1KecwQ8LF6SAQ5aH+evlZkjl7dYS3gmdhw0Qzo
QZqSy1gkLWg3hIL+lWk841ztwOqd9PiH0qq2xZULtnHDhGjqBPjF/UbQXzz1ouIVBPa3bT1yhOWr
s5R0f4F1AvFHFGJGeE+vsk8T0DKsUfF//qn0vZEQiZv6/ZBJnyx1KYC2oV9Rh36WFerPOqiMZRvM
6ogvkx5i4DUixbP40zyTki7LiMfPAiT4IRZIyHuVOSl/ZYPTIE6xKBUyHqjQQm9wpjbdTaky0e6B
JMkidzPPKjNolNSPRlQgtl3miB1vX+6LaExCeyv0zHyPPXPibBRS/E/ZDCIQswan563WVRFimqrI
u0NkqUXtK3pTHYd+mMPd3AHq4pVnacccSii0nSjppt1idUm3TwfdnR/NDLgI2o968lkpcTva2IkR
PdnkrRpS2yN9WXMZ28qra4eeRimwFKUE0fA2Upp0+eWIto/2iA+ixUDZRXnvROrk4ClrI0uhY6SV
7syqGT9ZCpT7rVQqUsiwi/pJW+IQa41xTtuDQzEj36uhyJ4aYMbGdplaNfAbOOa4Z0Y6peMhRUOa
/klLPMcjEGx0h35hDlNhKyndX4KYCiVayVxRuxDiRL9rtSC9UXN9AQKfFL1cAcKF96lJVVIWf08r
oVZpWFUgQKllMHfeQxPhFrETjHN7Qr6vCjU5IBRf58jt5Il8YSX0zivlo96iKNGiqqm9tkzKDwJO
q5suBT885FdFy9g14ammIfBrMSOilGAFVJaoRaB945OJqTeAxLKot5o/Sm2UgXUdzTYgp6fzT8O6
sfrJij1gw6mnB7PmDdQdDpYjfjuAcPc3qowXhoNqRfFRB3YKFPR0OEMvQj1WTTp5C5Ip36DxN85n
RG5L38B+bX5G5FRLv9XDBHjA7KwbNc51QVUHWmtSRbEc3RKs82qyi4BRhuxzsAX89t1MqvBLQWnJ
iw2Etm5U2NdDyWKqC9AO9Dl0FcNcfcZCzZGrymleoNmA9Rp3FfQvS0W+H1H662t69glhTagw2NiM
QkeActUnGawkXXo51IQI/g6HidQTCTxsrbPGQ13gyXl9vAtTk5OCKyfoe1n2ahXtvs1Us6J5oEPK
QzU8mu6JLUR7RfkHNPhvQWhnQwF0o4IpUPSA/oOS4ul2EejWweNAWV0PQQ/YKplTYfIGEYtm3r/M
6lX90Mf4R1O25e9u3e38E3v4f99Wv4oPXfPrV/f4rVr/k/8DYYqA1v/4wBIG+Q+8UTZ2/8//+jD+
+vmr+LMv+vIv/KsvCn3CIRiBRAR4yOb7py+q/u8X1L9kIBg0JiWz8B+MokXz0+RpSONFogotnc/2
T1/UlKhHmHBsU2p8YMCd1/RFZXD+V/CiUQHtwLZAyvOH2RQaV8G7R1SwQPXcoAY3zX5X9fZTltqt
Z6BdcMgbLfitJ6hatyop8avO999D0yjUaO0a/Ia1uKaO9LWLSJCJJxVvuVw3qscYgwvPqfAs/uNz
vPt7Pv++4/pfQ9Gro3GGSsg6RBNEI01fChPZeqP26HnwmKsr/FZJSm7MSobf9YJCGAUALOnNulhF
LWQL0ka0zAr5feNupGrnGbUxv7k+oUufDYEq7hu62iqcyNNT3edhiOtfif3tYiG+jf3nbkBa867v
i/oY6HSCNjQohV9AANduzFD+2WczBNBqWAC+oeqsLqC+1jGzTRA1qJUODElvNIiTqlm5G3KhUHaN
7W0wOq8jgP79CeGAcvFpjIth6+mM3WysxsZi1BibnG2oohFcU+040EFsj9cXV36i1QQli4Q2BKwn
ycA9HcrBKmvWEKvZ0j2P0BzrBX48VoRSYEO3zNDjwYucDAdLp5keg6p9HYXlZapsHBkPdKZL1+p0
fHQd4eplfNxhapJ7HfMfa8vHxCH3+jxPb73/GgdEvbz6hHF266mA+al6mNwFGdjkDo4/uqvtQ1Ug
dkNF0jlcH+/0KvpnPAPqEVmiRfharys+mNAGbJxQVE1Q1wc7NM/W/IkWWnJjj14cyqEsaIPmptu0
6s5nXL2iwvGI+lT9I2sqex86WfcUmektiMWlzSJJ4STAqm7ywU4/VgCVo21MPLzFDAvVhtkYb60c
OS+8QdqP+UTivx3ha3/GSpWeEZzPG7nLheOoC/AHEOZM1aJ5dvoDbDAXiaJHJo6RuvLRDfqYp3o0
H+sunz71QwvoFWrPjU95If6wQ6GPuVRIuYZWMaDEr25CPgJj7VizNnWIZGzuCHMXTtj8ppXSI0MJ
+aLq4+b36zcR/W1CgGZzp+qr+JoP8dTzFjS2eqGD0dV6c79kKSUrmkU3VvbiJHkkupCsHANs0+nK
aq0EeVDh2qJCVnpavSTHicbv96odrEdpM/tuyBSX91plUJt69TSJPsJSTSgEKgiF07Hj2EhCtTKp
kSPRd2j1OPHQKUr9WCujG99Sk3/WKt6B10J8W2bBCF2s5tnCFE+hbeNa2jhwjeoMWk2xgHA2JTVx
zh4yZPP3Y1tbH0Reqr6W2D+xhS1vhN0VguglPiCzwI3mGkQHYch49QeCiEfmMKCMBhhfTGznIPo0
2DiHxREY7qXCtj6JTLzk3eQ5GXP6t7366/qiXwiIpGj8EESgYKfLpOvPH9D1xRKqkWHQTkaodVJA
dIq0B2drTFAAIPS+Cp3y94R55KA8KBNEzAtOx6sKWG2GiV1sV054LceV8FSTR2qoKrcwZxfCFMVL
KafOU5WEbzW1ZVAa1aQshD8E6rilPVDzNLR5/GCNfXOkOGUdanuoftnVmL1thtx8/X42eLPyDOQT
oxey2s/zoKttoWTsMVOKOhuKhJpHM82Aud5f/4oXpopUB3kxxUbIN+t3Y1V1Q6EqkbG1uYLezoaI
PZt+Gp4pUbvLQgMiC3aOIL7BSFTI6PnXh5ehb3Wa/hzeWp2milZRiOqn4MqWWzbEsKFu5/JGbDrd
qi+ZusWXJBfiBamiqXC6dVRrHqtoFhW2PKj8Cj23vtA/El6JQTQKWlb699vu3z4jL44HGpIbxua6
UVfjVVnRIeHjSgf4pvXcpkXHt8LUDF0FqEROeGN6p9/wZXq8WyH2QU/WXMNZXWqqHgZqYvcdvWCE
UhM9DXfLon8DnRns2kHV7g2k8zyr70MPBWTjRkQ8vVL/GZ3bDSTXC1h0tVkxjUL2PkMpPTA1iKiI
u2O6YiHMqJqNH2ej5jdmK95d3zeXBpWPRHYu6FQ6p6dfVOtDZUZyqvFH9KKOWQFqUm2NxMd1JP1t
O0n6ZC/9eOOznl5xLzOlJKByx2kUI6i2nA4aJBk6EGnVoDJuLps0Lk2a6TMkqXqBZNDZJcJBIXXD
cKnEjUW+sKNcTieKnSROKo/A06H7AA4iVn+Nn3dhhKC9Ej7ArHVphtoaUoKLeuN6uTRVcJoyH2TC
SOqcjkfxNkl0He8DTe2r7RSH9p2N3iRQO8t6yMqsxrZJKM37ClXIG3H+4lQBbvJeIx8FBX06dBbh
lRVEfNrZHpN76u0mNKdu+kxn0PYTbE1vLO1ZSZZ3PDvJJsC5LiREVx6vP29StDaKgqKrX1UCel5u
mX5lIfGGcONSfSptC4HfCrQcvTSacL9QUHTfJQE3ughoQWnDaN9KGFdJxt87TXL/BXxL3RTu6gKi
tp/Rvm4b387HT5wvZ+eG1BnCxOzQGqYzNjW69ZDQA/MdFVfeZBzFzjGi/kZkkeP8Kzz//Ttk5Y22
OyBNstfTpQHTAcAjM1p/6o2UkRGWTEeIhppVxjcOl9xR66FMld3NlaeSVKw+O96PagQarvPz0HYf
jVEv93hzd1+vx41Lm8uE+ypkmUg+Q04npHHTRbNVdr7bSA3J2M12mTprn9Te6r1JBXn3qqv87xWk
jEUBE6kxkyrA6YBdENV2rNadjxRrsesXdbpDZ2Y8jqgU7l8/N4xc+A8EAOr5q31cixCTrJ6PleFP
6VeqXRwWKZlihHCbwFDWu+vjXdocFgU3sNWUiVxnFZNa/JDGUljgkJoBNpFtdofKksYYOiDQ60Nd
CkdkfZaBlgP7Q19FXqygqZ5EUed3paV7rbkUH8vWSd9meKptUvL1baKhz73pJjo714d+KeqtN6ZF
dsS7n/8665rwUjk2MJgYm67cco6tuxj4UiHZBUS62+mK0n8Efxf8QBagPUS4sqCgE8apVPeyEXoE
Ifu2i9AbyKfQdu6tDK2qDRbIwdHQOkzY8JBxbpykC+kAjzCptsFu4EStYnegt0ilA7bxxyLVHhG3
f5iEqr1zQSO+ncKpf6vGivgWtzOksmJyXx9OJZrbot1iCvLX9bbIzGSmkBkQuyIUH/GyDix/qJFZ
8GKltDTY//Q+wZ20sOwaxQIt0ne4aRkJgC80VT4l5iI+X/+G5yvC5cm7W2b0pAsv4faPCG9UVT10
dopaKkoKOzvqHaTw7e5uAYHzXKOI/Ak3W+cJwaf5aa7iW22g890r725gHDa1W5KHVZI7GJVAbb+l
4GGiwSh1l/BC1cVeb3vlri5L57BkgA61uSluHNHVK1GGH5cRLVgJFFsoXMl4+MfMF+oottErDA3u
EfBzu+y5sFTIfCh4/cYW2Tq2FpKskxtgzSyQN32rxer46fr6n0cKV2MvSl0+0xSUYE9/RWQHGkLi
+IYLDBQ8I9NBI2Gp+Naey/n4nwxFCKXfzBqudx+nuERBkqHSxei+N0pj4ufUtGD57Mi6cdAufVdY
WKTdNAQ0214dtDFNsXoSQ+XTLsMBPAkQGt6KDl7CjLrKjyWnE1fXgOfJ0Fxa39dnemlTc10SgZGT
tMkJTxcVha92xgO7kk1u/R4NcWcbqyFikjTYpX+CcuAVqxxSR4nujUJ7uD663DinURGCGo8N6i0v
l+kqM0gCs8abOqv8pHeKN2E1jKRHoHvvF1MtD1qWvj4tdGUHkC9Kq5MnuVyOP3byABRdOJjb+Rj+
hoe4RhA/aydT23aoad/HoQYc4voU5a5cTZHMR0XQi0iKtNbq8waiskdMR3Ifl3rsZLmwH2ccCKjT
tcE96qwYobhp+h+cWJ2tJLu4KJ85a2YYakiJow9p6dtdF+xFBvl7Em24m0y3eULq2r6r3SHTPGCJ
rZeUXfrG6qLx5/WpXziw3HTgFCjV0kZY13ZaRy/cNuxKvzEG7fusDfle0F7e6WbT3IgNFzYS9zMd
IHprlA611Sovqia3aYO+XIpnZ6u7xV2BaiXa0iqujm2y1Dc+66WYKHNM3jWyxnOGeGgzvQxnB5gL
NWBg3UqN3Rll3/RjgOozouGZMTzXxNLKj6kB7VvTCjpPhAG0jlevMrorKHTKwrAAgHG6pfk7g5IB
PvSJ3TSZM3g5d+OErI4IamqL1we7sJuZqsmusimhcRWdDrY4An5hj1tNOnfmI4pM4t1ijeYhdd0n
gn/oD0qs3sgF5LdbnSBhS1CCJDra1lo8zTQVbYxnJoi+vPZuHMzAI3LnP67P7EIYpqzDGPJZTo17
NbMEAnxszmbl9xg7oI0u0jsEOtvtYpOO4b/B39skU59V+8WJkv9g+5L+EiHoPoF9XF1thbCayJxs
8m0RtA8wK4btEA0B3nvGpO2tqFysG/v3wocki5CdTGrt7OD1dLvBLhsRVL5j5/2m6gqEFSIc27Mq
+Km2Q4wix6Dor9+qHE0IwQb1ZiweV5cN/tFgtGfKf5UdT8c8dZ033bgU7ysDW6Lrn/NCQGB3woGG
hUgrYV2sExiBV0pqkz8K3FqqOtU2RZAreNU7+Sa0yuJGxnDhHkW3EZEjzSBbQqDu9GDwrewE33Hk
TcDwg7PkYPAYnW0syCPL66xyfGi0BsIq8Rh61DzbN2pZl3+Aw6uGkiH7SC7IHzebOdgRFxk/oF+C
4hkyRP+gw4EDOdgDi3cN6IcTtIy+sMuvSaN/ef1yOxKn5NJEJVFZjZ5gb6+OfYsykkOLCA5TjSwR
BKHtMOgT6ppNvr8+4Hm9BegXz2Fqd5CEaDeubnI8c2B7m5nrOXDEDnFawX2akKJQlekjjB1xHKIe
IRcIfZtJyZPPM5jfbYJ2KIgfZ3h7/dechSh+DD1d3Dek3iJ0/NPFV9Ox7l2jc724HrvHZsLMY3bA
ar9+FJ6JhEGEt3gxr/ZY4KYFvpsWCGk7W3ZJlywbdO5u9abMdbiFIMs9Sq+UxgGovtUoJXPUl1DX
PVwb8y1ar/lRa0wMtzFXPlyf0PlQAKWooHCRgLnBlPZ02aoQE8YSBS+vccPiLxQKp0/O3MLnqOGs
vnoosj0o1TLTVoGJnA7lTnlHyW3WPXiEEEcrJe5RPUrCottOKJ0mNyLdWfihYE/bR/ZMLWB09mpD
mI3jjPFoCK+Zre9KHgyYws3VrhlsGiD5qNxYyLPDz0h0z+RrnRIKEeh0dlo6hwJkt07XJYq8uLBq
2GHQUtTRHB4xNG3vAP4AF4WwuByGBkv5W8dRjnByScu5SsggOpMmWe4qAbMrOLWxgeHzQIBtt6EW
WJCugsn4Eg0OwoW50YgvRrIgXlbmNVJIcZ3MJMWThhm9SJvplcrbPNH4QTypNGQuKH6u75qxqpdU
y3LhIZJuPDuVDoi9C+t3epi9n5UWEkLVdr+iCdmd6zvtwqcnFYW3jxAe/7dGI+Wt1SpdTR8qK+P5
DttXaKdq2N1jeoB4z9JaN2LPeZmXkI+qrkofFWwZLYXTj+/iFddPPYqylNEomDQaaJltvjSc3izr
IXW24B4rfwpGffBmejzthjZSpuBBFDS/B1Wnund9CS6ca34RSBDkhHUouatzPWu9DnUJPSJ9npMj
3NpqW+Hs5XPKuxtDnefh3DcMQueKrhWlkdXB1vVCa0LVmT1Bd87HVWbwR4Qw7ufBKHa5SzlvUIbC
l7h4L0Z9GOQ8glbX53vhk5Odurx0JDrr7AsMmAPCExez19tafSwDLQOTbMR+VfOwHvubWNYLx51K
Ii179EwQwl2jiPDIGWO8cVVPGGi32WaETaBSK3etUyi/tBYRDt9Q3PoJoMg0bhdSW+PGsl+YMaAF
me5QkaY8J073XBLEVFMXNjk1sfROVzt9M8Fs/FRM+vILliQeW9eXWOajq/iCSDUVaTDYcP3Xp2rM
9XR2g0DzUgU8LS5vIroTORadW0RU62ZLIwiqXVHmaFv0RgAF5Pr4F5acpwc3iEqOw5Tl7/sjvUJS
EpQAnAIPD6Bkp2ZLt2zmJrP2ldVDIsFtpPmQIZO7R1wCh9c5+g/uSimwzII7YN7PFsDIkgZkYrN4
49jrmwQxhk2J8aXviOgWNPtCboVdH8UgMGPEljO1nAmiErrBjoHmA8K0XlrBUR3Z+w8oBSAPnqT2
Xy3sHM+JFOcA0SwzyLE0883c2I03mt0tf/bzj8+VJqg76lQR+MvVbTpT5tNwxTA9mNbVI6TwCat0
NPf6ASH2AlOjbR81w57a9K2lOE/sqExR7uUuoYuG5unpZ08FOfXkTmge4hl+sDMTEyiO5A2s7Plp
IgWSsGO5u0zVXMWweKa1XSGJjxu5oX9wwlrfJzVOxhi8o5GXEkBu7ObzAM1wkssgcTcIvq9uayVq
QTuL0PKGJc29IsBJDnunGCkmDH+uH5yLQ9Eoo9Bnv4jbn67gmPWO4mSF5XEZa1unR5J8bmG4Ia1/
C+J/cRnJPghI0CTIK0+HWsImVjSkILwSFzT8w0McCTLhD1C70T1L4hs53qVdSW4HFJhmmawanA6n
6sq4WBqvO2mh9hFAcLbj6FbbTm+T9zgmR5tcEwFigNj9XV/TixO1qXVxNGFYrvGHWMRkhUANyNNi
rdkOlRQcGJH2KWD+H+iX3OrGXByPfowqpXXPm+maUwZzSB3Mc2ltHmxrzD+6ocm7LguKI0zg5uf1
+Z0HWwpr8rCD6tFpA62CbZKHcaaljDdiEbXXQwF7cjabh3HJjR0i8xbe6jgco36UHjvNvPXOujRd
Gp+UuYj31EhWx7GboBynGcurV7OLgI8p9kCaQoryrnG3TBjSXZ+uDCKndxtS/aqk95gSsLXuAGBw
lhrhgGBJinvgY0YP+4PSWoLcsQs80Xb2LrTCW/nxxUF5ysFz0GjJr+tdYnGpCjul5YG4NO7wliy3
UULyVDlzcJih9+3HCkLs9Zle+rAY3UpQBi8/qS93cotqGJO4qLQgS4TETrPtNczbWzApBrpLg/U7
VcMc2VUtxiW6jtFSNRo7+nj9J1z6uAAAKZVyi3KXy5/4x0XeRfO4QOUzkUPqzLtyEoO/aErgYS+H
B2jf3XoZXRqPOhSvMq4RiuGrKOFOTobPI15xii7mHyqSJDvQnuVfGsh6bKMRbft+fYIXAi5lL3AC
skaAJpb8QX9MMM3UCtUOIbyx1QQX4xzvTFJeP7T7H9dHujA1SgXQsTknUJ3WrY2kS3MEmBChh2f9
kLTFtxJFHx9fmXyb1Nat7v2F0cBcg7gmKwFqc6b+lmaY3cSq7ak99PxeUJKwe6EhSjqhjdZFw+Nr
Z0cEgiIjSXdSim2V4sL3j3JLiUOItRrSxlzQW4wElG2eJOhbBsNwIwl4wYOehgG0yUCU0HCnhAjh
7/TDVZB0F6HyWGiQmEBeOHZ+OEubPyHvpL5RF2E851k1vIuiJDzGVV+neyQwop2ax+MDrQiVRkPR
bjMncL6QwPLevb4e8vZc/zxeN8h+6CTifInTn+cKhZ54EaGlpmfWgZNZ4YGQjcfro5x/ZYmooRwk
0S4y3z8dpS0HrBCTOfDiZCz3VVvGRxuPz9x222OndDd28HkQpCXHBeOCGdLADK3OiqD3R+bYBkic
tsNWB1q+RWhJoCRQoOZj2rkPV+sWjvT8gFISIm/gK3PBcXpOp2iIpE0iawl9Q4UjqC05knJpaOxI
M17drpGOhGRdtDVoUZE6nw6Fh/CiOVXLuziLprsutFGAsGpYqlmV4smp1vdL6d66WS7MD7FNjfAD
OUICgk8HTaZooutmoS0xm2Bb1LwHsmr3H3AY6W70jy8NRW/R1l8Ye6gKng5V5w62gIEeUVDXBHIP
FkJWFlwBjoIxpfvrW/PSATW5oQGj8BLkL1YngJcf2iFjAaO5mMpflTU0b8dx6VEho0e1V3NRcVEb
c7RF+ab5ofbwg9siLAtvLGewCh1XjTsa/acZxbDHGnyNf/0HvmScqyNqUgwBRMspVSl1ni5HiT9J
EE5K5E/DnKG6oIn4LtYr5W0SmyqqAmOGsBH83nfLqFdvgmaMH1ujQIm9bvXHWpTzW4xnQvAVYFIn
tUFbLima/q2uRMVfKGwJZPVcQS+zVqYbweUleq9+umx+QYaglH5uNlgZoHpQFYz8Xi0+lJWaHbU6
RTtmyZA9tIEARXmLVEBf6ZvRTru9wqUKOaF33mSFHkJ5p9F6fTXPIhGxDi4hvUA66fzvKgmVGLFi
xGRkm4w2GupF2iL/blBBTN1WvDcRfNi9fkCOCxcAjStZ2Dn9ekFXlEo/KcjpC81Azq4Vd1WvT56d
YQldwW+/sZ/PDg9cN4YBn0vxzCLeno6H5zs6HegVbI14HHc1dBXgCeARFpyxvOtTO3sqyYafHAU6
ggABt1pLkl4lGUyw68NYm82mpUqEPwfMQgqjPT37FJODHDI2mnbtjaEvzNI1yLyI8kB5yIdOZ4lf
UNLmVW1sJ6VH8ppurifoW28No+/fX5/lWXbLCJw/Kcwg++PrLq5Ano9SFIQLKx4XH00kmwpFgPRM
bi+Ifoytl+Vz+T7SlcFzwvwWsPy8EMz4tsSakNTDcV8zxDB4rsENJYwPpcdrAwRENy7GR4fKljro
Ff1zpJXyNkBUTRu1j247zo+pXdWHMEUA9fpiyN16cqDlj5EceOrA4NbWLOdKel/bIeyXUHfRX6k0
20OCqH39ISVZYFvhK0O1ec3ZUusICUzpTwyWf9j1LsptCqDFjVMNrpeW4tbT8OKseKvpki0q38On
u2mGIGJPwJi3go7CcSzC4qGv8fq6vnZnaYlcOx4NEuRGRFynntqYAxMZWwOJOBH8FCVJl4it4ntK
00TZApY33s0gjm4QnC8EPOC3vPCpLMBRN1YvIyxB6fDMNipwaDB8bfUCc3rTqtTdglBs4neiuVUb
ujwih4XaHsXsNcwOtacB0zV4O7W0Fc8N3DfVEJOWXCAm2SXBLdvk86+HxDcVEynkAVh/3drMdTtd
9ILxkBhX9iZ6rkfajeaNOH7+9RiFHiNIFZe8a02kQY85jChPQ4ZawvSt3jiJLxp3fjNWfQZwc1Zc
dDbV9h8piP8+XYgAC6JDMzgJBCBrdfnzCuJM9xwFAzrhoQ+a5GCoo+PHTqDem0423ZjmeUxnPOnQ
jJ0uF7e5uj7ouudu1bqApjuj8A17Ko49ehi+q01kSAE109JEVqjMjVvEtguBjqEhlTjyU4LXW10n
c2goIzhqsTX1NPDCDiWkqTN1v2nt3JvBJG9CbUA+r5+wss71aadYinivmmB3rx/U88tFqBwKUl2I
H2TZq3DQDWCerIQgp2hD6gd1HW1VrbPvLHO+lVWfnxWEUrjFZCpClWhd3GzjcFT0ANWIsO8Qjq4E
1k/arBx0E5Ftre3GG9nBxfHwO4T7T4HzRVzjzzJCmwkcXOmEbA02lh8qOQvYWxlCX6YDQ7adbzx/
Ly0lwBFOpgkmiRToNLL21mjxXEDEIXWwnNbUJPPmCFXDXtNvNecvhQHJ26b0DRMUrMPpUHGrpJYo
GKqxw953Sew8UaCxdn1vXFpAsAsUEElpqQ6vzkc44vIc1I2J6njjIAqGtUlkzMG2CZLvSMZpr74z
yK+kfRq9KRKdNf4noOmpV7YGsbVtERebEm2PFLsC27Np71qY3dtWK6wbm+Q845FKNxD74TRQ4bdW
7y+tmmn+2jgSIs4MOlpJ3P7dNE/9QbVHHiCIlDfvHKXOPxupUt1NqTp9vb7I8lOdZhn8AMgJHEEU
d7gsTj8lai6zm4IB287xjBqW2kOK7+t4rymu+5H3bsVjpnA9xarGp+sjX/q81GpJcLgubaZ/OrKY
2qK0Rtbbyap61xrIx8VxGSM323VIDorBuz7eC8t+PVVavsg4YERAtXiVyBaZqaaWGnIgW3dE0yws
LNiSKB7/HB0evp6eZ3qBQEhg5Z4lQhT+ZrSj36goD3/VgiKZNkZeVcZGTIUW+sjH2zyq4q5F2Lwv
BxSWowxlTAdk3hc0pLXfGUVnfHtqPW/RO13SdotMdEWVxLKSX8Lupm+pNWHNTQ8ACIeZLD3WWige
34A3XNhikhsEpo24QNolv8Mf5cyujOhfLxDE6wl+EArL1ka46N1Kw8VtVPfFdnateqtTrdtkXXEL
N3T+piYhkk66Jlo9HK71MXZF61Zm4AhkX9T4r1kYqNTlVqP+GDN00bd90vQfOg1Q6sZAiL7Z5LHQ
P9babCHM3sXG19IxQtrkUVOb+7Trg3cmQujBRqe8PSE715N4g+bCmSyk9QL3KMrHWwnJhdBKaxjM
04u4AU+D0yVM5gVDAOQ3cfQxJk9z5+zDOCH8zYN89q/v0ktDmXSMQSXQ8wN3czqUQIKy0jiQ7Btg
l3w6WjVau3BrZN2N+qz81avzILlB/3+o1d1b4GSmGTGzMpGyvh/QUfy6yKfRhlegNAEs6umAl+my
uz7Di8OaNgQy3s54r6wW0zBC5FRiZujUyIFvDKM1JHOyR+1Orfrqq+vGih8YjXNj3AsrizU4hS6q
T2Qb60505OCrHvF7MCYT+SEt8e2rOqd+CHT1x/UZXhxJsg3J6ySqcRVosrxsu2lOeTFHdgEgeLJ3
rlE3+L7bVv18fawLVzE347/GWiWtE14hRdiTK0fIs30Y0MJ5rmRf+vooF2eEPhQ1FZLG/0faeSzL
bSzd+okQAW+maHT3NqQoukNJEwRlDlDwtmCe/n7FwfnZaEQjtm6ENGKQ2YWqykqzcq0fYkg/+xBb
r33IPBuYPYykBcXdBp/G2qxe0NQ9mpXaM2WwSQgfgQIDEHd7AUSNiHsMovBkNTYDWh3jDkB18idz
LNPnx6vaOYnEFTRCaOGRJm5Bp4gxz5OZIgZjLh2gJ7gsLpo/UddtZHLNs9b4tCBB9Ptjo3sbBrZN
HQyaWuTAm/X5Y+DVkg1DJJmzKCRjvCao+cdW9r4i6TUBBaNebNrGjVA+Hd2lZWl915m/J131T1OZ
3ie3zf/FWWcpBCmQT1Hh2myX5UkAqnK2TjUUn+9rp+UVMZOkidY11g72a29RhNOM0uGLyV82thrF
GFEEk3VKzWmIIA5dwmGkqFkvy9EQ794uEUxD62Ix902/5naX0sWYnHbCNxp9Bs1qnaRXb4jfjHSk
lqdmdpm05itx6G+tNJXjTy6MGEjPdH8S9bXnMjfXi8mCTtKV8dPjQ7G7KFUbJW5XaedmUa4WLHbj
j9QnKJW+q0bIx08xSl569NjO3r1igv9/dtQ+/hRxqBfHtDTsWBNzWpCPNiGMyyPon2CFEiMoXgru
9kHtcCecJPEhjaa1YMLQsDHKVEviFtWK0Z5B0zCOe/FNimW4tKnnvS8GHxLgx8vc+5zkJ1R7nMAh
hN8EVpmR99moc/Q7p6meh7X5XiW6eZDV7RvhkKjpFob/N6/l4styMt2eCk8ph5egzYDqm/l8eryU
vR1TA2Y6ZTPqVndtLiOrSjGY1gkgE4ojMQW5oUBaqFpSlK5i/3UK4v8+Nnm/MCotJsUd8I8QKG3H
DzJjMBtj4uwX5AfQ0DbuJ0Na/pfHVu7TG1XPMUDhq84wU6+3R7EvpZmmDNoyReIVVxQb1lczE/4v
FSTQp3IiBqjhnUDUIRvPjy3ff1IsQ5JJQRlnxeTYrWXYIpoJWDkb51flr5ZmiW+AmsfXemi7Z8uO
q7MzA2p+bPT+ElBIUpVHhaFlEEt99J9uHtXNvki5fIxfTSqVcSBwLjwtsp3ht4pX9PJvzAHnZELo
R93s1pwhEhfWHmWudruTFQikM3hAozkb/kJS5wgvtrc6vCWszThL4EXqz39a3eBkdEVXrnguoXxX
sDxkbOG+Nxj0/5qPpXZQz907osqbqLlIApEtMloYHjM5CZkLuVVyoqM5Pempbx+0YPcOCngMClM/
CjfbEliGhALxggRpEvTiFxLfCRXULDvp6wS7vIDPn9G5Knq8cztLo4sEoYgaeAQpsTmdwCiDgYFs
dk5LptfCLNJzIPEyj63cP9hgv0g9QTk72NgGwnbrueVQYGUsF4C2XpWiq+z2HyD8yt+czBDn/GDP
pnOkGChvz8ZEIUq6JRfdzPQ40qwZperUX6NghbHdsKvxhHba0WjyzoF0adOrbhVH5K4BiCyAsJuK
hy61x9+NPEGmHKrrb5qGALMfl/lB/KM25TZhU/OyIC3oUdHj3KJ4PaekabsirW36y/SrnU3zmaFj
7wQzTHIqWiVTUmrly5ykJezt5hFp4/1uMhxB7IAaKm1APvftJy5SmP+DxQOaXyYIJrixjrY3w3Hn
tV6S8eBx3TWmihYAeVzGrzd5TTmtsz6uFRPBbd5dW7HY77p1ca9kqcb18Sm9n4CAgcZGbZEResqn
0DTcLqzSPLOox6VEkLhAM6uS81nnSpyDbFxek2HO3zkzHEhz6jAYrM3vbMQAfn38G+7vI3bpVqlX
Cu6YLfAAFI3mwm5dRnDxoj0ijOaciDU98Ne7VtRbS8BJ+GdvLgnZOGe08MtoMsfhSRDlgqyg9vd4
Lfe3QgUqjNKo4h6rMm8/J4JHs5ZXFNGsnnK3JVb5bA4yeRHutJRIHQ/9wQbuLQsfBrE7A0P36G/E
+iBKBk4Qra3VfRqM3H0vG78/iJ73luWBCQG/Yip+y83HKzMPfts1RcQyz21Em6EAKNZ6hutsLsPB
SI7s3b8LfMGf7Knf89Nrt9T0lJlMqSJv0d4X4KG+Qcy6PCGPkDGy6f8xBGlwcOnulshIMb0vBaCj
XHc3IqHH1diUCWyvs9khEJghhTXZXvdkK+S5Ieoj2P7dJcceIwFUoXxYQ+/o1Ly0Wvshk5wULRWX
tGto/FjAG/iVQ/T4UP5o79w4T2ULvYMfh4TZ6U0kOOMea4h8ywjtkyU42dOc/MZZmj946yihrhNl
RdNtKU5LOQbntgms77rITKiUcz17h26B+XU1LXhFlwxK3BwxVBi/JH1l5Am/w/rB7y/L+htJff9k
uN3ykQq2hLLNamfEw7uDQG/3y+GzaMDwwtItvT0caCiay8x1ikQ5u+8m3RvPjiTZ8fteOzgUd+dQ
fTjMAMhQLKNbHMI4e9Y8kXpHyJD94Ux+9X2KS1TuswFppLntM3myC3HEfLdnVSHEGIXk/7shwCpA
i8q15jKqNWM5B+vcMP/gaGEMY86lHDQdmL5pnB8fkr2vSrGEAWTYGwH7bTzXmmdj3LpaERUOPGRd
ZiKiBQEndcLqCMi9a4qGD1gzuATJ7243cFr7xUtACKCIEVihkzrtKRdTHKVUvt/qj9lAGPUgeAcj
oApPt6YgupzsybeLaJhK/+rRVYukM8izlqfpxQrK+D+Pv+L9e6oMAlu0GUGAEmKLvtBmSm0m0JXI
mJMMIT27Di4AnYuXsdPqd1Oy9q/anPVw8ub13yLozLOnZ/XBi7pzgLAC9IO5NRoPWwKXoAQ9iGhz
juqz8KJOWHW0znYTOlBh/BLEASJWpV0dGN3ZVVwnMSFldR6+LbqlLweGFX07j+AwFOcYKqIvq+H1
tF5ASjz+yrumqE9BOsx8B3HZ7a62FcnlMmEqQSL+2qP9eZG+Of7SO13xdmcDYkexiqpxp7smPeyD
0rYqFIwTifBcjQLsRYNQ6VRX3VG54y7EJfpRXHbAeiF3JoW7XVVSZgqmFOcQwZRBpCe5c23gKj85
Mgj+cp12PksD6tROIRYglTpKi/Y+KsBsRdVFN5bCxK35lojI1eOkiLrUQJZx1GBubXTzZDTxeFDY
2XlrgZkCfFAdApzAxoMjxpq2pTMiaGZJnQmyrvlcxDBVIY1TPRmlVVwfn5e9+0DhlOgPqW6D0svt
0qyRIomLJlqUJ2bzUnoIjNWNWV3g/VlPuVGWYZYirvfYqFrE5tGFEPz/jG4eXYFAm+xg0YyQXJdQ
KJfF8pmhbvdao6X3nFtWekEYDiWx2Tbz3/+FbcpZYC/AUQObvF2wb8zLIM2VdGUerNe10oeQyBDE
ZI96b1eN3/MAdUdEkI6Ae3uHiMqxosOFsRW8ya3hYKkqXxOiiHQkVJ8Wct+vmU4BAXd1BAvdNUW0
9uOZVLRNt6aobBVVo1cFIwXGx7XUvc+19BhYHvX4oEqxZwntJEZHGD+CAmKzKD7abDOtl0dg68Rp
7VftPM1Vcc5mZDbfvnHkYoy9E+yBSNzcDESnjczVcTdQhFbPS5l1bRgU5ae27bSr1TCxzCOp0QTo
5q+PLe+9XNQi6bdg3mNyTrmnn2JuYKcQFE4Onm7VjMgMMuvSdjoKqoubnsZuXtLQE/432aZ1F5qq
lS6psR2Eqns3lWY5E1a4BV7tzfqXWOSqbpJHg50Fz6OZwtVnI9PWFtV3w4cvm1bOEa3bXQqF31VI
E0UMSB667Uo1wkR3slmwKRj/nO1+/Ajvj39QUNtzBwylQF2k6hjMfN5+3qFMljntA6QsoZb5UNns
p7/M8YXX8g8vdpr11A5e88viQmdx8FH3HhYl+8DcHGBJb4tiRucRGiPEmyNbml1zsgcxnRHwS54c
J+++ZUPjf/eDZE7Dzi8Rcl19/UiZYc/hqwl8cBjQexCVbBY/5m0K+WgeuTxyJ9JnsCHpmEUTSten
rLKPBv73bqx6QYneAVRT2b+1JwrXSNCsziMnc4qTvwRrZLRudkmDrji4sXtLY/yHpJ/qENd2Yyrr
Zq8XNQJkTSDMMKh9l1H+uH8q3Apx0H61D87R/dLwr4rEk64Z1cVtK9+1O2ONkySP5Dx9Srp+fBl0
As0CFM+bAzogGJRklC+iN7KNRwpF8hXYiK+WWTNeJ53LDlReXspO2gcn9J40QME9+I9utHoxt34v
6CubYjByfL0m5t9RGpRtaI8C4imY69fPC029v6e5mE99gKa4cJ3xo6wrNzRh67iU01QfeMN7P8SP
UTypuESmL7eAwkLXPHtYc/ywJoovaGhP+alwevvJnShXhejX91+TsamSg6Bh1y4VFpiGfbAG2zbv
aCZlN8gMOTvp/jVrmjgDPfDejY6StrURNi5Hx/r82PPvnSimORAlUCSAd2D7gN6XXbZ1HtmTUTAr
OOUXL5v094uFnsa/MMWrBlceXoA86fZertOY8I+yzR3oxovji5Ub07oImXRH+lP399IEq8EB5sVW
4P6Ny+l7FOhHG1OTbSLTnjPrPhDjRm2S6E/gzcznty9NvVogbICFAt28XVon3NGsipbbUjkfUh85
Td7y6uIP6XpgaW9lJAqcDgXWvHuvlkpYvjaxssIVipuIsYW1LRGsF6L/PBRTdQCiu38fFUSEqJmB
DLLK7abZ5pJoXu1lkWug/C49rf+AjKp5AIncO4XAXhTdv5pl3zboDbOmxl82WQS1qQypfLhnJ6fV
NeJzzo+3am9BP5tSP+WnSKcS9lClA6b8Ojc+5EOcXSHwlv/iKpNH0YgEz8/E+iYGn3kKjQTxG0jD
8vk1qAbE0zuoRR05x396dCRPzXDYl985G0pmRLGv4Le4zrdLS/qq1HnuRUQX7e84pnRTrpaHBgbz
ZwszPW//kj84toGUkvRDL3NrLoaVyq8hN4EHoO0vferOvzIj9TbdMxikAZP9KIQR7dOs2B7ALjBL
O22xMpaN7AAKx/Wp7ZrsjznV5l+Alx51JHbOInMJ1BWIRLlp21oYDHw+Fi11FlEyZgTMOblpCqdy
dkg7smeKB4/CAvVMXr+NmxpHvZlpf4hIt0QTJjHKLDIxBnwxhaPHx37vkVV1TCaqiFWIdjcZk5Xm
THvjdKNiivUQ6RLjLyPW7CqMhWJXKdBD8xEniNI50K8JrEknGFCKazVW1Wkq3fH749+zt3QFS9A5
pqRW29aTzaz55GidgJRdEx+MtYjf4/TgKNKTI/zjzrPq0SKlW0mrkhHRzbXoEb9yy7UREVopRWh5
bXfJmxGsdSo6CUWREZ/rPFif3rpAXh/AAcCNYB6A0ez2dqQmbTxfzxm66kRwNuexC/NZqYNnIjtI
Ue/vvcVoMfAwZt/pBG81HoD0e42eCxGV81SEom/lGcAaWi01U/2BAbfu46Xdu1DQe6qySrGPRW7z
NCaFQYkNEOqvUMV9o9Zbnpkb1K6PrdyfEEXDR67E5aDFvIV0jPnsFsy1p9E8TFZUtlkLV1aPxA7i
L+FjU3sLYpaVxAzOqnvS9qmCbK4ytCQiYtcAvTGpPFHmjx5bUbf5tiaEBarC6H9wCjnNtycCzlHa
gjKdowpKqo96F2QX14F3qiM3vOb8tdBLtOpj3y7+2w8IjzjVRaIh1XLapClMnntzgHJsxAuMlMsQ
oC1u9cs/1ZqhFlHly8HZ3zmQRENqukF1UBg6uF0poktx7wzYi7tyAUJVF6dSH5PnwGyXq1sw03uw
gfdXnOSBSI/+K8yN7OGtwaIZ4BcqiZD7rI2vDUO7kJyu5ikWnfNCs8p+scSYHQQte0aZUcWHkdlD
MqYO8E+RhMwtIvN5niMm56uzmY/e2evRuDLcUXvnmkn9UaBtdhBY7NwKwMH/Z1R9+p+M6mYHRgIA
BJ1QNz7V7eq/0oSaTt1QJJ8en9fd9RGmQ/LPzbgbSh7yoptkw3lFHHf50zAmZDN8oVUXYS5a1Jcc
par23jw9Rh7IICJXnlo0FK+brbQhFarntJij3GFKha7bEs1wkr8QgwbU9xz/7W4Ge4RoiAmoRH6z
i824BohmVXOUeUt7ItQZzjYMlKfJy7yDN3jHAZDa/SACpO/FW3S7d3Gs9bIemznq6d28rvAtnLvY
YsgoyzLDeIILR7vGhl69r60pPrC94+Jo76luGGUYiiKbc5Obcza2wTrx3k2fe5SUPsytnX15fGJ2
Dic6ykwew89ErLEthxA1GRUarlM0ppaiVxzFlee9iXKxtAd5yc7hZNiPnqVybNAQbMKZQOT5Ugd4
T7+iO9/lcqUiqVcvpUO/r2iy/j9aKYsDozvrg/SAEp7yowYP7u0GLrq2UpoRU+QGcxCmVaFHcK33
T5k39eHjT6n24/axYJKbMXEG1Cm/wLRwa8p1+tgIJsb9OZHiDw0g3MlmROoTVbwyyij8H1SWdu2B
2gSJA/iI6setvQXERTN1xEP24vgvZTGL92mRNMwbz0n5ZxuM5YHB+wPJAunNKp42kuZtx6n303aa
jVVGRodGStLK4VX083DwEu1YgXlOAYwUJRAUGbfLStM1t8xWGyMOLKPNwCBe0CeqDpzyzsejaMMo
I1AcTuW2YLRKqx8NXtVIptZkEVFP8hpPSf5N60bxuhpdfFAF2FmWGpNSTBHUp3hnb5dVO1MtaOqO
UVDb+rXxpHZOj4fs7+8YYSuNCGjJlZ0tUnn1zbwN3HWMBqcXvybdEL9o3SLwzJNBOXn0foXapDvY
sb1vCQMFYQpkTiq1vF2aENpIvOKMYJpK/094f4tTks3zU7pAu53J+Yj65v5Ok4FRd1QknYwHbKGa
fdAy89WUEh2oEqGcVLQvnc2BoXp7BOPd2TX6KyCbqLcxirmdHl7GLFj7oeLIV7J9aTPLuOYpKclj
z7GzIG4xcDDF7cyaNkd+dTKt8w0WNMdF8auZdcM5s2vUBdMjctV7S+BFwFszUA9Mxt76DJpVqTdk
NbGIr3cf7F53vgRluZoMJ7ZBerAsUznXW4+ItR+7BFEyLnjzekK3JQWieXM0irSWcIFXCqK/Ct8L
4bUgvVrpsjyNSbnIq0NMA/vPIhwYpKpMJ4VtdKcIY5SJ/xpWzelPeTDUX6dpWf7S/F58WVJb/kXc
GgDUa2FCe1ooMVthMZnWGj3eoPtrxQwgBQaoMhRnxhYlIhlsyK1EDJFIqNeE6VzWX3PaRgljcr4V
QrLOEFYwHdyre+oDQnKqQwwVQNDKkd88XgEety/TZogkA17f5njVYD2Wzmqcm3FchqsYJ/diK43d
SzcxfO4usfVfzesaN1zz1A4OXNj9PYd2m9xRQTjgWN/qdc9pUvQTHQa4x3vx2pMpn5ekQL9K5sNr
Lrzk4L3Zs0dPGtQIrXHOrLqcPwXONlLvuZENBF+lY55KuHHPQcvsbQp2MhzRzzp4E+4vO2Vu9MjJ
SnAwdw9qL2mrFDVxpfBEC9ah4wZW+VG0vGdFuUo6tvTccdW3q0IAFJg2YMxIVllwrZHAvdCS6g5O
7P1FV7REitSQB5t4ZBMcyLUz6gR52SgxfXGm7tZ9tOM2D3Xu4JvRIcoUMSrD4DSCtxiCbAHMXgQt
4T/yYqGzltMfpYcYKyH5/OTGdfKfx5dxb2nQVEC/BN+lYka//YAN3GtMMhEXN/bsnzpIybPQrGr4
yyy3+OvttlQgwvGjeE/J5tZWrzUjBwayqqW301dev/hM8Sl/L7WlOlKZ2nEyHAhiVaXdRKCwWVc3
zxWeICF500f9SZsDL4Ttrg4bQEjP7eLMJ5M0/fx4gWoBty4aMhNiY+ioeRcAlt8uMDbaORh05aLn
dgSsKNLPZT6NSkzA/7zAGPbcxNK79Is0fntsWf3LW8swN4MrAuhH03dzQucgCda1YBvHlqIqbGtQ
j+D/J//Px3b2jgvRMVxdaiQNsrzbFfqF541QdJF2rFSIS/qIYdH4DXqxzXzwMfccFkRD2OFtJTfd
mKKBsEzaEkNtxuULM1jlLk0GfUHmd69uPsnfH69sZ+8IJeGJUdGeBX7wdmXrnAu0YlVyWjkGOqEg
NEcRNG0o19V4Wgb0iNN0DEJprUdEaztnVQVepB1ce1a8CflAZxhm2eXEEcmaMydpFUgTCLACljlo
v9EirMLZa+br4wXvbOWN1c33tYpkWdeJQoMF+Q8yhcXyaiTJfGqC8YjQZX+BqvysKEM5NrfflkVr
rb7g1GY9EZfZdhegLDU1jZE3GM306dXPjSN9C/WPbq6EaipAVqyIt50tTtKL6xkiDgMWwFyHIDrp
kl/iaX07HpsnlU6kiqjIELaUpMU86RDICp65IPltKDLvU7F68aWzRvNo7PTH5OB2RdT3KHYTQCGI
qD7zT084xAXxOtQgZNzeLz84aTE+yyS2gQ6L+hdjnrW/h6UbIrP3+hf4oOtP1pQP6wnnkH9aHQfP
PhSug8CG+3eS2vGJSKP/L71Wqq+FsyANl4xH3ca9W8UkHSkajW9EvjaV0DiZ1rpoeDnNdFUEU1CD
Fx3gyhqQUQSPc31Oxmo909fXDh7S+zNHiRmXqOOO6Xxsz9zkDs6Qex40VnojlrD18+ajXuntFFKw
F78a6+IbzyPjPsmB4ft7RTlGJ3ujJIoSxBbFIKUFZGSh+DssrntZhzZ4JbsvwlXG8ZtdJKbUHB+k
znSRtoTV7qDH7jzjs7JFq5jh9WQTad3kfnC0uu3DvLeOaIt2F6fyRMAhgGO2NOS61nZQtow8q4Mz
RUIE7qVERiMUZmc8PfZP90eHxdFXhbkHSDmHZ3Pa49HMbHiQonLw7Mtgrvk/uVb5HxDs7c+NZNjP
GRgE1fX8CKJ///JgGU9Fc47iCbWTW8tWYrWtG3Cnl2adT0E+x+/qkpcujSdIDqq86T4/XuquQcSW
aF1T8QKyemuQ0LVdAqFiZd9rXz1G+MKizupT2c3mJRWAgx/bU2/ZrSPx4RKlg0WTQmWwm0+b2AZC
Lw3+uEQG/UV01vQSGDDwLCg/RfAzFZ9rwBzXWjZraK/d9zdbtz1VT7f4AXRINolsYhbtSE+Q/M+1
6SsngqJtaJU+PizohlPOfMeFEbPqfSbG4WyY7RFqbecQ3/yA7Xs7tZpRTt4QDS1NPNojYEiGUr7r
nflo0On+ESKooHXF7wXQSvf5dmdnI/eCMqjGCL3rPoIO0j7pPsStj7/o3oLwdlxIKolwxW4P7DQ5
biPbMWpdWvbxgqNZ4hEl+Cx4s4AGRQiq6LQmCFcU2frtggR/2Bj2OEZ6jmRqbNh5WE3wFDZLqZ9S
7ZBFam9pjBISOLAyYr5NWCarbm6cRh8jJ0+qJ1/DkaZDvb5vQGqeHn9FY+caqpob3Bz0ARGl2p4L
S3VBO3ME88fIMtEXPewwXzTvT1pawRqiBexcUF1equtiMuZ/TuHe+eCPqVPSaRthGAItYYxnKsz1
53yJ3XdeLbIUCgJnOaJ93v0uSsEREj6LGrn6859iAfpuVIOKYYxMMXRPo4Seau7SLyIpggPntFM4
IU5EKgyCATCBlKpvTc3ST4LW4LPoddNfur5GpE6jpNt0WXNuu/RzxrzUFdmcmbur+yc/WIcXRra6
g/3Z2R5+B0EE9TYSgu3b0y6M4Y4Q1UX1WASorIrVCSFuc0+kthbzion35mSHd87lA5MNELpuu6op
anBNmSVTNKdifPZ8Sb1SSopuTqwdrG3HIzM4AP4cd0HeuG136GUNKG+ZZFS5FkoEzIg9r1mZRUiN
DBGjhUBkBl0+tWu6RlYpjpCXO6eJOjfVOGyrrG5z8keXUVpR+3RbRKK/+IX1Z4n4zn9kd3jJdhwi
6RwgSG4ZleAtHLuFoqXSRQyNc9VY53HImy9r3IoDUoDd9QA0p8iMfhId4dsj67SFnZKbyggWqfUl
W6fpnBbCoGiqNQc7txOmUKuBCoN5F0De2xis9YKqpAMjI8dNy6/j2lcvRRxYnwwzN0PZIE1VCWMO
y8F+e1UKkDelFOpSBlC7YOMCPI0TBeJcRmXRGhEjN8S6bZ2dl3SwDgKGXR+g2PzoxQHnwfPfflDI
jeFbcuj8dUPQXnSjTK5lldXnOU8/D7WT/yodc3iHLyoj6a55OAZ+fR3JjQ6+9p4PIKxmwJxZZbCS
G19kjL7f+nUxRfUCO15YrD39Jt0o5m9pZQOYTheo0h8/CzuJBGho5oeZoqS3a23uhr2YbrFmNHWD
dhB0/KWFMJXrvfoLMjszCmQnLYYv6rHRvWuiNpZGOHSrJM6333thlHA0nZHvTf4UFu6sfbKWOvv1
sZW9a0JkrQ4QoRiT5LdWvMwSjt2hgmcNiXOOY1mH65K3v8xmfTRhvvsVOTc8IxSOADbcmgqSJRtR
9pIRCscQKBoxI7ZilPUZLsh/hrmUXwvdPioB7K2P9wokBSfG5+26NWqXhjO6dT1FEHPMHMqxryN9
dM1fxsI5epD3FkihW+d0qi7Dtm9XdGtsTumCyzFk6j+7ziDEpxYGaeerNatXKqlhy3XMqTjqDO3d
CdCnlAVwabwemxhzWhfbHiBaiBodfvqEID5qZD9eRmFMZzCFRwwdR/Y28XtsxLPVZNgTzZBFeivT
c9F29UVfAv+SSOuIVWxvFx2U5VWnHGTvlrxC8QnJcallpIFh+4bkHgrZY2yPZ1TBxUGX5MjW5pha
M+P/uQkMAAiKeZ4WJ3ipFuph9ZIeYfR3TVEsprUMSRUtxNvDmQxWC0MkAACrKZ2vwziIUypL/Qwi
9u0zfHR4QWzQdlM59bYkkctAm2qTs1lrXXCF3c6/mh0ogIDrcXnsUvYcF3w4CCQq7BuNhdtV8QD5
lWNKGTFIZRvniu8p1RTCkVfeO4RkA5x26JkAX29cV5oLSu22T1Bqu+KjrRUuXQUne2k8O+lhEV6P
7vfedinhVmYhyV0ZeLpdmI9IPIQ1CYBZIrSL7o72pa3QY4vn0TyofOyaUvgGBFt3BkXo7CaVucYE
uvpSnXNEQ79wMEZqAk52YGpvu0Dn0iKhSErmuPmMXeybaAALGQWx7J8rcrvPmnaoVrC7ILDkLs8o
Xd8tWAmGrtVPoRGKaqYorplbIoDlyrEORd3kB2/anh8GZfY/W5t9Gqza8jMPAANsA8WVUSb/1dNm
//tQMNip6akXZYyW/YtTT78OlgXg5dQ7VZD4UzZWZM3QjhkuitJG/U9pdExwJYMfH0QFu9/xxxiu
GmwGbnNrximKbKwmDj0Tzln2bBSJ/ZImfd9d9RyM6eObvGuMOSyF1VAY5M2z0gHxqpOlISeQvR2H
VuOkL8vQaaR6Bl4+/BfWAATATwlHEZLct0szILDSZZ79gKHUv7jxhDrIbL0kxSF31966+HbI6oB5
UiMBt5ZiI/MMjRk7sENFEulr3D0jCfI1lbV2ADveSw3IPUghydLRmNiEH+7adm4l+IINUlfftBlm
Aa82c8V8Lc5yGPSwmrXitM7Ft8cfc6+SgUwjLNTwtyjl0c0lSNxAy8uJLAse7fXVnRD5rp2lvmaj
hOF91JxrUdrzr20jxW/wJ8WvHeSI6wm27vxcp3V/dbPE+kOPx9J9V7hp9c9oyeW/j3/k7j6o3gA+
HKqQ7WGGf7zJjID3L9An53OWTqBrCy35O5DZkXrJ3mNBjwaUBYBJ1Yu43XKnYjC19XiUqjiAoBb/
cHH7BYZ/E+wDql5HQ9V7S1PQFiJdkAlATm/tDZUheEpmnvZ8gU2scrNvtuJArwf/3ySBTBTSQlO5
J5SXt6a4uimtSpbmthmSDMhAdd+g1JbuSTTIifwLn6CeCh86IMa7tulXrQQGmcIg9DOy+AkSguGp
MoV1QtgwPT8+Hnt7BgpO5V2gVsCb3i5MSi9N7IkqsVQN/MREw3qubOpoZZIjrB3I4o/HBvc2jcom
VQPgWiQMG38n7XbwLZGNsJfZ2nNSmBBCVzJduaRDfPBI7T27UM/BckDhQKUmt4sjmffqxcZWLW35
Kc/dQYtIB6V3sF87dlTHldExRhjpSW3eJc/sl6qErDZyJit9dsqlPRdxW/7++MvtWgETAAyHPOuu
08pETykRHqYWWfZ9fZF1aj4nwpyC6/+fnc1Zp4IDMpEnMAKaNYeLPzdAt1Jx0L+7l4sAAQAN2o8z
TkN3m284diCkgRBs1JhWury4RT0bYd0UuCXZFvlv+iDq79NSd+OTVRcGyciYMm1vgyr5jq6VaZ31
xemfDT3R0qik5zyGlSg83JvpDX90lWFooW6l4vMgqsKM4qaiuNAZEJr+Iru8Um5wsWQo48paTyNz
tDllhsx+9ntSiXNX5+uXbim6I5LonQunxv1giSEhoWq2KfFM7gR0zEbKN/F9aANKsXy23Fo+2XVW
QdO/HM037Z0awkHOzQ84+baTkMeVHTTwQUSQ42ZlOE16F3pD0xylxzsBIaU5JmsJpSmIbSsPZt+W
mWx0uj1dxyCaCeqfaE2P6qY0rmtXweFHWnRwVHeciZqqoAFNAZL8bvMCrHQWV2vgY+pwejxN2Zx/
6rEXMh9gvz2EpxweqMYPjAhEobe+ZCyoqqCCPXBcc4cCWJl/s+gLH8Qye7ulWgCKl1NN86nT81OE
22imNLWkomnX6tpvIEunLJyojkePr/heoVGFLbTuFZ83j+itHScYcrs3/QEGajHqkevPya+yQNX8
VFXC/avtJ2Zh2q5PpvdTVw2fEW9f/sxcVzPOtpGjc/L49+ztI+EbZR3UjphD2FwKEItNBmwUl2NR
u1oTw3wCEfvfyhiOwNF7luCDA7ylZiuYkbtdeDvpsx6vKKT7VMR+lwbdLihm8zmMERo9CLb3roTa
S3IISmNMF9/ayuckL3pL6yOj1zzjvZl4HmBGmWn1yYbaNv8UZJpfhJD/zX8+/p57ToYSKl6GjgqP
xSYwXfqi6w1UbqPU0ZEaWYYCyR30eT4YQeKemExf/sUG0hBlyNajOcq4/O1SU0fzbU2ThBGFmYea
p3lQK8Ps37hmc3B2d9dGgKkG+KnGbUkXCjSv7Xxyhqge7OEZGSf3FDupvEq3GZ8dxYH8+FvunhiA
vDDBgRyg1XG7tI6qMJEtPsbuZfya1pqFhE5gvFipcdTk2FsaDWYljk4RCTjNrSkJV9EgYQ5ghLh3
rqNcslPaeOLi9fHwHw37B3HLj3u1QSgw0UutQJUMiCjVD/rJ3RD9TbCcMgVR0uQ5lXL0g3CY59dm
rtYknMp+/lqt9vKXpbU8rDRu00+ulVdHF2XvE//8MzaXkvpcbyfU4SPJZ4EZn8FN+IId2FDS5F+8
GLg7kC4/aBO2GJA0tSSyOMzQQNg2noRdGaA4s/7SdrN9fnxw9nw5VMDq/inhr+1Lb+hTBkcaGXC6
aPkpN83pHaVX/bfHVn54rO0eIgJMVYSCikJEbfbQt7t+1uaRKdjac8/ZZCwXS/htBOqfUWPXn945
Vla/SyvweXU5289WngxXBk27MqT8NQ+XLh89ZhooulzBftdfqthxngfy54N4/Af6/e63OopeHvZP
DvrmvTZhUaygGxsZLeuGf/LEk9d+rQydfs9gM1Dbo5lc5l4vr6aZd1/A5we/pbaVX9Dmzb6LxjJK
9Cn9vom6ZqoO9mvvFNLEJJ002C6SytsPWTXwBhnUwIGmdp44tVPsP4HZdP7oGbc9cCo7NQsMAEKi
owD9w5ZOvaam2SfxwsXzLBLkuUzOOVolp1UAzYEw6e+B+eynZhZH3nNnkYw7ASuGoIDBuLsb39Xr
SgBHQVd2SX0e2pmL7mQEdZFhzX5+4GF21glzNOPeeBjatttZVBu+10n6zCJlsW+H7gi5emVPXji1
TfUe2K95Ebn+uzlP/UF6sbtORfFGHZ7XfovV8fqa+dGC8STKlBNIE6c8t1BbXnXpH1Ew7HlRqvAK
Q01yBsG5+i0/edGKyaXFMlouemWJp3YZzbDymjEMMqSOtcH3TkbcTx8TDRejTQLpAWt5s6wTlmlh
MvUL+RsJxNaTxyCg0oHWF2J0zevqD+07k851WI2H7b799ZKygdhQshRbHV7Pz1pQ+ZRh5WpoH5wq
cT4xA+a/BBPqKXra5eG6Ll5UQiUfetbinf0sPnoydmIroqr//YYt4tVngIN0BDr5xuy732adprSL
5shn+A6ql2kWwcc+K/O35wDEpjSnuTfkOdtb2/8/zs6rN25j7eOfiAB7uSW3qNuyZdnODeHE9pDD
NizD9unfH3PzZlcLLXyAnOAAdjQaTnvKv6RRZlQV8JGxH6cYxQ37PiVsvTLKhShgozbQsqKYsHm4
nG4ngUgrAGJGsXB1eBGZbGTSukPwtE6LuU8zKjVXbqMLLxXc362tSm1r6/efjmiaea/T3uRjutmy
xlXUmU1sZ5H76/236tKh/O84Z/ENlMEMQ2VqkXRA1GGaq3TfKpA3UzW1V1TALk7JBuWDmQnJ4XlA
WlpiFaanOQ+oIu4kFgoJnOtrFchLuxD9VdRl2IqYjJwVmHwH9UolWSrtEuYLO91iX3fe66Vrdxl3
7U21+NfIWBe/Iko+m8YZ/z5v84R+g1qn/rei29R35oKg9eBhRYaJQnbl+r64FbfCAbhnxCvP82tr
BTYxDPSt/AYt9Bo3ZSteQ+43CHflTtR9//l/2CGbRJEDHwXA/9lOnEJ0pMVMzOS0ToWy7OgmspqH
Tw72mbf/y1DEZyQsQJDPKVnWsobGsvXkrB77u2xZml0bynAfNM414valFcPACqV1/kepensl//NA
uB1K8paxXVZt077qdhV/YenhPUy1lb68P6tL+36L5DeOOAIl5w8uefwQ6GlrJ5kyfIFCXb4aaBdc
2RcXJ0QZjKwWcTjy9tMJDaYB1WTgxaOKZxxw92jjqejUzVSb6ZW76dIWhF0CihmtB/Qbz3aEwKVk
tkIeclVqcUBr3bgpO1m8rI7uDsh0pVcujktHGpgAk9o0bPiMp1ProKIL3ApIENy53SltRh8yMc9x
SNVjn2dOhlfvmv79/qpd+p6sF9VQUEhELGdxsS8NpWY8UnaiKsIXaP4TBuFa3acTiurvD3UpIvvP
UOdZCblz0RaKUosZZtV8yLPceCqbwFCxP2VREgxe9TgHNfBIrrto9/7glxaTdxMpU2IHSuZn+2ZV
MneVAU578w56JNv8UHqduTPtZX3M7eyaD/ulwwCoC5bBVukB3366ljZuiajCTsDCXROykOvNB6M3
/1zWCZM10ruNW8ZNeR7+DelI6D4Zw06LzLq1QoWpTXFV1unSvmQ/btJ0lCGAkp3OJUvRcML7i325
6gWMzrLsZUnJeOg8++AUDq4eGdLU76/XxQ8IcI1OCbAnQLOngxZ2ZUvRUyYEulcc1YANBZSQa821
S6NwBbPtKUmC+jjbFSkCII6flzQ25koBI8BfZhnSav/+XC6dMcJVNEtAn5Mqb3vzP5fwvMLB9UY2
vkSj82su6zmG1LOIOCj8/yWg2mhqMEV5Waw3wFjE90vtU9AIVOgdpNdUMGvCa6yvS6eJWJSb0YHG
TAByOqPN1V1m2oQgZAwDSuvuFgh41VFVRXUbBI24cnovVY2JAkDMbGAFxjx7x2jnmQAvYFBimwxG
M1+jY2nk/oNrrNl+SoHxO6vyDu0qjXgo/Bq3Ojc9rvZyzUv+0szpNG/2HkjE0UI6nfkwjZNdBtO0
o62kfzpuKZMKqAvuZ9hQWEK63/9876BntjmJ4HAMH+B0vDnAYkMPjFfbQ3MTuFmz913VfR2dZbqC
qb50GOiMbtAJFBTeuqjn6RJGE7y2bO6ig4j64suEierxzyeECBVRFsKBBJJnE7LKMnOsGSqUSm0j
ri0pdosREr0a0f/AZYOaA5eNnbOJn5zdIU03ZSDv0PeS/pDG0kubuLXS8aVcpuVK9+TCHUkLgb45
sB1kPM8L7n3RUx6LNimxzPMPjuzreCnVdEAlrYPOEIQJbdlrMoUXHtTN2pP0CdX+zZbgdG+Mqc7L
0BomxBcM+ZctQ+em6UadOH1X/F6cboUpmj9HqXau7JQLFxptPZCGdLdJ/c876Qr4A908+IGjkdsH
Ovc/+7HzbkwprkQnb7YkxaKN/LixddyNqnc6Q3/END3PM4puWdknSw9QoKHp+un9LfnmTG+j8Lqx
cECTaAadjpIVbU31vmSUUU93PsiapxqrkAPB4adsNP5Y43wbDkEGOOjsF9K30+FE6UzdqKivNVkY
Hg1TdztjdCXmrJbzp4eNxiGhASJUXCC8CedhyEIHM20GtWujWd+5UbXu+kVW96htXQvMtx91UmBl
KGJ/GpUI825eMqezMgdRBZVQLTCHafOSUF4cdH5xWGojuklB+Maot7S3iuJ3PEXzH2v5bcOTEyKC
CpmMAuPp8BXyXk3eA/6pEDzaUylrP6lq45YSiu26uqXx1S3XgpQ352AblGbpht/nKTifszI7bMUq
0e42v6Okh5F+aAy8PZ08FYf39+jFoci5AbRRCGf7nM7PX3lye89Ru2AN1mMvbe4Wn2BddcFy5bF9
c5cxK4IHtCYplW+mPKdDbf5VPuAOtTMjsbXsnbT/bme1nmOhXOO5cQbvGVpG9uX9GV4464CONrzA
lkWCjD0dtuVX6SZhqd1sNcgVLCPRhWiG/+E7btMi2eH5Bi59OsqENS+pL/ukHof66HiGvQvz0IqH
SUT7/2FCG0aAK4wS6bmprVgCI3JTJmSbgfrkVBxSqmk+ckPvj3Npa1BvAsPJY4du+vmUBkrdWekq
BL7yah+28vesI4ApY3Str3RppI2ch2gfE6KWf/rx0BmODMokzc631vAmBLQStzIyH0bpqT99YtiE
9K9YI3APG2j0dCjBJjGmgMqIp/IJK+fJPIbrzFvau+Xt+9/vwvVPQwTCO5sCjsw505ItkI+ImNc7
0fi6jfulNOWjTYx3W9DCzBMVhOr7nw9JcwDE1yYB/KY/j0GckzNBPFD7Kd9DH3Vj2c9rbOGdfazD
8FqT/NKR/u94Z5HCXKYs5og9qKctN2nUYCRytpfbUKcOeg1ZdlRtcU3paFui8xeBUgab3+LFe2NT
UvNce73Z1jvbqOs9NXEzKamo3Hfl2iF0aqsHgSJF4sy+feXkvZ0uPNLNPoT0ERZ8cDbdIPc6X3Xc
YDVSY7elWJ3dNMD5GEU5fDaLqb0NbI7K+2v69nBs5FVKDKTI8OjOxe8iG+BKOyLQwL8d+hC1cTeT
R8Q2ChF/fImxW/mHcgYiSwx3ejh0Q2TGXqbRWs7eaz/OSzx7afW56gJ15XD8K3J/uooIgcItoW8H
yAIq8ulY0vNLY2VmIDLXIcdqog9lXBtN8b2c6wZGIEbBSdtXYkj0bPWPwM15bAuoZzZvlci/+2mB
qELoAo29cvG9fTFIqgkLuSigvoTnB7cdm7YqXJ/PYDjys6Q4l5hYrXx5f13fXg90msBGIGxNiQBN
qdMPgF/kUGYhgY00bdjiueHFdI+jF12ob/Y0hFfah5cmxYDk6VQKgE1v2+w/xYJ18Tu3pcK5C/3B
PXRQwNsPeJP717QNL01rI9DC9UTE5E11k/p2vbJxWsjHLcJjQ1YWMThTEddRL556bVyr6L/VN4TF
QxKPRjfYILbu2a5F1smk5MauDWUmbmcxN09uszQ3Pttrv7ieUcT2bBuPsEfcl2BJYREiptU/pjrS
3ws/6ndpETVfZR369/0gwvuhl/5vt2q8L6rNXNx0pfhUKiunfdVeBeO8vc347THQ3YqzyDycM0CC
lJTZcfMOHu5QB7ERFeZzu9rlnYP55lMUDOZD7S3Ot8UyoivJ5aWlAriwodMI/pB5Pd0SC/pbczg6
hNaD+1vPInqK1rbe56H72oH/vVZVvDQckCPot3QcNwDz6XBOnUep2eX9bsGp6GdtePONxgUDLQgn
jHXlXivuXLg4/xU1C7g1CWLOS/p57bv1MBodQh32+JQNnRVTPXVvVThdEx2+8DAw1JblkQGQe50d
LtPNBrPALGfXe924HsJWq31tkiPcCcDhd6XTh7te5PmVyv6FvQO8hiomtyg1zfMujDVRcaBb2+9k
KdIvvQtT7whRr5/vPWcJFfXTvvied3I4WgqE4OH9C2xbr7MbnAiTGvHWAOJdOCty1n1ahn1jdztz
0vqb1C5i6mE1P3TWlKG4pp1XNAlqPCLsKf+01MW18S/NHt4C0DzKrPTWtv32nxst6tcU4nXf7zqx
FN8UfhtxkOXZbRsYIglzub4sSk83qgmudRwu7KzNdZ10lE/Py3yWUkAg9Kxh1v1OhUawa/1JfLRN
kd0DWSif3//IF4eiGkMTe6tQnkN4BpjR9E0aJGBqHIyrVbixBr6XVDkY7/eHunA+qfVsejPhVhI9
b4022oKjj/rGTpvY0RxXo5sGXmQPiKc1LNW+t7Nrie77QwKgOl3CUDq4MSHxiXNyQHfUD9OcbNDz
jSRfjeVh7L35T3m6KOX9/yRBI5yO2Ab+Ig0j7QCrr+tO+B1doWFZH7zCuXYpXJzcdjbp+v6rfHU6
1GT0Vp66BUKtxeh8zSNdPqyjMrCmXnIQUmXkf3x/AS8dCIxFKGaThHITnc1NZb4y1xwR08zWeZw2
dXMbjfmv3M67j1Cgl7ug96InVBCusXsuxBaUKkCSbv4cdKfO4mI0Dvreybtul+rCh1JYdQniWn+e
JcJKowKzoYG2VvrZJbu0lXZ80uydMNWPpi7XR8eyUuiay7B//0NeOHS499EqpcKFPMd5AbTvVbOK
kTTKT3GYRJuv3U0TXhHI3l5D/Vy4RIl+mBa9PCjJ5z17d7HsHlRltescR/fJbMn2vtPQ/xAGMvq7
ECWt12yc6rvarYsHqQHYvT/Xt9inrUXF+BS4yIg5/KfbdA2DMag3bAI/fMbSd/o5jlTxWqNxj51D
ocbK/HAviH/ievCjI9H6NSPDCycFOiUpK0EIv8MbWTFpLvOQY93uVlN58KU7fZjaCHjyvM+rqLx5
f8YXduu/VUvI5hwVsJGnE0YOvZ/TggkjXpHdl42ffRl1n18Z5cJhZJR/i06mR6J99kaU2soCQg7m
hIXw99Es/DhyqvYxCpS6LzA++ETMooj61mv3zqUtRUgH35zLAOmr87BuDpds6kyKAMLybrJOhbta
0koSuZxu+rw36KlZ9m5eneYQhHP5+v7nvbSYUI1pZm39NAqYp5/XlkWZKpeagLSclSsn+NYSVhxQ
sv1tGpl9JVe7dFRp93DfAVYkjD1bTJA8blbnXAor22aOm77u7+y6yJ9Wqv5XjsrbJaXrzih0XGzi
rnNybBNGnRxb5NiiKV2eM99LkworjRjUnndEul3tRJ7CgEr5Rd7/ptbbaW4ZFWm9i1gQuNOzNW1T
0etMqH4XeAKjvyLz8r2tjY6LFh/wMjYX270J1snbB8YYtnszWIpjP9ZpcSiazI3Noe1kbPiVg0Kg
AedndKfhx5VfcvvWpwEhuF8KFBihUzEkPDpd+dAXssknhES7WSz39rq9RLpoYj3MNQJY4fCw+p9o
6e8i4U5ZbM6+d5M73R9D2EgwwPEgcbRx0GmFnP4aSEv4SgiN/FXj+LeDMX4XPVZey+iWBwsZ1L1M
12u10rebHqr2xhbZ9Kkg4mx//p9YVKx2k4u0h+WEI43cG+s8WnGJjqZ5BL2OImQ0dIs8vv/B324K
Yl+XNh2wHrpm5/kboLLAKTWptsaBJKH5KJJ59NMPvSy9K9WDfxELp2sbkJy6XJc8wHRCztZWLxyJ
qEKKKjUGFyejNq3WuE+dyI4tlU13Q44q+RF/yLaJnQksTDLW/vz32hmjs48cibiLuXrhY6i7rkqM
QI/fJ7vDmcIIl/AVNVy1HDAfFkPc12b/oRlLPP3e/1xv14i18fhgCElsnc2zKAVkb5OWkk2pZWkm
7uQHCago47doshK65Fi9vD/eheUhOyGEoMhF3eU8O8M5mR8fFN0ukK7w0cNU0fOK5OFL5018tiuD
vb2cAK2RC9LD4eLl/5zuQFVI6S1dgMt5aTbtY2E7qfd9Kib865HQqMInUC/eFBv48Q47ozRwnvQq
LdNDQN9cHsppE6peulJ9tekf9nHT+HYWh2aTPYoqp0KuxyylXGKsT46uRuwXIhV9aRUs7pg6GiYM
6RQGH+VaZy+rXpUdmwEC9IdUetmHIA31wxQaptg1DfFQ3JYZbeSidJBLBEHYN3tQRh7uxSnYvmQy
tOfhXo7t380I82tJZjUt+WHNaondIwRacVcVpXbiokG8PInK2YQThh5cdI+/i5CYZedyPAxGG+r7
kQgv+9aB98S5wB6EjfZghPatI8z0ozMXlrpBpQxPjNoqu4CimB/+tSpEkP44vwIEQakFtDXVKvoP
pysEwNTObJ+6tQjyKBb4sifeKCrkk6NoXy5ZsL+yJfh5p0cWBhJKwv8CIjbKwul4GKb4Vg+8G8Bw
mX3r3VbtB4SXPtYTyvLvD/X2aJGbkqOio0QCQEZ8OhQ+AKKF5Nnu7KmtjmloZffBgh8nueNyD+3k
WgL+b4/rdG408thVXHzbS3Ne23GGxQH7BIJ3ST3cTBe7W7/aUuf6WPAfPNSOk/7do8QrdkSwqfhY
Lo1bJQ2FmTUJ/DRKvzThPH3hqc6buKD7m967XWf9bFTbtTGPS/tVD678mM8NdZQsF2v4hOQziX47
ium2MiTycWRb9px0hd+a8WDnUYaqXeS9Br0jvnn4bL+0VlensedXntpXopxFvGrpvXZZpZsEUIz6
p3am6rMpa+P7MIKQQ1NiCl8z6o9V3OWiv6VzW667vNbds5CG+QusOTLeKkrlGgdLTcC+rcZXW7v6
FeE3/67sC/vXMmJZsvPdNf+b+K5Te2vG4yVWJda9H9YsrOiOyDZ4zsayf8WiaKWObqR9lageavl9
VVjhlxWCnXiq+8z04op9qj6vOpuyj0HquAMCB71cy50tzNr7mFboiCcRYRcHD72AuzKM5ldnyLwh
MZx2/GZ0Vd7DzOry5dBwBNDgRD4IXQasKoudBkxWUdVIi+ey2GynXSvVTxM6TWasa9TrYmukRnpo
qE28aEOSvtb4hgyJn7qLjDW0n/tVR830Uc+rsReCLtiV/X1+lW/C6USydMk5u5A0zvb3xDEDDQzo
a/Y7dWcNUfkAM0QGSbfwB1cG2+6B/+7tbbCAp5bgBeoL0MjTwzQM8CUW7VkYoJplMpc6OISpvgby
eQN92zobm28fL9NWwPOc02Fov7stbD4zsWSdGfs6FPM9laZ07wnu3bizo/lzKjx9749tj3huGbpT
XIamIROrttpryFa8XbcRTydO2IZTCl9z0wg/x2aiIGjn8xLgP1ET1r0EujRG8GJe1KFT7ufe10ng
cev27kYFtFpkFMTk1esNSioSidO6nQegBLaB37saOvU6Y/3ugJeaMkAUop6ynR11RRD3SnfyJsW2
gcqWGkw7AVAypM/Kk4Wzb3q7yuJ0zlNrX1Q+rhs9hIu9laX6Yzf2gr9dZtuVE5V9HE5hIw4AFdcx
wU5yqWPtjcHvyczb+hg5Y17upRFZz9wUQb0vhzn60Nn9/FeVCneN2zz18mPbiOGblyv1MdRt9GN0
DY54lvZ89En4/ZxkfuP+aNUIqDNve/2UljDqY9E7ln7pxmJ9SW1lfC8a4T8FiIqZsNI6MSWWJxAt
bStVPBhRhAxdUdb4g7ut3dzLLJvHB9fU4bema90FR5quuu2ztRdJsWateTC7cP5O42+4XbpZAggp
UutFu+HgxYZukHosRPOBJlIjd7NYsYdrw7BIY63DxkmEHchHqODsLpppywtk+OAO6wDCO/Sl6aFU
TarDGNMkHB0GCC36SGqFAmdRLuu9KKsayDiGKEmA5s5fnAd+QxswwJ02tSfg01bYDqnSaKZDK9wF
Ylo4y88+/BhrNxZeS06WYdsYd0FXqF06VtlHURO1fNJh2/2VSRM1aIEj4Rc6fHUYz6k9fa+RmjSA
Q871T9PsV/+mQbp4TQqjCr/NuegMIp5eFAnwB+8bxdrl81gO4VMW4gObLMYQ/bPyy3+eO4WBAxoc
/vehsWSVmIYbfTHnNc32vZ+larfUqxUAG0ptZHpzR+FnMIl0SJYgFR+0VWd2Mg+wiGKci4UEk+PM
eVz5S9S/NlXY/xyN0lz2IOLVE/gymg5ObnkP1draxS7SbeXEXQv5F2CiYRq7qG/koasM9KI6tCCc
A73F4Gc9lMsvkviAH93a2hluy9CDnL2Wlv5NUlF3+yyc1y8erJXlS+AILEwxYzf6JK+7yXiYls5r
kyALpdyNeeA/o9+Sf9awIb17r+DrxeTPG22u63NkSGs/r46cI/Gpc8YQP7G6WwfJmziMD2gzV9Gd
J9xmSsZ89uf9xrXL4mmQZb2vW5/fPKuX0bmt+7n+hh1uP8dtEBjHTA44CKBTk/2dz3X61ExhW2J9
pMxvHrDWIK4cRzzrCbdlyA62u+NAkBYak9d/dA2vtBM/W5xfY1cGQ+xqmDrxjFrLk52FHVu0GMvP
AiqyfURoqrwvxjT0HgIrBRgpFleZtzhluF4iZZF7MhZ1UNuJh8XsgxO1mC8Zs815nQv5qU638tpc
rPNLioNaCqhX+Cqu0mIak2gGdzU7tmqJQywXg5wGTtmTT0IkbtIxVx9g5fs/VD0FXTys2Lkkm1tV
d0DLRo+x07Gp7lzpFB+F4QrCcker4GtfCPtYTTlJlCcqJ8lyX+gPOrXL/NnG4LdNetk1JdK0tHBj
UiMr3BnDOH8KHLsLdyjQhAOSrmr+HNB4qJPByVJAOSIsm9jH1HyMrVnm5cHo6gxCU5hm633vTl15
V62u/MdISVtvSymaZY/hT2Ye2hD90gQgcxDtUj7ZGofzLHCLWozpE/6nG3PXzYsntMlBktho2rR3
UE59lR9lqposbsQaVY+j8MVvOhVBsAfIvzgHw9UICwTlYv6YJ7q6MYomk7frrML5ScZNLNQs0jmu
mrJjsgkZfkSRpEqTVqUDmJxgCoB427Kk0uh6g3lnGE0kOIqrMyVyhabzaLPtFH8aRp9UZgcfxsBy
/xJ5NOU3q1KT/xE6sC4PbRNl1aEuW/N5Kbx12bQr6w/BlLEmuANl2KTk5cq2tkt1K22v+mFu8jIJ
DqX62R2rMDviZlvPd8s41zo2msp6Xatu4Gq25+xuROLTo19hN9+o2bkj4lL19FosiJvH0xoMAyZw
GEVPncNxaeCgtIfKLcLnsbOwb5mtIfB2AInXcF9qgDlxmXszg/d1+LubtdeBPWjrV46lOcb4vhjl
7WSn5j/SXVt1t+rKesZVw9F72Tf+XYHCnjqqsuxDPlLTfUp9n+jR7Gx/fZ46Ke4NQlQii5RlET1a
2reBUOWLkRtmz4PYVz/yeWzsWLXK/Bt+bW7HaboMj13KNt9NM/ped4ha9Q3If9fLD14WRTf+PK4Q
lnCr7eK+NDHLyaZhjBIF8Gena/gjO3BxnXsfZd2ApLxUcwvCqy228li0/NWOGx48sobhK/iA4UOZ
WQtvZdeh71jo1FR3jaV4MXEay78TZboYz1tR0yTBCFj5bsrHLE9c/MAV0YFl3BGmetCo2PVrecSC
rykg7ObaRR9waVCY96RysYAenNeua7kL81XnP8HtCjs2WrcUt63OFztunLGsP6ZtDx+wWUe7fZQh
8iZfVkLv/KGho5LFdFfWCOPLWm7gl8z6UKxWFcW+U6V6v3Csx0SMVumQGQwhPN5yXbrYHxeaP3qy
mz1QtLWn2tH3y03qyiXblUFTvZqllGlctI360BtF8EO7FX9N+sJDD2julg9Kwo5IhOCmOqg8klEM
jkB+zQ2pnukou8N+LKxgPqCnOtlY1hSDTHicUkTvAwVZpPEnWyak4t2hVGKhCCHszIzHcGZ3dL03
PSqrXUdQPLM1PVjWTKa40U/cxFNt+gnTbsrmllDpJ8OwdJ0IEDU/ZiEjZze2ZooOvDJZpsXsuier
bczgOOVd3t0pD/LE1zzPieQCqb2vvTSNIcHbMvgWrlQ/drZXoh0V2DpFpy0vxSNa72kYU0TW06OX
uTqIV34qEMGG+kU02EYZz43tUPgQueEuO92EE8+KMiXJO+6dvKMdM09EZc8fAr1IbL9S0/9IYhXe
9raejKRmtJ+4lwpkjwUKHb1TOuXBlTYnsc2xgD4WQtv5waRyHsWp6tJ/gBBA9iWEM7PPQaF6Z698
R32VVlBWsXRH6yHyx5VlqSznNaPAgLyZURg3SBIZ4U7bo+scucvbh2ATSYjbxTJ/UTDw8KecNaHA
FKa7di4Jm0wnzdKbOZxyM5Gtl3WJ8iZP7tCusH7CUDC21RAWW9dyil2ROqE+oOlSf3IaT+AhutiL
ip0ob9fYhrH+F4xY3o2id0FHWyXuB7wSdZMljZDhdO9wQcn7cJRzw1nuwZogoRfcrRVI7HiZ2i49
cCS7Nqn8YX10695Od6EW5RLngOR4VwO3o7ABwGxKylGr7KihKWt4GC29ctl7+AgLHY43uW1YwcFq
avurV1MGPiL4wyFoZ9N8Jj3Ki31g1WH0kBV4MsZmWk6PpeMVxW1p8VjFyslRn03pmnw2+84a9ple
zR94rnXmIRV21x1lObVfA3OmlUQOIT56E4lU0mYIwcVeNCmMVfuFlsFgYrQk/Dq8I7J2IKNTKq2O
FK4Mf9fSMTURa3c4u3XGe3OgX2Nksb+JtWHwg2c2yVzj463Y2n3sknNQrcIPoSPIg4SSYK3Rv6SR
x/fpkRj61gsUftic2RImps5CAsra+6vo7aFNSlyCuIzY1jzllE8eurlFO603e0BaNs0qgypF0C5x
YQ/9Yz2XxRi3VbCC0fP7UiVhx75N/LX0nIMrqCDEqReBGGftIW4xshhjNSn9dy9zv+bqqaJX6evQ
IoLs3DSP8c3x5TH1JwB/dHZUSBiGH2dcAGv+QuDsEqi5/hjG7SScf1SNflhs4x/VH0KjVfIlrOeI
jgaKaEHseeM8wuBTlParKCj3OnCKft+ALfRigOhKJRU0Hq6zKMJ+pFuNqj+Wee7erc4smQZ6U9ax
8orKTZxGYlu0OnWxJjATZytxaj1+9NZsQmUOvMWvVgi/JCPIg4euaXFOseuwDngCkaT6mHKNf9fe
wAsi2ZdrXKz++sDNQFjtNB2hCQ6/9q+6yNLnrqrbb/1aGdWDU4yLgbqcN++nzEG6ZmOspImMguKL
OS5Lm4zpZPt0lcLoXorFe2ZFLCfpSAMOcC7sYJ/X4/wq5ALOpQCxZiXumDoymT0R3NsIrvgcLlM9
etPC497lYZ3DZaMzuksn3y0JtpSxk52hlyTqO/+3761edO+pIXvNMB5h9fU4f9Oa7tSuGIzuZ+NG
lLWs0Q1urcYd7STsHefj7FhLTcWvLR/mwuwBcxaZenEbQZg5CskyTwPmSYnf4kEfd45dDUk9q/Te
bhGiSyYIps4un7OqTEbRZp9HdIRb8K4dkJc8ynV2rzI9pfjW+FMTU9ccPnfN7K37sc/c5g5tee9X
FuRuscsHRTruW5MIbhaIYM2uz/1hirsiMr6std01iUfBsDnaldIH39ZVGHu1D42Wv0FVrDLJBPqx
anS8BuMsOXaRyndsT/dvnr70R2ZIxKO6WWnsw7nPK8ze0+Gn1w7afgyqtez3TjT4v2a6JDiHrqok
kyYwjftC5nI3RZKKW4EzkOLZrvgrq4Mt2U/LWO1/dCvYxqaUmzABHICeDkm+/FrSPLsTcvAV8iTI
wCQjNbGvneECr8QNvuKgmbXBxdhr9wsikeHvwFo8fC2sIcx2cpz74GGq3OG51n72HbE2v9zlo9kX
MYXbfr1b8dr7hRfAcBsScUU4j5rlP5ZZmBPvb05NQXeh/myrKRc3gwnZ7iZMnYkDaM7172qyJ7kv
CMwKCqG1822uy/GHDmRjJFicmIoiTBVRhCmnbr7ZuG4q9tTqtrE3umOb6FAHz0bn0SVBMdoFCJsi
ZsfLnTYPJXEVl0vT2UdYLLix1q1wghgNovx3iaVAFsMSQJe7Bn3+c8DY6G8t+6wgjSrqcgdoShek
M5K3iO2P/9w8bRlPNmdjuyMqKyV1Rd0+TUHqshoY4VETCkabdgKffDqY7eh9M9VIk8CP5DjETt4E
TSy5Z+p9N5ve79b3ySfGfGt5orlA3i1zYM3sL37vqu6nV4gnIk8EAdRnY1bGQGAwGzctDZowhvPW
8TiPmu5sgWhF7KQTnrY9If5rW7UO1u3zqH8atWifyjYX/1RFk36dlzz/SxMtU6tGBfpLayHXnKS1
WL8seJgzP9eAyVq64RI76IaIxC7BBgbkZnls5cJ+7BZyHMim0Db3y2yJ44jn8qduaYZPS5hTbulV
LwuS6ZZnsaMArXdGxguRoOytXsIAi9XYFc38zH1NDUHOxvRDGW7zu1VTo6Ar5UGXjKtb1PGKdN8z
gl7O51SnxS3ZgP7trYPzKeME/R9n59Uct5Km6b/Sce7RA28mpucCKFQVSdGLcjcIUQbeZMImfv0+
0MzuHJYYrNX0xelglMgsJNJ85jU/lq4FuFdROmlJ+XVKt0FmudCDhO7OYYKGrh/q5KD42tvKfxJk
hlOYUW74ahh9m+1AtXhFLDqX8Bu9457OirPKO+o4qiK2HoopoinTyHuHFDS/tIIVbkBh1tZnmbnN
3Wia09eg7MrpnVCVP9OanD0n1IWbdu9ymflNTPqNHvYSzO0u70XQXpS0Dr7nlPqvArwgm0tEJb17
tMo2gTnajl2E9Jffx8Qv9c26dNN9Uk7FMyzz+QrtuySL7CGznvKhDFTYNA0F5JFW7rXXr22Ke5OL
dDAArrIP+7FxPtb1MiacoC5Hzqzc6VYFFdV/w9YaeeQo7vaDXWda6JoJh/nCfUaLTG81Pao5s+9X
g2sbZvNAbRJknIOmk260FEqLtHkwXDmqS6ob9uNKtEzXbyJxjhcDZ6UwpQS/UnGslouppmYaVbne
s3ykRhm/rrHACwupGiPKfC2oYjVYSx3JsUL3zARkd1tJC8WvNAhK/8amhfizwhH3qRUkvOzFLZLO
VOlfpEk9F4Rsupjv2Q0Uh7DLGW/6tGgkWtTuXEdVgE5uVJbSenLslu7FgFfE1n/RGuOdyKzhMqOQ
kYSzhK57UDJdRZzkjVeRUhsLTc957b7NasmfAOW2YoceX1rskszBSaCXo01gQB/9ZzLPyzslpvV7
VXKmXuutMbND4X4PB0Lh6dJZW7M/KlFpR1fp6UhjyB2TfT0HQXPoiV++BstCLmt1q7nvEkvUu9oW
xT0+stqt7XX2Y08vNQ9H4Xr3MJbrzyKftTxuSs/pwl4z+ZOLwpc8cp2pITWc7YRSwKK4OiR5oxNZ
HOTlLhuSDWvcD5urZKOGLwS1xcds9LkYvUTrUva/Tx8L6O94pDayjnBcLTZIWRZkW57SO2QY9QaB
jFIQKARO/i2xJqcPhwmAFrpiS1rRkTH7OoSz3i4hUHrzifDEfbCrxeujsfKXy7TtjCDsPEe7qCY1
2FezK+aLaazH/FgpM3uqVwpJ7zJ0HsU+RaI3J9afSFFsq3M+ryQuWexQ6OZ6KChYHQfPT4JI0fp/
Qg7IKfawz1pnN1ZKZHuauOk9iKkKXxWD4lTXGsEB7Pz42RGLdy0XraTJVpr6BeD+oqXDJNkIZR2U
7wz6WUNoTmV+p5kGd7scp76Im6FJvqbg/7pQTJKDESdnOGF+tdp1qBNOPSZqMggjq6YcYndK+o9r
1YCBlR2nRojkonyCuKh9K1gA3waQDVlEzyL5ZJdmcdsPRBDROguL/jiiLodxldT4srxrxnhy0x7X
w6muLqtm1NK9offapc/B58YopNjNrp+8pDmWfbXWkYt5Qh12ucvF0/eO8c62h9GLUScg9iILhsJs
enm2D6SZtlEmhXGxUqinv9CK8VDQGXPCMVsIXd16mn2K7GJoqJ+5Nhc1py3RRgq6L+D4UTSLg+La
k21AeOSs5vcaTMZzayP8GpVGZRATDChaBGnOoT2iHB/Rfuu9MGgTeTvXa27s2Bm1h4qHwurPDkZl
H1yj0lOSiGz9OFjOrEelcltrN2jUfIgmjLGIvHaxP7YVmO6rDPslM5QATa6VpgIjEkFt3E7rlmZy
+DjZFVjT9n2CNcgGKjGNB4dAug9pqdHWravyctqCngjRMe3REwiJIJRVmLcV2U5zn5j1+r0G9OBf
tHYzPvl5nt65wt/naaf3x0UzMkm1XZrUBWxV2sANguB6CNT8iZaF3x3hSNVXJETiu1alnAxyMfmN
stbMu3Ve+4DYchrAipIO3HZcRThV+Su124QggqKOZ1eknKWVxVvCPe3SrvR3HKxpQPFmHsWxBexF
9airEL9QeMJX72RlZRyW9lzcKDtZPguu7QeLl5OD5RrMn62fEfVuannvBitolwPP2N7aRdERxhZL
QqXc4jM9xzwrRIoY+NdaBRXpqMcyD7G6sOHF1hOYQF7svTUn1PYp7Ttf3MUjgjBlkn8DG4Hc04Dy
ZxF6SHQE1zR4Kfr5jU2BCn8bR98pVqjD8V1pEJrAmcjbrElrPWxdNMNwfneHNG4bMby3AzzDrkYa
G32sKuhzpMMu7NzOXTscQ3DG/gqapOz2SiPHjvW54LIxZZauh4Ci+xP0aGsrGztkLmqi5XRUVK3G
cOhLuGSZNFIwRqlX22FZ+D41II27g+vBTZvYXhtEBQn6jGqfryVQyFj3x0AXoSVm5ewna6i1m5ra
M8a2XVkN3Y8ukzK7WVJ/xrugz0sCHnwsLcUpmpulGVfVogFAmVIgnfJmzGlPq8jtLTE+iVGI9UAA
06VaWCQW2KZgAbyJMJ2ZaY/msNg+avRmCUQqTGuXczD2hNEUD1bqiikJdeRFKyRElbDe25jvNjei
0RadQgyXjn3sdRdaFbaaJlF2o2vaRz2r5/qiWGbhbb9X5+1Vhl7F+Oga00qopfmr3/7AYNQktKHt
xxhDF8BkCMdWc2bS/HXWjaOzlOZ8LWyK6HQMuqn5iZD1tLYR7WQSsb3s3DT5mQSrh3+0XfTVVd9g
j/uxxHll+O4b3J03ut8mbrQgPL98oN0i9ff15BILRUng1sbnVusc3d1XFT3CY2JME03l3lr99bu2
tBugh3Au+9oAnS0PDCPpJqabHbfiSsSc4JNlazqb2/BSk3pZiaQwAvm+tHuknloAClRg6Kig8lAy
O5An+tFzjpOzjtpj7ZgtkcY4dw7NkmSSCojzoAu2lAPuwn92heV6z6Prl95wyOmTplloL27R9VSg
crv+1PncMt8DUtckXvzFyq+WPK+GW0cJxLEjeG9IfmfeknhXi4Syccitaarf6WTo9sHHYWOOK0rn
673b8f3bUPdpFSDhj4Pf9zRPl+q9m+na8iVRC9cGvRIVHCXrm0dzjTI4UBYfpwtjmLgyM92klUJ5
bZaXShsRdXZ7r5yOfT3jJTI0VT5zVY59cQMgKhP7dvbG9lKu+lrEk1Nb5ReUPRJBntv7MqbqaetH
CdRkDYtGrcbO0lTt0cug2BIpx278TyU75gFNwGJ51yuHbGbVuV/jYRmQRUDvWX0e0yX7IZfVkBcu
h0C5W+wy+aylstXDVJvmJ1Q2U3O/6EH5kLe1NYaw5ytMlrj+7BgVs7L9kvZl4pFrWcFyTDv+UcS9
oZKLlO3yfXRE4ex0sM7qADDTeIKARI3JoWYfhGNAHS6EVKPd0UlNq13pF+sXJbz2AT608V75qe6R
MPV53Issb2giECOGmYBuG9JCya4bcu87H/UOgMx2Xzth4ibZl6FPeyOaHDlMYd116lNtrmomkJ10
fWeMpvimECX/NI/lcqkR7FfAYlr3YuwRvCdJc2PNYl9gclleWEUhwAwM6zvaQFMVt+lkX7Xsnjlc
zZH2TacSDHrtfC7fVR4mmTNpA2mk1XV1OGVmh0cAjXE68xSBnuvVWN53bedRPvWqqdmJCnj7bs3o
/D4UnIjvdU321KTRMMUcwvEyRV/DAoRQGS6gj4zZfZ8LB9B02U7yE7gj/yEpa6Pcp03ieQ8tzt8f
BYaWAHbsxfketFOpKMY4vdolyqmbyJmXMpZpsGzaDqWHUjOiYVU0L7jgvusHY0auoxL1xaTP2XEG
zNxeO1CZclJqh+s7kA21DOTk6NcgNkntZzb17B2kdaeKujEpUmrPPf69XPwNjU+ReHYoHE9+ESl3
U7yoGjxHQerObVwGON+Oa6KOlLVSe9f7fZ1dgabSapwN87qK82Qdn1ZgAn1MGqmea9fIviFk7/vh
nDnLVY3w07RXQuRf5DADV/azrLgbOjundWn6LbhFtQ50WQZTXpEvkb4iwx9cb/SGNDJqNxsikD70
YWiu0u0dpgbng67GdzXEcLTnspoqWwtFsg6PWUZmHOLFhXi+R6Qjd/ailruhsKaOKVkcPcw4gdYw
lV7FiWcEAK7Sqec4DwKk1Q8GJc2PNPZBPkwlotQRy5LCdbHm3VW6EGLFE9SdicNtMyV01lx8LoVl
v9eDJalCjn3WjdmrwXyndVLmoU4n6FOa9m5FjtcD6W57Wfh7DiM/22Ommu1HvdPGyKN5ZewrI+jv
nT5dN+yfY163qXTvkNZB5rVuOcRDbS19FWe5Unc50NxHKxeivpKB22ZxYk9FGglAB0OcOEnq0+sh
yNj7kq74VkKgrD85Y9pRyzQcsTfMuqj3Y2cH1H9IACnCDssUjcoYvzTcvXZUGejgfIRi0aw7oYN9
o+6WeWmsZ0GOSrpn9Vd0UlT7yShWP49XW/O/em3vW5EQzTLFbG7UE4q6qfF3X/rAvhB6O1xPCy5X
EUpIVNn9um4uzVajhJ0ZZHJ7AgTzg3Am+YMzlOZWmetbsYjKtk76uRh+JAvMoJ+KQq7HAihFRQ1W
ozULPKh8kpl03hsLwsRXBvfd/VobLvHA2yDN33BloMWRVfJRPdKJ6U5Fj5pqUCNBFXXYrpD7esmc
i6k4O8opFRaRX+SOUABHmS5A8+gECU+SItx6bfyo66hBexVv32kNsE8lmI5FWWmUo0Z+5tF+w+dt
g/6Cg8LIpKK4ff43+P2YGtxECbLUNi7DV+gkt48tFgOHmhb+nw+FazJgXdSjuFVOCVso8BiVKjsv
6gxwBZafD4fULcdDZojmjFbJKap200veXNp/mUKgRHeC0MvmrmHbTX6UFF0TlgluCaVX5wdVFG7Y
jes5EsMrC2QDDONJjbwZyMCTV1eqbk2AkATgB5R5Ua3TcuFzkJ6ZwNeeCkQznFYT+dPfFghk9tor
lyKIgPBhODuDALcSo9xVk0Pbt5DOGTjlK2vDwMfdJJCHLUGn/uXaMEGI9z0M/yhwxXNu6+UuncGY
52N7Th7ktflDGhG1Kg52VuMJShSKnOiElgcRFRD5CCDAu64Ie8/M32+EvW1ZBPD0WBEu+gqnPN3O
kQ7ZIa9JGyjit2VnXoPaMHbS16zbSfhTVFRZ8iDcxfhAZ3GMTTAyj398lsDxAfNtc2fCqNmm4m8b
jtTOg6bBpPYS6HyUB0BVQGlZ1p96lRiQu7Yl6VO5w/3ZOhnILDKY3BiewtL1JjvEYgA82ax35sd1
7s7Jdv6+VCxEIOlpAb3lnAxONpyWGT2tE1J4LSuXZ/onNDcVmgifINrl5zymTwkb25NtXF3X2mTn
ecKXU1gUvZHQ5qDg5Rn+dec1XwVd6j1RzTeqX3UEv8Lelek0n6Hy/H5AM+6m0MH+2yDNJ+O6iy81
Anr2gzM5+w67rkiMtrevg67baamrIt2ojf3b6+XVh8WxmDUD2BgCzsuHBUyy2KKkrzRQzIDLDtQd
jJ/aLxgOhoNditg0BEhSxP3/ePvzuJuRyMav9WAAvRy5sQUGQfUSRIm11h8qrW4elFVRSp2Xub59
+yl/PwCg8KJ4vN1/3EenwjG51RfdJALGalL/oM9KHIyVPsLbo7y2Sh0yWqhF7H/jVH2AtDyhjOpx
gC6OhDHc0rcam/pKgY8/cwO9tlYcE+YXZFJv6wW9nLy1DHrhocAUBaC1bpZBJTc22J/PBnoMerw2
djKHBAGFE7/9iK9NJPp3uKDhqAiNdpuCvx0vWqFT/xzJbNfZrL9UZurUuyoYrHn39jinVNltD0Ks
9CB0OmiPWSd3Q68ZeB8oN4BKAFUQCVh2XDEYOzoS0CcBMGA+MzrfJSDIm9ny/9SqchueY9zx6Fyi
i3pq/T5OJu1ZmstRgkh2ZCPWHhamh+HcXKBtqA/nFPheWzloNm5arBZ1+1N9zQwRjkJBY438UZ/2
eMDcJ5gG7fBH889cUudGOplYFETXXAkmNnVbJ65qA8OHokx2tejsi7ff4atDbR6tJrIVyI2dbHDK
WUkqEzuIbC23nxGqwAndyrsPXZ6d8yj/PXTZrLX/Z6iTy4gAwx1pNAXRlAWIVZv4iabUz2I8vh0A
mXhLvv1op6em6RC4bIoO+i+FZ+dkPJIbxNzGcoxnbTYOsI8WoFkq2Jebd4BlLdPeSynhWKrqz5xk
p5P6a2SEgeAUbrfuKXexMEc4jaY5xn5f+j/rtg0uSrq/COMb7Zk9+NpQKCbqnM2oDTr2yRnjIrxf
qUEfIc1O/k8g9XYELeL9MEntXJpw+v62p4IutukDb24Mp/utqkZp5ikoVs1arum4GB9kPcuQ5oT7
UPnVOVbc6enJcBs5F6UYMIsIXp48mTGMGJ/4wRQvWg5G0vUPzi/SBBwKmqZty/ege3fmzZ0eadug
HCfEZfaW6AUnQWjuTGLwWpCZPk3OzTGnPE5IkTxJuMJ7Ig4npsjTXmaj8L9mapkf/3jJEtLwFkmP
LJ75ZONPKU00qeohrpUcDkO5b9sHq07HuzrznZhWawtkpD330K+sIZj5AdJmAbqHsKZe3hfTSDDP
IENcyoI+jWtqa0SE6v5MZQ6W4O1HfO21bmx8298EcFlMLwcTI8AQYrMBopSVR0HtzjetzPq7xFDZ
fhCAzbSu1c+8VuOVtQtlCplW5Acx9zhVKq9yL9XTshtAokvzxqRsS9fFd4fnamiDo5jm+b2XreVl
MfTmPRle9ZGisBULGLsC/xtaZUlQ51SmoGvESZtYoYG5+LkI+tVvCUJtExAEY3q65BeSdFylC0DJ
OgQ9MfhryCpxjrLS+qN0nerb2+/itdXuQXWBkA52QT+N7iB7NrXlzmNsgYrWwCBqVRJbIJoAyyzN
FV6q+Q72UnJV5lV/TNC8mPZvf4Nfqg9/Z61tG47YyMXpHlFkIBQvl4OkyGluDkZx2bn1FWW3eu/h
f3700rzcdb1ao7YfnOteX7vYqVpg3LzhWIxjSSsFgNPbX+e1xYnVjE+cjViEfSrFA4A/TVqTFvM6
Z/VVrQZ1P+mQK7TMeS671KPHtIgza/O1MZF8IPZFJJbb6uSamitdX7U5HWKYQUVkK3PaWlGDd18o
fypDmndUE+rE9s7cHK+Oi1nAplQJLOHUEc2gC75mlNkwL7dc+gdDswnHjviQ0k3JoM1qerYvSmGf
eeWvjou44XbKQeQ+fePtkC356DRDrJuVdfSK0nWBFQ/FVQLreze1yqApApnszLmzTePpQmNrcYUh
iI2A47YX/hYUz8B7R9OC6YFg5vSU50u/M0fXeXp7Ab2yozD2gTbOBkYv8lRHACxp5QzB2seubIs4
QHXoAloAIIo+/QlteYp6czEjQgMLPf/Runh79FemFramjoGnbYDaO407iBOULI2MpVQV7lXhgpr3
8WQ6EKH28dCY6AeI/pxgziuHFoNSTSEq2FjsJ+uXmwyl2YA7axzpIaOcwu2sKKqXXpJHnjNPf75H
kToyt0sa12X99I70+01w2fWH2K6UdtW7vbzPQPa2ex1uZB7p1ZDuVeCpuz+fWzJ/Qjom1sSK+eX6
GWBMOKDph1gb1+GgWqM+Dk6nx7Bs/TsTvDoEQanu/xeD2pQ3TKRRttj55aBd3ed65XAzu2XWXi02
dW/pO9q3tOuWg96YNxjrqvLMTnklHCAMYAmbzKOJAv/LQVVSeG5lJ0PcJnVPkdsaHwc8NivuBwkF
9e0nfCVIx9gCNjWrlsFOk/5pAEE4TjMBl4JbbEEfu3Tm1XrU6GOGA+ztyEKjez+Uq/z09si/mY9y
9dAIxUF2E87aLG9fPqferFzxKgBPRKWA/oQSN4Im5E8IGGqfdRb2qFYnnW9+l3Rw18EoA+bQTP2y
wvj7iW4MgERzbrIdqCb4Am9/u9d2FfcyG4siJUnEyUtwplnXOLm5F33Aaj5e6ZCHUveazrgeJun0
p8p+vyaD2jUVWGIyvDJeTobKfMMTgpQlG6lZOwPqBSbFyUNuDuafXwCbPjC4UWdTLz41w6FXZPUZ
fLA4AWN+IOT90LDLDxww5C6BdG4Dsy7jP59ODHHRvUNCH/+dk40Epa11AXGPsVO31AqMZryd80bF
QQKwxMbr7eHt8V47idHY8wOLYM7HBerldPqNju+maqZ4shP9uGSjAYe+H55gPxpoT9fJjdu25bm6
wWuLBiFTfFyQvNxUE1+OOuVZMKdwCuJmdKzIDQTIsirXdgADtU2SwDrzJl85KSwQwrbF+8QM5HS8
zucEpu08x45Ky+vOyeVHadrqQD2t/Pz2hL7yaFTKkYLj+Sj5utvnf7u+nZVa57oWM21I4JeeLzxo
xC4ERG0E/I1U/HomLHtlQBuWNZc4vb5N2+/lgE1rw0CBLBGXIk32jTv/qO3cPGKV1qF+1HZnFugr
U4mcJrq+dHjRlDhNi2ikj/R99TnuObRikH3lAVyDDbrcPSce/kvV7SQU2uIgHNCQ+aKafHLwuRnQ
MTdflngoMnV0LFQLRK6N98VYGDt3HnrST725y8dev+w7+DVOH6y3+jymX3KUsJ9hddsoHFjyOG2G
LJ7lJI9pIscbn6TvkvVQHBtILMc0LYdz8mSvJQzwFEhSKTo6v5tcrYaFhSb4t9iRfQtEKIGI5ZiL
c4VFXfOxBclBFKuW9FPAfXzRihzdEaBC2o/BanNIIQgC9Lu31+YrdxjdANpkBrGORwPr5VLRtRZh
VMlSMdxBA2xU+5v60oQqC4iuzrDL46oFPeTK1jqTwL02MrV5Ctn0IlAqOj1mnBE/+Cxd4kL3vmM4
YROwr8MNjHInNgaz+uj2Ux7OfTCeiTRfWa60QOgrkbKxXE3z5SOnsL+aoTOWGFH0DHiZW4Z4BFqx
I6ZzNtyvHKWobG/jUAtH3+TkGa2hSi2uwwXNhmQD59tzfQCps9DDXQA3qlUePWFOZx7wle2/nTRY
UBAY6OZpDV0ZzijLFmJ7p1A40UHEgtVGruO4zkvDCYC0Rxe9vYx+m1NWMwGms/UmKOedZii0/ltj
8UfF7sv7m97ImoPZ2vMBKOWf9gVNhmLBolBBFOP/5kfXFdXkFh46GBvo8hLuXR6Wkw/OiIr2mUDm
tadCacriDfqI1pze9o3RqcJ3NRVDBaZCX0t7jBxAKxkwpbmK357C7Rp/cbIhIkhhEpV0CqwAb092
og9NBiQssgk5cOkbENi0+te1RYDl7XFeeSjOHhIek/njf8HL5W+kiB6kwlJxNaGDYMP5gv+Cz28a
tOLr20P9tvw3XUSX0JgTm9Tjl7bl3y4+twyQINgK5tBWxXEY+y7uYVfuhlFTe0rf6qNuVPP+7UFf
ez7Kc9YmJ0smcGqGlaGRB1nVAHQEfA3dDDN/aBQ1O28AHPu/GcrCgmB7OGKll1PpwnszQC1u+KYB
l1qnB7WE/hyQ+MD7r37cv31b/j390d7910Lo//M/+Plb2ykkvrLh5Mf/vO1+NI+D/PFjuP7a/cf2
q//vn778xf+8zr/Jtm9/Dqf/6sUv8ff/e/zd1+Hrix+gQMALuh9/SPXwo4e582sAvun2L/9/P/zH
j19/BbH1H//661s7NsP219K8bf76748uvv/rr1/N9n/7+9//7w9vvtb83l0rqZZ/rX77lR9f++Ff
f2nuP0GuUP1lJXso/dPs/esf849fH1nGP3GS2xIkhyjP22QfG/5a9q+/bPOftGtddOQ2aAg9MQ7m
vh23jyz9n1uVddO6xB+Raqv/1//9bi/e0v+8tX+gH3TX5s3Q/+uvbTP9z6ZmBK5V2g7bBUArGrHa
lytk3sSqbR25MACt3k0GKu9+6hOx96c0v6ybvK3CDmx3KBCuvdYhaD6+vUJP1Dv5Ar96AVSroFZu
Jponp8rcQdfISCQjvqn2pPVc8lBVbUZtIHfJWkCnUQbAxKHPb2BTwM9cMBKIV58zNWw1bb1aHLf7
QODyOck7GDsogMzvzbSY1oPWVc60l40XN4vbH97+6idol+2rYzBNm5R5ozlEUfPl3AlXtcSAmJ27
rlrqI/7Whrvv8w7gq1Km90mR8lX7AN4Gz5Swzy9aazHKK7WYfXLmfnsZrPBdXJNkFlAbhQWuuNMQ
XqMdXglzWaBWOzBykJQy3KPbVi5ot7a0URJsUvQuIMzidlkS5p8zwzNenqW/ZsMMSABxsaK2wV17
MhuUpeo0Q5sGz9J5jQO4D+gBqLHU9wtY1ueC3tKeFK3wMTWp13YP12FKjpLqln5YAHtkl61DXren
MZSoCKJGUcXVnAoA5TkqB1emPs/iTHR5UqfY5o12M9uSipezzd7J8psADbs0ujcB9SypwwweQgp6
IVjC0qomtMwQzymySx0oqHaH1ldgQ6YYW5y/4SS4yUNpVjPlP7vS3NgyKlRctELkw4czS+3l3fvr
a7Lc3A0AxHckLXw5uX6QuzkY3jGin1cuYdPDeNZlW+67UddT1EPEYETSpNd0LFbNzG66dcmKw0It
KwlNfRVL3K/SsHZuIyCc5b01m2ccP36Zarw4SpBqBzX3qzbKzXYq6skyN5VsTeQWN9mN20pQ4ImK
jB5QOKrZXXdORyFx82jLY0/VvkDioJr2QFxN79iM3TTC6yz8yxUBtmeKGGJvd0s5Xwmnei4E+OfQ
XUr50DqDQJeBsBVJNKFp9k5qcwJVWKLdHI9uUU+3cnYS5yBpiidPmGHMT17iVFBnRw9PDhdS/TkB
35PMiRdEQ5oUGmQNYsdAPk9ekLdWZqNGbxMIKDo6Df5GmKx1Hez0rNfIdbSJQNVrnu0inpWpf8z8
yXonB5lCoG3dBtknE4DFmeWNBCQL4+8vBUlIUmzwG4g2kkycQqpEMMyjD1kstNHU2kQRcAKbB7Wg
7za3onmGbiwTmJnQqK+qerhAF5jaejFbSagG/y7AYx5e7bTMF15XLdE0aXvkueQH1O7m98oKPgXQ
XS8q+OjQU2qU5aOh7ry4l3J5FwzNHOZYP/seelOoo4wwVMwBVrJfDwdLlwVxl6+/b6fme9MkgC29
6gnrMvdGAfRGhVsp9KqTtoocHaptImZ6d17U0l157Dxr3stK/ZyEK8Kxa74sulTlDnpZdzXDJ0hi
PJX0I8wstEA9CaQb1DZaorq+h+a1llSU0+x7KTWoJKhIIldeZJ4f9/qSZaEG3eA6ALuwVyvS1aY3
jpdqWR5WanuH1NJt9LWW7tFw08d+7QwUqkz9WC0FejBLJUToJ025xyUTJarF9b9qojKiIrWy66SG
hQhpzf3CUXrZWxIPJxxkjqrV0yPKcM3lgkoMdC2vTMNlACcTVQ5CDLsqNZ2PML8Rj/K0x7UQAfy5
oUELRqUHAz3CfQ2tfQdRHOQ7pICHrjWfgkSUt2bnCYj1ElibJlQka3nQ8uadSjXvk6wX7YucbBhE
tV6A0NeLYdUpEruzcxmAHf6xjEJ8r4c6cpY+9q0e7FG1VHdosJGe+hiwddnwJUeQc6+PzQ9rMUUf
BwI+GqJyveWgf4TulgYG+lmXOP1ECw0iJ+rmpPgJDdX7Lsja7gJ7RDAClPSPTq4NYkjuPIX4c2k3
duHmh66/Ju4w7Xq8cIE7HcEnzLTqmysC2uCiM8wGIj3vId5sS3cr9Z9gVywZIntumt/PwzBfpCuM
Twsx1/YwF628maYCDg6FBTtcg+ngTnN7ATre3WmqIzOc3OyDpZJD2qwWyibJHAfBbF+mZabBwagr
+4DkdHMxQA88IkVHJ1FzphZPrunbVKYSPrrTyK/gjOWzOVsmC3S28V6C1/ZIB6vYUT1w3HAmsimj
tW2zr0GTUtnLENbJBzqFft8NHzXPQ7VPq3OdE9zg3vFNTW8jksv5zg9GHRKHgT2VGCEChW5pjwU7
qWz6PdK1nrzI+iU/jAWV/rHOP6WaYz36g0xibVLimYO1PM62Kb5kc1vdbT36yEevPzRUATfDzSHZ
17kblRyw70WBLhjqp26J8qKdbcTWQoYa9MInJ5+gGMmUs9xd2LJBaSQXtRjLd6oU63UqjQzZUb1E
ySUHcYwKSJDZwbEhAbyyMPeI8kW3D2Ienzsd0othsmLDlD4emmau3E9+D0+jtuEiJ/MdgLjPw2hP
MLN8eYHAQebQA3OdGKLt/LldS5yfpySJgrk07v3Zzh7SftIuTDxK4H+q5iBrLzhi4yrfL8LR+x1o
bxs9Kv2On/IPBXzGY+lNyMo0k+ZdpLmVvq88b3meNLf4NKgqMaMGulQIA7O9gYC9Ho1y4D9LJukd
JUp+N9oSHQIPtbzPA36uR0iiyD7mE9pmctkkSCqMoUKrkdUTzMN7C6Wv20Vz1XOw4iYo1PBMuvsj
EGIuEXjS4BMjtIvJoShvELmbfi650Il9raJ9h6RicEgKLTv20FeP5mrx+qxy9uddssyYtHDPPSFG
+l3m+fjJ1ob2oQZTGNqV5V/mCLlG2bpNwsI8fquLeb3w6jqLys0Cfuc1Rh0vhRqi1ElQYrEllefU
yBCbRU/+aJjAhsJ1wlkCktrQfDBL37otHWhAjofPltX27tHQs/LSTLqvxpBM9zBhikunp7XWd6W3
d/G+u5GLq8fdjIj62Mj+Q9J0yTt0WMwL5Rfqw5JMw51ANfoW6ecFiuzipvFkUU2ppyyU9JRiL6mq
A7S3KiICmz/mZTPclLKenIObttLZJ1XvrntV5uLWX0hlcjnDi6qdNP2h5x1EuU7n3IeIeuP2JBKz
OwSxRgzF/wf7Za1+wESYrmsfM88c4vXdWECczybfj3q3QFhTqA8dXP2d0+K23vaL+2kzCNrbCfsZ
8bqkD8ckmVGX0QtLC0vlGCRW030qzfLambLswZhNeVG0/4e781iSHNuy6xehDFpMIRwuQ3jonMAi
MyKhgQt5AXx9L2c1yVdFdj+rIWlWVpPMjHAB4B6x99oJURRaXdlENhOLdHBwVb1iaDPPSavY57bj
1MuSDAcov1oHEoVyvrdyZw//QPnVO/N37rX6Icl1At1sd11ugL2FU50nms8iqA899Af7YaUP6Ik8
icph7HdL7+rPAlwgdvLJ/FIGwzu78L9xk47TfJ9P+m7NBS4gMb0MdaPFFrBBjHyWvhvhCx22stV/
OF69G1xH8LGMm/ZtCaYLzqpDDTTTPqYIXT6WSWx3ItGmu9xKV79K8+FgCwnQqgMeF+BjXLDNb+s9
3Xm3Z+ZjhuDhdbhWtnHK6zl9mRfxNm+ed1QMuMG+JCT3LJIbbI0IR8d38/KUV3Rd5P8sMTKr5mg2
xryvl1kpg6Rqe8oO/VvYpnzC3gnX7vZscee6CNxucZ8tZlEp1KrKjuWia7vaNdsn7uzqtHX4WoO+
L2+pbXZOBgAwsI5w0AiMovI6Wqt6l7el87EYtbNPu0TL8c7fSBHJwi5qLmmEOm12n1HT9K9dqhrv
OK54yjtGIb9BsDsPdgNH2B9qKNrmMrZpwN38qc/mU+3mQ4DRMl6c0Xsirbf/Mc1V+jTruvlbgvD5
Tj2RPeY5QSqMxu29e0u985PhZvkXLvwFbcuXg22Pws9F9jXaW3YoS6vnFcKTyhGKhYjDyst4+850
M1VWH7IHrNdc5PuC0RUOdW4RY1W7pzZvBzoLk+piQQkRFzhVA4gfzIwhSaePOuSqkRurzL8YiOon
XcdyDUFIsX4JNd+eQHiMZjQSTvMqZ6E8ZoICP1S2Wmq+8FbrfUOKE9RrXT7NhtW9dW2+4riu3a9M
Z3IXYhbgCWBmeBOXRl0frFYAKcxrYRyRzLv3Sl7y3scmW9KAGwt6rMddv5uWNTvXc9leJ6VUtdBT
16+ptaCMLYgA9Z2Vd86HDk3GAdrW8n/KP/cFeibo1dzwCiK8bnZIkIAF9DOlXpZjJovCfYWh3+y0
avI4MbHbcLdLArQ8Hto9vtcd7bjXUbCu/EG/tJ33CC13XcnIhZKV7Tv8tJWfdLqw94ldrQ9cHWV6
9vI1lbsCapMXSnXFAgFQjAdOiqdzPw2j96JlU/2F0EbsZ5q932lnU6xOsh4vy7SlD+xnsKkiOQQv
XWywbAbVm5Igc+wWGH3TXDLM1U2Qad4XIig8l5g4KXngq35w8mZnwVp5r+YFmNliyc05nlQzWUN1
gI7GFWLacaLkUKhGQ2RnKGCdgnUQW0Q5Ut+EnDztRw0jbIk0p0le7N4dpp1KmJ2AL1m1Mpw3Daed
o9idDjx9rr5GlOsvVTcod4vs+cHQu+2Zn9kqnxD5sShTYsKGKVwnfS4XM/lUyQSDI4lXNu6TammD
yu3cF5mXsomnoXI+mrLHh34bVZMs6a3w2XPKcrKI8sz59IqxJ0D4mYrQ/mHnCmKw2hnVLFDbobxT
Jli/FMlAzFBM65m7s2XfXheKbWoSlG2gV5RMbULZsboBeqJn56qdlbsZYCE+YI7riqibXMpjmTTu
i9YZixVjVLC0E4tUoQTlVHrFj8aYsjO3MmnJqgr1OaY8mLa4WC1sXwws6gmLPim4J5lBog46SJhZ
AFFLfb0pnjV/WpB68BiFY+XrjeMa1O6d1QZIApAlm40AemFQt+QnQ62dV5yCYxEqC99o5IrJkjsH
pz2wMllD0kxaFFUBGSXOo0mO2t0q2RuAE+PbgrMGVVWU1soOEAehMi3uR9YvykKYnmtEjd3Y13YD
tmNn9gPMU/0o9EL5xDmAZ3o0Nz6wglQbBVenrfhtJrN4TsvlyUqAU264mlOgKab3Jkie8N3W7uqo
Xdb+hNbJ+Fx4eN+1lZh/e8wiTW4jpd3rGUbzxzwDpOAXNRBpH9m0FHFpjxOU8gwekr+x5bEAlTKp
2i3mLBpQwkqjhCLDyv1vViK3Mexf22ssZjQVWOpYLTPJ/duuggTxeZgTbfCdTnhKsGV0PwDZRx6d
ngAIUiyuX7GgNDhiC/tzLjZDDUZJbgxHtO6NuFDHdLxvk00xI1yd8PoMbbPGSFpEWvpbPk4fk75U
dqCUsj6pa4q9c8xmCQ+Ly99kRY+GJJjVrjpKoGpKzKPlts8wpiolZHXzRr8bxy651QulFWAvB3/4
D4dTbBcYbTN0vEmMbKhEfx1OdU3utCo9tM8yKP2FMhHHPUii9nuVTvrIS5EBRHjtMc3g5N4OdGhP
9qaNwQgR4QL7prjXYBpz1ebmv5Pe/B9DWl4c+iOsXQzOyGf8+4tTQauBM6XqG+queEkTjcavVzev
4Ars6vksU7eIK3NR82jcCqsF2N3NQ6CYHb3Zf/9B/XXteRsvsmh10A8iWWHq/Xc7CPkPelZA2qDJ
WkUI2OlUexN7LdsYd1v5b51Kf90z/fnrCKFhaogKmcSAv30tJqnWMs/V2k9W83ME7/c62mQTtKPt
ff73b+z/+ptAlqIiwn1MW/rXC6BOW6UA0FQzN/FwXK6eemRFKIPRm//TUvOP1kzPbc1/f98c/WXb
9P/Ufum2tv2v90v7qUk/+/Uv66Xbv/hzvaTrf7B/MFnf42hgjXnzEP+5XdJYPNH/86ce2YM3T+7/
3i65f9yeV0xqXf6CjVX8f22XTOsPhoiajlkBhS2KTO2fbJew1fOj/uUJiYSBNSleHRZg/CYq6b+t
BdoW8U1zq4YGV/mRLLHWVU8ZYIn9AAp+b+hVE6wjIkR3WEJVT+5mK1P3gEoJn4eEtXNazQrKpnVD
2rSXRF/tnSOpvyF4crlJiV4PifWOM15GE6vjizD0cS8s+xP/e/FAEI442jdy09i2oFQr+2OV1tfs
xPWUfPaDDtxEEMSV8gR+wO/eHV0AtYFOdsBJzxUlEjlRuZz+i3fkGEgfFsCSgTFaerwVyWGEnu+T
x/xgKd6PYkVKIMR2zmH1KdrCUEgfAVzZioiSSVN2s6IYl8VWoJrBDAa41mxtmLiJA2coqeMM1/KV
Hlddgskr3Oc0a0lLhKsTdbXqvi6zm+wNqzCB3gy3sUtv54Ye2vmkPt+CA6B2tMqzAFZdB0vfNYGp
p/NbSUIARP1kZBLLFnIPCs7l7ThwrZZuUreDcDzleeJv3D5OMcposcCuMV3CCdAQDdL4FLTJKceB
HHZ2woAXzBo9HmkH4brmsg7TwaI4V7KmffeyOW6cFvRsu4ofW7mkO4UBJWPfwlQGjjynfALMzD5R
abcJDqVb68cVxhttN2+0IIgpV84cs5Cb56qGAwP7MUpGvjp6tlL1HeblJOJpG6IK4Wp1wMxdf6PZ
nQ7IrepDV8J1JCnjl0F6RksO75hvdlS15vq7qjyLdEpl6oIWvs2F7I2TJh61dF9o4y0DwyqCtqvm
ICvHxk9QvqWEdk/r+6plA/Jg1/lUJvWkWbXP8JfBCEuUeOtMv3ZX82lN2+YwzNavjqGvoigfZGcc
dCf52ZbpfdlvcbOAedLqa4//BUbhyLeKxu5hwgz5PWQMhYB09kdOaaB6xNGEkFEYV1dMi7HWRPC2
TnrhVvEES/rBrMfQJaoKk220Jnsvd6ZzKowaeJPShQ1TRwhR+60xSJ7wFHLsoeykm89OOd/ls9oc
0FV6d/bWLAukPH19XaH6pL6hlsrO05vqXNk39U/ZPQ7dDasthfu8dkP9uIBoCZoZOKyGc2uPO3q+
83qn9gmLMqLUdLKgIbjkVIKN9Jc09hyGOYtsUxyJOXJuwixe+o7zv7DG/DwBVYp6CscD9O70oNO+
vs9Ka1zkTNAIcCUxIw4SL9A2P5yJSmYRN8zryECWaC3bCRuVOO6uHIPCLN6FhFZsQBiMvcJwoVs6
eVBb7cu89d2dCtHpMDFdJNgvJYVi1HsfKnN+dhjZMjNfSP/BLuMnBBDAa1F5VAwqeIvWhOJL7o0/
5oyKvYpeIW81NaSdsS9QjNLrxkjrbA0koFcYL85l5tkfhG4/kSfrAD8vnvKsgbdkgJ27Odv7ZXF5
fszZVUJjCh1NNAdUN/dt48Xtbf5bIoROSj0Q44V0EqAwi2OfyDDoLjUhbXB62772osK0mUskqW+b
5W+UODriaaac5ayrO8sl/ijp1POkSiKvdXM5GJvjXHM27P7tMX0UPPu5Bs00gi7uXLoR/XlOGmOZ
KgFG3EhKQOGzy/5Yv3gaMVBuw9AJZplizwe3MS7JyP02yF86w0BGVtZulQVWrindkmCDHNg42dkS
j+A1GfgOfUQGWhmlee0Ei1va54SANWPVvqnNkM4SsTOvJG96jUxDenfx0oMU9tXBvtashR+9ZrPg
+JTVUSTutltso/2yFvxClSjlg1Uz2VLnRjxbag9vfAnz0s5BTRqBMtWvq9lszAo1oH/WEQMJznDt
g6gBHhWucwIHaNL85T3dLauExdKIXLHs/DkDbpgAMFXHQ2fVx8VtwHAXbqTDdyBAvCETCSoEkKnZ
eVmahh/v5kqEqYLvoCzIwZkGejy1uRChnYOHrZK9aW2IHNavAUVOrE6ijrnplj3w9rd5ZtY2K1Ya
4suf3iyvDmejnS2fOl9yEXvzQ9HXnxYxKjswyCIq5vFWrloMrSQjiRts+Za6sHpsAhAU3a2rth+Z
lT1o68B0octLmDDNfb25T+ThnEqt5YWBG3EGuKOJ+JDgDiOo6mtk613+bgFG54ELBd3h6RM4qHJ1
h5Q+Hcrk0RjG+d5GqAFarAvNjWkiH/YdfYERr9LYLl6hLa9w0sd9VW0H9+ZXt7Ki4vJQJ/LfxXQ0
MjWCuwln/Iz3geyApmOhkLlCixPSXGGd4cUUHMFpcVOhWjrNnnifh5V4klE81UPvglqFY59pnJsp
myPSZfIhbidw123X07sWzWMzNBGG1PGYGk1ct0O1nwWi23HdzOdRu5v1QsLhYgBiVThPMrNQoxaR
2HkoPsB4QW9UgYv5BdhpY1SsfbJybfWj8paBbAq5CDWkkar3MJUr0Pp8FAfOCHNf8QghSUL3dmqD
zzvgLdixLWXSBUpPKoKlwPe1DYJFDIKoN2u6qDVfzdQ7L0aRx4Y9Rp05uD4IGtjt5Huk9VfPYpig
O86NLPnFykD4kzt+VCmWyw6aIut/EmfsLU/eO+abV6KQtktSqFZg16sWb162nEdVjL462yx8wEQl
AP9ZBa2kq1dR125bYEgzWGa2vHBHSTV57zbxQmtREJAlvke4bKt8tAGpKEURsLA/Nj2Y2Z7o1R5a
cfIFrSyS9VWZIUna8cZan5afGy8zrrbWELzSPAzw2tUbXC5pfeJ6MbxUDIG8HyoBVI548pI8dIwD
YDkzUOYhnEc4oZOxp0cL4ZCyZWJUiyIVbWNpjFcJYvbYNXaYakDdWH0e7CJ9M1VlhlhqX7s5G/eZ
9Fqgi8YDcg1OLZyGs6FG4zwPUS5iQ3q71q6OZo5Qx9pNqtfHsm4+y6W6Vwc9rIT+pHjyXajZ0TKh
Po/mPdEKDyPXzsaUB4ysB77fwI82OHkPHJetJDOYAxhYptrampPulng+dsj0rspSVsa6CAeFr8sl
XIkguR9uaZZgd90fNPd6BNRhhSXDSTHfUG8dtx0qFNWpdxxqLcNkdtqJkVoHJoT6XpZksjTqx9Yx
4WDEBGN9SR46R8n3pg16bFKIj+kW84lBgMFWZ50iB7bZVfT8LLsT6S92QD+ybC4iHa9glPYl+WiM
B2NvgmvuNMiaMrJOAI1f6lX5zlAM9pbkOlOa0Oj6rzXzLivjYm/JiBDJdiVLYkigZgQCdwiM28ty
uv6d2o2fAR5TQF90KZ4UAqfeK23ke2Sb8r6lRg0rVrwhbb+bXPtXM6lPNR3NHdzSbwo1so+QNrwb
vfFYqyOvCmyRZOxpK0/QeB9dUnh3qT4n99ogr0RMXKeETR/PhaFlVu/Uxm6yliZe+UV7tDLt54pE
48mr0uWQF99TS6RXfcPHjc1lqyiAeoYtkzmsP1Qzqy+4RAH+CuHdQ+8tuW3q7srt9eDW1ZckTrs1
EXe1Sq0e5rVcIvQxpPHMGOzCnonh2UgG6U9oj6JOTU9EoZAuVpnO06hACAYIua5QfoXzk97axXcP
TzHpiixMU876bnVusU3uGGZzw3MdYnKoyQUDEX55n9IKwh5YaKCb9j1K7TVKypRqI80OEFHEGQuM
fkfTNEVjW36wh7oyxsk/kj47k37M1H/2IgTu5ZOdVd2p1gax43DuA7PkNWqtQR6OnMxPoxX6vpYM
8JxEVw6tq/AU1uDZ+EXK3e4UsjultBCKblICYDOqT7pXzSfWIgVzYKx7em9Nx1aK/mkhxPF+TnIi
+EynflZW2Fq209Ug32s+jsZJPXiUWXdSEWfscsfRGJUoXmSwMyIgufR+uCJPd+Qks1Lj8R6TWc1C
vC6GgEfmjHyobcPSa6ejqGAxdab+qQnpfa3cHyTTp8X1FoIWISaCLM7gF2lO9pG5JVltdqodsBw1
R6I1ALOlztQfekKFXhYN5dJkNi0Xqdf/0pO525XDeoKay9K3Aen50k8cybOn2IGJtfhobHoWtm7N
FM7dYBjXM/tNXtWrgkanDSRgyHv2YshKpOawcB7M/QRK3p+Flih7fGkJcSTrG1B4jTxmwaYASPV0
z0ARZH25fGRbXQHR9NxiJHFi7S4Wno37voT2S1zgGq88KaNRKNulnAYv1DbRxeuwGT9Q/Oi7ibiR
o1ZQFwQu2mof1aAaeD2pPUrZBigfJKmXzbybmqE7Dp6nHD1C5E76sOGvKtU3OetaYA2TfN2ovF+X
NdUCuU293xRWHWtuc7OXN1PQZnl1VRdr3vw17dRT0k1DqDXNEvXsJS/VmsBdxRNzD9cUP7JT9L9n
4wan9koiIAym4lpzXbw3sOaK7o/1q+O0BCtkdRKVTqdwqCf6nugrQhya7pfXDGZMyrxHANoK+Uek
mYgddTHOjNUTgMea+ZDn1kfnKdZLO2vAibYGziH32duqC3ocy27OCQ70OMkEkXO2Yl0I+nsueuQA
PdHoB7RfNVdr/THWXF+s80MYs8PRJrTOZ9vlBmuvuif9dkeStfxKdnf5OBkqwpiu1ELgnA9GOvwm
NIIqz6ibM9rR5UKjvjx0s+ZF49S8zyQwxjc1zhlJyUjgp9x4HKXy5Kgc4bACihmOvIUiq92KF1gV
2121FirHLGX/oAjJEoEZtLcErP/MO6n1ybvLTgWy8GgTT5dYOw/rla/C1Nw79IiB42QayRCEOFnu
eFQ03ksy2+NxRpYDrb60HwdOsj2xs0nsKWVJUli3We96562PRIjqV2o266fh9uPdopJxTT1oyPuO
ZzpPooylMkEJRMHNh9QQXdQlSf1Y27+ybp/m4gHN4q9UepB3Dnp3zdoxcO29MTY/V8500hqht3mt
qPeeA6Tfc6Bl+YS5KGevs5THSofnnZbl/GqYHLVKlza/uCIXZgq9sq/ZGZyVKQ9hQm3Xoib2mg++
OC2GU36T4wIsmFCXGIZg9VyR+hDyXlq/U7dn9Gl0DlWyvGa15r03cqSFkXr3scx5Q3liFD9wWbhU
VYz9A3NG1kEwRw3mG1xR2ZKEMU9d9YVqlAthtEx14LGk3fRm0zqpwA7aG3DdBQrxURs4KEw7HU+E
bpD9bqNO0+KxH8wyMBdTuS7Ut7R4c5++m+xnS1qBavpIl1vwSaYu7ZUVTPtQ8h7jqqWCDNivo7wx
TOlEVtNp94Iq8JAbNdmjq8tIlj490y76Iow3Oy/qu6UiUzYAFaN45JyY7IMamciniQDHLTT4lVnE
Ru4OYXP1qmC2OtSoBa71MNCkkvMmDr3htl64ZF3ynEl0iL7sWufBhF3+ncD1DyuqYw4xF9yqHEob
ZZtVOCf8OXnc6hOU8q7LXGLmXf2nBUnYV0HC7zAF0k2zHcXxpBjhqm0OfUNL91Swb5VOOx5VMTks
cT2lK092KQnzoZv3fqbe9lCzV30BPTghX+9QDfcJ0xu6LLQCneeECWMxG4S8zWaQhMo81KptiPXE
/SR1jIQIsoDUqSXyTGlqnEhpCY9GnQOjasUlFcVysKb5uIAadgrlhHL9ue9Jtep0YmnSbjfSmZCq
ljxOiSP2JrVX0EHKDKahp4nfFl4yRfPqbnFvXkSNMConMElP9EfexUG3xnfTdvx8NaMCkm042d3B
7ZuA6TqXwXtHKGvhEArmyWACX+7m7LzlXUrpSjSOM4Rov0l0IHQvtwgl4VhvO0inFuKI/YQlVw/V
rKmjHsy5uryWlf0o1g3JpNzlq/tsqjXWnoS8q2Uvq+9y4ECbUVVg1Lxa29A+0yTOMQvy3yjsGh/X
AHpQ1xoRmBlIv7S5205sAu2jRzAkyYpwctX0l0yzb4OFx5kI1b21WhKhPzoXMvlmwmarVwYZbM1v
sOgiYQXkuWtsLXkTY/89NSrQ4TqzTq6BU3y41XTYcMMGhRIVvIpGnC7U5Ex4LLPNCIpG/SbbQyWx
Ia+vnMCRI9Yl0ABT7R2Y2wopzagFGV4SR7ijiLqvbw884hZRiXjFGrqNxkbNps5TLffTEOR1FWyq
SQKoPYJJ3Y1Aq74iu4eQ2kUk4VTSc6fW1WrQzDFNqWUWJPnwpS/O/eZqF4+OfhLeS5NsdE0FgjRW
2/aOC/Sz7U3DR/oZ9t068OvWOxYo9CZuyge7clU0hFMaOF8eFX3dmdgkqF/UG1dniSqjjaB/PJlW
G7lZweljnQhG/eG4e0I+g62b/crxnjflNiZzT5pMfG/Sw7KmknXECedEEVqZ+5II69opbGFR21Jy
KPeAIWK07Z8Ity5pwTsedfaXDsHc68K+nMVVARexQoKb1XdFcu6J6vaHPGH12F+pVO9Kk3kxpgMS
TBKXBBlLhtt6e6an17lBleDmbEJFgsBrveXmkvCYS2sMdHMLq06JG+yjftmT3OLRwvht35kHTv1X
YnaDhCFkSMTMuVAFO/kwrfQDcTQ+PWLYqlaLZq/1Ahi/mm8tG9Nu0+BqrKN0do5MbUwkbPB+5x6r
k9KUe7auR9trG2aI2DlH7BAGgJjRmoMVsQXk17OtYukwHhhCUvbLZSdaTpME2vYqYVs3fDSMw0Yc
uQ1iMGwnqFntoJLNsu9XYmOEyjBrcayAOeCDdKsd+Q/caxbr29mbEYvBCi26A6tt4OHyyl44tjuF
GN1P9v00en3CYe59OW0VG0U5+lWJOJYYUMLZxwt0CvWxH9Y5dDLU5rKby2Ap3PTVq8mSbk093wuA
HVzLJuE97fpZ6RO3TcbV3SoXm6BBHbUyUpE57NMo2Zi2Tc0x67oQg8MH8m6NJKrZ8+7R8mBf9pAM
EEE2T+Vuq8JeI4/CfEpyBCtuCJEdE6yZhLY4elILZYcr99vNtU+Kc+kPWtdHyuA+lI0BHR96eVsh
pxCwcE7LjPo5UR/qkWBZi+krD/mfjbrc04EcainfhqU/q+ubpw/XpvM4K7fWieRASTAY5Rt5dTHp
IQFaMvYu2RBUSX/Mp5EDd8FJpF9yRbDeWIJenU4qmHy33sIN7LuujqFVo1BtDkru7m9golPP35PT
wdAQWHOGpOuunWOlP5uMrOxHwzy65Cgl1QtzB3DHL528myETKs72pOkTQ/9xl3vxzIhUEO6drDY9
I/NqdHtJ7V7YrvjZdCq6Nx5FPjWHzwzCTxBqOf01pyJdCNdGoQoa3XiwrRd3GgJN/7DWn+XwwuaF
Zo92kPNg4LmL4uLUk0/oCIR374NKoAMEDcA0e/VWLIzN3agwfptYsjc80+gn3xaFZAC3rbBSQC1Q
V7E+D+ZqhFPalpHO4iaodPcZciBZdYt+NcmIvSCJpw/RkzbYxm9zcY6ku0WmPt0Tgl3vvLwvj6Zg
7UD9Qvyaq53aRD4LMdzh1Dj0xMFxVTd8ZZlX0zSiosucdjsTghxuRmqEpNTtM5U2VEckSajKI+Iy
O8LKKgXvgf5utdOTfuOmWwZoMKWfnItRj8+qNNM9TqL1zGTLrFDQjt8cQUw/HCoZM5vONo9Gvyhv
T3LIKvdJMS4xJm0RoFfk8ifUw17ekzS9iX+24VGqL47S3JUopyppcC9nhn1PpLF9wATJNHd6Mkvn
JKuWaR+iaJ69WkhG8NtCLtzZkYSyWCOru/ldEP6BZ8/ZDW171knc6Tlp9bjMyxXN8eLtXEPDxb44
zxkR3KgDTmqh3gvxKvuZYXf9XCroz+Yx1EekbI2qHWVh7tB2kae63eanI9qqIxGk896qXKgJm1Xs
b2RcpoGbuJjqYh/KUVxy1WKuK8hSy66CmS5jFmJPvcZ7JP2RHElpLfxbSjGF4Tu6jL2T1MyUgFsE
LS0SqH9WHsNApbV6RXVJk1OhW9OeGK2UPiTp9t7U9o+a57wXeZofhgE4rtbn3n3jJMkxJw0t41MI
LEc4F49MBVJe7rNsR848i1PN/dnyzxAUVWqszGUSrHi2F5/PWNs3jFkRbUnbVxqPADmbnASbi9DJ
iaFM1xuzXvmwqA0Jy8z2FA/wghxOT1YJpMt587LrXIojeDcqhYU7jWQ6K+XzajcORzWRgXRvV/De
n7U0Y01H+2G7ebyZzdtaKXeMEl5KkISKtew14T5uBeEMozoxsfJmBv3WccvcR4OybhpY21aT4Wej
kUd1N76gJHlosd8GxjaazIHzMajLTl60YdQjy5RzpM/L74wS2t8Kt9+j3vzZ1F63L3t7o8Lx1tit
jM+k/J139gXh79Hs1Yh8ot6fx/E8qwZTGoNoOwfVpNmXsV2fe5J6BbESE+OfNBk+Ifb/avOJnBYd
nfTC1GGHqqsJtrR4pcW+JYC5W3XsxrKOzaz8xZwprlz6ds05mikztzk9EMPeB6TY2YHKHh21IgrZ
W4QiySmZXp1BQ7D4JMaG3PiszY4ked2bafW7VEv5lpH+HW05T0VMhsdUvYpFfjC9xnOzDD7gNX2f
dG9ZrTNEx4UlpVW/tn0R6GX/y5nU/rAlLunESXEimy3xWfjkPugeJPeUfXp2GIz5sNrU8WU5uR+s
rLoodcYfKOq9fVl0rwzZyMIdjROLGpPs02ZA0K4+MJ8Q3ElFc0wE4TsrH1lkTcm8N5rpuc75zjLs
mH5b0l2WCeBLUx8e0lJ9puBg3yYqPUzrQY0ceH0+okq26b2hvzcKTxTZLeXRQFp3Ik65+Bwcwe6s
Gi5qyvodhehjJivmxANTaq+8Nzr0WqgyHJ89sk3Ts5Ht4lkCjb+D8HsUViRIJHn0Ws4ztdQ6UtFl
yRCpwWtI5qlfdFt3wIVGqZy6PRJ3wc5fAT0ue5lEKNJ5Ers9vg7rJhc7Wc5Uv7EQrDC1qOa9qVVt
MFZGGXSI7kIH8SraB64nAqZafEuSsGcdQqHNYqZZwH2zibVPk6BqEg3LnC7BZDTMw8A0QIodhMYs
3Bz2JE6b2kyZaotPsav6veXi3iBs46nQlfKAzy0/WLZ8IXfmnYan9fOp7HzdtFYGOdN2JuMHX5jg
0CpllkRq287naUlN9AvzvivT9NJRkYejx9IUgTLrosQwIb/NiD0IqT81mwIdDXsTN3+2J+16vF8L
g8msNtzygRmNOSazJkPrTwP6Oqj08q6kNU2q9HW11Mzw20l5t6s6i+bFRPcLS+ua5qaOPUS82B4V
T6G7SBFMuCjD4m57cgjW53Hp871b1sOLrgyXWlPzH2xc+v2SEiGh9cultountTWKeM5zcSBc0wqK
vrhMDbKXxMkRVot6x5gqYmlnRPXY1IdsXGHlGxKjcEb4K+jl21zs0iYVAXZy+kysoYrQSfDMGzZ9
CGRGYTEJ7iZP9EdPxdSlfo7MFzJF2ylDFo4GcTS9xPGZmdui+9NE5B/72qdBHaa4JcB2r4vc+NMJ
+o80Wv9/ogB0DfnSfy3VehKf+V/QAf/j7/8p1DL/uAHRb+t1FX0VPmkc3P+JAdDcPyDDwgoyLaQt
8ElR6v1PDoDxh+MYpqY6EI81BjH80fAnB0B3/gA0AmEEixOpbBb283/AAbhJvv5Fp8WJjITTsFQQ
XihZwFL8zQgtEQalWUd0olXNNadCSjLpnsrINgJ21ez00pJcSE+uGlXrrCxTuJCSOYVpycqO6SXX
qF8sDO1CndD1HoBgnSLw4QnLVt7KHDNoSV3EcsBCS4QerbJ7/ZfP+uFPU+u/ogw03vvf34SBH9+B
Hwg14aa2/NubACdDBF41/54szZ0f+aUs2gZPjipyGtSQzOJZVPr2um6RphjbOcmtLXalbn4nnl6l
H0mTTEZs92R+/Qd357Fkt5Fu61c5L5AdSAAJM91+1y7vyOIEQYokPJAwCff090Ppxm2x1CHGOXd2
JpK6JVZtAyB/s9a3tjXD+/wT2nhSxjq7KpNdPjPGk4PjmK8Gsb/BSyM9Bnvk9XhbpX0sVRAqjXeQ
6WK3T1qw/cuwW9X3wo+lc5xw1A17M7mqOy5DhMBgWhpyz22vsYpthSIaEUQhfLXPPLaeKev6ZptK
3ZANmoTsh2w2JjuLXTkxw0xfeoqJyLi7JtLiJfFmDh0yXKP22AeKTLyKUrbfeHbW3JIL16BKwep+
6acZ2xgy7m7rjVVYbvy+wGE7EOSClQA4utmnnW8XO01Or73nhyDXiF2SBKtxfkT+UJKCOOn5Tdh4
VndTN5BZtzR0EodMDaGHT3YcYbcQJ/4MD0Ejb10z3khbxP5QBy2fYytywH5dPzXTF/60QMWt2T0/
J2HtiQfco0SftxGWvK2V1BbT20aqG1wmJUyWvhtzfATh6syHU/HWQ1o068IYlApRZ+13ppyR/5RU
FWtFeDZ6QfJmEQ6XEarwhvODQKQkmMnB0hOpVffGkU1+CBo2sBvVSGLuyAkNU45jydp3HJj+msr3
mbE5jfPoM1thrZulvIs+s/VbbZoE/vjIAG9Evl2z+U/6K90vC3aegUDZwxzObLRxfEzNLWNeqvVo
pPnaBTHF8R4Xu9WcCw+uDvKrcrny0V+sgn6kUKYD/7EbUMsVOwcY1aeEChvVi6tzd6/I4u7O0ITJ
EB6yqmzexrTMfnKgo/uuKzeW32vVTvd+jyh+axBUUcfZlftVNihGrxBys8qNMHYE2z6Y05nts8mI
BueeSjiDVZy8aJWP3+w6M6T90jJzJxXE8iGviXS/VVFk7DuQAvyweGLEhKmq7ma5IXaZ+x7kWYsi
seGN8ekOixdd6qnhAdK4YyAPCEKn+ypssOQ0/jiIp8LtA/ccCMnN1suAJGC8uvxQorMoMzhOp/vJ
tvLZhfG63op93zIJJM984EdoVXXTl6mOlHtKxLzgzKsJBMZLBZYsKb+7oByYCPWIrTFIiDxFlLrR
KgnD1ykBXejuUg8/024JJ/2Gx6InkBWPYXT483Jd7CZSn400/N5S5Dwa/rzo2jEp6er0YNEedORX
Xif56punglolaR3JXWgd1c5NRcNFP8TsTVpsDueKuFR7E8/EU2qVdQ98JtSWaTK7b6KP8msm4f2d
J0fo2EWWuN8mMbqs+qL6e5YXWNrhI10SmHD7obMVC1Pmy16l+2IXB5RMcVn9jKF3EWVCI8C6vsxv
/cL2gRLkuGAO2J8NTq+oZ9a2WGrcV1lkfZoGaXj0s0PMlmx+m8iQvK19q3ph+5evx0Fcf4GmHF4K
8t0JOxRr2jD8fxvrZlTu2rouXq1Ih8ilRsLzDADPTcm8/N5Bfk/GcxY4p3jFY65G4uSlmNRTQPQK
Q76ElFsWp/Q5D4E9EuYe8hOYn8R+hgpOdf7qDjWpJHgacYddFyHxfZGdLltK9tTezIqxlZb+/JjX
rUh2DJbVvSfL+loGmu/AEebZTKsAOerU1exP9DQtWzFKzlHtYtWmj2tTMPEZBvPdwpjymj0ydbeS
M4/j/iWHn3zLvPqnlY3tJ+JDaxzHKmJcCOu6EiSQr7H3efZkljY+941pr3n3xY61qXkjmx1t3ZBG
5xxb8lYXpj7qnEt36GlHdn5KY0IUvct2LulHxBGB3NY61M4WqT13bsZYfdwveVLwNCuSn6aeyyee
2KixNFGl1YbYz+ZohTG8AO2Xyd0YskHdj03THlTclex1XG8hM5czwSaiocyul5AN4zbAS/dHkBS4
zRc/Jaw2JNL1a72s7t6ysr+YsmVE6wqfZKpU4NONImt+asYGSWEaN2JTKDtkCzL3fbAN3cwmJdLz
bpeiyM9MM8iYsR1zXY65j2faja9sN2hOReUvX0B3op41tikPTaI9smWtrP7G0YgGLCdg/ZTVWX+C
49Du4iWRDD4I8rWvGOgq/1SUKwhkMGvnO/X58F3Uk/vDS4afkbW0N3FRxzTtfvgyE+T7Fli5/0UE
08jottPf4FFUGFrnNGImGAVgcnzCqVKuC35VHvoXcomz8GIVQ/PounO0I7BuSndtOOofM0rsn0HW
Nfc84VfEA/ferUKu9YeUvf9kksHs2lGi/kBK7l+byl30ri3sgggxO3jQ9ux/LTG4PmTCS/H9RuW+
S+PlUy5HdYGAJ3na6OgmKPLlD4Ds8hOGvvxgs2p7IEI9xAnah0yF5npXejrGCA+yg+eHH7bdbWkn
y/OCGTLbIpVay7Gu1cMpd5QK38BlMOK3C5Ele8ZiVb7CIOj7rWyYbxJScN8Yt3Kz28sQbhZHVeNe
oA9ut2Fsip9BP0IQyEbdvQatx9nP4yAotmm6LJwnEdGSoMXsQ5WUg9naPQNCTlouog2rScc/jGk2
MZZJRf4Jj9bgrazh4eKyMPF32gqLIxAI3G2NPyg65qburQdSYLpT35fqR5nFNUMXHu4b5UDVJD3R
K5ZjAhUj2S72nJZ7si0MGtOJ7yB4GULkjmTNGlgWbEBqHnNxpgK21bxoPG6KUNZSTURKR9hdaYu7
Ab8WRVDOyJybaydlpcNdHVXiB8iPxDqMQZziAS3mcIDEYDe7IZz6wzhF8UJK/ZCGHHeaZ7cUPjN9
y9gkSjcAIa+1qlk+51HbmV3X2J54ZIolO6bljHL3AedmB52C0PIvderKL8bxydQ0ITHC5ey6+qhS
SiHOAGugGR+HJtm3y6DNvUellF7LaGJcqaPZRtyoTDjxTfROfh1mYfeZ5aF+4EQOBqRtYz0wZ3Z0
thFFysk1I2X6buZeFUerBop9xFVp6oM/ORwfRSidk5ONZXxEYGqts1ufqf8C82HDuAYJUOdYVK1u
lHnyoWjcQiJIHoZ7NfpwuvJE6qNx8vBSamJk9zYFXrcz1WiBxqLv4GGSepeZrZO1TYnZOzkRihzb
TJyrrnbVT4qjW6/MWC80nd34V9LpJtg06NSZX+qwm7gkU1EeRMTEZcxr51J2gXYR00YkFhQQzEip
LSeuf4HELt+EAlUoLouwefN1zO7EXcbmFjEuyshhqh/QdpN9a6H8w3oGf2LYTIMz9btIUIptKsGI
fBuQbs0xTOu2p5+hWF8oA74iUO6fCkbWlODkE9+00ng/YunDixGk10aKagt8gidu86LUX0IZM07N
oEvzbTCSkJvQ1Sh+gPIxlcznigFIB3TPJkA29eZN0iku0qqqzbAZhxTIhyrHlSgDyKk52muoNDNf
Ja4hVgTNbjFKyCsan97DhWrS13DIOrWNQ9KQx7KNd6lyZxbnKA1fG4cQbl40z54tRjB9zobEubI1
8fHkhfjcvq1X8TITp7ZfA51V1yHDoAHLLWa9rW8y/9ob1v4utoz74vR5/eZi0jzmYE2+uKlDMc+c
afpu97J5CJo6R83eJJF7NsJzzpXtdOPZQg6ab5Ux1peoiwmyG9+bgKSQk81WJn/NYocVWBsuzXIY
lrEOTj0eBCYXwk0ErUo0qs0oo5+OGtOLlVoTEBg/OGOC6q/DrkJs0IjC6F2ZkLLBfEtY1Vr9sYNY
bOTWiWyXVyNng+XSM8uTP7Aa3LOocC7F6mC3kahim0Spz+KOK2xTFa7cWuvDQkmGf7gChu7U2nH7
RPk9bOC7ASHA+cvSbW0IkxreEx98fgPVuT53iWj3GqXNOcGGrzz8+NbqzOemG8H7BEzn89Yq+ZJX
Fz8jnfwgApz9bqqyHy0arZ9mUOKxZOfyBbFl+BTPEUnsnK872xel2Kp3hID1ThPg9v0RjStiQK+0
AciFAFXrZEkcsrTGojk27ey/ybZ2hp3XWeSVr/1XMEqP/10HzXyHLTUB11L3BwLGq9X0AD8B4i7y
E2elKqAsqq7mlbTAYQnpjp4ywG3ck2K3whk8a7q3qDyOaDU+pb4fv0hhe8gw4CGkpDuclnI6Ub3N
d65o7M9KryCIshmTi6wRqRHrADfCWwkStnBahPk+pc1xcidznlYgUwIM8GUqpH9ELRi+NpZzqEs1
wAixIVdEHRCLpfC/19PKtWCVYXGLEgF5CVYCRj8s3CMRy7FsG660jLSe7DOnz49kjOPv5NGAbEmk
sydDfKp24UrfAI7YOjsCfsg17lUWym1f9MkjT8kCMogp96NOSYQuNFcnZ/1K/nBWCMg4Z97nOsVL
bzok3xhgKW0tJ9gy9y+JHBva+zJNqz3IvAEzUsEaiz81zD3rM88pLm4mbBjQKCk40FwwEqL8EWTa
2afIoe7Cd7IJQn0oJ3gDIJ4kK/zERWL6UEVRfvS1FFetiONi34Uo4oTxEx8nRGypTduj/90U4eIc
SB2kvia1L9lmqHSurJXVgpztK+GA0xXlRX/KZ6+9JizAWiXr7p1ddsXrUCZDsyevETCL4qD/NGbT
fEzeWTHS7vttC7JuPDgFCnib6/Mc6TZ1TuiKwm8uVMnHqrN6vnwngsECoqtHpUBkMsyPBr5Nv6Ju
ihV640uqGp6TYQ7xRaf5cVxhOf7oFncdmy9zpTw13He+4CZK7IXHvViy9jsQL8SZ1jucp+ydT21P
T+i2RqKZ9gH6RHkVyE1G1cHdi3VLbEpBg8JlvFCTt6xDNiNBKk9uUIozxTgUosRCR+jouB45ES1G
9U6VuPtuxRE1kf3mNo28VFmN56iS/UE1Y4b9XIgvFktggFIsYmSWTZckEvEZ8orB6IMvkBqFsxW6
BH6AFZ20KpKQ0vTVfGp9R75M/RrUznNB5Xuv5zVPnpSfdLAaUHoohYyjwvw+nurmi4orMlfTHKHO
PEXPbccgvJhWEtTYCm4cWEcQotpqYBPuhxj8trDyRkKvBxHdzQqz09AOIXEBRbsnt2JEMxrn2G3i
0fXoVqx51wCmfqQeXA7yHWrlr3yrfCVdmXfoVY2Xahr7HFeAs+znVBTHYWVlUXmCzQpWgtY0NHrf
lVj7OQCbb0aK/D5R4KPaaMBY6RGqeGO/Y7oE08IzlvbxXNMkPZQDiXJ+ESw7P56Lbxjj9UzCax6e
kf9ccidAkNZGyYnlNA8KwndOKCc4/ijWDZ40E/xoQWp0rCVp2na9PxtqAE8QBDathDJ/GcznRs3z
qTZ2198T9YICYEWbefRbWYBslVl/cV/OyZl4pPhoBLbdTbAi0tx3WtryTk6L/aAb982KVVta1XwG
dHerYezta+a3aNT89HMaV9Zj22Yg1ZbcZoBmpW9h3umTiA3zQuhuNfpEmBdtOZ+omcOZMYag2qZP
rlnasvobzJKfaSero7Oi5ECEIT2MneQm41vqyS2FMOZFw7SB8FSdmfX0u7Gz57NJEBV2+GrP1DyK
W8F5lD5oO4Z+8TbhmDq08BRvIrefr6GhoP6zlx5vUdghmwSsILHE+8qkt+iz5VtkqOzGrsZIYnJR
X8J6mJjNgeLzE4caDjifLKfx0NhF+orFwFBYYfLoQ5VdTSwab/IV9WfD/FtgbmDQqFC7gANUXccd
1JVddVew63LHqXvt3SpJrwWrsNfOVQLnBwYYgiCQwioHDtF9Rh0xIRYIIOSRz8nSq49MZlbrCIq0
YExjuawyM94jo76quU8XvDFswTh5WJU33bNfelSADvggFMvrJChyU6tBYTIwuGwcFOrYHGpLbFLQ
pC9zgzIEl4kuNnEyuBdRWfwHNPbe/eyOJTv+pB0OXkXW+qbGAKmQRcWMBwaakXInddvoS9/XEUrx
hKIK81NOsLua5KSvqUxgxMEs4DEzuT5NF98p6o8yKfPhN/CG/zQxV+jOKSgtthXeB3s2K8lotJ3w
By7x+SoojaVO+KOSfDvXAMnc2kQ1A/12vvVzoT//88D+bysHB1e4TSR6KEnHDD7ycwNv6DC2LF+D
uqtuUIaZYzzLbLcwdN2lsjGn2inMo4hyt9xmRli/4XD/feVBcrPDKyBfg4OLMFe2CX+hf2MsSwR2
bEa+lkySfWlVPgPEME3nPyIwbANmaldaPPlDvoIJcuS3LMvc7tD6TDf3Y2uYz1Dzo3+YVTrl5whq
eHEhaiKycbzZpdi5eYe+u15YKeJkyBzxm7gm+ZELy1qI163YKoWKv7kfFh4i8STDbCwCuAZy75i0
CXNwohvR9A8D07l9n0tZUCrl7HSSKmAZExdyXdWIaXx1u7wsj0srpmEn37c2ohFe8Ztwp//0ImFv
WIqqh2uM1/nr5+w4PGx98KcbT7fZcIwc4dUX5Aa8Lg7uh568mh9h3rOrIWCBD/l9iwSinEbObmLb
Y5kfp4x7/DaZGR8q9K3/fCGuW7xfll8wdYkxtTF4SNv1YFj8+goZbCca8iA+PlOEw+OfN11ndxm8
As2M6pbnhuoOXsq8nn13O3vneOqW4jaEODXhNJl7bEDdlFM+FE3F5dJNDldK1ExyvpRp44wxSt3e
C36Tgux8RG/wgvnWcVd7trJc+yO/W2dqKcIERZ3tFly9Tj4XwZcibvSwx6jjoHWBPVrsRpG4aDpt
O8aqWoMhucV8XidoBDCU4dPUEXssGI3FgRVYh0NBdS4svxagn87WbRCTAGiL+FLsV6UigitDfFKa
KViWu4eGunnalSWtBrV0ExxFUJc1P7AUP+mYskcAJcxa04adCcaLQHxFdxCMDyPG9+cQ5TbxVz0a
zN/cHfZH4EogXZ8bAOKMD3QF79WvX+vCYqL0WeogG0im5BaxH62NAQkQbVNqpnpfqdp1brq2p6GC
N2XPF4RfSL6Bi/LPLk3bHdP/Lj2GFStaTH3KRS/l+Xl2sbw5cA+lZyG5ZrNrd7smN6xugjLmj6Kb
rVNMuZUFbjtoTRZ81V6JrJGpS/aZAb81P//zNfzrwxS+rGczjfTc9WKweCx9uISTEY21m0fAKYOx
WivoeJunU3EurRICRtoyD7BqJIa9iyQJUxWIpn9+AfavzyJeAR8yYWrKAiSvUNmtR81fHqdLMqm5
ysALLUna1QccVeRrzEvATOHPlQ4fs++eQ2Ten1NR97AHknZ9ssrY/kMlCsNgQcyRu7MZzkZbu2BW
eSidEQ1gxiFI9xlFZ/ytUbMnass9KpMXYHRodlHIqUWUw6a0IwJ1XAaVx9+8uY8fLxt2xGmBlCvq
mdQS+9c3pxK4HJHXf6czaW6YtFTISA3JkRsmBOENXaSJUI74zlXk58lXbVWME32/zRG0BEHk7Mew
6uWmtrzwDj2asxvmLHuyp4kg7VJI9RSaObt4puKZgiAZ8Tfbm6rdWdYob9IJlRIjYcbmwYwYeKer
ymhmeWoVpuv20Y1ohn4DK3pP0fpzyb6GHvg27xipgmdDduKhjWzh13dciNovVA2jzVn3ag5bD3qI
ultnZ6gSqm3A6Gk4cI3VNwXZuulR1cxdqclpa/rGSab9P38FH5b76wsKCD0gnZD1Pkwjf73b/3J9
la6bUkTM64OU4/xcQ1R7yrKwIjjUSMgOk+PNLwNmKja5qMLS/ajmILoOYV+mTJt6QH4ji+oMfZoK
f1YJ/rl9Vlrere/kjjwYnZc/21SxqlS6KW/MgDn6yRqDif5qXXDyoNFvtu7Us8KbAU7Zspjevf+/
YlCaYb0FNnY7x0M67GIR5Gi+I8ElUvfANayho31TXZ1j4NSQVnfz6rlEQ9ZF8TZCXZZiUp8QbpLy
w7SuoChP+JGjO29LniI9pO2aH1a8byDt0nXiU+Wb5uR4LlRR1v40kioy0b4O6GhZc0Y1sT5Z0dTg
GMrQPVdztq7ahY1FqNDypQtnJsKqpvdBI9r6qJLL8KawtCfh9ckC3yVgnoGtIGBSaLQeNr1ZGtZN
71/sf0su9Py/C+lEPNxfLu41kuSXyJCXKu1/fP+vS1rF3+vyr2Sn9z/4p2BI/sunEnkPDbQkp/wa
TvN/BUPBvyA+2SR3c7qFPPfDfwuGPOtfAXBUfw27JYiVVOb/JxhyQ/4VUd8BWX3ojyjD/ht6Iftd
EPTv5wPefygmPsmZNrUHgbPWh9txyVEWSMMmRuhKjseBGgIzd2emg1e3fsD8q0CAV2lC1I9zXoQX
hlEIZ/M2ka+ybNJDILR7LoAspPjp4+AnEFz5c2J8e8WeID7PxewfptJPn4N41PsJXlT7tCzLdIRa
oO8tEXgX5oTu52ps2mNN7HXOfa85OWqwrF/SqU+/eDKDAjNq4X1iwVGx0HMpjTc8d5th1xQ5GL4m
DQYkP6Nwn8Y8M+Fdzn1G/0w/j7XUJ5lyFzukxZ2RsnqwYfOMhZIJMMEDkRnavSnmxRy8qAx/aJZp
I84SpnJsS4XLMHO25HRsc2aI27kj/mTL4ofjuWIM0hxi5gTgAlApBY8MXbt0E6Vyms5uVPr+Nh26
Mr+y8JPz8Zm42Y2lMx2rcgzClwgDHUEGRROf+tCb+RXhVL4l9VLgvaTlwg5Nz3WogqJjURawydSB
wPhU6nm4KVUQ4RlZ4oKlSVlMsLAcF8cJqHzwPWPsX2dkrsGTJPYEXTV+UECpA70C23B3/t4z/eIx
pL1ZHfWAm/E+GSPZnzGi9oiTKzaSm5RG6KkeQ+/OtllY7aeqzm+w+WKeAJU5yQMGUgHiPXWrtwEM
j75qQz2q7bws8tB1s/MNJJMXPND/z+2hTzJeMGMBYmkXy7YPWWGNTPTzRN/5yLfN81JPtWGwilB1
j0037M697q1vljTz0YoSeK9qZqmwrdrMHy9t1gKydGHsb7MoBsaydHN8wr3ovCwo2ZttVtb9w8DG
gUkWKvTnEE2l3Pi2qP4YtRq/D4nXfK7n0bpx/SI9NSr2LwBmS7Ex8eD7uxHRBFkiDJbOYaHFM+Es
5WPI7Mvsxjn1d06Jx901MYSpFNfjky7KdnWFIUvrAQuDAx7j/LWWbXPPoL5A8RqO3SkAyWPhMszG
DEcAy3rQN9MfdYO7ZhsG3YJ1q0Y47fiMg+Hfh16zZ7LQsF0tsZTj26++lsSdnLxMOK+EsYZqh4+g
/oHUqnO3lPkeM1Qy/qxtO/pf40TZYEFkVD9QPOpji36g2cuEkrgJqY6ZrlpLtmEHCk/CWDFrzaok
rmVrnCj7ipLHNsckE9WhRXh1Q96dc59T34yHUSVYj1qZVjdBh256U8ydYUhvxVqdvVoVN2LKZ1Ia
uG2/eSAC0GWXg/xdffOuBfyH51f4oSslJrR2g7Qst4fsqbzRm9vt6fJw2f0Md6ffJZp9qIwJU+Z5
u0bs2SRx0Id86NJLWNKW27P2I9S+tqyT18anv5wf/0H7+B9/A+MUx7UVLUD4ofqHK9G0uC4RQbeb
dvFPVpz9f/6GDx9XqM3olJQG7Gq2Ke/B77v/yW9gCsXmyg5s8jN/re8khweXpgJw6+8EJSc6x9/8
hg9hUwF1rEu5TRGJYZRO5f3f/6WEjGG5YIhlG1L0tTvdJEZbTwtilU9p7AoJdgJqCe+MyRdA++qm
ctNob2u/uJEqxgNB/gVT/WZCVz819J7EzgLe+NzKAa9gM1Ut/CLFOvLaElbGlK/I9e8iOn9taXkH
XD14a5j1UFgGiIJ//ZBYqE6N12ByDBd5bfXfgxAfVg25CH7PP19S6xf67/vjz99E9oFyYHFQMnwM
aUQD0iVWIUjUnfVzFLTZZfCXB4Qey+5/8otoGj2XOQZf/K9vaSkqryQDzMbK6e3KtN06Y/1KTNXn
f/41f//kfBu9C80DQG77bzfh5BUUxpIdu8WaxBlI0iiq4G2qvJMY89/8rvVS/fWz850ATff6F6iK
zocbHhNU71ppxZY+mM5VdmiyejORfmJ3l8Q//PP7+tCorV8ULRrdGuoMiCjWxzFq7qGvCia8nVPp
bAvv1XLAhlxCZFIN8rfhsY0Z7F4T4Pqbhl+S+vj390l0OjsT1/a4Qj5ejaOr21hXLfNxLGLPvhwA
GsxtuDqEAxPfse2bHHTf7GPRHxVXcV8tjw50PwRKE5h/t03S+kRRkd5lNRzbbe5B/WJ/Hq18H4Ut
A5UESySi4DHJc/xeMmn0C4gwrhZlsv45mlMWEUsXfokCL0s3XVA2emOrhkUDYiEsxwIqHekNjjfO
OzfWrdhmbGGvM730+BKpJBGpjsO3QuNWPKCsGF88HUz+dtV27wvVBY/KlGP3GPe+i766wUdxVVqR
5VxiPVrfeq3T+yKPumUjHLQdW0g5C3gCqC7gjMP00THxD84Hgg8mq2LBE0+hxsU793rZEdoun8bO
S+2LCbSNc36Km6dmATt+nrRqD7MW3fd0jvt7VUEnQOdVnUrYnXu3hw+2SaAVgqDSg90eB0POOuSH
buC8DzHHk2YExiBA+YuNzUPxf5hqqb9lrOVSVCyLpsid83K60wsyHUzZ9LwI1IavEeLISxM3zg5D
sPUQOrh3ZWvXu9p3vetgiSj5B0o3xOYmY7GtrPrOZvlTHgbWhOYpngrYDFmDiIdYmq6ebjrRATGJ
vY5Ata2MOqRcWdfn5oivy6hNyU523pFpMj5pGEDJtkuD/C1cwquM591J1VOEZhv+E0Vo+EQofOMc
ZRwdsOwwFzECATR9z6vwZHQt2rDBfBeZ+Jp1cTVe8WXah67xp90URMMV0/kZYXi7ApZc5C3PI3fN
HoyEhyuSaD332oT5UG9ANfvquo/H4rgEnnjVyOM0NnqgpazXYN7XbMWTewoVf9t0WQMsPvOQWfVp
3d4YdAb7TgjGA73TpmdbE6T8aPrZgrEE4c5cSj7KuzAJCOOKQg6PqprH+Tnn2nEwqwL4ijeJLHPq
oqKBhPDcu2mxN3a8YP0FesaYYCRcGrxkiGHJBrEVz/WavIHU/tChf8TnNw4EwKlmGOFl1SnB5ndj
HnfZHwNDH7kHFtaLEyNsy31kKtL+7GoR1hdnivxzUS0VcJ4QI/92LkP17OVVm15jJgLLF6ZzqXaD
reLvThP3OQhAKEOEmHGqH11/biYAndjMgAW0vjhXreWZXU0t+6nKw9Y9pHY37pwI5HVFmt5T4pb5
Qc0IalCO2P1XGwoJkXBmPGEFbu8nC5xmgiLupy1H95RZpX1IMxGcsrY1X4OGTG8Fn4GbayoClhhu
sRL/08YAAFhNft0ciJcuymwbGV1prdAqk3yvkac9EnOdii0m5eVT6ziodAk4W76GCSAY1O1WBWcY
z2dn6wXQKk/dA7mY/WfPSYKv89zIauNPeEVAAPT3gyE7XQmVLhu7bcqr1Gul+Orjv5DHqgMMaWKB
yLByowlfhT3FYs86DgF1wkMO7dRSdNfuMn+qK50gEgUOJKts+SNLvSg4jmUZ1ns6fsK7XDBZ43ES
dpZsWx2lL3PaxtgFOtEeVRkJBoY8xNM9Cqvy59g3wS7XcO6AL9Qtut2QOMwLTv/Jvkt8wMZ76eh0
3pEJ0i/XinWnvWlEvIoQFYLpk0jbhRD4qJoe6GYhkLYyK8xrSYZABIDKKtyGdS55lzurAhO3MTyi
D1EGmYZYJ3t65nVXO9cOxq+YVQb91tOZbdGy8Ogg8j1BDDpks7g4GTIjhPsUY8BAWRBBrhkhsoyy
YUGU1d+92i3gaGU2UKCmBaBnZrHs/SJM3c1gdeIRI3kZHywGfS8LZuaXykxqP2cVRAJNZtGuNnG8
A6Q2o2hzvOVadql1g1FgMs9NawFbRYdT3ffoFNAvOv630UiyRU2oE/vg5QuaG6tOAuelCPp0WxGq
eCnauPVPde8G8kzqy9juc2hMobdB2KTHJ/rMbLkqrDRFWwmQ08WH4Xbl554MO2INU9ukD57llXuL
jeuVod+UXwqTyGoXpKpx70fqx+tGFkQFsY52T7LBiX+yUTPs4sGOb6VL9EKlje1uFw/d4DaQsAYJ
dekFhx0J7V781Wv5Xm9918wV9tF5Cg4ZZLP4NI0NSxyEe5qmzhuni48o6FR3OoxvyLRy4rXlb8+z
LeqnEkgc8rexT4tLrAzLr8Cqw3uQVHa4n+yZ1QLJp0BuXD+cGaz2sSlRE7UdYQCRAIG0Zc1UHLKu
wMnMFGnJL4KFFfxfZiWPQ8jdcgIyZXsnzgacowx5yluwit0xtWL1iVUKYsWMAcd4iOTQn5ZRlp9W
Z9pnVD6tf4jdtAJ8FcwEXIhsODeFh2ifLUWH7d1O5DG2WnPfL+ngX5c6mSD1YGOXB6jY8LfrOXQe
XWhnfLITUeAdd18M6Bem+BylTw6GN1oChvdehjF2AVY9MwD1WFuWaMiBoUyUI5sWXixTDcUTzF9k
fUxQRrPaWIBZttYg5XUeeiNQComu+NGtXV/vczPgt06UqI5dyPe+6RBU+KjJ5/hR0KRUB0Rx7stC
QBSPaVbi8AWY9DbRZLLPeR6H420piozQu6q5bbRwg+sUcSojqbZozaW26aIONkmY5M7ig5pprtuZ
w9RiDV3qTGyjOZuuBiuHhLxQWk15X5RfBEgD7rshGN3NjM2q2FcO/ueNRCO8dxrSk78J0ch9OS7Y
l2MUszBtATxdlxHhPac0cESOVSeTI5VnHKIFFGEzMx6SCutdFH1laoBOjq1Q9jr2MuUYa4swuPXk
khHPOEHY2AaQoAj4jar4jCuFH9EO4MaW0GLmEcR9fRykZWPgFm0uT3H3f0g7s+W4kWzL/lDDDI4Z
/QggJkZwCJIiKb3AKFLEPM/4+rugsrZLRsgYVtZZSmVmpVKO0eF+zt5r55FOtF+X5FcN2F2Y2EMb
rtSsSYJ7QVpq71FNTCrXmjNyX6Q8WANomFlBAcCwAAj2DzjEXBFF8ZUVVLWXUwfyBjiRlayHN1hm
k40/2OE6aFPSfEh7XAe8/RmuYngy6TyOW9Lr1FVq6fXsYX+wDglY2+ajknqiWVA3QEOJdBITJSnf
TjpxSkAUUT8d+2yokpXfK4m9pTfe3oQ2KM8M51vCRNKVK2nu6Rs35ag5VmtrmAhMeZzWg9Fo6ctA
rSYkmDbDt94QjnxQFr2/oyDlApfSLtDmRFMGZ+xsklP5uLIwkOxglycGiHX8zwbolcG4i/05u8OO
U1ivQ9IHwZMNsnaxMtkxnzTD/OljMlqjHp8hqA8DiwlJ/ilBubVcatLNcVQV3ARZ1iDvzIRF0cGK
IRPZA5pU6AKWsraQUrshuSwodHuWi+uiKEfSuUAT/c4UUrVEpuTST7ZR3exqUTlJDyaNGcJp5gia
N9d+em1jP5neFRKFqt/oVgWpTmYmdZ6cRnX2oAPpWzLDAPh0tR2y1qJkjMfbEplHXdFeKWoxdU7T
j6E7Ko362E0Z+4SslKeriYLkThIL2NrSfMk68MXo3TS06RGZCPo+chxT+AmAUAH82qFMJpoGYfiU
QznNbSNsvAnxxA6JeEJrDMRrTGTU7RjJ6SPxVC1L+YbK0KKR5wUARthmt7PeUhUXiT3NDuvIGcza
HPhsN/BgHAclrlSaVI11Y1VxvmKXod90MjL0AlnbRxrp6Q9eOQtxZ2LtYZpg0rca6YMG6sRTDhBw
N8iIPa90PwS5OMN5Y9WIIe/NgNWyqUhikn6g0Ae4EQNfQsgcCzhLrFHlNWFhE0hDgYnzqbTRO4cg
7CwnGdt0VesSbV22WTXshiQ5NCm40hXNgRwxbFUoG2iI/rzDEzIFuxSpQeSKJpNBceQVOLG0H+Kd
ZAymsqtjOH0Hi4YSXTAe2peoNmmldulYDgCtwc8ekm4e9kWoqNOOaTHcsakC+Z9iPYhWIh6mN74G
cQ6lJ8N4MYaychVUy74rajJGzSHRGmlvbuMAmGRBM6vZlnEQDvcWqg6KY/hh7ya6Yr8rs+mv6fXq
G1q2tucX2AMdpaJtduikaHjBkdZjdc7HAXZW3hkt02bQjgCIwKhUh4KKvXnV+mWcPbY5Vi2n5X6a
qwps2IvKpphkTz9DS9Kn6lEa/eaX1Qh5XIWjMe8DZMn7Xk+11zFDRu4GGuKj63kYZIQcUVuH94Yv
K4CxwUZiDEVXtJf6YEJZqMnjDYa0fNuAHhyWvQlx0EFl6KAq+vqtJL/3VpJqvKFUHZPfWqBVLWY/
r9VzG2jDhEzoWq/C+acuWJ/DmqnVmI0qjcF5auLnuIWL4qp8drEE0w9A2tLPWK1avj8t6moMqZIB
wQ6OTsUnAOLFAcX5YMCPYR3fNjprBrtLvQlY7ho9c7+Okr5dkzec3pdiDFayXJmrDkFW7gzg3TZ2
Hwa/gD/pj+VUEo0DNwwISJtGx6Ju5KdasGXNZzm51alFrdCzNjKOo8L/qdSlSYFOVHtLieqbcC4Y
dixRvqy0cOifbaOMPnA2o+ZTEMpubC2cbohFZF/eGvW4QUJRT15uRO3tBDBrk+iGaH7gA5quwgYs
IJotZV7zyumBmxJ95sLAfTMaRbpOqOMjswjk/MiStPjZ9YI4qoiTX4BCLIA0jC0d00QAEahvQdU7
NKCUHRIkcikXhBlMIDIWGhVaVqHFaw69OqpKIR7RNT/4OcsEneoG6WyRbPNspBiHRrmaP5hoxBWk
HjhNvhEOu4n1e+4kWE+fmxpL3IbfTQNuoSZ4H/A0OOxk1TdLNjEE1lWxG2ZTDG5eNgPi55q9CHoM
+6dVZdK2GEtqVJBagG6qDZkRkI78eVyZWohlWbQF+hbmgyeJaLu1wk7yxQhbrdgpDeRNbHtGfhXh
IvFsIFy20wdGckRuM/6U6iADDYffWpeCcZ/SGDoMtY8BV8XGdVNYRrZFYJnc135rruTK0iFbpcVt
20T21khIw3QsNu9Ow34P/GprDL+6Ts9Q8CpEjMZ46SnriErv1mGI2W9VypK9UfmgoCUfOQA3qoii
q4wRYqdQJM+ofUGncWL9TeD2HqUKPA8aErt6tJFwFLYKd3Xomyt8WOOjTdvoGIJ1gCyjjz4MVSIH
lwBRafZ66vDAtQfQCH0DewocArlXVTQl20LxqVgUWgXOpgNYUnRiWOPn5cNDdCWaVf7vPkHPSZyi
VsuT6Q6wltimNzHnm+ODgfqH4JOCUg2BDCaUVdKq9MMJlcXAvKYLbGcOLQf+o8bOsicwsEqySZg/
0EHrabBWy4kQQS6E5ZLb1R9ygVHQ7dta/4NPqljxpc9/dXrjtpEV3/uNUPvrEiORtyyef1hTYj5k
XYGFWxRml7zNll0+T7WE2l2aLTm943Lw+oxlP5mOGIvSbTuLqJB2zqRbMRsGDcalNsg6YLTkjaYU
5rSNYlTkhzwQ+uviemMypi7q1SobizUe03qA+JcqK3lKZNuzRYVlGQJ5gku053PULuHKvgEHWjPu
NBEjGm/I4OMIpQFiDImKDybEArfnnbprUAL/MSYqU1NGArPb4pBEQOFrL34zDfcUwdhL2rGe410R
wNHwHHZAt6qELXTYKTT+8HYZqyGaowffnuN1rUbmyha5H61L2u+xM5JmPK9qeldovsyw0l0J/c9B
72nYupZaB0ejnlLNKenJs/rlyXPYiI39gz/XTvkkHWgaxtlGFqW8awra/eskYaPWHOS0jFZ2Jr23
UwfCvWY/DkvVkARR6BnKDDGEaxL0SKsFG0QXVFhyuB3Iz8VunmGGMwuIEB35mVtEiQw9NPApHEnu
66MCgOp2TLlxdiJ3qwQKhydnETF6GRm9mEcWI0tVITN05byZ9WvSjx6Lsns1rbq/Rsk13Wu9HR3m
SZuZZQVtvCuMJ8eEx287+fhiXLwTc7cxa717mSPACRhKspHZFm/nNTX5ieVhwaZpVMCUC/R7Ofun
ynhibzhcDRbeUyUZRkzsJOS8lywqWwfxK3EYJY+GIwYSJCyqU97sC62lfJL0Ty3r4N/EsXAfaoiO
zSppVQJAQ8C0LLdl9mTXuVXk9hbNfURibDl2i1Asr67RIDL7smTTYIfOE173TJByFFHqB9DdEx5Q
dyoTR6WRy+rEGKTNGxUQLECD1mzcAi1PhcBBh5LQDch30sbsdkqYNgA2WOu/Jh1ZCNhEk1dJ1azS
MwdFXIECHeU1m4dp2ESVfctrCb2UykEIG8ZBR6z7O7vuNFDNDRRQJ2edDH+R9dB1CZkgcAK/JN4c
+vhLGfWaW/9FtaVIlJ9rtjy2q3TWMDoFt+zJoAhr0imKG/VeLWhM+32s7QzgyO1aHpAmeXVssWxS
e6WZvCiETEFCtUZhUB2M+toPJuudguafQsmOfpgAh4N/pGAWIQNnPdP2T0Fw+emD2mrdJqqV6ENN
EwhZfuOz8LQk8OKkQdHddqbJBrgYE3LHqxAGJBM02IagXcKmDEork122PeOT5qPtgI6MvlKALlqA
JKlQd8pcyt2mm6WuJ4yoAaynZQaAw07ryFFKg6yO1wRhT8mqFhn9yZYYCP9xTBF24rAP5n5NM9uf
gG/JOKwDGzNDQ45pQ4BCqh4kDMwqkRTBZG/DjPr+TSgMG+9wrY8VHYUpehMUx3s3wWhxiLW80qEI
g2/YqhOSqg3iHaCdc4DuDGhaCNkrSLtNWeRzcgzAbTyi/IQg3PFkHzqz4zhwo8p/DRwSAao6RZYA
BlxpxHeKbUqmR82+o/TPJXPYpFbDaxY2AxxOtapee8p083vLRiu961n37ggZUUaUYIrUOk2pKEcR
FEbi4XASj9Ky2t0GmiqarV2ovtu2JFlrkpTd4htpHjqR6NTNK1n8mSM1XI+5GCUghhA2XATMcBtk
I4wPKdd9Paq1QQVakC+EA+Ra61t/3qRSUB+bQOm2A7IFtlF4Nm9bX47uWNYNN7mKw9o18TRQUJBN
fpUx+u/5BO0NHK6eYK8Fkds4Nez4EUNyNmh7DOgSyM3Gf8rRJ3qZn9fWAYlOMbETpgp/3ym82MRI
Wv1ThjMYE/8cSiwNRJA91d2UgBWrYJOt5l6Co9YF1E8RvQHBi2rKAczNBFgAu/a92dCaQ9D6TMxm
UgGQTS06QOBvGWzRbUpW9SDNUv0DC69OZ40v1h8ti+M7GASWlzNXtBsgoNYKfEvLPthqcCIVlAsf
loiZwU2R+imHSO/sj7Rl5+rIfidmL/SbZtio8jxFQM0DLcalUy7hBa2dYpBL0NkUIxadPAPszaXp
i00SJNXPDHjyNRaDcifb7fAgq4gtqzjtIbb/gQIpHTOpqdex/U4sLIEHNaQgI6VyMLIATYFbyLjc
jETIfxoBIwIDdGyFJBz5sbpPwix8jhfw/SrqUrZmcs3zTE/Z/kFV8JZMpkdf6EnhqUboV84QNCV3
sUCt0mLLzEQJsy+clkg/w0QS00zdfsophBxkXyPIgUDSqgaKAwlk18V53noat/pGa6u8X+UdoaiO
7RNd5dTKLAV7GUFUscryuQUXCuVgzR2PqJ+xpSCZJUcDU+Y0hqCXxvDigOUB7RknulaoV+pyK9Mz
vK+Wj27QWjx5mJxJtbB4u3/R6BMoVHMFnyBPKtCNWoDF4YuiPDZZnN9i02MlmFB35FKxeyMjnbTS
TWymfBfyCpwEDsV6iq+E6M0XkSjRXhqyZiIYpu0W8LBawSsMxVVgxzAnsqGoFPK0o+o3OL88Wtf1
TEx9WdKzcCobQ/amLgmElevILFb48EhR5orax3Lo531ox2NyzGnPcWZWG6R3otUtAr9B1F+l8VRI
Xpab0o+5KeVbOQjmypGhPu71hLzAVS7PMps6xVBY6NjGeJ2Vs/msykspPJBaQ1mpeYq71W79Neso
eW1PRBBcja3QfrPi5ArpuijrLb2uH0XTzfRzUhW2Lb4sc94omUUuSRwEsfJYsRQTrkK6WEFhcYa7
bnfS6NI4CkAKyuTRQ62WmK5To5eeCn+strHJJ9XJonT6zY1D4WziI/iVcNqOkkWK9EBTNKW50sP1
pnBnqg9Da0lL0dFvvEQQdO7qcT3ES++p37UZ+JMthtWy3hBGOD/GetSDMxjG8Uc7qZFXToF6mChX
H+miE8DcVvU2KvKshhDZlsk2rHMUZ6OurNApUqPM/MlcCGZN/ED6QWU5Q5kUpIDMg/1A1rLWXqet
NOCFLHwzcDPyYNgb92iT10gYynSd1g2QmiEPUpnViGl8SIhe0l07lC3Nmoz50VXttNmFHWuI3yVN
nOmHBPE6vIdxDojKsAOVKOkJ0IKjW/Xwo+/jDO4UXPQfDShZ1sgNoBCH7rokOXlE2XwNvUMKj63f
lrS+cIH+VIMg20E1CLdaWMAK1eJ0fooaVUNjOSYP6O2pK+H+8iXunQEPhzqHXDlxFY2kY5RDKR/a
ISASOtGlUL4PQwIO4OpWmbnX+WTvMvxz0VVMl5k9acjVJ2JA6V7RjbY3IhkqxGONbRwjhXkYlXOb
3VmB2TyobPtB85K9HV35rVEeg0CM3WFQlHydJkXw02AhBKh79Kk1xjKOisZuptcqsUg+7gKSL92g
5uPiKny3x700Ew3jCg07jleMXXSnBqk671Ldr4rnao6HmzQyZHbjQZI+5zIKBEcWTfvY6kYNGRb7
CwkMCMlVqFBXFo1QoJY2aZoOdrREd4jVQSiSVYlCManssgMFvfTIsUvC0zTRam/J1NX7nszFOwE3
bqVo1fxUYuO9LnTF8qAFl7Ax0/7KoGwClkSnc2BgrMF1vJkMvcohK0BhBaiaxuZ4H8ctnU9TrpVj
nHfKuyaXNv7ESEVpnyIg/RmxBqT2OaGLgG/cmtuG92VX63F3oOdm/hJlZ+2Rx+uU1Wu58uy8wgw+
1DK5kljY1bVCztmxL5R+Q7g8nqwMXsgP/N/MsH3HhGS2VRduO/bEdC2zRmyVDqiLE+V2W63Q6dor
nebEB58sSF1zWVuer8fpa9PV9TUyxpCwLZI0HR4rInMM6n/IzyVUl1g02rK7r5RKuWuijiDKrB9v
ZFtWXkTdioMxCkKSSn6riu69D/u00Zc8AlqIKRHf66kpJp4SjSSkfpDh6Km9FFtXtH7GZypF+ZqV
swxJYCrbfa2GwbWpl+aTjMeZNoPS3ZRDZ2+jIKHfmdKDZr8iAgr4NMaIe8f7pr3zLvmrvmxswvY6
KlUpYPgqMNR1AN3zVo2WQNAybYmWZDp57mQW9zKP5gr9pDU6rY/j7wOudMqdgOBeXEHjAsHpg5So
tizSUduGA3EcKeifh1g0wy81xwsMRH5oWNVDCFHvgD+UzRYdX34Vt5qxHW3WuQjwx4InWpay+wl9
A+1MEoz+EJY7/1Qanc6ITKetBm7ANFLNcitfh3QAuRZaVuKhVjvUvYNNmoDKa7jx5QXCrbYxKeW5
lKT3QQCi1UHIIu5xqBFOJ6i6OU2i9Pka47bKtqhNFfJOVetHNvvQr4y+M6tVA4CdnVmWdV4Wq3O+
8+1AwqXamaW0ZkVR1m5Kj3Cbp8GcPk4R6Re9lA0HhXWd7UwJs9y64JO2R/fXiU06Z/mdbrHImXxI
HlReRROwvZHBAhjLjQNXx6L6ljqnFfzq50rhRakJp8e9CVQ4wFB43UVEvRMtmbf9k1GwzLKDCXqQ
X0n6uOuUWaPqbFFI4xWv2ERKQN9MpknJbRqD2EFaunPa9itjKjfMF8mdP5pJdJUgc7gPOwBvlFbG
va6b8w+67UFzE8nCj6kf4sWg/xmQw0tChjJ02OuEQZEaoV6AooR1erwGlcsWlk0978XMBYNayOrZ
G2epGp1pDOu3uk8G0l+Ltv8FqohJC3JKdtcUrT2SKplArqfwTeQDXYn8vmPUe23Ksz20efOGLYxx
27VjfRTRBNNLAbGym/qsWdu+xH7FgpXlzl1pL2v6VIMC12jmKlT0bNtZzMOuZcryPY0zCr8Vv1fh
BLrm7yY+Nv1Vaxjd7VD16BvTqlaDda1bsGlHKgtAbHwDG7sAI3SnxppyPeZSCEiFPfe4U42IEpdV
yyAw2zyhudPzqtDpj9hrVPVtUGs678aQb2LWN3vhh/OrXyfDA1YxnQ78rA+H2u6I2CuzwLdx77PA
Wpc2Ik9HlGm/o3KtPBmsvJ+Rt09U6HVyFDKtEq8dGK6Ub0fqF3djOSYrTU96GCvjpF0NSVSTLDXK
9QHjGEHNIbdFXcNagcxRw2XAudfFdL3kNLmNey7QmmWCgJAAdNGgZ0rO55EuRDg9oCRI6xeWPTVA
9awKt3gmk49Gli2JmBa1D+/Yylv9pmM946lNCuJT7jUbEoe2BJQsbVzdqUj1oEoPoOqeaSBBuQSR
GRcDGaH13Co/TEFMvE9ha8UVl38i7SPns9f5/hFTiNOJZqOMQkB1Zp1yBD3TlGk562Of/lBDT9cm
13IF2YhAl6plAZBQ6DvEkaIdcCZUsZshjPsB20J70lTZ9BJTCd8thUPZ1tpYAljvCitmtyioTHHE
Y7gntnN8tuckMtaRbcAqZ8a1EWLxMQyebau23oNpVpJdPhSUkVAn1jmJn8kI9qcsxPVk1yxthDVM
L22uxb+jMVdfK6L8AHGA5vgVomxqlwxBEicJGLDeQ9oXNlM8/RdKqINJmCaaaqYuqaZNFMbZbdzi
eloJdBmDY5sT3E+cGvaREiYyECWwooc+q+XyJvHlARbkFOssWMhV6W8zLZyvQtGPbzLf1T9qUYFw
6hOshJSDleU5j63xRSH+6GEiLiWlyx5F/nZZnpl0Cyktralng20alFzEB7RoOSCnzCImOFLs9qVm
N7mPxzCpd0XT+7DomagnJ+5pJmPqUJaZOlhca1kb2LJXagQkE4migvyYZ2INCH6RmicVbuxv0nv6
iSyiELtuyKe1vSLZG6IkvfPx2CYScMH/05Js1uV1zxQeJWrhAQjvP0iUgAUbUoG+T7rc2sA9ig8T
bI9XJW7Bfqqy/PN7Weq5fNi0LISptjBYRckLuPizW68YRN+EHegEwjumSLnOeHFtMrG/H+UfQlt6
kdDDVB3ztqadmBTlMvalqY3pxiuhK0v3ESgvu7ihl1tqF2zs/9C62ppi2mjsdV3GbPv1hNBnlWkD
zgR7Kzs22X9MCv/4/dn845rZJkZe21Q5H0xVX4fQ1RKucsIQankszccciIp9QWx9roLGjCzLmAJl
HSfYX1fEJwV8EhZoYcJKoyk9eJUEWyfZyMhkAURdkAdbHOxXDbQl65rga25jy9QX+9rnByCvTJVM
V5D3U+kvCb/snGW2CFtjfMsAL9kX5cjLvT4dEAsVLAQLFbmxmOI+D1iUMxitYNIc7PzQD2DoC2Jq
N5F9HUfXQbDqafcaF8TX53dskT2jYVN0+BXyqXZdCWhqkrBO56K/V4pu2+ftWu1W3z8Wf+XiX8/M
lqmAG9wugelPW8zJn27aaEoFQhLW0KU3uM3K2PTe6EmO5IDUWhUui0zPdqk7ugAK3XZFko0nXC66
Q6nElTzaDyvT073ugkPg/I3gsARlANTfpqGdPq6llXZRbXBYwr4du6fWuuDf/2uqPjtvrqyiAE4X
WB6+nreUBlSp4QY51Wo5796D/+oqLrUgZ3b+97zxyrl0SF30Md5/zhqtpRt4vkst1S0vvEEn2BD0
9ovYHk+Paciq9R+H5ee7IYYyhR0qRpBvO1JGReDR8SSC1Hho1uLG30rZ3nBIFHR/hM7D+6WLfgI1
OB9+ee8+PQw93M7Cjxkexht+OuWIOTzf/bqFTuZgcSOpPNr563L7hpTFyR2MTZPzQWSEG1+4/WJx
MXy5PbzXTFQYUhCwG8z0X4+koexujrVByE/TuRWklL54jsmeqIFYwaNYnKGSo/avSvPUUE+hJE3i
rnmBgHE2zWBOwcnDN0YxrAX7/vUgRJHhBrBnap6qfluEpdfJ7T3oNdIRJHGnAGehA3Xz/Qv511Jx
cua88zIOSBlnPN2Ar4MaoNPSJhT0VmL7pq6ey4FFZKMNx0YqDlOurLrBuKGPS2lbr5HHau3daKku
qVUH8jO3DaEWZTDeXziqf9wPjkrV+YZwMbCdfD0q8sBoduL+cvz2d1Fqe5mlux5rFXnS15bRuQFh
bhL53qDubyEu0VpSfyuauOB9+ecNsWXqPCQaqITefD0KU6HJG4xIrasMpa4OWJi8q6EiDc0S24TK
HaKxt+/P/GwVsDwDn4Y8eSUUIKwkrjAkedUQJDyfoLyBHm1XD9sivDDln816J4Od3PtRDxDGDwzW
I6pinUf/22QX+v0ZnX1XGIQ3y9TBIqsKN/PrRURHO8Vdri5hXfqKXhPMaLTZbCG+H+ZsNWDiAzex
gjN/23DfT97gwJTaVmphlge6dTfl8gdwNEpqhJrMs1k8fT/Y2YWDlmSpNqUU00QfKCtfz0nR677R
4wSKcfFT1faxceFk/vX7s3Li8eeyMSOcPP6ljbQ0KNCsTXPxu6WkMQ/mhVM4u16cwuchlkP4NPdK
sUQWK90faA6+x1YUMDIZup3XIpT4/mKdPwC2JrOwZfVkaAZLzq8jEQlTSS3UJEeK5I1gQxKo/ROv
/IVF7fnLyjBAkoGFqkQjnjI1CqK0+5YoW8cUT228ztCj5KhwcAB0L2apu9+f1Pl7ymJdYFRbbHE4
5E5OapD6sLWrgJI1ozpa1O16MnWSkfxOe171+XxhvLPbZTIeSAWFeZq/nk5FUWRRThcKxOLid2+I
m3Rs7/MpdbQ8+E/kzdv4f4M/JEKm7B3zz9kjZyPxXeYF4qRsLuIZ+0ZaOsF5bMBxa0yy0YiQDPqa
LnesWl5I/Mj313GZYr58flgRKaq5LOKhPGAD/fpwyGQOk3i0FBE6t9EehP4x4LXKyf+JzVXWv+T9
sPp+xLPHcRlRg2wkbFY8+ul81FVZRvwoIxaxRp4s2AMCfkn2/a9HYQsHWgKGEZCK088qpdxJsUmc
cerxBgCfXvvUvS6sF/5xpxjD4l5pSxbPKTGNZnFpYf1n4yMdLAplWn1lps9T9/T9qYhlNju5R5wI
XViW64pl6Cc7075VJ0ukCnu5RhIH2AItURfVuEtHNd4DRPvw1QHIcEA9t+xzIKtYGms6pCsl9scL
T+fZe2exXTXoRyyzLov1k2lraKrUHqF1OrECkslEar+xAMg8qlqf7igwUezTuvzC6p336/wS4GBc
rNyo03lOTybkCjVkr1ZYQj3P23vetbe/5u/Wy4/12lnvdo7DX67X6zV/5+ycTevsNhvnfsNP/+8P
GGP5b+fe2fCvd/z1nl/Hr10t/56f3OWHyx/e8pPrOp57PHpbfuy3jOUtP/Gny4/llyy/dPkH733/
dHzav+9Lr+Sf9nt+vO+X/4Tj3F94W8+fOFWTwa7o8NSpiZy6/7WO0jFtVRQ+EPyT+k2R5zUpH77x
+P0jd36XVU01eHcwBCNbPjVsBwRhzHWLarjgqevLHi+ivs8Qd5WRW9of3w/2r5PiJYX0pJka457c
20zthyUnx3RgcN1hFN/hr0ZkPBx6Rdp+P9T5Y6TC5DMUmRMzWEEs5/3powvYNO7nAMxTlgLq958a
8j4oELrYH1Z5+4YC4fvxzuc6VWedA6fBoGfNi/N1vFAkaqnGwJLnXqv3sp8R5RHPxdUIYezCtHo+
kTOUbevQVlnjsYT9OlTUGAFhUAm2RBIKdoJmA1khU+aNC5zPoftJuI459cDmwicTFc6F+fbvpfs6
SS3IQJYZTOrq8gX7On6vh8Ttpgt63CmcX//ZVau3iKacacWhbPo1PlQvc/9AcUXUuPIfcLVthv3g
dM5T6cnOx7vlBmvTm66kC2/NMiedHprKRpuSx/LOKMtd+nTXZxSasdkUltOpsNmJoyDp4cLpnw9B
Yoj1FwlhKtrZCzP2U4IgrDPZo9p0pLEFV1ffP0rirCbFduzzECfPUimszhR1z7MbiXxb9NLk6VPR
7WoEtm41oXNRRf6eSH3lDnl6q3Zy9d+ugZYjsCFqQE9jEfS3nPDpOmap74dazxHASQ5dQCqHgvh1
LZ9eUrO6cM/+MSlgRtbhQVGPZSt+sp3AkTHRNmFrBCDdAz8u29dZxmqr+f8cZ/n2fjqnGtwafHfG
QWHgDeLaR0EUQcGp0guLhX89IQTy/SWX8vmUT96Pyk+ToBOoXqpCHGGmv4FnvnAu/5htMDaz3CHO
zlwe9a/nMoBt9yNw9k6N8Nch5NTVFfJSQ7268LSL5ep/faO4MZ9GOnkWRxACFnlqptNpOByju5kH
L/zTShqK8cyVamrC3StZkhVBHxdeg39M4Qyt8/2jEcDfnJxk3ME7QMLItCIeo+AWqYUmb6vmblA2
MkIGLToU/ZU8bko8wfV9WB8QVnX2Wgc6XbxeOJZ/X/D/PZaTy6DFbQRmi8vAsUzFJmhvCnIoYMKo
+gHDt6FvovEh9fd+3CNIWRnJepouLI3+8VixMjQUFL0GD9fpikD0hloYNZejrGVBd63ke41e7fsT
/cfLaAiNDyY4OEp0p4WxDkE+7An6ZXgNP5RCX+OV+INJeVUZ4X8/1AKVU5lmFPY+C/zu8/tYBUOl
lYlKbrNZP/fRdASSuEdb++Yn5aVJ+/z2sUOAPUezh6+CedpXkgalqmAo8RSr0qaqrDc1UaA62D//
26vHMGyIYakyj4m/y/tPU8zUI8qcdIYx2/4QjhlqH9wfxbSi9nChmvivr/Cy0zfol1Au+w9l5dNY
tiY18HpDinOUE4iKosO6I+JFGp7TtqziNchPdlx0Iq1nTW3HGHEFtFMqA8kwuXQ8oh2meOMpBYJh
Xvt1OfyBqmfPB2xeeI9MhBCk3mY6m512pnm7RrmQfkzkG6P1mCP9ScGUfifXqX3FI0P+TdkP/WMZ
1lgGYWouIe5lnm40FTAzX5Go/kEkT/DYRG38k8Zxu4vzsfvjm3G7wx82xhcmyPPneGl7/O9C4OR9
bed+GDASEiAQSKmXJWPgxoU8bGfwEaumkMfH7+/838bU13mSLrciWJhRpzLpkn19msltnpPOym0H
2aRjqOVVmSTQ2weoJyiawEShq3oEsnGvxSMxaniTinxP7qNn4noRSnz8/njOl/UGDUdAAgSaUjXR
Tz6qdj3HKSx+3xG5dq9pAS7lGh5Bs43n8MWaxYXV7/ncxHlj8qGpxb6NR/Lr2QdJaUhKB+a+MiL/
EDfmxzC384VH/uwlpnG0bFRIuQcgaZyeUzW2eReTKYCrx/ZEdzW3PKfW9N8+OSejnExLE4isuY8Z
pYenWtOP6GCTADEF3HRhAjz/vv1tdIJ446RYSZ48o3qZTmoVIRTNSMuzabVY71UEerG6ieOdqVxY
lZw/EUtViwwOHk/m27+Lzk/zBXtMFQ1ly3xBGLWq+ke0PI7o+muN1ZYK3Pr7B/AfLyBXhBeCFif1
NGt5Yj4NJxvgQURjW9S2hBN2K10d1uYMxye/MNDZU2EtnTV2rlRllubKyUaP3qlfBMhYHa1/jQoZ
W4y5ltTiwvt9fvUYhcwBSALMtpQjv55OUkI1GKOQANhGvLVlvvGhAYySiWuxHkhpaazN99fvX6dF
5LNJyYm9Fp/jrwPOXT71EhhD1yweiem8CSMTtuali3fek6JFampLfYeqFrXBkxc3VcY6KyRyfPYv
mZM4wVI0eXt2V+7xQjVJnE8RNv02jcIO7gaVsb6eUMhqA0T1khK1qT3KN5vNAey9Q2Xl+wv398p8
nYm/DnTy5BEyAwkygjeFu+Jv77um/03s5krln1ROcvkz43/7lxfv2l5d366d3bic+ObuTXMOmlN5
JPWs9NWbc4fv10En4jxvVg/u9vj+vr9Uvjx/Ub4e7skdwLFJDE7AdZHMPnajLo82uShh9wTJvakP
4sIq8vxBXoazaHQYcMLoFHy9DehlYSIhmSMbY7xCQryWycyzwPRAFV/zybxw288fY1o3FAlUiqdU
RpST4YDN5JjLw4jcoe6qqYhUS6ZhXyrShZbEeU3k62mdzAKkQJmtVXFaoQXM1H/BerBKGr733Ui8
ARt1ndhBI9S97x+2s9NDyLH0WtD2oFnRT5fLc6A1qjVWiRsUs2tQatETg8Cr2/9+FJvzM9gdI4tR
l5P/NJcqfmhT5EUGNzQH/X9IO68dubEg234RAXrzSqYtXyqpjF4IqSTRe8+vv4u6g1Ymi5OENEA3
IKHRGTwuTpyIHXtPnB0oigvByrn5cD4nWAas7bDV4w6oSJwbKaIiF5W0m+T6moNGhwCu8PDX42AI
OnsBb63TwnpuAm3SRolLxjG67TOd17uK8ooYG3+/57jeeFfAMQiWTJmNRIWZtpCmmzs0IXee6HjF
myh+vTyWaePOvMyZkVmYQEP3MMQ8ipw+YM4kjyalKnZg0nNGnhix+wud4qfLJhfe4hbgOCIs3KiK
+Mhs/tog72gc6OGll4NHv5N3Ks3OfSm+S5L32EctnT3iCw01FAiKTaBGKzvkg+uw2OQinOJox0hA
BmbbsIEYJm4nmo5ObAu77ox3aPS1b4XSSI4ENGASMRm+XB7zwgHjYAE+g6GWIqo5G3Lf0awZ6gik
lSFEwroGsx9RbLD1Og71ZVPyh7Qb4yMMwxq6RVRFp285OWZ+iHhzW0mBM3g7OK9QvqEhanx2Yxjh
oucm7mlduqFT+9qPp6l2EvDp/R7t0V0eiUehuSvdn4Zx1LqV4HqmkTEVCfkwtIao6Yoaf55NwlgO
XVSoeoC8A/wS5JVDoigrrejPATGe3EZDFugOvSK0rKG63NSHLJO1Bz+Wha0YlI17SALT869KbobB
JvZTNrQXyI8dvQztpmyHHCYXoReuTehHVUdCqUJw4O7hHVgkhfLaGAgS7sCEII11ec4/bmkc6JTF
kkSI6acDdT7nJZx50ZBGcGrTNAa1xaTRqx/FFLm8nSHDF9fAn1hu/XTF8MK+wq7K+1s0gGV9SDoW
SB4JOd0V9NM7SqRtskqAAFXaXh6fPPmaMzfB+LgbSEcTC0uEw+fj06ve0pIS4dI2ZrFyn/f3o2V+
UaF+gweAVFUdbAv3SvH2bfYMB0BvPpWwcLbf8vxanVD72765J5Fw+bMWfD1xOXi06VBRwp/NOg3w
hRbQnkb/9J5mS1rkK+eyhY857GngJyamTzg5TE1fkCKtMJG/U/yFBBVKmvZqeO2+929rCdcFx6SR
PWb/0JgIOcXMF6P42hdxhi2ENe2BtrDqvpZViDE21VoheGnf8P4UOZK8OUAXng/LM3Tdg++AK8zL
DzQzowCuHaFMXZm+D0EhP0/MRHqM7cmd/CGckVukw0qUuUmP35CwGjd55+boubTiQQo8feVmXrRH
gZtbk6LSh8s/KsdWqnRA/ZYfX8n1mxfIsJbtRHXlEbowfeD+QASA5+EimcdLQUzDLsybjGso7rix
3uE23KN68vny7lsazlS85vUkc3EYs1XCD44+oXPoxOFXSfuBCqSu/Mj9lRBg2Yom4ZtJY5pztE0Q
iJLfBHKIRtKxHn+g8QxP70PQ/rg8mKU5w1UZIG544xLUnG+5MK4Jbl0rcEIi6b0QaAmElmoQQKoa
ZispliV/9RsLRbTO0/3DHRhSDkY5E6Fb2e/EZ1jRUChP/VB67AeRFqSBDii4sAVZ/F6lnbFLaYH5
EkOWcJPQpWY8QA+UJ/huXsp7kDUiLTFi5f6ooPr6PPpe/G4YlXaAAowmraE1jTc1zKRvfz9fZJVF
QhUR3Th9Vh4tGu6pDo1Hp1GHjevTqmllB8u1NpfNLK3+qZlZlJnKbkQNDTM0c0BVdfBq0dGiCJKR
538wpFJq1IEEgoSa+QJLLWCTRQUdElQDiGLaq+qLZEbFJ5I2yvuo+wQGly0u7DhgNORS8D+AUOaB
HrzZ0mDmSMgaenQU6CNT4bJx62B/2cyHEHrKtHH94LkZHh7vfGMrpYxmaO3HjquWNOzCQkJ58Gqw
4LtG1XiTF/WmaX79i02AJSD9eY7O7/3aLd3BM7AJI/E2aNm2qIA/lhmPxuQB3r7L1hYuJtQVprcI
Bc6panM+QkrRGpx1EGYqyM4gfXFMWmOjN7+CGnit0e4uW1taNjIrROcm2VjrwwvONekL0mjF80bz
apJbkUxtK1crLmJh31OskcjgkFzmdTUbU6N1EeI8UGIgDLefkghhktsdZCMwvq7cFgvTx37n2Uvt
Bh873yCVFSo4lD50yK3D+SC2wi1O5HufVjU95WK67aghreRHFob3/5GmpPLJ5P8OWE/iFsE1ERhX
TdrbOvjei85JRASszOTgdslKzmLN1CxsMUdqI0VE4jfKnnNoNehopI/z1VdXPNXCvjgb0uycobtR
a0qKHZoDN15VbY06ODTjX0s/gKVGXYIMH7kK3oczPyUGYqmWdLYyc+amkco7F4IvKJ5XdrnKmZlF
1KrFW0GncwvHYczMKG2ZhWEz8Z2ELx2Skpry9NfHaILWmCQOqK+Bwzg/tLmbR76eNZEDWR4nNdll
kB3SFfn3m3uC+tGgwy1LjWZ2f4iIBPgCspEOxHU3FNTAIkDqnP4A2QMVw/APLv301E578WRbByqs
CJbOqVVK63MMf0hs59o4bEp9KL9enr+FBcJB4B4UBsUczuYvaLOAL8EUzK9HczDuIRxc8atrJmaj
GTS/9XIXE2XeW59GrwxJK3rep8sDWTifZwOZ7TR/oHVktLBidoI94ntUKhifFGHtrbTg5rAzPfNB
j1F8n0WrMLKJY0qfIKyD6tMEumkt9zDKPpTc0a2CJODKXli6d0/sGbMAaTBhOvPcjDswp829Kv3M
yVoPQUS5eHNdVAECb+9n0cq5XbQ6Kc+ReOZhM39zdrGnVV5QxM6YxVfUhfL4p0w/Eh2XiSI5jbli
bukBSvDyx960h052vNylBiyT2IP7HNXLwRag2pRUEXLxp067T8gTaxDLhdvLm+YjhJeo5tTubPur
EjRdCAbFlLrGPfRYavE4KHB07mtGC3QkqwYHkrtdUx1RVLhsfHEnnYx5di50hCOh38A2VSV2Dvyu
Yi88DLGHFFFHn3fy94nps7HOTojaw9rsZ9NY5RtPguK6gkcXaonLo1o8hyejmnbWyUqiOeI1CKzB
bWPBH6/VX7uqoXXSC8GorskKfSyITctHhpWuTPIXQHDPjcV17LWVSiq31iAS9xtoFwvjHZEyuCjc
z+Eha2wVOkqYjhTxKMJjGH5zdd1pvdc2W/E/C1uJ4BFECbgVxaDGMHMMoglnR+x2mt2VlvIpHSVx
qp5o1702loBzYSpsEO9zIlfmFoF+bds0bmOHk65EpQTmvyy2aalTrRqE6/xebGUgbU1ek6MKqp+J
CYtPAwVJbHorF+Picp/YmW1iBeZWUs2sgCBDdTvKjlBDjzV+hW54xREuXiO0X1ChAk9AGf58rb2C
SA9iR46LMFi2ksFjifrEipHpvM/iFd5StOBqAJIXYFuK2CeodkBXDUue6eU3WuzeNLX5/PeHhCeN
RdmDars5b9E28lbwqeazG0I9/ayLQ3wsIRS+8WVLedaS6OWyuaXErY4mJNUi8Bgcldne9NuJ0zYY
4NiGv7+tj6RBsvZN5zE3XDUCDNDGbdxtKnd32e70sx9mEz08DgZrRs/7+ZJl6C21jSdyVwrBDdR+
6j6qBtEW0Rl+MOsrP37umwwC7lUA4PTD54bBwkokqWVSCrzoZoYLaxzqQEF3yINBHXbM2rgR/P5V
qBT4v8i020ljvqAmMb7UXT5s6nBQnSoKPnmK8rWTvGfFLKM7QR/GfUQzLsw91BEuT83H3cz3MTPg
kLjdxXluLRbESpj6He1C+VznL136evn3P17g578/c8NpUiG740vkVaV9JDwbMlyZj3Gy18xN7q01
LH88NefGZttLDVMV+k4G48Yb0fPhlYYREFa6y0Na8rCIc/MPL3RSknPwiFzVLQUvcsU0Ldiq8axF
XxXli5D2dqHdRPKXoruu2h38n3K0Cr1YWK8pxwsacepSJ7F3vpVTo83iQqk1W5bepGgTuxNtOtTZ
vwzNATBTVjA2a93W6r64UbVzrdvVuvJvCoDZpuYTgJlMrU2AAmabWoCQ3exbNjXUJ1s4xyJ4Govg
qlbBztP+Idw3sLi3IcdYd9AudNJs18vbsUFpYtOpD3LuVP6hIAIfXJRTOjSc9i0MFP1TB1eUOHFr
RE6h+bvOVJ3BhSg7fFLLw4Cyam+Wdlp9o6duEwm3df41UX9W5ZNl3qvWPhzEvQfyhQRjnDw1xlWa
rj3yFsLDyYX8GfpsNweB4Y5pzNDhTYE5FLEGnmDorfkqrAQb0LWbIfykQSl2ecctHKIzs7NFD/te
EOIOs+2wazqKt8zjEzk4Npt3Q4ptJXT66C7PRqnMQn20ASKz8jCXQSNdwx8jxldRD+9Y68gSannD
DxGK4ctDXDi6p0Ocl9+DvG4hS201WJN0x8th0gd2GqCHddmMLH/0yNgxeDDxhJ5afM7PjzsMcEg1
2BnG3oHKmD7upzT+aWlXUvNoGIKNPsOI7P3w0pUR/GQ7WflB2sLuNB2+yM4WKHzlym3X7ysYOgUE
6Fc+cPqAj6frzwdODuAkbnUT2nSgrWYiIGyrzasQDu9UTTDHmYc0rPkZD5I9kZcb3sMYfM1y4M+J
XSPJk/aWMwSwDlqPdLLQYnJvtp5dGndypa+kyz8iVyGnOY0yZ06APKQ4DBXz6I3yBil6K/oS+EcU
gGXwSCGUlKrxyaQESybdKl6oxzb9D2ioVmZrcdecxLqz8ygjU2RELl8h0jihuj8KYIMpsgiX12Qh
vGewukTTEsBpmtDmgxWtEeHxXrPj4hFVOL88KmqMNkRiG9amsV6N7E1kwnkZ8+83rYfz3nrrSvAj
ny9/yW/f+mF3nHzJbMD00yiKUvElVTvCn3logGOm0SRMcWUhsgKlvASdpyDfi9UnUdx5410/fFEF
hMXDQ0MBMgwHW26uSurXlblNtNoJob3s1ZqOt1dIG3lr5vvL37wQ9E2zN3WW67R+fcC3w/vXGYhr
a4A6X10ZnbU3QfHtslL3PbgBtx2dGjwBKHupXjnti9uDJZuIjuAFmt9UkA3qWRuMGqJkCEU1NZrw
idD+gHU8XtkiH58f0xj/WJqti2e6MLuXWKLix8OAHhd/hxzHUW/0lTGtWZrdBXLCorkRljxF3Lhc
lWNKGSJ+UJuVoPk3yu7jXvtvTPNrAPJx0xh83E5QTGr2EPzyx/gqb+DJDR4bIdzK+CZPckbhThL3
snLlBdeqRRjyHFuvSv5smCN/+doNt6TdaSC/T63ECYtthiYcEg/W48pGW1zuKYNIox2p3t/H+MR1
6krsUinkg3XBvet9egtLA1p0lOXrXtlFsrrrxZFMjrGBpvhr5L6XJSKhaBvuR6vdwIW44p2Wd/7J
B838xuirRQ+EVrNTfdxlQ+5IIsxo1k3lyw6iZWR0rivxoat12wj+/j4FQjL1rTAf0AjNtkkiJ0IX
JDgKVIrIVwm3bhtv6zhfKXwsDRE7BiW/CQL4AeIsVBH4fgMP3GtC6AioH9koxaIJM8BTDoWysOP/
dfcura2Q6XKlJdFAcbg1438Z8AR4IgeDm55XmNyCBr2USjTqOOExNrpdMKbbrF4DwXxEJBPzk8z4
z84sgECqZgj9BDshMhi9p2wyS3pWan0j95ljZdqT63VH2LtvLIj44ft71DvpPlDVndZGK0W15ck/
+ZZZrNBEFlStGovcTMkObY+WoqjfZtDyQKWudE4pJldIyzbJykmbfnfmGTR4T7CMywMLNNvXMaUO
KZjsRuEVZPiOVa9UA5ZHdmJh5k+lFqFmMWWWE+vOM1565Vglh6h7UfrHJLsCvabKN122soWWwvuz
cc0ODbV5z0ffmtjL+CKNL67g7mPxSkgfSvSdalAUYFvW0kkLTgvIxAQ70GnZpwR7Hu9pNa9WfWCk
qs65cNVDgrpCllorj9Zpwj4s2YmZ2YSWyJsNxmQGUUEn7/Y+moApRJ2fMnrpINFfccULUezZqGYz
SZQtw23KLRVlD1KyE8JbQOOB9xPFOzINMO5zMzpZ+kNSJZoGVyKOy1MKmez5lMZhEkt1jNtVKh82
YvEelYXbNjZXTsGaGencDNqi5Lhixphrn6r6PtRfR/fT5XlcPGj/rRqdMecmskD0xaZn1aJRsMUO
KQVhxcLaIGbuLMpqEe4TLDS+v1d6Hpe9dzVJ21weyLSL59sPVBpYOxoPJyzy+UC8AkYDU2RJqlKB
aRuFP/NWKmqAjdeCvoaDW4qSiQEmpAFJEgXCxJk1FHC0KmRl0DBrh1+aLx/S+lBkvaOHaGBY9+II
i1xPTGLENJLuRaPam/2T1aCQ+cNS70TlR2b8EBQUhR+sOt1UWbZRu2vB+GbqpRPV8kpMt+Tuzj54
CvpOIpdJGzFGEppLJZKrezkcyIBk9bti0dPKf4gAZyfBMxII6bU/jIEjdOK96Tfx2ncsHFt8EHHD
9DoGijlbJqPJJBexJc2u+zzZ+qZVbBCoEm8kF46IFjoyO067zlGt8MmPEwiku5GOmUCTueoBsknG
2gFYcsk0mVkiT68JnPJ75k5mRmDRSqNWNHuM36xYtLX0Fbps2yi+6Oax6CvHMJ4EVfj77Xq2HrN5
IMXG+xY6YdsvSIHIei3y2GraYwQPIeRHbY7gR7hGNTD5xNkZOTM6c9FeIpuIKmM0GbcpKbQuHewy
SLfgw5wG3llR+WIaq1Smk5f6YJVY+Xc2T4Ys63zrqVmvpHrPydS60q6uwhjqaQFE58a8i437dCh/
qXryqdSF42WPsJRFZa/9Z9iceWmvVeKYWZ4e1Z+b7k2Sf/2mJDY/Z+WxDulVGSGmvS5Qymy0lctw
wemdbfPZTPtyU5HAxLQOG0HSvnW0xrTpimddQEWaZ1bmM6vrResOWAm5YlskoILhmaZ4btuNYn4r
oRX3U5scqZHBji86Y4QeRIpo7vCUh/UGEvqsfpUtMqWxPY6vK7O/vOxTQX/qBrfm+bYqTfMkHzjp
WfOlH65j5ajEu5a2lx6RwgHs5XWiOrBoXja7lH5jTv6Ylc93WzTS52KlPCQ7i2TipEDs86YMtjWt
Q2W1MSE+z9xvbQgPXUkjNNUgwwE9aiNhEQuf4N6XDQdex5A0ZG1eV2vfNy38h8NAyxmhGCy4II7P
Py+jUbjwBWZFV7vNJLwd1a1tNQ+ucayit2Fc2SLSmr3ZRhQyL0ZviOkIg/5ADkcKOtuXdnmOtO1V
kH9pzSdNu0Wnw+8bUo+3qEfZofcz7DeB9Kjnq7wd0/RfGv9sy+qjnkhtOC2P9po247GMxx0y23YT
fJEFJ2qeB1UmmfK5GPiiFZ/7v7j6/yZ/jjCBW0/rJdh5yKrWxFQ3sZvvdPfWpfCV8HzKf1g+pCgr
WY65K4Dcgd5mMI1cLzSVzFstMtk0W1/xK6dAGMXVC0dTXuporXFkvs5zK7P7PS5TVYx6rIjheyVt
q2ZT+O+Qrg+o+oVrLAYfoom5tdku1gTac+F3qmARqBAcc7T6Aar9oG02TbXxUbPS8p1RPwfeWvJ6
bTJn21luClHQAHWi0LlH8bSPf/Z/zfU9H9xsi8J1l0mIH1SOJSNf/dolx2Tcm7xlSkPejfpKfmP6
tdMDMbP2u/vrJPzQhjJo0POuUF7aCg2SZRsx/SG44XFEu3iwrnthv+Ih5455bnH2qshNhD2CksWL
jxPl8hWcNflNfW1tYzu4rXYhvD3Op2H3Jd63V51NEW7lETx/csztzzy0Zo2Is0WMGNUDJBcNp05X
jty0/T7OKRRkNHX/ZpE7d7JtIwB6kGGxNrPnxj8a1nVdPPvx1lijnF0zNA31dPF6osfExVA+IOz6
YxSvUmo+3aZB6Obyqk3n99KQpoNxYklvQTT1KpbE7D1DVAuxhgICy2wlblleG2gsgJlCsTVHsQ4h
LUaxHlVOSJ0jAeJnqisX9LKj+mNhdoIH0ZdRHJn4JFBcHYKJSR+lNUO9aTPBBoy3qTpjJdfzuwH1
4+T9sTk70abm+1YhYjNIi5dINlBri9NiCx7U38ViX7tks4Co20EYDW9BoyZOVCXFtR4bAlJPgaB8
l5uxem/6TLgpSd/ciF2ff1XpEfiEbpN6S9WWLIOJvvMBmkik5HK9pEWwNn/Brew+N4M4fIcXxnfy
olc3Q0SE4gw1egWR7nl0aBjuLgELndlmbkW3Ruu1t2RSvGMg6v1zWNe3FeyHMpUTtd8UlhK8t+aQ
H83I0g6jUak/fZEWKXSsUQvVBW0bKv2TmBvJPiq0J6UXrINK3+W2FIKHzArWwuzFM0BfC/hJ2IqB
p5/vTCGVjZJ2+srxpDfouQfU1yEkVaMb1OUvn4EP9/dvz3FiavqU00NQdpaJ3ieeOZSPusBD2zzk
1pugQlVjIPyY26KKgKVz2eyShwaFMbVtQxGJWMa51aLpQiFVORMDlEFlFe9oDHW6ifdOS/c+Za8h
oaOvFl8um12aVxhHgXtPdBuQ456bTUHcNoMZV45bcdiNxxa6aTZI9T0EcyFKa3wPSzfrqbmZK3N9
QxOgT6ycSHzs4mpbmV/C+m9hBtMCnhqZeTGjNK0xazHiZT9p2wqAaMWPRSnZcXYtu2sc2h8egL/N
cQVACT61us6Z2oJ47ABi56gZREB13G8d8F4oaqEIj7rPDeePhg2LNzBqkbYrfb+8fosTaio0pNAE
yv6ZrV8sqHloZjX5A/kHqH4nAIJVrHi2JWcKa8l/NmaLViTQCEQ9WugRhLvBuO88eWMgEpC+yc0P
tVrJuS6PiO5FWvyBg88f8qaCoqGGaJSTKqiq+sZW/d5r2Uo8tHQDmaRi/sfI/NEedaqoClFGuJxV
z36q7dLS2v7LyvwxMQuA9HxEOEBgHEiFkoKCHWqoHX2tP/J/CZL/u3XmIxnc0Sj1ilsn9bZCvld7
pJHChvD/tRBtS7gZsy8GSO927ZAtLdN0gf/PHW7OhpcOviQ3GaFCiuK6BLrTxSVCy/r3k3hqZRbF
CUacjlmEVyyGraY1VNl3vvvzso3lKYRVdsIPckbm2F6vsNQoHTDShE/euBe7L6O2j3iau94+CdAD
+176X3jRXja7dKpoIPvP6uxGUwU5q6ADmTzvt6B4DiSkWdtrAYG26CnSkhVri8t1Ym12qcVGAKZB
wZogvAXKuwqBxLh6cy7G/CdGZnfY0GchknMYCfNHt7mXrbteBK+QXQ3+pvLIDmVOB+QtF1buzqVL
DBr5/4KDafAnN3buw80x1tzYRunuxx4h3cC/azrvrjSGb0aV/EPgP9GCg2rG5Spzh28ptRUElE2d
Vnqu0R2Dwy4Yww3JettARPfvt8mpsdk2UWpllLMIY1b75OoPEoi1TvtuxtlGM45+/Zcw9+kuYx7p
UyEUwOfPTrWL8pvhSk3lKDJ6jkZph722TaPvl8c0ffM8Uj61MjvVoRhqQJa5tDLrzo1q3hn7SH4I
4xUzSyHVqZnZ3dh0/TioI2a8MT3Etbqv2sYuFRPGErI/pKDT/l6U6pUFWzppp1Znt6UVuZ7VgdFx
PPnNan7J9ZVsff6/zd9svwdIlFQ0JOCw6j5GuXzw7RyhW2BI15X06bKtxeEYk4QBKVYQ1DPHkRpx
UiOHhzYQOwGutqtO1d5Q87Mvm1ncEhZkHNOVT2PtzExeZ+EAgr9yNJ5uEIFYD1C8/lK8bJ/0/f6y
rQV3QZUAKiYuecQg5hCLMgzUIo3K0tHMw71c5k7X3inBWhFqWufZJj+zMju46aBmVKAqFF3LQz7W
drkWli1sbwyQ3oUiz4AmaLa9B30IhsjFgBZVyMlCvi6pu6z5PJbgCF3h3a8SuzLdlQaVhWuLRgAZ
VkOYv2gXmi2U5fq64pV1iVArUZPo2r2uPhpwu4TpTX2Ta+Hj5cVa2Bhn9uZ3igclpitgT2iRiUM0
LDvEyXFc5Tb5AIjB9Z0Zmj3fU1/XEajCkFQcc/WoyU6t01+xjaxnUDgyyfs4OvThXhsbG6JgHoHj
yhlYOGqnXzBPHPMwQida5guG4TYGriybhyg9XJ7OpdftmZGZh0+8htfRtH6RMGzdPnHU0LKRQ7+p
ALVFRrht8Ca+1D1lPHlWBvi/GLfQQIP+BIKc2ZmIRmMcOrmBmZ6gETor6Dh3cfCSqk+ogNlUJ6iF
2+Eal/biQbH+WJ1tWZiOZMSn2tIxmh3Sc6kMH1G1E+Feyew8iXYQflye5OWF/GNwtmc7V0kTYWSY
ZXVbmPdWT5F+5QGzOJXwEEgTbSWd4HMs76Aabu7lHdtVDOq73vL7jVgM7hYhaMQQrDS3YdNubMuX
UVBXRyp3aqb8wzhBtgDPgxuUHsXZPZToUMNGHe14Hs9b10NocLzz15qPlrz1qZHZnhFiOpNG6Gid
tPCcPnqNIUBHvNFwunJ/edl+k4nMXfapqdlGqUWrLN2Y8ej91qPpI38MtBc/f+rrvYVaXZdv4+jW
j78jmDw2B7raRjRxAmp5b5c/ZMnnnX7HbP/UAd1Yccl3CAm4TuU5FYcNsbUdWv3KiVzaqbQA8dTW
JqmDefogomyk+QVSEVAPOwNULpTH8mx3eTjS4nhOrMxCIt/K/ViNsRJqyUZCd3L4bopXrXjtF3tX
u26NZOfKN0F0KxlO37xp0S93/E437eXPmGbtw+qefMVst8LzJnY11AyOEmwNhJi6zGkKICLIlugl
ecv6X04HwACIJVXoVuaSUzTaurGAlIUzjla+iSuN+o4hf9PQKFtZRWUp1gC2DWURZhTW8fwBFIeF
H+WT4gf4kk2x7TcAlOwBDtjojkLrEVWtbbcNrprQjn/RgrQLbsKXn/k2uZfvgo205zJ7iR3/Rjz8
bTvMdKmefNgce62XHcCHjg8rzKfI9aFaPkZrBKFLDkJGSAs/CHEh3Zjngx+VbojjVCmdpHwuRHxE
eKiHK23cSvJaYXlpnk9NTRv95KEZDJbUjwrDqautSN0ikv+W3GGasFMLMxeUFHXcRSMWsmSwK6mw
o7Vq0uLNcWpi5l3owkoCtcVEEB618tpXt13yzRcPobpthCu3upH6lXrPkpeRUc2BenviVJrfVU2Z
JkMoTbtA3SGrXgQ31pqJ3xXM+elG4Y0XOVqeIAxnuwC4Fy8HKHMcMGZX1a7aW9ameg/2L8Om2eV2
grStO4m/Ij5ZHbKtsHIfL7m4U/OznSEgFkA/0zSpeemI+GkiY0O9CsZ/sUOsb4pIAqJCOQv6Tb0T
wypgmEN/H+gbhOD17F6Tny67ysUFO7Eyc9iiLHQTUx4OOxTpQjjoHs2Oa40Zv5k750uGuCV6bwBV
wCzMxtLJcTO1gZLaMJM7QdyX9OaZz6733Iy2omXXkfWQYF81d1a8tdZO2pJ5mVbmiY6bJxSCCeeH
OR50z5eyoXLk/r4CJ9Mbj4b/ovXvcvpZKGx/3FT6FRyUjXKP3NvlCV5wJFP6CEQgOBHI5mbHvDJ4
f8IcXwFtF36YeQEzkbYmVbVkQ6apTKNVHK62uexHE7VVPVio+qKUkdvSoO00I1p5nS3cqcBgyaIT
OlB9mKO+xU7SoxKJSkdDi2MMtuOo2qX5qwm2VV/awRqvycIpOzM3c126PyRiMGJO6OBkE0xoPnq7
bInptf5weYV+X02z3SlDzwaRIjQ+qKfM7lTfVNvSteLa6a4ymy5ex91ktubb0aa5yvZ0B6Knvf1u
bgpb+9Q6vm04NLZv3pNNdKM4om28rXE/Lc31yQfN71LBitVuVPkgQL9y8HMw/A0u2y9ju0UbuRxW
HvpLD2ImYFKK5lLSaI84Px+tp2WqkWJPkmzLFmgCgXzXea9e/YMV2W9dYmdo2a1xNX1QbsfYmdmZ
75HLlvRkhdnnZNuLtlfYzZ6OFNs9qg/BzXiwdu01Dcu2tbW+kqJP7G/W8Vt1cD1bsb1d9f0uGzf1
bnDc7eUNsRTF8mEGHUI8XRVg2efz4dWBSK2SD3O/CLv8xtvU701hmxv3xttKMKXYwFyd5LhGALN0
jE/NyudmXS8WpFHBrFcptqS0tvlyeWC/2TE+7vQ/A5sttCJ2WlsYWOjf241yULfBXXYXvlZfAsd9
0sgB296T+poTTgJH2Fz528j+9X/8hNmiJ3mkebGX1M7gVHazrb9LN+om+/KQ3L6/5bfavntxHVZa
2KC7txmuTWfF/rR2l6ZgFj1YsudRW2UKhMNtf5/8Ar550PSDeXx/zfYA99zUFr7Sq/5k7Y3Hwf5x
2fzSw/Nsa82ih74ER6QGDF+7vzcdfd9+lzY9+oLe47vk5E69VZyyt1cKrR96n3+fNOQ80L9ApICc
3vnOsqI8yJMxqp3G3Vb5Dl51suMw3OjwQTtifSt4V5QOxdAxa0f8Gvjbfq0QsHgHT+w+SJ0BVP1A
7zrkRq4bHfM+IuMaK7UdwXqBU3bUYq8ox8y6NysbPTk7Se9G8y5fe/8uXSjQuExKjpPi6vyOFHp5
zNQG+xALmSHdxcfU8sgHP19e4DUzszPc0aQgVyLr60LcMhbZjSzp70Lpf5JqdyXW/tA08ntVQSbD
z0aDCorY56vqp34tadNesu5dp974e/fR3MbH/rP5Wdorh/a6/yTcpr+etB9EHTuukl21GezeqV7W
TtWyxzz5lNmwy7AyOhSoaicaOLYtb2CepkhmOzTO9NA/OLLd7sXdeGUcL8/30htninlgGJFg7Cd5
cT4J/SCJkLWETEIN4ZjR7yGHceqSpe2TkY734Z4E67e6VqAI7VacyZLDJjWOIA9HC6q3WWwXC6VS
QF5XO7IH6Pdnu9ZLshCco/80RSUcGR5Ts98XB83qkCPj9/1h6OFVzwxv10teTC984hUr1970azPP
iO4C8R1ZY3S65zzPcIX5qSFS002q2K4F66koTSfQYtsMvrb5GsP45HIuWZs5wtKVSijGJ+xV6jlp
fJuUjusam0z/FHWVHVW3qrKyVZYtkngBKT8V42c7BcyOmkYVDs8I4m1V8k5UX0JEoZpEeeqaX7Hr
OW20VlRbiq0mNSViS4qt4L1mV26ohm2ta4BDpNqpNIgtPFuWU5S1t2J3lGMoZpDTECiaf9OazC6j
Y6GsxLcL63q2i2ahdOgV1VD07KK4ro9piYpkpWwHs6UNSrUH/+3ygVw8E2xZ0J7QigL5PD+PlSF5
XdNlNVdJADSxuunFeOVlvDSnMg3Tk0gMWT4y4+c2vDAbRFHJayfLBjSBMxuGaOQTzG3kZtdtml65
nUfzQXAwSkgAKvo2pZgksuIgvrnmhJccPthWg3omPMsfanNym3hK25S1kwrmNu9rWs3oRBnife/2
BzTOd2ka74zuScp0OHaVfdwMx1SW7MLM7VILb+gGdHwhOzbQ5DTu1zD9FlGs1Bo4ZaP4dghMGFzq
mMK5seK8Fj0n/Ya8exQNYup5HiVSZV/wRL5cKl6N7kaybLl+y8194z9oud2n1zq9/5c3xxKCbiKC
+s/m7NTrrlaKYoVNb6J/BXWQKoLjddtEEXZidt9bt1Ic078COnHX/ENa+Mz4bNv4sSv34YDxphO+
1BWd4ObnSqq3YZzYPZRQ6vB9ZbhLR+90uPOjl5pa1dfTcHOwluT4/PQtIiGtqxvd0+2u2CjlQYTh
UVFJu9R2LO4DAW/4sxuuDevnytdMrmbmcs/GPznIk5wmdbHYE3u+xqAT0OpvfiOGNWgAtqMbbQ33
oUhfRUiM0uiliH8K5tOK/ak/7oN9krdwkqsqxfiZK9QiqSzoZGP+5c8lUa7qP5N9keWjptPXurMi
sIZrtfmlp7RxYnP23FADScp7tcX3xk9+u4POcRB021J2bZ/bmbfimRac35mzn1nzh04RPItLTTGy
17SiK8qq5XLF5SxsqjMjs3tMDTrBgyAQ9HnrHT0vcHTtsYQcn0rSrlb/AbyGNcp+kyDPtH1mmyas
jaQfuTWtQNwa8uiYwYsUBJ/rzNwNIQGClB8v75Pp+2fb5NSiNmuzJGyTwraZEJvgeXM5PrioKETx
P2T4MQN+R/1/pH1pc9s40+0vYhX35Ss3SZbkWLZjO/7CipOY+04QJH/9PfB734kE8Qo1c508malJ
1dNsoNFo9HIOoh6M6XLeQAIUO60zNPNKeJK5jbS8y/LP25qsGN+FCO74R6rWUJX1nspZtUVi1DUn
UDh7CtDgJnDFqdLbbXmrlgEYP3BomKgU83kcbUrRQFa3UKlyR0kL++hbl25soGFXs39b1NodDLT/
v7I4Ux8rZwZ0H2RZSy0/zENzdFLzRBZn04zojtZU6UnV095VkFF2p76YHyLkewLA5N2Rosy+DXZZ
fhd804qDu/gm7mQ4Y0NHJ8U3RWX2otX9eyk390WR/4roS4kCYB5FPgVEhpFn7qJjcjWKf6lmLPI5
KyGB4yAdi9cusBYBA315ZJpYQ5t4i9Y6IEjS9icZfCd/LQG+JlCXHT3+oJzL4d5/yGO0kdyD02jw
AQ8VB+k2wqSQB8fqGpuf0nH2+29LUPrxk3Qwg9vC1w7puWzuwTc6YzZbNZOt5hujyMBi5exKwK3f
FrO2lOdWxsULdW2QzGYd9311PzLIux5QmdOLRbb/RQ5Ix4AsC0h3nrJv6asaJT/ISWPPljdWnO9q
jLAJG0q/vAq/ZygF/COIOza6MU6pRmCio/1LTsjGnAdklyPre5xUW634YTr2VrEnV5sHv+xfe3V8
IIbz2sBYlSq/z2bZT51S4HFX/dTZR3HnpkYvxAQsb/gphth30BGagei1tNCqjKGfaRZs6prtnK8B
t6mSJBGpU7HYZEYZYfBBzlajNem/7Ch2E52MGBHhK5FUnqpuytA52TZeYjVhVFeugT62XBFcx+uL
91cQ+/uzqKrOzGicsx4zE9Vv3VgeLCCN2SFoAsn8S4tEJHnrB+KvNO467mjSp+jaxYHQNCQBXNnp
NxJIKBxZ4ODXnAvg0/93/fhbuAYJjwFKt95L0h89ChCF7JdD6Q3GawsybzvfTyIQnLUsJaIM1QJ8
hq3qoAG6XMk8QhPo1xzFUk7bqZ1cBZ0hVdq4hV7f59rkSWYT2sZvsOUY1R8Vk8h4fLly5fgmKTe3
zWfNRs+/hdvVxVBbgFTi6u5pBtQVtGL4tNUSX0+TfHtb1NqWnovitrQx6sLOdIjKabwrRsWNU7LL
ltJbJtW7LUqgFT8cPJNmUidMI3iGIh3rFsUTTd2a1um2lNXY4EyjL5yJsyMBqylqK4KYSCo2JNVf
pRrN88YQSLHmFkD+yhU0BVJzM1kob49ZYAHgvtd1N6UivM210wlnqwL5yzCRdebuSFumRGoNmHEf
U68AZLY5WF7vGAc6fKQKEHyrRXRnrUVhgH9Bk4qNpKTGV5spAr4useFNtVn77nQkdfs6KyC0av1W
U8FNEyuCw3qlpYLeQBXcWYAPQvsF/7IaZQpqY8kGt4W8M7LZo+ApMA6a8tKNj8KZ3uvtRQWB8Vii
LVhGHoafomEMXuMi1Yn3Fn6Euz8Pv4L7p9gXQWNfQU2wQgUmtwD2zihqwMV66Q5iqdFIspSp92K4
INJ23QOoq10v2AqqI87VAWQVEbaCSH4i8elwd7IaqUWtxk3q+Ucwdr8d/+cnDI/h0YVY/MZP8H//
h3/ZuDsXv0Gn/X//zg0CN6jcw8Hzt6fT9vO09fenl9PL7xeBq/gCQbwIH1CcZeTvKBMCBAVx/uWa
oGnI0KOagJvW670wDFPv62ebCG7P6yYbJggt82hqQ+4ZdnUpSKZ1mZczFt/f+37oh1A6cAXeaG2H
gXEPUF7wMJt4WnIOv9OcsmzTNkW9cb9/2fvH93Dz+kt3XwPBFl8PfjF1ziSxA3TmkeQqViIngaT9
8YhtA/G7wOVdXZcQwGoQKlKBGnwNp0paO5iQSwF0tT/6/tsx/ONuYA7eVnDQv5LwvAGcy+EUUcay
TvIaco7v7x/Pz8+xu7jPYHVHEIk2BfbrGaKDQ+Btnz4b7+nzibrs1+eMonXC/iFw9l+1w+svQjee
Y2OaA5Anl0uL5hajShidsM+Oy+7bDsvL6O697dbzBOp//Z/dEsaFjtSq0DrfMmE+rN8NHzc4mZDk
b32BKJO5lytRKO0gswofhyzzpV7y1Mfz4PRM1JGdgHDHjj1zBFAP+vns920rWl/LM5nqpczYySfS
twNkluhxwB8oxOPPF2ibe6n3Z/O6eTg8HA6BYBOvQy9mvmeC2cv67HyQdlQTOYdgeMDaDcPnzQ/v
XuRUVs/7uRT9UooVKyrINJh6/hGIn/CeDxtY6neRmVynmTl1OJs006JjzfIQ9OaHu417L5Jw3bvC
JJi6DiwqMIOAe/VSFS2rKykHVQbbqb3lvo0hCfxw8/CrCX59uUpvy86A4K2xfvzPxHLHP9eiEukx
iGX2kbtvxHt76QOK62BGFqAPRt+3cCpc3JS6O+BXgX99RRMNOguAJOKaLmbhcDp9wcXkXOV2ufXg
7gu7SkBho//P1rJr1D9+/YGDww4Pu1FxjbLDyv7An/g54J9fhwnHCT8+O8a3z5PJzsvVGf67XPwj
RmqjlsgXX/X1baH/P7c3+wr2LfiNG4H9iL7gul8b64IWXHTeg4QTcQy3LnUNwFu9A8sEE4yI4usH
LvLRfYX2994dc5P+KRQFNVcxDfBZgTGBcT5WiLsiuNW6PtFGG3JHMncuMTFj5GBGJDcCrRARyH2x
iV4sMyeM88pDVklZYmu4/Gr3W+zGLjDqvNH9g39b0L/F/gsitwD6ulB7c3jwHnePm10QQP3Pz9Nv
LMsuZAfp5bTfnvzTy8v+tCXuZ+xT97cobXYVniM+ZouCgABzSWDnvTy5Rk7LChAZeJBgpg1NxDMy
psGiaEiot1NErA1Gl9Jd3FWFwMmubAlgIwx0baDJDvVCzilhtq2dF53m3qQAmxzdokC3qpc3Yzay
u7wCaIXA+HnbR58NYmdYP/i9FJ1/hHWktrpxmYATiH6mFozsTqA6jCw1uC3nuveDCULlE7DghoVR
KE6vmKYyhrwgSME4omKiujMBGCdxFzB9aGEivcXR974Kp+pVtTbgypjVp0IKbHMj+A52e3BWePEd
vBXmkyOTCN9hZpFrq1FYOKFVPqDfV28wnIXOroMFx6kEbYXWOnSmSwJ0a+Z8b30AZ1n9gvmzWcUH
6EqC/hM7dg0Z7A4GKOErOQ/KOAo64ObcVnvFnC+05m6ESGuIkVEIHaYkyJq7DqAyRRJK41aafvwH
Ueg2AkkQ5k9Ufvyijxyigu4+BxJ8DeD0TaMGRYehqNGPRL1NzGaulhIpBBNM4JaC5zv+/iwesfPa
0uMOfG+T820ZwCf8uogQu9dFgCAZr1g02PDdU5msj1WrAkczmVv02Puz8lnEb7dX7DoQYWcD3M//
K4QL6JIuiRZwj+ae3IMhHIQfch9IWkzeyhGd7ibyPts4X+SnakIKvWgaehgaILkGE5HSXV6khugh
tHpIzj6IC/RQf12aFNB+XgJkF9nrEuTTbd+I9hZAB5KTk+5aJ0wJUmrWMTW8ThF9ABNwvbMWaono
BrTxwLzcWXXI9cVCMYQVob1B8Uop0PSdKR8N1EuM1K0l38H8JgUR0y/d2An24ypM+dqPv9K5/ZBm
fTbmFiZcy5tkuF+syFXTD3v2KX2VMaHahX0n0Hjdzv6K5FbcoXk7Vh0U1qL3In+cm2Opf95Wa9UH
ACvrf9eUi6vrVl6UhokAu47c/UKRu7S/jQtIqkRM3yJl2N+fnUu9rFFlrrF+Wjbf1+RdcuRQTf41
+CS3S5wnd3Lgl3Qjk4K2vgRdsfqG2p4F6FurCyxH4LZZCHbLIjm3XTtVbqAtBb5meaDU1Z170zxM
1SYFUdhwB7aQ25t1XQLitOM8dgu+0oxIkFcBmeUt+uxdbbt8FB/xrt5lj+gK2uTPMMgPQxANr+2d
hvEX0MAhsQ/0j8u9M7W26KLayb0G0670Z5yBZUOECy6Q8dVzdGYfRM2VEjVYgIHnESiOclfF9Cxo
LW4v4VokdabJV7bnTIoKnhpqtpBSFtqzSrUAJVZ5pDma5gWHd+1KR/wOyjh0d4HZnju8YNTSOycB
Zw1Iq+IuLEGMMb+RlLjE2NNoc1ut1cU7E8YdY6UwzGlUIIxGNDDjU6aDuHr8uC1kde3OhLCPOFu7
CB4QUSGEWLj21PFYmmGBzLsciVztqjYgT2ITxxha518+9lDFy9zjCm/Q3lP/mkbqzkbpG0rQtWpg
J08F6ICUGk+EyiOdP2vfkulnRwSfsaru36/4ynOeqYt2gzGVGnxFlR1K+nMy7rTiKZIER2tNChvP
Bx2lCWzer2zBmRTHwR1u5qCaHpZ7Pfcd+16afFvEErC2ogivGcwzeKnQkXO5dWYzJj1Fcy5qGRPI
s3/04B+lmQAX6DrFBvdko5YAlhuA3F29HGeqgEKdSVFk8OOQoi10sDXVQKhQW3BSwf8Dxwd8vF0Q
5zY52vbSYHKAzvVxMq0eM9d2Ybd/qIRcKTgV69hRvSVLiG/HhfpH7gsjA4NdDH7F2qjkNuxnEHgF
ul0Ow2EctUneFKUxITLp9Eb3da2KRZXNtc3CADVacTWk9q76nAt0X0okBcFvq6h+FQWlAjox2yXz
v20GYwtpoE8VrW4KIn3uXmkaRWslCwvZdjEGUzPrs2gMEdAG8wn85WUDJABEA4xCiG/5iYieSCDK
xaOn7vcpGETjKhH4wNX1csCqxehgGR8aZ3ZjQtplScFFi14Pf5reO8xAmZMBpIJW1Fa0pg7q9ZjV
ZO0IGNS4lBWh7tDOgJrAHEHp2vVpLB5uu79VAcjYKeiOUtH9xSkDTFVDKgoog+F8XE67bPj1XwSA
awjoWvAFX7mSc1cQZ1Ps6AkQI6j12ylkzwaPjeBp/3XB8buOqWBMWGPvDdAtXy5T3all22UoKk59
tFHSwFHxoi19yfQ14yXOqN9Kh8pmqIACyevL91cw+/sz7cYmBj5HkRee1VY/gSjq6bEqODZr5nau
G3dBKX1hg0gaugFVC5PJvjYFkm2EsyG4bZm3vFpD1mWgm5aChyZnCRgjt2xU2Quvs5TIS9pfExsa
oa/dmD04E0BB9Ko4yLkoCltVD2RvmDTVYSN8VbNE+XGIRoidRzNB67Xm55n1UdTA/pB+3zbFdTPB
PcHA4lHH44tSMpLFlcl468dG88zoYNXfZvM+SXeq9qdut4ZxktRna9zeFsvO6NXCmrg4UI6Wdbzf
L21ET+sZQQE0NLvkQcVAZ/W7BfmonW90Gt4WtXojAt3mCw1AB2TQpag20VWMdcOVS61zT1PVU6h2
GOI8uC1mbc+Q6P9HDBexF71O6gGTqiD31UZXo4AdBOZzCsqyjBSC1RPJ4i55PQeONlDwsWfVD7vY
V/mxaO6JiOT6uvmfXU6ouqJDESTqVyQqcZnOvYbb2MNj5A/pM6+ViWsVCVLFulsm3UNeFX7dfqSd
iBB61YWYX+QFyEqCje1yz2p9TKxWhXm0A553vdJhoFfY9i0Swr3zM9mqYBkQktL8hUbyswVU+ttG
sWrmuKswUsniS35IWJotZ1ok3CSzRP60cbpr6IxeYmdr0/e2GwWWvvYQQXPUP9I4hTQZj3y0Kxce
URYE0jIJkHJ1Y/rTTqTXaHTuFeP1tn7XbR4wEcz5g9gXc/+gKecOl2FpUplKEFknzYmiH0lp0u8W
IPABUuRSEJYbleIPVdO4kfamObOvEt0ndhNYnQhEYX2t/34KdwAjNJsWRYtrxzGo10o4evdDGxB0
FBWiOdGVhbbAComkOW4GvJQ58+w7dWnLL+7HCYTv/Saz/MRAjxTaaO13STRBKJLGbWtK7GFcygrH
EO9lc/nexm9TrKJOgyeTc2eKMOFWnAsgU9BqgRYS9O+ZnHPpm85YVEpwfRvWBnk/Iv02hkd7af3b
trNyt1qI4vCAYJ2XV0NR+gRs+K4cCy8HK0v3bNKtId1VOuahercDVhlpBIXRtXUEOpkKtEJohnv1
0qnYJQHjcYSbrlgeptZLqmmvBjuSBePQC9ASVmwR4wLIgGPqy1Gh4qUoWTK7WG5w5/TE3k+IK9yJ
gFrdQCtilFsPpv5v+RbR0AWBGHbTNAwRosH9UuAS11OUS3DVGVU3RLLdASUNinN2e8/WbONMzFeF
9yy063q1MQYmJsKzKOuP6M+NGjWcVIEnW4tKAOuPFjKwtmES6OvvzwS1jkGGZmGYak0HVlmMDefu
UKntfi70kzT16clOZ+1X1JroT6zqPEwykySYFjKr1rut89o1iLKsg3Ig9pL1VV2urZTYajnYmA5c
skODAXSDYkA9YrG7q2mhJMOhoZ7itD9vy1011zOx7Po6WwLw4JXTmKiI3yfp1NY4iIn5Uif2RnKW
h9bKwKQmpAplqnBh2YWqXFxtRFOk9ZVWeI36Z2qCadyo+i52Dpazs/RvzvCdlGGLaV8j29FI8IRc
8wfny8w5VQyVKRbgIHEdT++p/E7VsFgYv/KdIXux07upKMkqWmDOry591Ka1CYH1LIH+6bVdvpfA
DVHrzKPlu5Jsb+/nqk+wTRMNixpo5vluEEKHpY7ZkOkgY/C03w4WBsxsTx5jl/aCdPU1kgLzB8gp
YCAc49oYpbw0njyeolFKoZtmNjJy4ykaQOgMRrJSxzCzEv3S46wJ8oSqd0ACfJKAE+lTazA9JIAd
XOKJaHxgTXs0GYAZB0VtPK05B+XQps2MSodlRXZgGc1ezzZZH9pSvmlBdXR7qVW2dbwdn0njM3pg
PIuHBmPpGKP6RhSgdbQdgGOGE5yXl9S6T8vMrzr12CZho/iqZ+3M9LnJDnDSUvkoA3X0YfIlX8kE
H7YSclrYGdTBkT7DwBzvSrReQkoNqzChLpq3zTdcDbvbuq+5aKAiYeoK+QUbU42XOw/A6QTghcxb
5amV+zMGrTrQZWGOvFvaNEwnZ3j69xLRfIumRoCtISXD2drYomJmV+CvW9Iu+0biHnkyecmP7aik
fhQPvXtbHtOA31y8RtC6gh4JwDZzi4jHhyGhkxmP8l7yI7JbYLHJn9syVi+gcyGc9wVxQi/TBEJG
yXHcqcm8KZaCwtD8IaNuPU6bBZmUKnNOk+WkALv6LfiAlSokkLr+7iPb5zP3r5MhVxHPI5h3Mq9u
f47ku7kEVEGzxOukHssED4kft2WuWiccEywQh1S/AnCVpTjPOphOQQGwVPYHGolG4VetE62vSKwi
LYWG3kutlEjJFzTWYNK+P8jF3gL6iLpx6Om2IqvOBhPE6OZXgPhhcWfArrWuNWvmbOLqIdekuzZp
n2Y7DWJC7pO482+LW103C1ElQOswC8P3ustDTIcSpMkeG9ra92btHMzFfrktZM3qYQ7/COHsAbwu
IHMaIcQwJswKtq6U5X6r/rwtZTXY+UJ2R7+DpV6BMxYIZqssN2H3ennqqOJlTrNLabKVogYuRd+S
xtlT44/l/Kc4C+lWCx4SxqfZ3LkGAEbiRKmDhwfBKUt/KBjCTjo1HJMIOLDlpjTeaT1t0KUt8MrX
PacANPuSyWbuEHeys3h21pSJAF3RWFjo4WzrCuACk+XH6Ys2q1tJMu/65rmLkz1KK76jAzlS1cGl
hSnDDAHKYH3Xs2SrEx0tPb9u74Z2FaJ8fRhS3QrL4aJCcPlhXZyNNdqZC5DKSb0vkTi/S4xaVr3C
SbMXNZKXH7ZTODuMC1Igds6535EB9WnghudePCyR24KA9bXqGvmhitQs8gF6a7Bp6Zzobk2nAeRx
GAkGPaup+ZaaNL9JNsbUV6Vy+l1UGXi+oi4Ne30CtgxNTfUDCAHGrqJzvp9jm0xeFHfLI3E65bkZ
5PxH1LesMS7pQ3A79+UBrDfOMZfHWpCjX1sZBdlDC6+DtYYytGyOZQ87tUD+tZHMRQ1Q7d01Tdft
NK0u/dm2I8ZeNgpekVeHncFbM5Aq3cLkCRraLrdkshMrWxbQzQ/Nc1QhzaCJmg+vTjongbtPKWB3
5qxMSiQsG0S9B5PcRSK+nisPyWToqFcjyYYhdh7nppzRz+7QDFooB3nyyfhjtEIt381U4La+TPTi
tv6ShCIa8GVkAGtxHp9omRXPEaIDAkC5wWet6lYI9+WqT+lu8ZoTsKYEL4nrrBQnkxnP2Xm2K3UY
TbwZvSnUP/M9DWx/2dSH4r7dAWYjNHaiLbt6u3ACuei2MIbOtEYIlDfxY/k9PeS7KWg8+fG2P1gx
euzaP2vJh7VGkyYm7VhQEloh4Jv70IA6oyAMEEnh7C+rEuTmWXw1/Vr8+BQdgHcq+f8aaelyyb5C
+PM9itUI4MaQkh0iIDomr70/BmloCSpF1xcaJ4e7VYiiDyi3QY5+UsJxO+y7AH7hrdiIgo7VY3u2
OcxxnCm0qFaJ+ACCTHm7RH7c7SL1++39v45KEfCiaqjgCQmvhyN8KQMVhlEelhRp1uJHA3RmhDL1
GMzmY2SFtgPanE9LDmtLkM26Ctq+pLLHJDu/Dj+9YyQkMkFrXnoRo7dOBzeNti0ugVp0bpllcb4C
6gF+l2H/IY/FWZ5SkKJXMVPm9SYJaq1F2+FrLb/h1nfBQxTYIzDDe4ls0OHgx4sQfnBlBxH02ID6
AIEKcHI58Y0eZY5eI8QCYxoNmrDa1gct85p9tGX51g0Qj6qN8hS/3t7VleW9EMvlIYpsUPSkYY/V
/m4ZPUn7jT4J0EQLnk3XPWUIJjBhgEEDphzwTC6NB0nfcUA1DAnysQMze5Ik4xHhAf1MCdIRsk7Q
jGzmzfRhVzq5rybagHFvzJEmAC/ZHbWm7rHA3GoM3Lel/N6lev7QFhL5aBxpEdzu1/kLfCvymAoe
lEBiuyqcpGVjsO6TwlNP5MVxy0BT3cSXd8tdHdajKz/329ubsHKtXwjkNgEMVCxtDIFOf9IASGiJ
wDDWdvlcI84PDXo82BKCNU/RAsBY1xJKIqnsZbp/W5E1I0YSGF0lFvLOV8MkUju2JFUQn9gmqh8k
v6805NLHTtACtLJeeB4jTGcogIBV5K71qhzbjGJMwiM29VMJgefk3VZkLUTBZC9wNjQ2+8k/4igQ
G+nYQRF1RotxoFbBSFS3R19+p4ioS1Y2B7kS1jWloJqFvP3l0RhlvSlGDKIjOeSO1Xs3fRvqIMtF
Vr2q0pkY7ooYKW0BLoZYaN44T4CUUb360doX36KH1Bs+q9jNU1cFGbbktwLXep0RwzVogwwerTl4
2wMS71JDXcuHKM+hofJkPOl3eiAF2Yd++jDukX8EzN/OrlwCVlnXS3eaN28z8HoKHNCKyVx8AnfE
csNJVXtmi1z9MO1jJiJMWrsdLwRwu5jJ6WikDgQYv7TUBcNy6o6u7qcqiEMD8mGKkqxrgdL5mnLb
maRFMmYJLDTZkWONsTmAPy8bnbjLXeUqJ2kzv4KiynvRngdBiLYa4Z6LZl7gLNiQpEIrdBWqdm8A
qd2ltj++6m5buwozJG94zMN/7yAvFpcdoTOJCTpCxyJlfmWqXFkK4ulfF/05E+VcCngAzaFkOlVq
vjPHbFs3Ah3Wj/nfQ8A29EyHFsQz7TJDh7aKQ0cDnN70amICUglvu65VOQDAZxN9jNmKM0RjRAId
sCOYcFNOi4ESvP1z0O6dLBG4yBVfD9KAv3I4AzRBrgkOErwUY+lhHo89fZWIyNKYY+BisgsZnKXl
ZqT2qEMBaSR+zCJU4cqgQvEpptthOardKa12svNz/g/X5YVYztyQPnek1GbOQvcIxj5IK4OKaK+J
tkq0hLzRJTUGuAnUi+wno/nWoWtWy/3b5iCSwZndXC9RqQ6Q0cWPi72tAeKpC+emV70rhjkB+ICn
+1USkmCOM9bR7eu1gKwmhu8A6QsQ9EXlWfJ30Mfp6UtXPPWALo8UsLAWz5Io8lh9amFqAP1CgJ8A
fjdn9nXflv1Yw+xJG2ogDy/DSgEWcQuoNQcgRNSVp0MhpJNaW10UitF9j5PAng+Xh3owErObWdqw
8yc/2jUfC0biW9fBJHP8zfCao/wIPmIRldFahMrq0/+I5TY1k7QMqwDcPHNj4V05hbHrdvvJI2/t
U7sXPWPXPMq5NO7hZ5n5MneKhQxluW30I2ZS7R59/8FtQ2XfzJ/1Myk8KF3nlDbgwiHF6N6qxteX
ow2uEKA991MYlW+3ha2GJOfSuJBEkdppaVVIA6b7ZvJjbFn2zbpHCJS55QbvH/UtRr4oeXzS7sCb
mfmgtxtFfAprud/zffwaDz+7E+qJNEMEymBv+faeuvlx2QLO6skJ/qi7PowwaNOgcrjfi+Yk160W
fVMmmqaBC85Z7dIoeW3LCAWLzu+6Dmlkz5Ieb6/w/8NG/wrhbJQuaPruZug2hKNvbMk9coo/ywP1
IyCt0y0RRXirERh80D9acWZKAPSh9goEqhulCKPN9Byf6rdp8RTTlV1REnN1DdGjryB0BzAMny7A
OIHutCzeSysEz4ch21LRM2ddxD/ZXp5+vqZdRtMJLk0vMxcN21Meu/0ouMZXXPdF2oMLjMc8lyU7
RdqjTie3su8VUfS/4j2QfmXFdxWtw6ACuHSRhQXuH2ojgdPDCefS54SyW3JMRBfAymJdiOH0GBJt
SDsHYrT4EGeHMdkaUXjbpFeX6kwT7opZVMlu47wsPVA1+LSX3SZ+vi1BpAT7gjN/IHVxh3wElEDd
Bf11n8k4uEbzflvI2sk0AWKH4Xt0hTLKp0spCzqdMXEEKVmsuyDecKOkAM61W1X3SM1A3mT4Sx80
9feJfI9EE5rsGHJ+/kI6F1zlkjZmGC5EfDpmm96xnuQRnVWgwI41MwAwm5+hoamy+81trZlPuyWW
83lpkcV4fUPpRXvso0NhHCflh9a9a4vgQF3vIRIHFoDHACGNGibfwlgCc9bsZQtE7LUMiibS3pem
BODsRJAYvV5H9HGgJ0wHYQeSBldx/kDaoZpNzBhWmNsmxwZYcS2Q1bSdPGCw9qGiguLTmmKYeGdD
ATpOAd/mNzWliQFwK/cKtLMr3/PkUep/3N4kgQi+xc8gZuVENUQ0Btl0+ptGTL8XjfCsvF9tE/h3
gIICQyX6HDj7jxRnwBMJI0kLyFw+7cYrPx232YPTaOhc6106mk+5X29vq3btPC6FcmY/S41F6QSh
rYXZSeCbU5EnX4lpIMJmLYtgN8CsNedp22GIk7SNICKonsew8Mow21Q751DserTresBvrV6sTeOd
qOscso1zEI2vX/v6yy/gnHCpS2Ylp/gCawRg9c5Qg1EbcWe93F7LFTFAqmEJRhA4MGdy6cBwvIBO
QFIoSL4bzl6bQkt+JqIWva+2sEuXAag0WIgDQlrMh35Fb2feWO5Vpy2LEhGpWz7mL8roxkGmeEjr
uOlduon8wtViLzuOQRyWT44wOlw5DRfyuYCmLRa1BxMUqpd3S6j4Raj/UO7nUHWL7/bxt7X5+fv2
sq5cDBcK8yU+NE51ZWZDYPRuKC6Vvfxl3INxLTCOZAqVT7R9ugKR124ZBQ8HDWNoaWe5T+5OzeRZ
6gy0D+MBJT1lD+39+ISGdvNgNkifLRvnXfHQaRJ54AQWFTTXrMhmEA8o5bNML+cGDGk2lRycZhjS
jgp3aaPHQib3dJH6nQLSesH5X1P0XBr7mjNjyi0jWyQNg4NV2uau3vycquJZjX/Yi7qdh8/by7pi
OWB0wSwGLggDE5H8qmZNErUtNtKpQUIr/5xm4prN020hKx7NZkdQAQAjOKv4HPmkTENtOQRxKeuG
clEctE4IAW2BVa6JMTVEK0AkQn/51TaldplZEsUTG4l+EMI09r8P5W0kLgDDDHBEjCryXQKpk0ql
mqPRZal6X7VeMFzsJqKxurUtAUQoulCZLIyCXe6/bhVpQ20U2iT7NPZhQXy0893ekJWIwNYBAQBU
V0wvXRVo58QplXYc0JYShfnylnTUzTD1gzKtEmJ2DMWFUnR8v9iBOB+JGwdVEgxrQSu+rpcsUukk
MeZDNHSnL66sR7NXRnL0MGkW7NxKkEnDYja6Z9kj8R2aULdVbPSuIPUFcg2svNR7OpWQ8U+Xnu4o
lfSXMurxGknlsdlmjZYv/qghoJLB8p5sCC2AdTwiuDr0HSUHlBu7+1aZY7JvrFR/MBcTN88yL6E6
zMneVEv5XZ1rjEKkdr8jOIippyiY4HT1RVdaDLbkUue2sWN+lnI9hYtuzx+pNBunuo/Kp0Tq89cG
g+R7HeCHoQEZp8aOzX1TVWril5Mz3umFab6N6PPbqPmcsHkLOsy+EkvVfZ3ao7/IBRgi5k4efyLu
RuexGisg1DFhb25HAQFFq25Y9uhNo9GDI8nat2xywH9EHc0ZQHST1DvLSOaXhnRJaKWjE7u1MmAI
gubmJkm1JUWxum4A3EtmNIgu4M35VgA97C1vl+hUD32KvjHLaAFTJGW+1cy0uxt14IkhHZ1U+6rJ
6ztsoxYHmpPPf9RWrUt3oXn5nBK1QfrMkOWw6vv0sx9aMAZJVlchCWRZJEe6DWBBqk6HH/USj4k7
Jnb2ocSdFmCoXAdzYFVoBz3pkVUfzEg07suSCLz5QbiCzCMG9TBBenmqUsSqidTWePOXi6eDMUWV
hs2SgaVmaDxMsf7JJFGeQV1zSBiuQakOAT4cBidzLNs2iQf4PekJCarq8FaDYsItjzrATu/HPehO
noz7PGh98lB+JIGNMExljKC3D/vqV2AIHeC0ADrGAO2l5kYUW3pV4rBreWgCtZpMwvhj5YK0gcTy
jwjuytJoNNX2ABFOFBrEVY+z94E8suWqD07la6d2lx4619mJLmaRalx411SFVQ8UcmMNzT8FZvmq
3f/f4nG5qWFWCFBGmKfE+erT+0k93RawFkohpEBcgQbgr8b0y+0Z8P6oq2FG7Fir0rs1WtaPKomR
RGztClUfZ+mLsIwc4CHopTku7pBEqeqj7br83cVaBvtN+32T0lE0+ba2uOfXKRcaFHE00VjHdUrJ
dwkhrZkIivNrVnMugH3AWaBjd0Neq6Bz81qqvuRqtWkdwLnPzV2l/gdJ51cq99pwygoeJUMbZj+9
54bpZ6Txu4qiiUUEVSi6vLlFk2tSN1TC5d3PW6W76/HUFiHfr8SHGJjQEY9ibMK4GrtPx1kd4c0Q
jeZVWBp1WG7MJ6CLB3qkbG4bp0gUt25TLZf5LCH3HTXpFpD+VYG2xMEf5GPyr+eOdIRWZ1pxCzcp
VjzmEQoVGBH0BxOEe7pf1C+63PqVZHq39Vq7DEC4B6Jo0LKaYFG9tLw2rkfSO1hC2nhpn7pN4mn6
1uk015h2NBMZxZqhn4vjDL1Xcn2uQIXtzSWq/aM/y5/R6I7Fy22tVooEjG4ChS3QA+imwY8tgFWm
S2gz4hkYkMDaOk9/UEP+hSunQ60pdbWNvKV7Z9u8UccX9ZauGT6CfKRtGTPvVUOPSSZiFAZkJ9Lg
orfbRp+IstTBbRUFUvh35wwIHTOdcaNmSeXaCUZUH00S3paxtltnmvDJkXLBBFI+QxPj/5D2ZcuN
48CyX8QILuD2CpKiJMvy7m77hdHtbhPc9/Xrb9Jx7mkJYgjhORMz8+hSgUChUJWVWeqGP4C/DQ1C
5Ra8qgraykH89H8zx52xaCJV2qQwp2kfqfkBjUUMn42UxT+u2/kq1vIZ0Klf3KaPq8xSpOUVFv2y
n2XUGul8QNEMl+fB9NDQAu/K0dpEvwVmF6T5hVmkHUiDgI4Cr+r5WasRQuqgwyxNjxs00zH3/tip
T8qEMm7ksmLTTmJkw9r5XgCS+lIpwCQ156rNFDaEy2SNVuSlU87aTdF1T91QZhA9P/ZoMku2ADW1
FiqhvWDARdk2AdE6dxOZ8KCZy1yoNJAOxJj3etKBuzXK5V1pVT+hgCDqpa9aXLD9aKVD+I0XejK6
ljRVgqummFITeAAlmrfJECnvahJIzKlIFaR+hpEUQVdgJS/A/AkmJMH+i2cFj+7FJ84TA6QJTs70
XdHdmkHlX98zK6ccyr0AD0PmAH06fnROAuDaIh3ww3KSZJ4+y8w16mYEEtH8e93SxRqCPQkIWtQ/
FioB/Hv+1TAgNymD3eUOaVuqQuW0+1OTBz36METkthdRZbG0KHbj/YvpIf5rdXHXmkrR504PCtVY
bl0t2hqomAWCS+Bi63N2OI/ixu5QEYVHmgmx1i75sDBZCyK0TZLab3pA9mUiAgyKTC6f8ySPM/MB
FasZJvHIACGay9hjM0GBuABnwgeDpu31b7a+ksAJgghIvSTzmDC5marmkKMphW5JfyyHmPbRg558
O9FallLHzlhKPWj5cIWYGWJYqpzBUJP+0LNbKd3UqC3ktlcNkcCn1SU8McVdAnk52uaowdQkgahJ
pWrWeWm6D8E5lCQH/dsYNs4zLj5qkcZku16WELR1CQtuwmHYXv9Kl8kIZ4PbiBm03SLSLas3vefG
46SAfGWk1rRv4309b5IBNE40Lbfoh0v65BjRy2A/Gu09GlVAzz8Lfs2ygGe3EPdruD0aq11RyAS/
pu5B0XgD8TqKiiTtgRMvjRs7qKkqbzAWyXJPKNZ7iTdYjKMmidlHTLmjmXp+QCSjSkKrmXKgt9S3
BGkE6AePEoggLCXxJxuizzlQQfV7bqfIRYNM9CmWv3/hPAgdUd9VoXLEX4d4LUxDJC3klIqBsTNA
k0G3mHcvsoEORaZtJeC8+iz4RYz6J5EFF+NlEw3eQ1UelRdcVSpGXc+9L7SuN1IL3vfDjyE33EAF
RaaVOXpYvQa2ujML0ytHiApPoxfqyc9hyL3AaA91Bp2769tgLXSc/hTumOmBrkE9HAsBvtoyZJ5s
/9XYrVyF/2XFTw1xBwyKoDKe5DBUmaWTJq+a5atyCfWsZwO1TQlP3b6hcXmvMaEu9UW+9bXcy9UJ
vm4ZJYXz5bZBVdtXNpZ7qYlopacbfzT5AVzx8ah7SXzHpmOmev9lXf/ZXMLbyQ0wE5ysroJNUFXM
laeC9CR1jTgb/DqNxrfeLofH6xbXLm44+j9eXlDe9XPdpQRJJOjOoYkeVLi5zds8esrs3EFJ171u
7ZL8/GtRMYAIAQpkPbyGVArClaKTZfxtZlE2O7L8oJOUluazZfyOFzk2qLeTn0Vw132b6OjcND/1
24ySnlgTTLfVuAHdSNZ1bqahBp6IYuTqzlnk5Qzo3SNJ4HaOWY/SXKuwlBWvLNjUk6OGt6g0g4t4
D1ybOTuziGBvNTSiAfW/NrmdY85zmisFbBpQ2k3MTSoTRwoOVryR9Buj8ufAMyQ3Un4JPuhyAPmQ
eGqX65hGvSV1qQK7GBFxantXt0fdQCB02uGQdUCOt26QbvA8wTBHYIhmAFbjEN5i6FGBuBUEKOfn
RWniKbEzki8yfi/dEIPEGsI37DWVRELxy1+68PPE0vJLTk5mO/apPA6wVIDlrGTM1fpoU0rfprHG
Jl1SdhAGL6IgFwA0pR/B46LAIQkldjOOQ2qFiDk5Ie+J0glGGtaWDzUODcrQ+I/wG9Wq6kyRZCl3
JDV3wAVE7ZaBfb96CIhIum9t/U5NcftTQxcm1NCeQVkjq91EA9UqJC4NtzREJJ6X7/NlDU+84rak
CWKBvs9gqshvGvVdte8N0CVWB1Z+oK+lQdRbeVWCrdr/KJJHZQRQ379+KNZi6skP4Isr+Qg4Eqa/
kCYUf7JsL1sHhcSOpd5nkaibvywbvy1PTXE5QV8FpLHDsHCa2fxM2GuSY7jf6N0STRirZJuepALn
1ixigf/3WuRWl81RmfXLhaGTP7F0k5RUCgrKRkeTb+NUdMDXts0/a4in58cuUKopVkvc/2Ze7KOi
2ZZNgITz7/UPtmYFurY4cRhG1YE7ObcixYaUNH2AzZnrO7vpXrqSuVUfeNfNrB63EzNc1qRZLI0U
AjPIIm/agmxmmIhGfVtnqgCqtvKVMH6PqUqAFw0DYymcR1H6P1vQtIfGSwNiu4Oc1RhJMO/jVpJd
vR4ZBVC0FuQTy2uE25A6RJTAca3CvsGTyuRlZ7AsYwW6MJH0qHWZCWJUqxdswmWT8Vag4oz3JMK+
hXHBc/fmSguKTMPDOKteoZkkR4dppk3wbtkTxeQyVUTA4MsWJFjWUecGxB+8uQvJ1rnFquhB8lfJ
hRNZJdUwRJd2Pe1m05k6lOIGfWursxephCa6tNM6hZpm6Olt5LczyM3D4RjlwGEbgzcb5rNcKNSy
Uj+1k01sJ26Z204CIu3r221lDxj4Bhp2NZIQ5AbnP3lOUE9IJQW6PCbS5JRWlmcEXtW9hVoFPQGB
tctxkAWWAmgregEoXIPH79xcbaGgoC7mzAxzNb8HzHOjHWXoD+a8VQZv6HxJd657uBJoEYdMkICi
uYc5R+51oBeWRdKZFA4YGdwoRJPP9IrwWFuHikQC/1YOLzaAjWsSbEYL+ubcvWkc0mos4R668m4Z
IF+NaRr/ydqH6z6tfDUdw/DoOmBsGzPPi88niYbZ51KU9PBpbH1dRa2O7cLhWU3wwmy3JiL9/83c
8nNOzBVKPcvmsoRj+FLYjCr2Me7vWPCSDz3N/sujCt5hKH1pbUAtkVvFrKyisZGNwgHpTGpBRLul
caK4jfoaWbTRd3NxWwT0uotrX87EZ8MZwFEAbe25i6Ha6SNLh8Lpa7cF2WGe/s2n50GuBUu5shtB
ZvDPDhfew8yGAomCoKRb2x5MrQbVJYLejZOWQhTQsrP5AIh7CrxaKkBA6Lyd+zSFY12TCLZM5X4k
99LoqChHQNuva3uq2xtTcYtyUwO4FWu+1f+9vqJrZx2bE6bBBox/ecG8zDBjI5vGr03ayh9J9W7q
G7XflrYj6wCydH46Cs7FEq0uPD4xyW1U1gZj3hj4igYEJebZfso00QDN6gc8McFFMGZo06D3MCFV
7FDp9UYKq01fR7d6kv7o2SRAd6+92U5Xkcdeq0balFaLVTSr4U/N7sxUhk5beIeK4h5C109SaG1s
lH1b8rOxRJnV2lP8zDp3LOzCbqfShres2SWVV8VgfCofpe5PEL5a7FCUT9AFrLXnkgheHZdIDdyl
J7vH5g5KJKlqPlmwXFexK9Xon7XsoBvxXW0UL02ZbqbhcdKYL4U9mPCfJg1A4FQQzoWLz90diWZM
xVBi8ZPqTxo8dNXgtraTxXd95aT9Lp/xWv/RiICPq7Fo6SojFAFExScu0xTKY05glSlu3j6ZzX0w
bOJckISt3SFgYPr/VgiXNSdx0BWSDis6QYbUIVfZzMpW1d/VBf32fD0YrORiKBtBOWUhccH4BXdq
InPKiQLGL8e2XqQ88Y3ydbKlp1oGD2dhHGId6GldJEAiMMoXc8Bgo0hDC6N9AUqcF4jVxSg5MOh3
yAczjKgh0h9bAioXfjDiikYo2PLAQ8Y/ETBkZYdqjfwPM95lq1K13k3A3l1fypXdcWaEOxh6ZmRB
C153Zx7vW9RxwHQJ6RMsn+CmEjnD7f1IspTCLBc71m9gVtFZQIdVxNu5Ek2RfmJyBVUMDCjzWz2v
MImYoFXnoLNK0le78KzZg7ApyrWij7O6bieZLuePrWIAopBhqgzu5v5vNTyZ4ZPeCt5Ua3sORDr4
+IDYLAj28zvXalihBhZSpSJjtEh2tvLCip/WOFK9/ZiBvkTM+P5+QOoOQA+ueEAOuaM1VUYK5RZY
BOKWSm0ALYHwoIBtSk2/Da1B9n5iiq9ZoOeQ6FWymAKhPRiAtpL6AxyJdC6s++tOXYrDfpnCE2oR
nENPkMtwG1CBlWOoF87U1umfPAiL31apSD8HtSmfGlMNdG8q0hC0kyw9pPNsHowJlNy+othsV0FQ
NaMqmQvlHuhqpfOimVW9K2tZL8g4VqIoGtkqxOqB70a7iVv9Uh/HppvMAjkVRLXUjdHc6yAjSjET
qhWMDvXb9YVZOzBAPQAKoCJLRcP+fH+FRlf2ZQN7rK1oUgAZ/DYigTTkeytigutv1Te0fdG0RyX+
orkhkbrotMW3uaoVEMyyyVPN8rYOS8xZzuUxSYtoC+cFkIe1ZzQ0KdHCW6Q+L19sLNWqCEXNEiPn
RvBqQTbi0QyJ8jRHo6o4Wp+2b4OhJVuVZPpnpXf2L3tkvdf0IBakI3o+O4Co9Z94sIQTBX+I9WjF
iZ74UkGGwTWqnjGv7o3kh84gt5YZWuPGUq18hrOGeoeihIowFV+p9oPhGTNt0NuCehQPiA5K8KgM
CcDPZfGmklvVhgqG8VCqD6o6umzcN8RDS/L6Vln5fGc2l4B48moj5lz3xGpKR0rR9ExnN5t+LXVV
PU1pC/hui3b+dYtr3cczk9ypHachHE2ymKw9GaxcxAeP99KDVcxtqYAkrtzZ4S3qTG21ycuH0n69
/gPWXQaZGVSSEDP4NAOXLTib0g4si/JtWbhN+2i16MuBIxm9B2yG69bWclS4+7/m+AQjwchQGSj4
qrEMTKO6Lezj1O+6ypEwnbYIAATGawnmPzR5jD9jLdJwW3thndnnLhtoqoKdIYS74byLIR8d/QAn
dSg7U/TCtO2o/yzDWODzSlZwZpKLP9DsRlNiWWFVfWD9Xxm6hd3n9WVduULPTHAXddn36TzKWFUG
keEC+AxZ2ehor9rZNpvdevmy3nWLK0EV7FegCtHAkAY6PG4dpUGxh1mbQWZs7ycLkqAWtevfUeCb
wm+2ZgrvfwicEFCtogdxfijtOsMoTggk7Ci9F7mrQ4zHSsBkl9FxFkFqVjIeTP5gtgl5lWJf1DRI
CzYdEPVABzdDFzM/IDf14vijr7bXl29tH2KqBG8JxLYFWcwde6WXjaBPldIhnQ78cm6SLqUkJcwd
mraY6dTIKqOQWc8PhmS1g5vFGBdyq3DMBNjzte2pgLwWAgWQurwYQe1DFlj5FGPvVBjyCcHvigH6
wDIFufHKV4QmhgLdBoy7Ktjy519RJrLVKnNSopFKUzAqy+oTGqd28lsTMYiuHQYQZGgyJsdQouf5
c/ocU0YE1IeOBebL/LWcYio3exDrZdLoZwXb4eITfM1lt3OvmIXyDqyeNoQbUbo5d86S6rqslALX
r/wpJz5SWqp0EcWMfj8mm8R+K4rXUHuNcxEt6+qq/jNsci/SsewSudVgmEi9U3UgO5Dc2L7Xg19q
2tNq2ETB3q58fd5GttOQ+9r8GYVvc3FshEw+K4Wk0zXgI8LYTlnfGfgpklQ7OjbvoABIBBVa+Vds
No5Wb9XsEM5uPtFQAnbZCfLxP0RavJQJxlVwmV1MHphaoIVEq/CnLduL9TvGwJdSvAk+9lpiAlzf
QuNqIgfh2QNUs1WzwICVHt2IYZOqv4LMt5aNXG/iaV/HvWOYncC1y7rKInih/JNrWI7xSWpSQDpZ
SjOwtIRStiG5b85vYXAkk982odfVD6r8bGmf0Ai/7u3FV+XMLgHzxGxTt5qVaQDT6nGxkVDzNMbv
psyLBeCuIJUAVlWAoc8t1KESak2D+aIFXqgpntK/xJJPpG2XxE4aiabNLiI8zKHVgOldHFbgj7iL
S59BO28xwL0V5YA7zIlb4jTxeyFFgqCwtnKnhrhrvyn1PGxMzOKSMn/q5vxZE75jL0L34gtI7U30
IsHk9jXSevJxIhKkmtUD083anxYEVitQZQjC9kV6yJlYvDwxocttWmVfckLDC1QzzAiUjER3uhBw
n/tKBHtZ/TgnDnGb3E5suYoCfJwp2StAQkpmSQcLLxQRlEBkiNvWowTAZZ9g5eJgr1gvfXpbN48m
210/PGvfB7qpmJ1bIgXhMfdjPFuzscwMhakFRlTprSwrjCnlD9fNrO20BWoCDlkV//E1tIDJ+kxM
hAYricmNHCgdDVslfrlu5fKlgq0AILqN1jcB4T0PCpLb2MyBl8V8Rie9d5Xmq5JGJZDvTnpCh5Ed
hgYx0HKrqd7YXeiFOFJWGTppZ/2XYIgBcQ0tEiQtFxR5WmkMmDLCi6GeW0LzqB9pgqnRmhSQYCic
QbJBAgXyujKiTTw7xWwIfsESlM4u/K+1+PcDuGNh2FWamcsojAH5kLzbJOZNDp4SyK+HmewBywsx
KsFJXNuypz5zZ0MPBrzvQ6CX7HrcRO3vJvKLQXPn9rfgOy+B6Zpv3NnQc3uKTAW+TTokLXLwlJYD
iCzMeh+CA57iCema7W9tTvwFCRuryHM0ERB29bo79ZbLj0nSq9awLHCDkbRU9cmQUWL9nfWPyvg9
sdsWsMqE+E0naB6txTvUiFCYAssvUBDcKlvaxBIooSOkKvE2NG1qF2Duj59ay42BpOzd64t9kb99
7aN/5ri1rgqos0hQP3ZCNv/Ip8rribEvO7QTFpFDxf68bm51D+nIWxa6aczzckk4RnFjG+UNiEV2
ljtV6GUeZ9mPJ1EyuOoWxiVBSLKguvlkn0Vz0ZEIdqrsaTkUfeWPSuha1a0l0mhbNWWDygmoHBnw
Ae4+L+uMGXVcIRTIiiOHW01ys2IzBb8iTVBgXdsay3i6rqvotCNnOb8Ko8ka2w6S3I7Seq3uGspD
n9zJxoBe8aFpBad97eo4Nbb8mJN7V4kS4L9NGMv7Jvf7WJEpZo7andpprWAPikxxCViSzBXJFJjS
hqM5faTSPWTHBDbWNh4IXJDhAS+DyWDuKykNAOdFjA1RdqjBdug2g8WjVCUgIwWWVr05sbREt5OF
i6E9NNsFLIWYmJI0YJaCY9+/XT9Ha+H/1B3uHMVVT2RM7iErJhGtQMNWRVTRUUl/zqaKNuNdVXnX
La4uoE0AEAQFDR7r3ObDZRN2+YQ5/5EdSbEp5V0E0p1YsOtEVrhdhxec3Y0VrIASxKag/XhHEXQf
KepdykTwkctGOZRAcWLxWIM/CEjLlzz5Ugy4QSW2ML+fIVmoc1Ay2SU1qpR25NNMpR3I1lVcP/o+
7HqIgCjAf9SCa3zlSC9jJ/ICL0GzlT/SY4k2YLn8BJN8qqYHIEup7/qiprL5ASJ7wdZcCVXLOBjA
dVAtRIuGO2ioKxWAk8pwWO9RcJQ2KEA9E2Pc2lJxk4WYtru+ZwgWkLvIl4UluM8gZ30xpjgr9dhp
Gr7mLBveYFgeZDmvW1g5bJaqEmiaLHVAkIeef0JAttKpRncB6OP3MjwCukLjVMC5L7LB7UmSRrKZ
AWcHpdgabIrviSkdFGvcXPdkZeefecJ9myFKdC0ssRPqGNXvxklBCaI9Ka0pWLHrdjCucb5iIJZB
fQwU8I5MelrIdyyCdDKq0SLKt6+rnP/4qAkANoj/2SZPqqhCwrnSajyr5xq0r7SrpzKhjCi2K0lQ
/Fomj0Fql3WV7QWgetqxYRx28WDah9FaRvTTgSXubFWDPzMWb2Cj+5vLiRzRGoXCe6u1g8xL6hjy
g9E4hybNpiQYvBZnzdx2EL+VobbWaF6SlioAW/P4Ixhm+S0Om/BgR+X0PoapGTwknaq9EXTE3IJJ
kNgcZDP0rVQx/gRRMt+bqZqprmT1uV+WZT5QYwyHGH38ugv8OmjN/mDXiQSi7CZRmK+EIftRA2v0
Q6orTXPyomBv5WQpEZXCIMsdqwWaClrL+WaI69gWHPC1cALs7ELcAOACBg64j1vi8ssUjHUHOUgo
dL9G0lqS7VgdSuKhp3Z9y64djFNr6rm1MO4igLhhDTAnCmQ1OtmY2ENJ47qZtR17aoa765oE3FL2
BDOK9kfJHpLgse8+KqFm8rI2/H5F/wk8b8hMbWRZ597Ugc5sjRlI+KuPUnPVzNfIXcJi0HHdSLFv
Fnd2dW8YD9edW3tngDj2n9nF+5NLaGhZmOIVgOl/7U/f67TIHtMmoUbv6RjBlMldI3lt5EjdTmB4
5evZSzUcQROEwoA/nxu2qrmVbNKC5d2MPkjxPveg5NIfwv6lg0yQEU6ehWdAmOi7sT3OCeC+BmCc
rNhPmulf/y0r99LZT+HWoK2tFFK3+ClkUAz04HVX0kFbrrVgwAceAxRagnOykj7BcdxLCnDfMgaM
zn0PjCCPSDZkGC8ynooUCBarTBw9C46dVHxCXXTbTM1TSUQEfF98qNwmOzXMqw7qmZIMoApCWb6Y
d4GcIsWxgKRvJdLeYth0HJD4JPFNPAMusE+YFNzIYLuLHOAH2GcwabLktImhQFoz6+9ldYq3MUgr
CkqkJFXp1AXtG0v08bUPIcFNY8KqPRt6fT/Jcnovx7iG81Ak4bi2hZGLorcCIlFwF/KY1Ticm5b1
I9TMpL5H6bu7la1GR1Qgb0D4J15dJ8+ow9zrqQ/iEI1Cp/Pz+ga6nKXGXBUey+CqkfE5Qb5w/kHN
UDeb0e4yx5he9FLeMCV7tYec9nH6ZKMZEloyJq96R2lqqrDxPgLQv9Wjp1Z9Il18GyjPI+ZQJU3E
4rqyNlDpAteiiXMGrkJ+baCnrJFariDtkYNqrtJa1YnM+Q4VJRoUzCtnmcbT7xEaC2nzEVT60/WF
WTvk4LuBviZIQWU888/XhTATTJmRDGkbKfuhAXppN+aroaTfTypA7bHUwlB8wQuBv3eGeDT0Ctt6
GmZqQOp1UfpgfoYJ7uv+rHzopc4IeklwUWA0gG/yNAr6voo1gbZHfRvx3iY/ARSsFTeb9738QrpN
0FFQL2nVSFNogID/L412LNzKmgMmLcGvuVzdpX6PYgYkXXHpGlxmKKfgIcXBQhFOB+k7A64G830i
/ayVmIEvh+CK5paFQq6xZNknN4SU2khrGVRt3c3t3fPyz6NPqbN3nia6ZXS7FeS7l/ctFNR0TF6A
CxDnmud07lhvamOFGymELC6kv0fAS9XXsRVAXS4fB+dmuKCPpFGrmkWlDwwsdCDHyRYxLl1eK4sF
vHYWAisZPe7zhdPTKVIyHRYwYe9N8ks+u0mO4ZzZC77NgvcVf/CYRN8PuCu+h2QYc4CtgPiT2HF7
3+YRRLfb7PuQJJg5jSbcmoHPQ++Ntobca2Vv+goN1kmaQGzDjnPwWTfRZgKQkM54RYyiyt3aYqJr
hesSlyaCPHdlFkWgaCDZRITFQznqb9FYXZKjYLyZk2/DIxc3/9niMYvRAIwZg+qwo80tKBksUJ7d
aNGNJXqjrPqka6inASlHVL4amTADFW2AzcDL0lJFLigYYbrpmLbvueQLAtdlegmfTmxxp3jsSQPC
VNjCkxU5+V9ZQU6+NYLCIebvGWXtiGwKbdOPz9cNr/iIB5gNZg2oRsBFLs1TbStqTFLkzpB9huCK
VXPczITK8d60Y+8/2EJxYaGVAmju6zI8jVRDneVgDswdG3h0hfiq6suljjmEjrbfb6MqmOhARxo5
BwDxfPpatlOlhlMFW41vgHwssVH2UjChIli/la7TuSHuzJXaVBvpCENddpOw27n0R+2PanmgZczR
Ze/zG3RaZPW1KHZW43WJ4IFwmarCPEEHD7cextP4ClGu22mIZBTUKPrg4uHstJHhDEsX1HzKgdpT
tT+JaNJ65QY4s8ndaxqimZoR2JxJurHjjZIFW1Pb662ojyZyjgsqZdXqcTnWaLsDBQo+fDg1UVAy
KTooDknvRPImst6ub9LLN/LZgvIzFLjLISmuwrncRKVt3zbuTN7nhuCR74xxvfu+NaSlMmjA8MQC
r9X5HTSNcl+jeI6HfxF52lQ5SX2QUN9LwFVRdQMFgEaQlKwd+FOL3MfT9Q4TqSaIGySl9JsR8NHE
GSxjE7EMDLCi7GTVmooXLJosCuhUuMwP8JSYJTX8w7iTO+Um1aHQEU2Fq4avuSR6pF98O4DioHqJ
8bQlyUTSdb6awaAOfdcpEpqsDriuFXAcMkMFlPPWih/wYrv+7S4ylMUaRF0gBIH07uJ6YJGeN2kA
a5L9q8lCZyCCFOjrIjt7DnIWuEshYKStihhdCMOfP6JtutvM27+aL+3L18j53dPEAX7IxeJuvi15
AsuGiZACpCGSoy8BjJNQ3ReNGVWpKdFcxksI1Yf22BSvMaBqCeYeMszjD99Wq+FMch8vzUBY3qvY
HuH0nqK3iTmiIqZ5uimVX72FYetAcPYu0nPOILe6aje3fY5qLR3Ho6VuNOifK5F/fY9chErOBne9
BnM4ZyaDDYaQHECNcugoAOoVEfiythfxuEKlBoVO7EYujgDs3zA1gp26fE41UEeLpIzWF+ufAS5s
GEk7zVmxGBifUJFQlAc2CtIDkQ/2+elt9UmLkxYmLAaWXJA/zkS0xwQm+MnLQgGlUrYsUwPkHQlf
ZVvwHdaXCTwBYEGA3BvhsoFgVI0eo7PwIW4W8F1dP6rG4/U99RXG+LBgYKQZ1REL1JV8bjMYzJCM
Hl4YL6r/E7OSrynI/H3FT3a532yFWODVTXxij3OqyvVOVkvY6zfKk/Kz/6k6j4kTQMHh/jAc1IPp
yr7pCpxU8bWvOcntaNLOCQOsDCsZJm5Y6U5du7N903fQ0japYd6xRUsAINakcWURgebqPgG6GhA8
HXVAnghYCRMjMWt4bAa3VXZnNd99Qy9h4eTvc6cp7Ps+BkUGro7JcIjWe5NF5fk2FUlhiPzgjlRl
aKE+LSGuqFOaKdtAFuEALqe6zl3hEb416aR4CGECdQ4zdN+jh/nQbz9Ai8s+85uUGptsU76IpO6E
ZrnEIgrsaB4HmLVVZ3p8yD5lJ6IZMsKb4e3H5Ga7F9vNdEHu9PWKvdiU+HQKtCSRZvAvmE7uJBm9
JInONq32+ofqT751W3227vN9nNLpjuEshG5N4xf5RqSVe4nJX5b6xPpyZE4uZbC7AwkR4EhMOp2Z
V7xC07imY+BJvvqDCW6uLxKoS19B6oJSD3ArPNKoyCKlmJcUID5Un9Wr6qAcfmPsFH98hNbjvqZA
z9wkMhXt2VU3FxwxFNTxD4SPz9204nmchxFujklBDd0t0WaIj7XmaNOu1N04OFairueqs2CXRZAD
sQjqsZzNJgn6rpTgbJaB+lv28o5Wfn6jP2IC8DBtMI//MGxHP/a+jWjANz01zMVWo6naqpdhOLGP
rUwn5ZkArVjp2+vhdC0QnJrhoim+JfoEKszI6hum1tA/+nvdwGquemqBC2mSGQRqAJQnxtKciqr7
ckPuW0rDQxO6BrXoS7PN/Qdtp9+LzsXK9aShnSkTMMKgkMGPqqhjyfS5niRaNS8KejUVqO93o2gO
beVmhxVcBgtAApNoXMDR4szW03pGnCNejuYJqxM0rUVS3yvfCUULDIPLqEoCe8IFbDmoTa3LIWQc
2y+2+SAzwTjf17Dy2alGBRLMv5jYh0LSoid0frh6pdIxz5wx52Z0LSfc2ncatfzYDTYVbTfRTeK1
N9kDcUJvdFpnfr0ffP1o4KWR0+y+uUOsuQk8cjzOPnjWdioN3ZfUub6VLlaa+4nLGp2EOWZFrQQY
L8PMyDEZbhLD04LvHgeYwDfEgxsEQhhV55a5DzFTDPpe5pTxQU4fiSb4+8tx4lfZQE/HABzPMAE+
OXdB6uUwyoaCOa32qdRPQ7sf2AZEUCwSGLrY+4sjJ4a4tQrtAOcihPyCipmsIdhH5jtJPSHFjbqc
Xt6hr1xI05DVXpyxdEZZUis6OOQaryMF4ewBI27H99IFsMIJ/fYQ7Xsn2zEaH/WH9NHeZS4yAF96
LjxR0+zijACoLqMDhqo9ZvLRhThfXC3LwWiWD8xR1M82cjuMuVzfgCuLemZgWYyTDZi1sWJMEQzo
5t0cbFi2K4FDFeEWVvYIum7YezraAhBy5/ZgEmRKoLeLleo2DRqaq9uF2MJK0VFxrzu0cqJOTfGC
38poF5oywtQ435PC75p9bwky2jVvUA350onEgDd/aacFI0PXavgo5IOUUK+4CRpojqGlmgi2/Nrn
P7XE3Zi5asxAFcFSASW8OEcXWziEe/H2wA47NcHtMDu3ZLkoCdZrY6o0aqjqBW7pNaE/gY8BcXP+
c/0DXT7pOIvclgvtsVHSERZrabOIK1DiVE5+Ex4qpFrkQ7ccEQT6snDNmeT2XyvNuCIITHb7XLot
0TJ1/trO6Mg/IRygT1TJXMmd/OuOruxEVKqx34FlBLiEbx62w9AnpNHBNooKXfJCDC+uBTDor2Ya
F6tgA/NGYBsgOqLW+fHVJGPu89FgTu9Wx5Ca1Nqbd9kjVO4ccO58Gi403ZyWJof8+Kl5Az0C7Abp
joz+Gmj4+7q/ly8GzI2e/hhut1p11ugQb2TO5MRQN7WZSzCm784H4rDfrRdscjpWTuEGjkqNggaC
+34llJ2Z53YyprICqw2wFqn21yI0LHVaxY8FWNuv+3nZheb85DZwvChRNTMMTZ5GM9oc643qpc/g
zXlst8p29l96h2wg4+oRtz3avr3vtmjOCOZNV93VwMaAVxIyeZO7dy1rsEFwYzPMeLqxBoED17Du
ZhHDzUoEQrcYKGfQAYELjR/g7SJNjYy5ixy9BablOcperi/m5WsEi3lqYPkBJxdQHaKeF7Uw0H40
CHI2TXfRTehZO/Z7Psp3uh86GfM8e6fsBJbXzuep5YuzE1Vq1cNy4xUp7X+Sz86f7yDSCXTzrfRe
HZoI97oogxctKHdIerXLGShdIqdMNk1235af19263BbLSDda01/F7It0L2KQd2zqEFjTWG23dtAe
LTI3u7YAfLYamQg+dvkWQkNg6QmgZ4wIBLzR+fdL07lMuh4FEaY5gweMP2bfWnf4NVPLbTOvptMm
pq/JM0oGofNHRpdHcByX2H0eAvEDMLqD+I3JVUK4z0isUYL6Jn5AHyHYLNGO3IX3AxUWCS6/3Lkh
ztOKxGmqRjCkP6UHEwtMgY8vb6Jd5vxQP9SNZVMRldoXJuqac1xMS7J81hsDNgFefZb3skPeOqzn
X+sucgDQ/X+kXddy3LCS/SJWMYdXME3UjLLkF5Ys2cw58+v3ULt7zcGwBmVfvU6Vmg00Go0O55D0
J4vuY205vwllQcGEo0dDvXSaCGLceeJMKRUiR3YWWINxRgskH1ngTyQeq1F31YJwTRqAHUPH2hWc
Lj92asRNAeY/D5IVbVO7tw0bNweqI6Ahi377T9qx082RaNbw2QKpiGFAK5fo3K735wOojQ0NFVPV
Gj4gJZLDbcB7Khz0383h7Ut3xt1g+fthj5kEG53bOcn28ZOMfkKT3901k1l6BH0ZjC9aPcOLD6J2
HW+gYTKiEMmF0VZrYCdWTohQGaP6t33F/H9o60I7HmqVOqJYka6k1MnUem0LmuxwOAlBjXZfpy/O
rVg7Rf9xW9SaWQFZFnBMeIoCr5m6reJSQQemDFF63hr3ccYP931S76cxrjZ5V4emOPY/pXoc9nE4
fN6WvXpwedXQgHsNRhN6uKX3pYGrdCynAt/kaZlds2al5xufXkgAAM6PeQywoP3y0gn6EVDMMjVC
e5UCMj0OsY/WADY8fG200ezQuaMBs/wflFr4XcrtRVIbBkUDzxCW5wh4zc1fdyKjw26JikJFOXXS
yHwn8SA9DIb7evrMw7cGnA5jDFT7iRWhX1n8LMyQMECPYUgeg2mXC4i6rF9FLSBY8PpGZKhxMmb6
srfc0N64BO2ot9duRdrMsQusnDl+Qj/JpTQ+1IBOlkelOejpq1403UYM9coOcJXdd97Iany4CjQA
nAgUsjnRhSbJq2MW+F2ol0ZcmjyG0ElbxuCsEcSYDA1eJH+vGSDJ54nwufGIxp0LE78zAr4qMSBQ
uEGV2VnXbYdQ2zRtzYg/r04VtJqHjXDxwuJh+ZeL2PY9oNVriNKjZpNqgxtotXVbm7WFwyQT3AVK
83ON/lKEF3A8yjpZCWAIgAF2fv2lBVxriZP267ag6zw8lEEUjTXDIcZFNLuvRRRaIvotiqovwVoC
fje+3YMKwzY6b1vwmss31V0sljshLhzBYzXCX3lGzIVhxgLXjwxcArzhKNGGNPpTDpgjvpXuuES3
hfzdGB408UWc2pQoLZCcyr+f6YbCmP6RESbysBf6mgeEcxuhI7o0RW+0G2+y8ybZCmnnqGV1RNUV
QGc1STnJSlPFzcYgYmzt1dUzy0f5AS3DaDmU6Kxk1WaNVEp8aRa9iv7kYdQw8trdAfM5sOWISzH1
1wr27V1eM6eFTBrvrOU6nARkhYHMZYH57gcP+KMsAYv2bTFr3kWDRnOeC02GMuU4U61LUCEQSzMM
DZfvh89SUDbI2m+QUXJui7ruqccyoqMKhXE4TbwEqUghrIxEntA9bOagDp7nROVOtnwQZwlhY8Vg
o9fb0kq7lxiwal3nu/+leEpVfQC5kF9CfN0Omp2mwDWXwx5BhAwqErDdm7hBTohbRrzE/Z+aEh08
vfrJ+IgVDCB0g6OrDGcH5QS6UBmiUgEGCAU5pCA6qwqo6nugMhhe+SGM4i7yJLcFL14bYOgAPovR
t7S22eBoVNChIIArnqdOb6ZXo14ZWmkCCenY18ND4U8PnM+/lZPxflvRNfNdiPr2YQsfNU/HgvpE
h6imaK18zNJT1CELoVYyi+hgzbejXoDJL+TAFTyuLn2SODa6BOpE3FhgG5DK4r2Xlc/b2nxnDi5i
JpiugUbAeQIdFRrauaeYOUH0JxbAVN6WMvoaEAx+tfEmSSSS1W9Bo+5V/3kstt7wWApfkVGYZXLk
CiedNlrmyiO4u+zCd5XC6aXt7Y+73lXM6qJhD4M8iIsxznGpfz0ovpx3YWEKpSUKE2nR8jaKn5Hx
8A9yvmszgB0ExgV1wQ1GJ3UACC/MPPGIAoTiCD1TibSTMxaL9apGUGkOgtFCSxd9A66ovD5MCnPE
JEMzPWjy2+idhpQR5l8bDghSkUoFtivwXdFLfrlwxqDIve4BWa7pE9UsuUY1PQ9R/98vG04CStiY
cAFiNWWedcspdRUAYrErhmQPXD7umFeiaomgxcK0V80ARb4+eDNALqbS5+oWgGupXRLQSTJMHkDG
Ks1D0Na6SquZas4KuNfWDo0ACEdRdL1u40Y0L8XJ3Mc8aJvU+xKTt9urNjvjywMHNQBPBV0w+Y6Q
+nJvtDjoRjXtCoy8W1JBPMxkyMFeEBWUFbZy++u2tHVt/kibf194K0HwQimJIS3sFXvi/YOasPqm
5lN4pdB/Iqcr4iQp0UsVVaUCGEObunUCxR15kxtSN1RBEoF2KbTf31ZqxRJECRnXeYpNQHaE8gv6
EERGN0jAwUXBx5gcbuItIN/cFnKd9MHBMQAdNePCzKDYlL15Q5+PQJgARr+SWmo+mJrOYQIpwhs5
eh0j9anLX/CUtWLvHoAKnyNf7EGJWRmSVYqscbZrZAjqY8TLfax7QFJ6cwxuGPfcBI/b2D7IuGPc
RqTRX7M233egVjAmzk764zCMDI+ysuR4EKI5DfcQ+JDp8rI4IG8Q5agbpL7+hHebbwItrDbjOmEF
U7PXoMxJBqcPiITm1gqEFJea5oUQhpgZqsCRLWPMlGtgQBN/LjX/U1HbU1wCWOr2Tn+3FtMiEYMr
wPLCsCAytpciUZjP9F5rKjM7iD/mjGlof75HFpCG7dgMnMoG6Ibdbp57opD7vx8g1DGJKWBiBO3q
CF/o4FHWuUAR+7Yy65HUFfHvsvMEsZZi+8fOlF6khOBVd5c+bWLCsSLX2W4o1YERhGG+ucKOfBC1
2j7Cfk7KwXMiHosD+jJ2+jY2X/O3fBs7LFKyNSMGKBEgGHAe8MSjqxiD5AECqcE6c4+1OW3AgeEC
gnQ72Wjs2ESM64IpjXJ9QaL5k2pAtdJWd/4ODdGnxApB2HB6l/cZ6yW18nbFwVgoRxmRZiSlIHRQ
brwHZgoG4QiaFhJLcyN2Pnq+I652bSFrDjMWXl0VIhzVFrL6XWv/RLLObd9AWE+AiOQMJ1YYtuYJ
L1SjLnpBbjELOqvWvGFs8UPbd6TbYYBLJgXxHxu3er5PWWfy+jlxuZzUmyYD2Vgv5JCp36ebwAL8
lzWawcEgDoobpdXYsjO47+ADdjL35bY/uC6NY7QCCYg5AYa3DJqeL5e3TwyuHivIFj6Nr/jD8Y4i
6hmtg+zAtMu3zPLCisu7kEdZqhK2fFzM2ykf8eQ+gZsWldvmrUSXy+QT8QS+GDM56mbGuOJWbu4L
uZTJNv1ogIITcluzcIAp+fNBcXmeba7r+oHYAO3NcwsrZT+JIBaBYHTwcDvRbX+lR8kKLDQ+moZZ
2d1HuP0Idu1+ZA6nrgQ/0O+PXMqGjAxDXHLUg4vwLf5AlsEn3qH6WdmCOdhZQp7vWdSjqwKRVwc9
nYEy2LdhLc6l0khKJs6G03PTAePi+yZjoV5Jqx57IYMylm7CQHYW4roYTRnV7No+CdvRPD28eeio
Q5WEaHfi9hg+/1LJ+I7+L+I7brAPLfnOeHrW/z4SUzDKKesABEHSjE7Y9aES6pEo4qTkT8X4kGTu
yDodK08mpP0Q7Rnoz525SS4P46TocenFSmUm8mABeVEQgcrhHf2OdRWuCvoeSMUrGM8M6jRweSTk
cSZXKHSb4y7cTER8l4lyr4KCpSe1VR541L6mc8szFnH16kCIiZeupKN3gq6dBnLZlvWIFrrB6fRN
cfYRdtjqiXMxbXjbta3quJA0/74wUOAuYAB9gKQZVtFE6xcBH+Q/iAAdD3KKOrpW6TMQtknn9wn2
q+yeA+CJeNKmDLc6K3JZ1WTG1UB5FMEEHUtUGRLW3QjL87mDmj2IJQqG5shi8r6uiuIqQEYJp1kA
wCuO1uWCxTqmTj1NxdX3OVjANSSxq9k+Ubf6IUjIZDe7gNz1JN94R23LoladLY6+5vHuEFHNQnYG
eBaXwo0xKIZSg0VqenseVX3TNoYT9jJjx9aV/CNHohC40kkAddcAOeMOQ/SdZAKfijMFFz7yoXcN
e1JIwKFtKbeDueRqgMHF6licEN/FpWttAUONXIKImFS61LbNwkCIcxiOeqw/9Acfj64D4HKt8VNz
qk3wIU1E+lHZ/hO/ARrfZwjCOsZCrNoUXhwz1yA6lulentiXU9DT4AvSadsP95pXYhjA1kGr8A9H
ZCGHcuFjWupjHkCOl0pOAEwjWNhzG6UYPxwZ5aG1K35G6fh/lSinNmO4RXoLUSNXHVXBc3rFsPIy
N0Whe6nUz6QqMO3ICN5WA6ilVOrUcE0mTV0FqdOMhRJjYubXKJASs8YoK2ryFjgzKCs0gJ7Rxa1Y
27eXd+UWxhicAaSNuQUVY/+XhlQh5s+izIMhaZEJmjPQ9f79BmqoMKMTGKkBlKwoU0UbLUDfZ1D/
TAjICFZB7R2wPuFk3VZkbR2RiQLuyHwxzHCul5oUoo+WiTaszRS4TE5xkreeoxz5r8bubLBTgAGI
JXEl7L6QSO2cJo6tUQMsBN1YCbp4xHN/NmqCZo96U7EAE9b2aakdFRZ2YtwW+SwrLNEbqZk98nq3
F3DFgV5oQwWAYldPTepDQmFsFaBccDWoEFlLNpsT5bcuhFBeOi0Gta0M9G3wrnofWK0NpsnE7q3H
0dW+buuzFilgFgQAE2C1mu2CMrwprRO+yiMMmn9iVzD5khJcRAOpXPU4vTOErUSaiOp09FFgKluU
6eLkEILRwVeS2hRd48Tb095zDLPApNkHmPVcZsf/qjksxFGmV0qF1CtpBqDJTrJqUEYIOmurVnKv
FxpRFhd7cjaBJacGEpjV38tukJPIqTQiuLrVGqSxpfv5SVKQ/BD+Vp4Y68lSkLJGwDSW6pRBemvm
c2rp7mfn8KZ3BlfQY/5VmcGv2wJXnl0X2lKGyQ0tP5QFFrQ3zmFicxkRJXAgeySTGD2/a5KABIL2
CnQfgpdz1nwRVkrDAG/P57U5pvsKUNAeUqBfeWg1rCma6+ZmTFstJVEeUeTEcuJESFKPEUf6neoq
9ul84gtSbAbiuwnZgeqpJZ7dsgrKK1XeS9mUgU5VpYmNAdn5fUcEYpjeKXY7+3eLls7N7a1bM9Sl
mpShlrEvAm20qE35R3YITs2GO3L3NUMIa9coe2zaNAirHPoYuMV6YR5ElErQnYGWj4VLthbcYd/m
OTMgyaONmVKoAUNMKMTlrNDkADLGR64KDPb2sK0274GTvxlH8Sl4GPcRkgTxz3hkhHZrOayLD6CU
BUBrXRk9PkD30HNfvZX53TzWmn8qo5UBvqr/lOXPqb5DEVdSKgKacCZHw/VI07fx/lkE6kBW6dSC
vmpehGO0He9VV9jr7oAJV/4r3XYErU9ORwZ06AuYdQ0dDQNvgTucDPKibf+6AfryW+gBnTKtWn4c
8S0TiNE79V7OGSRa31kd+l5UZ8opFakQAKRQWx5XYTmFfFWbHdISCGHclLR3AWIYP0BWVN5gjmoz
nXmXdXbWEr/A2f8jmNrqjMNocT1AMOZCpy2Pty6PLmEQ3M4+PiyYLcnzub+lKLWtHHDP4yqFvEYQ
SY/KReURUQAys2Hf9grzP7ohiB5817kRiF069owfTU0wa28vh7u5Vo06tSI7UvB5W971wM5sJH9W
ki65otUrioD9XZs//F1dkl+4QXBqJxNBr8WTlugsP8HScA5JFhdJngOK1FehYRttssKqZNR9nFTB
zAMp0t8aS9xafLjUjwqndAVUtEozWwrwwHhrqH76zZmxhmsR9VIGdTcqQ5m2igAZmPs021/eU7Ln
fkREvZP+oSx6sVvU3Vg3Ui03AhavaU0grqbCXdIxLPAaBIGyCOoOTFS58f93xRywxpniLrNSFy09
DSwi3tYOuuE34qv8cHsRv7M515YPeDVMFgAKgW4VVcokblQNqhmP6k7bS68Gssc1OXfIxQA6zinM
V3hOM0Fql9/wlvD+D+kmrO2fD6B2sS+jOMxC7KIABrfyAHj+QHIHFlzdWoSIajNamCW0W0rfq78w
f9AcatyEXCBgv3hQ1afEYA4aziZ9tZKyhlQq5kUAtUCZfGAMCd/qUER1URczo68AxHx34ZmzEjtx
+61v3d669ahpIZBauTbSIy8wIFBBgEHGnry+i6R+HDf5pmc899bNZCGLPgElUnmVB1m5zXu2ClyF
mPDmQORtg4o9UQnotM/e+bN48O0Gxav4IIEghfEVK5sInhegA6AOAMrF72zbYhPjuPKSUgSwmori
NUHZ1eqUgUV9NN9h1DZiXktHFxF6VXDVUdsoa/HURIaMElFZWZzqVvEbWnKnDgMq7SlgsZ6vqaTP
XI6Qyc+V4ku3XCayOlUBGtHUhJ8e1aZ8HrGlrILtykMa3YMoJaB4CVQMGokAwOPlhAcN7k/f8gYr
qVPLV0nNv4jNW5PY+nAA2+/EghFduQOWUulLNZ3Aq1S3EgqN+VeRKK9iJdp6nb3dPgYrUtAq9WcF
qZikBe5XnidoUOxD4D3L4q5RZbzF1M1tMStmAZRcZKxn1GmUMKlQpIw8Icq6AEuITKZTdhooMGNw
iGRZfiorQ3/w5LJ8ChMm2sfKxY3GOQR56NpA6waNVd90gdfq4IUGHM7W1+3WOFcIb6NjGf8AEVAc
39/Wc+XpciGOuoZkH+prMsRVI045b8dcYUdlhfyiJcBMbwtbsX4MdwL0QIVlouOI8iq+bBRtOpcv
p3LbAbswAfX1bQkrEeSFBEodLUmUImgGqFOA5TqLQb/4IKfHvB6s24LW1m2pCnWQgx53QhxBkMrf
1z3GqPzCnsq9kKeA3PuHNPeFVpTNF2o1DjmP8ms7ceUpDeLBbrnSvy8m457PGpGh28oRwwGbO70B
5TPfoJdOakxbuRgViOuM+yzdVuEXs0CwtnzILMMFyvC66Lq9FNGV8ZCO4oRCdn4OFdK3mz4GIfpj
lzECnrU4C7DlfyRRazd44OOcCkgaXc9Nf09Os/85oSij2cqD/OifC1f2kfW7bR1r3mMplFpBoOmA
WzOGUD3apHBP/FnrLLm1xuAh6BjPw7VD9UcWEoyXS6m3AFIIcshqhsew3+msOvnagx9+fQ5x0ATL
g2P5UoCfaZMnxPDr0ynXTd5Oj707zBj7eC3h4u/xgDEsPGBYOGFrZriUK17KHf1gQEIYckN/Jk16
jbzE4jlGhWVdyH+uSvph1ueJUaQ9rko8N924QBCe5DtJZ9EzrRkEUGLn9nA0h1/xUXkGqNZ8Gbpo
/O882fTpw5THpKsA6I17+edt61u1+aU0yguKoOJp4hDSMNSh/tCjId6qBqhW0CnrTUBGkSR7gHWe
G8FXTCCh5gcNFMtbzArVNpiAQ3NIunobRKlq9VWj201cfN3+xLVKKZrlwU+OSQ9AftC0AmEuZWOq
jjCqWLS75rXF47sNRCuKDKcvP0UNIG3ACwSLlinw3bGRRpn0JTJe7fukn5Og2nKCvEPV6KTwwPcw
WOxdq2u4/EDK+oYqB2i/gQ9Uj4MTAUrJ3yR4ocmN6W3kx3Sb7QIcbBcTTbdXZu04L+VS8WgfaGLp
RagJ5PFrIx9TVlJnzRKX/3+WvwiqczmSY1mGuxBxqiT0DDadpQW7KDp7HTFSRtV07Xgtpc2/L6Rl
RQc2XMwKYfL3x1jNefMXhYXutXbnL2VQ1q62+tSXBVaMS5wofpKQv4ktcXy4vS9rFSMMGwDZC+Nl
wFGiX84g8EqHNIEqk/gC0ESzKreV0JAcGUXFVeudjHaCkpX0WNNtKZTardqQSt1TYIV995zET0qC
1/JRZb1KVl08XDt46sA8Pk/tXW6TjF6WcASnm1lZOHiTdardULOxW3Zx9GwdOb+eyA+ssuWacWBa
W0NBDGNzV0OyodZ2qahjRfsitsMSFbi6e5kylVFTWbP4pRjqJOup7vFxCfsIGnfKLZxp0k2YdAce
Oc/HRJYYF/K6pSz0oo4wV6l1z38b5NiYA9DrZQyK4TFxSKXI6nNeA6JLcAI3ETHKjhF5sNaUMhgx
AE29xGNNPf4+bN/j1q0GBo3tWuy2XE/KWDhRyyc+hrGEQ/LQ6eAm0gFdq1VPVdDZ6CRibN9a7tRY
yqPONxoEGt1LIE96tORd4mhvkmF5j7UzmeMW9UWnHq3bZ31eJConYGgS0Mkwh4hZUrqBDYUxJaw9
SFQT7tcY9T+zRGaIWNsntMnPE354pl+h1EphIje9gXYoOT338V2iPfE8y2OtbdRSxnwwFs5XQpBd
dxlkaKI57DHv+8CZoa1u+4hM9+2224GZyB3ehS8WctGqcjr6RoC4j2YrumDR6YmvxyniD2WqHa+L
Q5LXBUk9j5HouEYuQmIZIzl4aymYcMCA6qWGo6I1ozr0wCN4VN3cFj65k4cTbfp3QYgMmSVYaFR3
+a3ekmkk8hvagHf6J/8ZvOhOyNjRleGH+WNAv4nGAiB505mkJtR8FSRqDdoXFCfHawNAKuDd1Bzh
DgOlEfEBn1QfpF/C1k9I5kau+sxyddcLf/kJs2EvdhxTXWMFaHsgeEQ7Q7RFdNexnjbXNxJEYJAQ
s3BA7QTowKWItJaFks9nLYuvtvptyB0Jkcnqft8+gte2eymGst0Y9faALyEmAflH95Pvt15+zMWB
jDwLL2WlvjbLwgsHyTJk5ekhv3iKhynwIMsfIjdpvyZZ3TfiB/LzptoXRAANM5rbgTAf/2rU0NLG
7mgo4Jao0GUe6Q6XnAc/frqt/8olcvlRlNeTwU3udXzZmHi7gHqktjl0eY/bMbQk9W0qNzp/J7EI
UWbzuPR7kKnPsA5AP7qe2OMrY8wlEWmmVOfv41R9TCKNEd5eX8aXIii1pCDmhrGsGlPMJLuKzF5w
+djiCn87crsA0L23l3H1QCw0oqy1bo2GC2qIA1Ma6TG9FyQ1sOlLhphVa12Ioay1VwsQ33lYODUW
Nn7t5BFKJ9I8vIcBlu0/qAQkDHgZEcNOdOeS33dB1IFexRRQSFRKYOE3NobVbwtZNT8DhFdAygbA
JU9z06hZlTRDCo0q4XeALiJk6hBYh54JmiqSRmagElHc3Ba6Zn4Guh0xkYqMP1hHLl2LNg1qqSvY
rCLFwG0l3SV9xQgm1rzXUoR4KYIrAZRShlCLCyOTwxwTWCqQGpeK59uqrBnEUg4VAoZljFUtICfT
YoS1JzysJ7TcB7ndcAx7YImifH4p5kJcyxAVi5kV6KSoRLRym1VzSMLP21qJrB2aj9vifqmyWB1T
vsHybVpAIYpEPzZb2TZM8YSZTRO4sUAbFuzJ3emn4OE5Mp99S7Fuf8SaB1kuLeVB0G7Rt3wzW2ab
2Wlm91Pu9OhHUIQ954OA+Ou2uDUPshRHeZASGBtjrkMchpyeOHFCSg/TlGWBfMVtQaumObd3oCsR
h4AGrxKQ3ZC4tm1MuXQmCQxiR93/mFjWsrp6CymUpzKMMEkxcNqYYer2erfhAO4UevuhTu1CP/ut
c1uplTYzjLUs5FGZ0KwsCw347A2GUIn+W/NJ+iZZ/L30qqTE70jhm9wLWiA24l3pNJgP8x9vf8Dq
9kkS0m4YpEDHFGWxnaRwQzBCXy4C544fmqFsqixKiNVjsRBCmaQ/qgH3vageWvV48TVsWRfMSivO
PB40z7XOmNEC3Sg9xUAFGTysY8adyvyc+e+V72rDZyh/Vd1JjXZqcfQ5N+af/mH9FnJn1Rcn3gNa
RBzMJ76efEsA3aqiISJKH25Lma2ADjyW2lG7xFVd2k0epJTZnZz/kseDiMQaCnt+kYEkJLFz9a9x
Ti7Xk9qyIS9KA9kp2EW9M6J3sB769bvCuqtXzvTc8QsoDLRnI2KmroEOWYCpESGl8Dgz0iQnQako
1k+dEDJugZUUDkQsRFEb5YMkuNcyPIXAlGc8Ch2ZNuFxcrmjfK4qkm4B+LE33gVGU86KO0EVDIlQ
JMRQZKFnlIqaayWQpjdmUxx1byAqiF7ADCsLORLqdpszUg8rp/lCHKVkI/UJGBAgrhAPKfcgRBuB
Y5jiNQ0t8D6WKlG2OKhFr5c8ZFTKA+j/uAp4Q8c2sboMRH2hLXS/G9mp9D2v31fdXsnOdXgCT0IL
xxYwVnftSYlv0bG0MmYWNLoYLNQ82O37GPpa/p10arGz+YdsPoSH7tBsgofWSTnibWY4ZJXsguea
RXGxElxcfAB1TDKPQyU/xgcMnuMNThFYgfHeGXdFoJm3XQBTV+qirUo+TEIFoiTfKqMNr2DKVP4K
nF/x4TNyotdcsMKtDyDU7NCS8KlwAfl8+xNYylJ3o67ng1aC5BV0kFYvWzIQw6rUDv0fUvTy30mi
bsVEy8cmAy+XCdSfztuXyW5MHurx0QtZF8d8IijPutxAujtVBiKSHFWQVImHSv7RxIyAeqUrCUOD
MprJgPagzzgTlxdELRegDpGTxhyHk+KdMOMyJE4pOVO2HwcLykl+ALJJFp3PN+oYpRiGynEoJICu
oRmaeiwEfl0XQF1vTKORrAr+bQD8eeRGjUHE3k50YA/Fpm+om7TY+92RC/bgiB6VvSrd9cqb2t+j
C42II6j/fDf2rCjvbIBN9/w+npw+t7QJLx+JgI0k0r19640k1Ae7A/d5k3FmDRr2oMDc1YfYukmq
mlo6kiLej9VJa3hnCEwDDyYf+PMsD7hioyIYfQSgBSEUuCIuREIGrZ2TgjgAHhAdsrlxjGPT4O1S
qazbRrri2y9EUc427+WpScRZVHgIVasOgGgHLltg6AOau2B49lVhmFZEfQV/V8Dv/tS3SSpBWALI
7CGdHJ5TSSO8cf0hb++ionFuK7dyM8+C/iOPcmxtPQJ6TIC8mHvhMcQiiU9+rTpTa9+Ww9KL8moC
sGaKWp31UjxwL6aOLn7miitNgVto+lafWB0wKwKlGRZp7v2aGSqokIMTA90TVb01hcrm/WIbTj/G
5shl5SkU7L8fKUcSQsREHRKwyJXT13+aaYCF843WFBXPHIvnEeXlQHX6jGEdK/f+hRzKFAtBCuQa
CIpmZpyG+JgIT2HHcMkrjvJCBHXtS5NkhCi2tWbjyWDe7U2VxfO4qgQQRpFghLtCF8ClpxQnSfWz
AIslB+1rA8byrggesogRM6zqsZAy28ciYO8EnVNDHlKArUckdL7m+ea2SbP0oDx+xAWGiM6j1izT
X0UJ5lvkupAm/a+E0JPUspJLPg4IOgBAqdUo216X4XkZ1WnGWtGYPXqKvj45hyZ8q5yCTrQwv2fd
1mMtuYwRw//s+jcKxWI/qiouGwUYMxipn46hegCnn9nnwKwbJasIs0PaoBgQ9HiM88Cx0+wShLtD
IFhBlxGl512vf2xiVp1g3iLq8rz4KMpJZGgZagwOq5u2z3r+WI53vr8HfHXnH4XY7lpGk+GKs70Q
N+/DYg0ij++ySJxtMuzdLjQIF74mouvFjMoraz+pM9x2hl4XxnyG4+jcVuU+zZ5ubydLAnVt5KVv
6AMPCb385mWu2AgMu19LvF6sFeUl1DCZMASDtUoU/kmPIpBnTz1Qlo3xPHScbcS6M4Q5aeoHw4//
W+GU8wj8CSMDvYcDwT+lXkUCHPL2lE7nWt0NkQE0ln3GiQypq8aIrBeuftQcMNJ2aR11pau+zAWg
oILH8jI7lCO0+pjaAOjID/WBb37d3sM1a/xmskeeGf1PMrXC+iDXxWBAXmt0v9MqfxqQC2uFzOIl
5oKKKwdtKYta0L4B5kEZhxjBPaAJu/LRL1d8aEfv8Vl8qD5zRjPbStMSJpnBIKz8n2qUa9Y9OQEh
OcR1n/xd+KI9xnfjr9IAqwNw2yXbUrYvyj1zMGHuMKS9yUIqjUNcaCJ47BNIxevU7n+jdV45ylug
egSkYKGDMTaPpvLThSLnswGyUOi0MkCeT5kZRw86C7Rw7ZJb6jRv7MJlBUqEQZkIclLJ2KqJvA96
UBCNrAQRSwzliFshqKS0mcUovKn3uwjZNVbWfgX84MIqFMr9jvqoje0shAPwne5Wb9FTdhCsbJ+/
yY+RSkKGG16985aLR51ooNnwXTxvUp29+B9g/P3RAHeMs0O3M9E2yv0q9uITmh+N++Tl9tlmrSfl
n+E3kyqsIFmSPnv9RZRqUvLPt2Uw1aMcSDfGAsfPtqEeJbQD/hBIsw93Sma1PVTK36bdcI4tpSCi
q7Oe2wyHolAOBbe2GgwlZKMujo4p4SSjEE9UDNr79juPtgKNESOttN+oQFUXlRkC9xuc6vIkeGMa
GkUjYNa2CPG2P6XJLo7sRLIw/m+F0eNYHjNv07ZuOVpceRfFLmO555f8pXuZPwBN3OgWR2GaftGA
UdY3kkzGyFpfkbhDF2ahmCNPsLfAyIowAByo9uTZaWEzJGvzat4STZ2cXPf1EA0DgOdU92j5a6oU
CEKbuN+G8ZEzTml+qMq3XHIr7cUA2ZMYEi63Jf6XIHyoeKMohB/ie2PGbfF5W2rssD/qpbeZutjU
iidkSUTuLc0ryygiUgPqsKl+DAFvNs3JB6yxXGwkMUCBctvJGAhE+qI+1FOMQs0PHfCkXCObw+gI
4iYCjGm6VcpdzmV22W8zzvWirZpNpEGDp+6qo1t1j/Fw9KST4meg5PWtNPvyQUyVAsYRUUWKvrjp
nESnTLRU0UHDYQEYgOwUpdtodPgG8Wr2kqL729tE2kY3XvLiXmqQEQBN9HifgMtGiC292mjlo944
aSyRojso6i7y79X8wAHASns1UPCfDnG1zyUwwcRbLX9IYzerP7z+CXWTzHjUuk2uEm10Y+mU4fzw
HQCiws8afGvNqZ8ckPnYISDZ0ze+fs+10ERJhCAoitVjoJuy8JxFj1z+IY21ZWA4HQFLo/pYLgC8
lfKu5iwj/BRzxZT9d368S6MTVwBYF4UUsUOfvu7A/Mwof/ZK4BU7U/O7AVODceC9E9JYXf2sxz/7
CkRM5aEDgUEDimEAbhqDGXeOL9s1X2+5tjw0/ugq4imResLnuqvHb+gWctLQTg1W3WmlugasM3Rt
YnqNR1mIBhZJFd+rlKCdm3FMYattK6cBbEpIkkONMVzCn6Wj9lzZsLBHTOeNjMBtTTxmSEHsYwho
4UbD16VrKBMlbysR4qNDYolmb4Jq9lQB95C8PqoH38p2nygcvdY2azRgZT4RKfqFZOpgqvmoahUu
te/2IM8WdyWZXv2SpAhdzQfN1o6gfDyMm2CrWYUVudxAeAt8twwHseIfLj5jvo6WUUJX540P7kxT
nKFIINqzVBfOuAcOw3NGcMNZ2iEmb8bXbcHXUdCl+tQ11xWxPvIa6mWDbwXpj0K066IgrcTSb/5+
yv9d6EfddHyc9qWmoH6VkvRONqV94MTQ839Iu7ImR3lk+4uIAAQCXtm8lO3aq7r6hajqBST2ffn1
99BxZ9qWuSa+7z5MxMR0TKUlUqlU5slzSrfbQP/wrt62zlpJaaGRdbk24YZLIzDLNyb2NH0r7WiX
+aUGQgfUH93P5nhKNrrTr6TNa6sUsuaEVKApn93YsPZE3wTDiUjb2x9s6RY920mMFgqeAnppGlew
wWn4JevbSc52Ba/tuv9Ex8m1kuGz6VUbpOaxDU0JZ1Qg+8C6xzhee2H+Ydr7vz8qmnaXP8WyErWw
5pY8ksFHK4JGWLbjbnwK3K94M7jTE241SLFldu2bdgfdzcbp3b3O7efbe3LlxNBHgtAduJJnImMq
gs57KRoTWQ2QRo0QnMSwYYngWhvHVej+1feFoT+0uwDuI4SLoqJWMiUFhY4HCm+g46OZXUgeUf3b
q7n+woIV4UyqHZmSoYaVitkmBnuQn9k532Tb4DnfEScb7BzNqzV637W1CSc0w1SCEZa8d6T8seEv
he73inN7ZfOfuPAXYWHCgUTFUqrlFguTuCzvkrhM31WJUO4N+ZgfjZYnv6WWDyt1zCXvAD86qGYg
9g3chuClMQdMppuSHu3AjQyyOxlTF9WdSr7dXtz1k/nP6v7aER56k6ZCFwMYb8dCXucqg0834V79
kCwnPJjP2VNxpx/jne7Ua0jI62fZbBlcT8BakpnFW/h0oTFZvcVikBTvcOp2hmy/YzLBI5t6xz1k
aWucuqsGhQ/ZhmXLqhYG6RGa36gMbyxHfzS+9yCAjvbmabUccVUYEFYoBFZJH7PeiGCw1MFckzsd
2FzsCpmanzmrMrbXjftLa38qa2eXcZsleTfKsDa4yr256X5ABbUGw6Yzv8+mDb2vkRhBBf0T3jRu
1+6txYOItwCEKCBLL4ut+lHJ80yd0h7AKkBau20/V7F0upZyLR4LAv5nDM5BL0RsItDGNAoL24pk
q4W+qww9V+lQ7ouv4MHwIF42ndKH0G/WBM+XfQe0HWhdzKmeeGlgxqoNqQm7aCz90B4BrPcDN/lS
XzBP6JT37dfKsZyP3VXQObMnHEtdUpMminIQxapAsjSNDfypwza1K7s9CHPw+lvZ2Wv8wew+ZxaF
ZNZog4SmElZofg+h74Q6tZ/5UgdeO6hPQVDgfgTZkrTjoFn6DQmL78VeOqxR7c9p69WqMSYKPkwL
Oy1iAKukqM2czMEoOWjKb3NNxGR5kWcGhBAAZFmfhg1ieTNQoLxzGyqwDpfNp6wFPLUtLOBd0Mqv
EpuPGkrQkR0MaHL30TYsOET4dFulAZRCyvu+6HexSWylr55NvUOpT2JrD4zrNH/+Jmc/VwggXQzK
almdbze6o99nEd6c+tFzsX0qwKNp/kj9qXf5nuwHR6Hu4Izu8z9GwFz+BEtI3IikDVWiY8dAZVvK
36X20WSQeHqH0NqKBy5+/JlncK5y4DEn3Ae800vGa8SvCb2ubCpOwyBvVo7VYvjA2JFiQiNjpgi5
zP2GzMDzdI7I4GnSQVR3ak++fkdAJ/PR2OGLvocGATCSfuXfNrxmV3iv8aCKCWtg12LqTiumA7rU
TpiPXrRGtbW8i39XOMfps1ug46M+NSEsmdY7Y28a826vZD4h4hEFygWQF4AHkLQKeYlRF1HYhyVc
MtQ3NYoewQPUDftsA43hU7oG91hazbk1IQymtJiiOoG10XpvQ38WLL69nDUDgkNQg+mDMhug5rOm
/IR06O2/v5Q8/mEvx+sHQB1DOMGKOhJCu6p3OuOr1qG4vKmZj2kWK1zJUhfz7zNLpnBQ8wHcv0YM
S4zIHbTzIlScY35Mw59hEPuhSgAuTRo366z3nmWgK8qaN7nDNINu5qcgqVc8/hqxi8ABBhco0sxa
n4B1XzriGGol6TL8nvg3qEgstwGoqAYf6gkgJRREGnnlFbt0xMAIiXlCUH4DQSOED40RzYzKunfC
AEQTxqEgKaZrvLx2b3/Rq0RnVltT5peUAVUn6OxcrqtLOehvygLKw5DXmdy4fMRtfNvEdWFptgEN
VqpD+FUG3unShtGUUtHJNdTqvw/3HLfUpvP90u62wDxbDkavPNACj2BQT901GP6ybWqCHQ3yvSro
vi9tm7QaFGY2iRNveWsPzxm4eiNIwdcoQjoSah/Wr4k60zH0h8mu71az9MX9/WtfpFFCY6Eg2gD7
qK08Yri8wjyj6U5Ovum93eT0kas4zyv7fXVK5/0+syl8UzZ0vAXCBqL34PHdMTveQ6c4t79ip/wB
MBvELzywab4Xx7Xb9fqUzK8fCH2aeAcZkLMWvLZQ8xb12RBVJfZuBI7MdmW3HaCCaIZ2Lj10beyC
0zqjMmDgm9urvjowgmkhFyqaQWkYgWnVGHaD4vUK9YbuaVrltZ5P+sWVIRgSPKphqhJkEwxBGOpn
5U/f0r22I0dMv+kQ32HIu1aC7jW7xqVF0Yd4U2s8kWER/Jba93w7uPx+PIZP3Tax0yOSJSTt2aPs
s1dktsa+WNnZ6w6ZYF/wp4xDY5BR2I920r31HL4lu/INNaaD+TKGHvQuIVTrlC/qaZJWQsf16bnw
J0O4MJWk6YdGiWIkUYlN4/coK/xGWlnf/MFufFBDCO1VwHpe91jeBJ7SrEUVTy2eagsVnkZ+C0EK
kc6VrH5NEOS6ViFs63yZn+U2A9YVY74fn3XTHWS+RYnJYb9Gy0bjcRY3GvbqnelbLnm5fVIWN3UG
E4IOzZIhoHdpt+jrWJ40bGqQQEWJb6r8LdBX9nTxNCKvwsWFaQlLDLtqGXZSN9soLYrXs279iifl
vpHGYgv9gJXLeXFBf42J56OzSAxSGhiLyC8dhOwAnoRrCIJrJM/8tc6MCIfAiICZpBh4dTTpEGhu
Rw/c6LwMShWVuq8xJVf8QPvv9pda2UXR/SM+WaMSwCby7MytEn7UOzDnxFYueRjt7f5xLnC5RMEx
UjnIBiMH0Fomj1HwUAJTs5YBr30qwecji0eTETJ8KvPL1GyCvqgRrsTL5YMFoXRw3SkqSEPnH3F2
sHTg07Vexzp06ygpoKc75prd4PYn2yDZ6ezFkEInRNEh9Ev9XktcoCbUZq23PzvEVVg5+xXzxz37
FVDZKkajx68Yqp1MbBVyBGrlGfFnNNyD+tbu0V2KoOK+lm4tOs2ZXePSbgQAllLUsDvyZ5U6aryd
CuZSthJFFg8EzIBMTJ0lGsUSWT21XM8C2JE0iJlqWIdCq20Q5C5E2wc7GlOnlBVXqsk+qlbKybOb
iHsLJjuQzUHDnEDO5HKNJeEMiXMONwpHtHdKL07WKoDzNl2ZmOfnIbIM9SlRX6tkIOpRVCwvLs29
ZoAHVkbnZCDfIa27C9fu+OvBC4QXSGz+rzmI7F2uaMAgcz6qAP8nUMwwfhWD4obojddPBQToqqxy
o9xPs36HhPGfx5hzw8JWAl1cj2oIwxmHlhehu5BVvqEGT124Kuk5X9dXe4qRgBkeCEYdMT1M2nqA
nBFsmXUa2mixQAB+sjM9cUeKl1sxePP/XtXkFCvJFs7nTuYKycjyRp/9BiFPLNu+yZIev0EyePBS
GVJ/l9JMcvmU450pF4rbS+G0CQdz3BdMre7Todo0ptmvIXGWN0OHppJCKCiThCilREkKPRP8EJly
J2jcrgUY44fU+LEOAAJKYxDWwiYBbjKsRcilEIEeGigATUz6gS330tnU0bLSnpbYA/bdjIHP+GlB
H1d3bnvWUqxHvQ/EMSbk41AvuLTCpYFIeVHNeYa+b2m+jVoU0cev21auKwU4OVQGkdfMYmLIYiww
koIpJkcapXYIsUNgvmUG5CL1pkADv03U14AQnzdp4ARm/zUU+be6Nh5LLbAcJSWvQaORlei0GBox
5IcBSrAOAeIkhOAukXAxVaBEjTGIHZDgiRmoek+lI/UNdJHZo9amnj6kXrimor2Yq8+EZhrIiBTY
Fz8tevwdkRKYLh4qOmxYpX0lY2ynzdOkNK4SRr/MGM9C67XDzHtXfDQct1Bfqbtaj5GoqTa1Pm5/
oflEiace3wWIM0geIBUUIsxo1GXZjAjWbOD7uHtMybhJdGIHaM3nWecH8Roz7ZJ/n1sUng1FZyXj
CEpGp+BTaROka7WcfDC9cXQpX4mfS15+bkvwckVqpkHtYStGNm31zDaKt6JfSWmWLqNzI/N9eJZL
VDpoTxQLRkbER85Lm4UbydoHeMivUdkvvYbOTQkOlCdNG+VRAa7dRgXi07MS22Dfgzh0VbzzoPwN
Ju2VmLxsUgNuAOzuYCeZ//1sdbwvWNxRrE4OSljiThWru9FCY4hap4DWtp7ex9K0gmv9M3Ry5ZcQ
Y4Qs95y7i2WpJGgp+lKIT9qGvWvOaOMZe8iPxE6cO8kbnWBnHQYXgypueizcyQ5eID2r7YY9ewm+
lT+1lW+8lNMYmODUVaoCOK8LjgSSaH2MFARl1ItAkGqeWLiasy06K3gPLRUkDsifhMCUZ+mkQ7kK
IflRe1L8fB96nYVOi+rrm9CP3aK3IbJ7+/gv+e78UUHgD3JQkMFcft28QO0grxskGNQYi4d07PrU
jRE1dZclRe/wsNGf6jo31kg/lxYLDXEdVsE3Dw7kS8NVkeKuB3TZScf7mPhNBjWftSxxKdKYKMWa
oGYHpFWcl5Wboc+Y3sdO235K0ymMXpn1Sk3/9hYurgTCB/hkCmrCYgSdjGFMcJ3igJjsuW27N15F
ttlP3m0zi+U7E/forFirgsNRiNSNFQShPGCkKbGOeuTR+K7PgB7dVO2DrHu54hE8lOhB6V5uG15c
35ldIV5Hg9JGfTTNMRT12ZjvSPmUp2taFUv30PnqBEfkIZvCtMcuRoZWOBUxfs1GtxbTMkctMsNn
Rau4ZZatkFMs29XxUgL9IO5kIbzpfVaSusHqJpYCT2DedQZ1xwnkdpAeyxTJp/T37f1cCiWIIP+x
qAmPiaBJWUcyGaEkD8Fwc7Latf76YopzbkJwFbzwtJKGMGGi9Ve0OFleFD6E/XtBMcy8VSGvBoXJ
28tauicAxlAgQzzzjIsbGeiFXk9ch5t0uWfqH32Wg5Czd0nXnBiIMRstPcj9uPt/WRU3U8P9Hncd
rJrD/VTc8/ZBjd4q6aHWtkBolNqKtyydhbNFig0Zi1htLBGY6/lzntxFRAOT8ko8WfLIcxvCectB
h0xDFTa0GG01iDlrka1KCVQD3LHxpn9Tnzs3Jxy8MTXjsZRhzog+kwwcXYNXtStf6RrSoqlgLsE9
DrefaXUEIyQOm7JGIuG0Y5Iw4Oi78ANyuvQHm2LLt3Ilex5yMz6BG7sC1WgVSvdpJlO0Q+KwP0Rl
ktw1mJZbE1hb+Jy4ztH/BzO2LqMxcnkJmZnFigbv61kkIYBaFLSazG5Nz3PpNII9QJPxpEb6gEnx
SysViIxz0qFQ2PelfpDMUn0IU/0uGUDFjwbfZuzU3kUOd0RraLQjnk/O7UOytExQAWJMCN1RCvib
8AMMdNLTBI/ZwHw2tYfc3CqroKUFr6XnNoSQQ7piyizUzJ0GbG9xPHlak9v9JLtGUHkNkw5qY9hR
hwkoBYq6xHLitLPlTLGh7LAds8QdiAoc/XcDNcHbq1/IAi5+mXCeTANS7PVcOK1CzyJvfYsztA/X
OlwLUR3ObVINM+eQ0BELbrRLapQR8KpUq99x9RJVr7dXsfT3CWgzZ4pA5ABi5KE53vDUwN+HFijo
VjMHF/5tC4t+Cj4DTIzh5+tXKVk4lUGjh3hc5PTOarZD7Zm5kxgfGsZkwLs99Ci5rDTSl+oDqDf9
tTm71dnroop0qnQWxEPIs6XYmOawFVv7AFryBBJZ/lYfLFdbqf0unQbQD0DiD+QX2M35389MJhRT
gFo+P9ekQ0I3Eh5tq/q6C5chPbcx++SZjUqRAxB5zcsqXUVGjcid0mPAXmVosat2u5aCXuMxEV/R
/wBaUEFieMUNBbEqQ6kHPE9ap3Pl14HZnY02iGNCZowdzHsZHXzprgEH8RqoZXE3Z7FdEAPPL0Qh
j6/rMZyFI1A/UPZatC+G7+bqjOMchoW3IIDrf20ITgKlQq3NQjyM5I1hs23oqR/BofWtTWTTJ1Cl
rVSIlpdEEbFRt5pRJZcfLy01FkUTlmQquBV+9OlxbFZMAI2ztCa8p6E8hJcDzvSlkQZ6NmPMJO4k
EitfZdxPXxD26940My22bRGo35M6s3YB49LJyHiz56mSehxKMtsgl6NdyKvmQxsC+bPkebCVlXDy
uaRjLgcPOrLJuzDwh1Bt9zKdOsgfGtn0EY8YY6PhkMA9Bk0ubKk0Qbk18vbYsAQ+UtPCYXWrHuvR
kO6rEoBEWzbHaVMqZfipciU50rQtHoOiHg4aZ81DIlUtqlJRYQHJkFqDz1oQdIWy+mVOccs9zBIG
qq3imn1pW8ZwK3TspBsVOH2ZzvjkFAQoELAyGLVpT/lYvzU01jbYuP4JV0q4U/RS8TBhFk1225ra
NirAJ4fWVFkdGCHzL8P4XWdauquWbZaBRSjimG/Le7+keuXLWW9h4hxw7C1aBf2OBikLHXmKyGuY
TOa+pxDdxOhgRpiHie6xwMSbrB3UAtN3YW8N3C5quYZsNTbR71OMYurVJH0MCvCr266FfkeLoR3L
57Rjm3Sy6Le0iYA5kGXpheOK+z4FZnBfF73mSUpEWkhNaSSxWWOMmkuSUOs84KiVdzJBFn0IB3qX
pK3yidFa9ZeWM/mhNxKOoTKF4U0ZqGniSlmevKcxxdh+aOXJzyzQhz0nUvrGla7b5ZkCOqV+TI/4
v7eY1TMzp0kMcgykUUEDlkQ7c1D5UWV66Vb5BGnREm2hd6tU6WOfhRa3rbYikCbWzKT3gzQMk01b
ROouB1vxI2YFSh9zJhamawgZ91Kf9d+NLpI9Q6rQVDKlPNz0iiYDSsP05AH05PUpCUqOqVlrTnOs
IXwO4zR7yrOJ5i4vomLX5mX5EWo0QpNdqfpPreNSZSfKOOl7NUqabzw2JJ9jtGQftDJ5ydqCBDut
j9m2jdXpUelJhkHIUXekQDIedaMMdpii1dG619DD98q2DBSbZmieOBqPx26T1PXwmBTdCAHGxAoO
vS6lWxpI7TZghQQi8aHMvzIAdV4I9iWyy6iSnkNFrzM3M7rkJefa8KyGjfLdKizuhIkFqmxe8Owl
I135qSeoPNpqBgi5HcVR+Z73ifUYWKA9srOCkE0raemd2Q8AaLTd4Cd53b+o5ahWdihV+e+h6wdP
AeLhRaUM2tuJiaaynar5UHgYEY6eSRzwQ8r0CLLAeL++qKMq+XnQksiWczkB+20w9G+kCsHlnaSV
ZWc9pXc9+MNOIWlwgHNZH3CKwLkVpUV31/ex/AFCauhExqWGn66bQeqOXW6c0gqFL1uBl+3KgEkI
HbSKxw2DztNeq6T4YeRTC3kFLSp3JQav/ExvUFfXJwi61Y0+HCTkXj+Bw+1fC3Cz7FIzsQBoQ7MA
c6eRl4VjGblFlVefoRlEJ0TD1pWqdPwyUhXsrBqR8ITMhgjjSgXgadM4hnesY3jdWSMNNgBVp88D
wrUv81qdpx60cJdbRembxIyPWpHzJykYoy2NiI7jEBc4SDRqvJBkAwZqp87PJxp/YGJUsrUxar10
jI1tLxsdKBZDvXOraoQEnqSodekboGD0tdEAraRW9h7jmeblXaz3m4LSynLMVNOh4EGU2rL7nJWN
qwJTGqFuUQG+ohdQ5rA7jWRea7CGOEZoxB5V4gTsIwSl1KwepAkhTK9GZ6q1qQDbWB3/jmgGtdIh
L5u3MrcCbyRV8WFoQbPtoiT2Ry2pP0goNdsSVNZOJbWNVxlVAYodbHqUSdO7prTy716LTdsw4vwR
MDHjEDYYkjVMc9opcMTXNpWASLudUi6m3nNhTMb9jXeWmBzoch2MNW7S1PLKEiPXiT2WrglWt9t2
lm5sHUrueGYBbI0gdnmZ9irH2zJG5kqCvSr9gtKHmayUwddMzPn5WUYn6yMmvwaYaM1nq2N2W7ny
uNJ1XLMx//uZjTyuOnC2IDM1899l7MX5/VA83d6p5S/yd6euElOzxWWEZRQIFaX+bubfA2BXq7Xy
7tJz5fyLCF+eKWoUUh12snavk1fe/fNCDD3/+0JKCEW+3go0bFWZemWUOLX+pphvt/dq7XMIeSCP
VdIlBdbQ1HvevlfWcxw83jaxsk1/nmRnX9wKMoMqFUyo2rcoKeFV/5TNDQ8DyK3qBuob+G9iT2GU
23iUQYvjpMqeDRA2YLYcrD3ilvLzcyPCx+hI0htyAyP0Mf0sT+Fp2koOdVu/7zBZV3zK29u7tvhq
PDcofJk4AWR1JvvBZJaCu+1h2j50d4BePZDNq+XKh7VHzlKyDvbOeXIWOjUgiL08mLIpqaXVII6N
KfAe/YMpPbb6MTTvgU6+vbTrieH5JXf2LhCqFURLhqqP8S7QbUBY/epbs7vvvdB06IY/UNeAqoLd
f2v21LY2xe/MwRXxqin2tkdhxbv9W5bQGBe/RVh2xKQxJmbAnY48TcyXAQdRjA/Vep9n7rB0CWLE
o691/m27S4cCEGULyHd0h64es+Caj3JlRgxK9aYcUjupqpVdXnyen1kQgnnYFmpozXBBqx2/F8pP
8IDZlhzYlKDjxX6AUPRBa9Z02xfrK9DfgtwHEBG6Ira8al6TWuF/Pq0K7k1bR+FhC7kciKHcs6/b
e7hqTDiTZW3wdpBgLDZRW2M7vfNbHH5T91m0Hdh7oP3k5e8Vo7Nzig/18xUK5zKvOIr/KYxCEohs
q5/pHmVlR/shu5hg3mSvK+bmNVybw2NDB18z+nzCJaPJZRkG0gwueawOxE12X8wJj41tpDZz1IfA
r3doQpin8H6tW7XkQMBl/deysLtWNUVhMLtolfjFLvkdHuQf1RtfZQT6I/h5a4nCjmZWzIIqgiGw
+oLy682fNswGnb+t2fRnetSfoi88904YYaan6tVcOSeLVQogeMByBtphgPmEKkWNR52qFfigx/yp
uTcftAKkViXSLAcz2w7/nj+Md3hUW276/m++7ZllIQ7qVpRb0exKzTdTt++RFisb6hLDzn+YkT36
lc3c+o598U2XgY9lxfqiI59ZFyIfk4iUIXHmTolJeDvc3iuGnbz1LgZRN8xfm0NZul4AsIBOLXLY
GWdxeb2wOkow6omPnAcnxuye+k2x6etjsNZaWspozg0Jca8bq9HqZoCvVL201TcS7lp5xWWWgve5
ifknnGU0vIS7sjm0TsZuSAFcUMi/SGnQZkc/iRALcvLCkcgtVO3UGado9Xf9iCElz9JXSsRzFiye
urNmhgiQV+q0lpUOLQNpMg+9mewbFrtKzhzC1wSgl779eWohfJISz9Aoi+bUQt5oGP2tTFujj1O8
yS13xannNs/VqnQQfAF2AYUOUWedJ6lOuxSmgkd+byge7p9uD3US1SM/g6fbxpY8beYp/l9bYmKr
KkVQZiBDdzrFNbXTpPld/29yZ4Ogio8GwsxPdOlp1UDVRAkApoMegm6BpnNNKWPRC/4aELkWk6zJ
qRnNLZ3uNet9Gt3lwYaSlWR2cacAYcYooabgP8KBMWSWlXU7twqMTR/6UhnbGMK+/TWWVgJCFky3
AuUAInchwOTFZGKSFtCRKMrsFFgiOtoJNPy4d9vOEkaFnhsSvFmWeKWlzWyobooDCsLxPkNB0jOa
un4wKkydVR0EWzqKYUNZqV066X5CGXFaja3lW0snC804vHqAQIXYnHB3JQ2Z8knFI8GIfVnFIFb0
FMp3DSbvBmUFrbYU9M5NCZdVVqglkgWYmod2GHnsozUo07IFCjA9Eh2qiKkOSZLU4HObpak3RX4i
3cphWvQQNKj/8/fFhCaDZEw14O+X2U/ecjfMUOm0DI+wYiUMLQ3M/WG1AMGhDJCKONEFRwRkA1zN
jtlRF4M7yEYlXw9Tu0C9GbTMwFobthoyL4zzA4aSTiPq9lPdoqoNhgjMz5NJtllvbVvl1AYWitYr
ezEHDjFOzrQb//mBghM3Xd5O7bwXrfRu0oeI7tPIi0DF1exL0ASuASwXt/7MnBAA0C9AssPQ3YqB
96hZA4bJ0VHzbYji7u3juRRqzhc2/5KzuzmzuC4lIxbGMbFAXhvpJMsrEWDRT01oQCEdR3tV9NNe
ymZ5KOAJuXqIYgU991Vw0/J+/TUhuOpIcw0NDOwXOK5LJ0qd9pT5oQc6b5fetzvJzX6zl/Z5lQ50
bWnCfdNNRgQOQ9jFBBs7NQ+qZKPxYv+UD6orYVC4AMnX7e+1GMH+bqbIh8GyxMqBzgTij8lOUr/U
hp8l35L6IKVr02WLHWR6ZkuIlkEfNHEE+kwwJE0Hckdc1NdPllN4bFdDxRV0aaD405H+P00rvdCV
fbWE4BlYtOpLFS4TsWKbc3agWvIv7tjzxQn3X03UceABNtKi7SYnPToPmZ0YyYrzr30vIXCUXVxp
Cug3oM8iAdtiG1lnl7Grdc89T9zbvrF8lv97CkSitbGQ1bGj2DW10Vyav6Y0tqm5sm9/UNbXofCv
FSFiYPJWq2X0e5z4zTpoj4Nr+QHGqfuP5i7wk333NNpr7rAcff+anDf5LEgFssIMq8a3CiFMhPma
qj6O/bGkKLxRN1M2FvFv7+SyQaDqkRiBF10MWUpL2aAnLV4s33qoB8eH+GHagwDp/baZ5dzIgpCv
DmJd62okr+Bj3Gsa7BjQeEn3wXCfYHpMVd5pv20B09BsTXGAlLOBL1oJJIvOMsP30Xgl5tXMZTZM
MZqTMB3V+6yNHBld3ohvVha46P5nVgRn6bgR69FspfaAsXrW7cln++I9K7yQOtXduCuf+as0q9uv
vdfX1if4TKdlo0TnW8cyN9zYVGmNkdF/E6bOVidcO2XGJn3SYWNIQ6DlEfzblSO9GAjPLAgXTNgX
BZMkWMBntAMJHG5rQ1/XJE+oLmMACXAUKKED8z9v5NnhSgNLnbJmAJLG6TfsKXF1HzxmW/rm56jo
dEf6jfkRLjXTrw+vIOLarjxElqZ/L36A4CODzkygW/EDBvcYuNYPdlftoDpGd/xEbMkFYeQ+9277
5eL5Pluz4By5Dv6RPMUUQGbyF44cyE7Tvj5APhxaUmREWzIZnwBT+MQ0wu626dXlCk5DVDY0tIRt
sCZ3GKZ2rXtwnG3YY/auH43IkTaaZSse840VX1qMNpAOR41kVl6CRPrlly7jvubm/KWZHj6mJhh5
rJe+LtGyLg5dbYAjU36shq+pecMMq6dJa9pI84cUbw5DxYSHAoYtQE6FK7eX0l6tFKw85UrMfdkY
5a3WSfpPKynATWHmyuvtvV6KAXBsCvwbNMoweny54IH1ShN1WDBoVpUYPO3Z/QRyudtGlkLcuRHB
fWF7YIUGIxH5wQzgNrYJcqK2eqnbt9uWFvfvbDmC1w5DOYZdi5d0MUAkrweiA2Ap0MA7pPm4bWlt
4wQfRTpEE+At8LS0PsMQfCHPxqrE9Zw9XnkDqIww8wjhOlTvLj+OBiBFLc3HvjTc6aCBYjg9SL/0
ff/S3kWb2+uZ/9a1LRP9QaAOkPUJtlS1LEENi4mOLPg0QIBlANNWAOUEUXLrk0h+GX7dNri8gf81
KM4gmEmLSUaQxePRRjw6AO5JwcsOYNVtM8tHmvy1I6ToUHlQlbGc7eyrznmpuav+BMNnB0xn2NgK
d/8xkxxuC6CZ/7OTmnr51YpcVyo1m30w9mnmaZqbJc9EWwlVS9feuRUhUuiZmqdtCSuk+painF+s
FHPX/v7872d3nsHoNISpjOLM4PAmtHu+ll4tetyc1gF5C3InsVDY8TqBYKOCxMd4rprR4cNbJWuA
RAHNtWMj2qVsxRcW4xAG2zDADbpe8INdrilscgPoB1i0lAMDrXPG/SwEi3WroILg3/a7xf07syV4
gWomkq5X2L8ITDsSWvxkJdQttvPnUff/rEbwgMwcM60aYKHE6BXfF9VzHj5VIGYsNy1gbqgi8L0S
+j2AeQoGmLK1pGRewVXEQA9RBa2+al5l5kGfUgWykyj3RwpkF1OjG181JgE2V3EzB5FekKEFPpRP
iUHTe3AtxbkzIymPCthMKhuIs7WTtxhSMJyOuWwZUgNinmaoYV/WAcEv6p45GOf7fWN5tz/rmon5
Ajo7FiS1xpIlGlJBbpziNoMcFD9lVbriqYtn42wlwj2Gy6Uz2QQzdZc0d7oBUeZAUvZ8mGUudb43
rQQaxjy808p8rd61mH4BUvffbRSutr4qlBE8wrHzBAkX/V71gg+INWRb+Y48QiLKU58QPLdrL9jF
w3lmVbiA+qZlelfMSyYzl7Zfxc95tMkhzbo2Sr94NP9a+lNqPfuGnNedGVawFEHqp9KgardGtb7i
JWKgMUhuGFUOC4mGN1Xhq0BLa+kKtm5tGUKEsQalAPYXn6lT3gxIgwzPt1198YOYBFLuIKHAZMu8
yLNtyjjPBr1EO4+hPC/rTgqOtuQoBQ8YPbptaXHQDc8zvLMRzzDWLCwlThSeQDcWV6Y52gG567rf
SQBu+pNUJU4DyS6yNdKPMTgW+gMGoVasLy0UjY55bgEFFCqmPpkWRxPL0YfoHy1f2+RP0zaPbW3X
eAcwKgNRZB8qp4XQ9gpwcdkuIAImxIOQfM//frbBAZUyLgWAseEq/KwiDM0O3zEScD/oLwQEpLdX
uRRRwMQDxgoMXWso0l8ay3PUN8x5PEPVZGeY7lL+NRDT1nMnyu662K3XROwWDUIrb5Z8p/jbgkGp
QIpSoDwKKE1+N9YftYky6HCKTFD7BuHLlI5uCF6E26uc/6h4JyFpMGf6cYwqiV1uA/UaI1MwHx9r
GOKJd2p3N3ZricuiERB/AmaF4UxNJJuDvmKLphJqbRVEj+oArMuRvKlD6t1eyyKQDBgSC8vBfLAu
wkiqXo1pDDV5J2XJEcLN04jCfVWfCKUehrH8qIweNEN5GjmUp5LP29aXoguom0y8gaGbi3bgpb9Q
639I+64dyXVsyy8SIE/pVSZMRnqf+SJUlpGXKImkzNfPUt25pyIYmhCqBo3TDXQexBbJzc1t15oq
u3Hn2AOw28pwLeoflwUs7qIzZxhw3zFGKgnIdbMZVAPuA4mm7dzzShV1E6Nl77KYpYjQORIjPdiq
UTiAYYCXpBOAb+gYIys3PHsy/wFzyj6WI11mrdZ6AQx6+MvwYVP03+Vo6tSAzrLW67h4r44WJL3O
qRPZnE7Yt1pXgXnzDc1FZvHEzDtOgqpOd53zD50jcPHwDDgzE4rc1kF77qptA/MY51fj9K7aO639
h75koBCj2R2wJRY4vU+VTTEyZKoV5EDdLAOtJiAI8TavlcCWNPpYiPTI2PmUmUkFIaXt3Ks2f3Cr
x8u6tibBOF2GYVRlPZawPg1AmzWwzRcrR7EYzKJrA3S8JtKQaKo9lZCrYxr3LW5l57ypNUAQDqP+
pPCXLHkAK29yo9wgCz6txdBLd+hIqhypJfC1C2vO3/T5hGnoV9YSjzoBSNwu79+surL1PpYjqUHc
qv1QgZDO1xq72qb6+CCGt3Zy7+3pewmgEpAPfV2WuGSEjiXKOlHlRp3XuEw52C3trvQN/pg34WUh
a9snqUWpd3rcRliWcLdTnniT7TXEM5KViH1NzKydR+5ETbreGAjEUEScxTB6pf3F+h1dg/FebJI9
3jTJcpujVhAd7Qi+hZx+PH6bIhzYTUQfWxDixjkF17oOT+4fmjlQbgKpDqpBwAGT28ndLMao0vwc
FkK9YhW5Ffz58kEtXa+5ouW6+Gc2d5IRj6y6HzA1CRGkuW3mtACdvDThXpkZGB9vkA67IkYV9Nb7
EL/r9B9A7NBLAjoJjFgDe0fGz7MF18pUxyOiolre19sM8w3qp5Wu3LMFrT8RI72JqHDEZk4ghjGM
7rHhjpnNL1atMYsvXOcTMdJuMj41Ip1BYoouuzEBlEcw7fowEPemrUHRgfTA5eNbeBkJ4n70TwBS
6LyLIgPnaZN1eOozu3k19TpM+K8kAqpY/wSVwiTYlwt278syF9d4JFN6jRVT6a2G6bPJCtrpqc0f
PM8ADWnGVpqlFs8McQL8WuC+Aw/k9HbTri3jdBbUj/WWO8lGTOVVM8UrMcmaGGk9xtDGpFchZmDb
xr7Puk2R7C5v2fylkpUnqgNqDzSc4jLLnUwsamiVY+TRFz2mUNLQbZG1wmh16bG14uriagD+AKBG
OGcocZxumquC2YHPooakD7i9Mwawlq/lS5aFWA5+DawoAOg9FdKVBoZbLQdZJ+BLAJtxBNSEFa+8
/Et6pqno3oUrjm2TMVfieNCVmCvoaM+0bZSgspGZAJ43x8AVIBEtBiRO03rlpJZWpgEbwUEkBZsk
h3BZbyMwpjFA95mj+m5bNgFxRb9JjWlleQtvFzBp/0iSLNI0ERvjpFhe4pqAXjKvQYKxj6skwEuz
v6x+S4vS0WmFkUfUVc4CYQBZRoWbIwlMBzvsVWCFZ3Y4tu7Ka7yk5bqNOBS6biOKkx79hnC3qFOk
gNy88tJxa2IXnYNNvDHbXF7Q0t4dS5Le/UQpJ0BXYUGVsgFuo2eTL+GGwni6LGbBuSXHYuZ9PXIv
NEVXYywXYqzpjvTutq7pigFfXglB2I6rBJoh6SYVZUFQEkVGq6x+jcC+ct8ID3vrXxQASL3/K0Uy
cWmuGU0yZ4k5va85uJnDYdhe3quleTQCoFJkdoDbhMOXNosOoszVGdarxChf8YNep4/j1bPiF4dh
Z23aQ7onV6jn3gGc/xbdy4eHGWpkbRpkSdOPP0K6VGlZuryfP4KNt4P1qvDUV7uVI1uTIR1ZO/Qt
XlzIcMyNGb/3GlCy1xr6lmwfCvIuAZQ7UGDl1NVQ6DmwpPEmAfnii5bJtTDKQ25km6IofKtxPEcD
lc7lE1zyJeZBiTk7BwQi2ROzMJTVsxjrSgUFFs1thmejKWuva2PfpiHQO/q13NWSxTgWKR2XoHoR
UxUWoynJLTrifL0vvwuqgZbZ2QhSrhj3tRVKJ2e26IyObOzqWNPaZ+bwLaJKty9E914L9UN14zqM
Uve2RD/yyuYula4wIaACXXLGcMH/nNqSTCRZQ0fsLlrINkaa7oGt7WuiCgVhOzw2yEZmAYCVHoUw
NugfDZ34m6rE90WyYgvOLQ6gXyzQOYDJB56VnC/sC+A4pKBP8wvuAmJgn9LPzHm3yeayNi1r8B9t
kkyOgnnioaBY70S0YatS5AsB8SmCkijfhjr6UGvtJrHWKirni0OVBlNFc+saoFxksJx4KvWRKvMT
1B8QrRlD7k2p30a/Li9uKU8JOTbR7HmECf2Ap6dpAvVjANIWjJ1u36i57Y+FHYAAatso2aHMP5gD
6neAdljxuIst/v2y+MVrM+cPkbgGRJ5hnEq3hRAtIJ4QM9XfWV7ipqQbPRbwJL5hEG5Fcxe39EiY
9NYalppGgNpGLgxo8tR+zad873bxxlL+JZjBz/23LGlTLcBWZHaLZY0J0IdU50AqAnec7PhQ32VM
DdqEec60OouytsL570fPfIVPAjA85CYZ3QFK2M8sEPEBhgIA1DfDOProT7+PMT2oZ+ou4uyppPYd
SXvmKazYNjn3NNAm/MMR/zEXMkocoGeKtufz9UHBoEg2bhzYZgDYNW/8uixp8aIeSZJW35MWqIoJ
Vm8On6bhlcWuQPELTSLRPCsqVlR38fE8kiaZ4HoEPJgxrwvMaJ46vkdIT2vxms6uSZGMT9LnlmIV
syZZGAAJAZPiwQleOaLF1+RoKfPfj9TGYBZPtNmiT5y9Gy67TrgdiOgVc42haadhmnyrMBxz+bRW
VmZL4R042OwI05Jzzl0PQJ0NDoZ0SxW24uMseb4grUMUBOx7kP9IYkjRUcsF0acfE5BXZ/YOmErb
f1nJHxH66fZhsCcdYgV2pRPxVUYSdPMnr9E0rYhZvNxHK5FsZW2w2mEjVmKO8b7t6I0mHrXKQY/P
Kg3w/FNylA9vDSChmDREU5m0aabLOsVIXDifgFcfBm+yHgugnhuvxHwfpg2P7iwwuJuAuuBhtzax
u1RQRq/uH+nSfiZwyzuzxUJ1JNJq88FOrhLH7+kBdDUF/wJoEG4BGAKFjhbBPrx8mItG5Ei4tMsd
6RvezgmBOgXOdOZPIOxOeRCXL5XrmWsoPkvp2JO1Sm9SHCc0KRHS+sl0a4mQouffEtspbeG+PRrK
Y6EHwxoN8KIizb3Q84UwznA7FbfoVbeGTBol+6oVIDLrwspRthxLvLybi+/7DMsMDCoTqVlJkcRo
lWOkIzVgJQItiVqocHNbIJCZzHf4ln/tEAI5H96MqxIViJ5yzXWsY9NSzBpxhUE6r82LH6xxha/H
dupNuvVyeW2LCWe4n5ggBBYDCHUlVYlr1+lUC+LQ+GiCrJVes66pA4vFwx6wtvaW28Z3ljadNzi8
DowBpIM0mp5Au7pGb3a+z3CFZ5h+OFGoNcvGtK9bg6OjsPBNpw/1oQA+QR4knekVxkc8mP7llZ+b
7lNp0gWdhC6yrIU0NgGfXNfDgtw3w18nM2chQN1HS8CcFZ4/4uhR0pN8iImbYnS17L/3gz3cO0S8
1BmrV5I9C6uBsqBSbxsYVLHk+qVlKskAN7jwXeWzA+gYT0N7DSLg/IU15jYKACGraG1w5DSjxoe+
wKwZrrn9VUT7qQCVzr4lgCnJD3X9Nrz+9QHNfT/gXEHGBRlH6UFXmYo0XDyCZHQMFWdnOU/T33dJ
Gcci5D4sqveWSihEtM1NEX80IIqvNn+7Cp3AK0FnkYkrdsbXo5fMGOCwF35WuFcmB9dFQ26K1QzF
gg1G7Xreqrl/aKa3PdU0lsUCrBwCZYD00am+UfFQg+poFD46L5Mq7BRlLvldXtu5DYZMJLcxr2AA
Pl5uoFAcPUnrCDKz0te6p9RpQbC0r/s1JO41OfPfj24R0XkWAxAU/iPxGX8aqw2Z7lrz7f9vNbN5
OpJCsx50hw5WYwHjJ3EwcK89mSp6W54vy1m4qtg12NwZ8RdsIZLFbdIEFJhsXk3x1IuHSr1r1ngV
FyzpiQjpQU4sOrnuLGIgXzHZa20Q12hI+jWt1fHOHVPcTxWkFpiLQwOu3EDGABSpjPPwxkAf4tZ9
VB2+UnValOAgtEamHK+T3BpnaFkSpRFKarz1WfZmGis9jEu6BSo6G4yaSFKgeHJ66jyhYzf8Lp+R
l87YGFHt5dFdhXHuy6e+JkeKgfShQrtrj+S1XQZxUXgxAZAtyrnmynqW9gvFY5RvkfkFGLjkrHCG
aITayC237p1e/yx6feXd/J05PvWrkRVAYhJoBkAWQl/O6Y7ZCqHqIBDN0WvMRO0/9dgjQRNGn912
DEtP9V5v9CtjY4WYOJ28txLTDuIqDpAr8JANQZ/2tyiM0SkCvqrt5T1egD3Cp+EQZ9ayucIiPbct
5iOrsUI4xi3qdcOzyiMvAaoUxli8tr5x3V+mnT0wg2/y7EEV3Q7V02euG4GqtQBYrmG+mrXgd+Eu
IrcHehk8NYAJka97y4uoA8ImQkS7OEQTP7SptjUaazPiWo7TGqbfkjjQ0OJWosAAjZa2oK7BF9AT
6FnbTfRjJBGwQ8vJIbpfF0VXeNmomQBL4421q5QSU6umKYg3DaS/isEvG7p8KhwPQCN1BXZPZwZZ
zkT3EiE3fG/VwrSCy2e2YA3xBIMqHW2aSK/LZUVg107MUPrCT6fdaL6p2XW71hS1KALmw1YBhoGG
SemKJ0LX2onglRfDE4p5Y34Nf/ryKpaeX4zc/JEhXe/RAtA2MNXhf7Xv06eJ00W3rvVTTz+5eCji
1rN4uSJzeVkGTK+LSR9DVvaGMm7WSEz5VruP418piLKNb5eXdR5HQmlBBfq/IqSHN9JUp8ShA6Yz
Cntll//qrCCrbic31Lt/cGCPRUmH5I5xkZgcolyQUsfark8/UeW7vJyFu3GyHOmQcj72naZCRpOO
Xlp4JnkdndJztYOxZiUXzP2JKMkd00jTRhqFqL7+rilXRfeLDn4fby8v6FztHBji2enTUCGCdZHE
pGrSKRx0kIi8iwFLYmDjAj2Ck6Y/8wQtuyShAR6+KoT7FAcN6dtfl7/gTAnxAfgBDKoC/xzPwfz3
I6epHgedFgwfoDUi9vAvo2Qz9l+R0q1R6J3p4m9JqGSiMwqRuIzCOOf4M3QJtb5rRm9VIYTvAp08
ZEhcDhaa5dEh6rUWGVfs05nOSGIlnclQmooMDWIbtBwC9T0lgZkXXlJFXvzXAJqSLOk0q7bFZI2C
zUw7wNZVOFC6+5fj+m8TzwKeFgW2DHL81LkFmLbX94d2raPxTPVPVyGHog5X3Sli2LEYgC6tgu41
3avV+I41YsVmzPtx4onMktCyASdE0+cXX1I+fcwLbmI1OTrECR9QvMNz5b5Oxuh3aX5fttQbu2al
U2RNqmQUVTtNrMjsoBHZVQ/2BWpfY0bFGzV/mEGO6CZh5ebysS0q4dFC578f3TI16YmKsihQ8IUe
0FoDZix/yqsmUC0F0ylrftTiCR6Jk3Q+5cCzdlyIK6wRRJ97Wzw03egbaw/zohwdR4eZG0zvmdKy
0EdWaeMIx95260MSEd8SZahQAKJUayM2izt4JEpaElBWXGEJBjvVAU/gmz3s0nxAjaXyW3st97ss
C1Ex+m7gKMuhONednpYVLoBlcMcb628kKa6QYUoC5Nh2rbk6vDT79Gf3YA7D/0fgb07OI/WwiMIr
ocJuYMRor1Lzyk67Qxer+4q/s6S5wySJh5rSdVOquCbF/rJyLj4Bc6EQmI5IDcmGuRmKOiqQbwYj
Cg2yBhS001dkRSt2eFFXjqRIB1iDRIGzDFLUJA0ULvZqkm04SHcLq1654IuvKvA80ACEYQByltdw
gLTexiVkKSzURQFeTbRTFoEeg+/A9JwYhB+GZ67hXSzuIzDvUMjGQ372luvcbsqi72FXRlDA2D31
NCMLbIWt5CQX7dcfOXIv/ZgofVQqovXr3PUL4xN0tH0F1mJAsGAi2Wq/W64ZXlaR+XDOFPRIpBSU
Do5eWYoBkQUOzE0CvNei9LvmM9MqT7VXzm9NmpzZdSgmrx1spNl7evQUK4+2e5OYT0iDxWvh9tpm
SsFwb1e2WamQZYsmnJQAuSk2wRl5rQTmlrQgR7x7eS/XJM4JgKPLnoPmBC1/kKihj4+B5yJz47BH
DjvGzUYx8qVIhzsM6Py4LHb+2UtHKL21WqWlwqkhNkavStkUQQJk48sizrHM5vccriSQi010csiN
FHqFZm6SjvBOlOtEvLbNO+sOBoii9B0YRNpqV5qbaSq8KHtwVHBIYYzQOhC+N0A8Gqd/G15JHyPt
cwv+FjEWWLCwH0s+hjQ/IKO3ImRxV49WLO1qYaA7rm+w4jy/MtohbEYWXN7URbuJCfm5dAWcUnmK
juCoCiYm2DJsoSZ+dGY0Q5w5zVq9ddF8HQmaP+RYL00jolkDQT1lXi1ArmO8avaK7ToXAgYmjGBg
ohOMGqrsW7aFphdoAIYhQRJDAXVTzc0NkIX/+lhOxUgWRCFpbOQGzh5YiQJVRRXcLSlbg4I7P5pT
KZLtUABswATDYpxJD8rstQW/VxN99dbn36rALAdJegyKwkuQx1acgVpZYcP3MZm9BRXyrnUJqLh6
tu1tfS0Tcm6eIGweY4ayadBsydTrTj5RVKIwrgw1SMYnI/MdEiQzH2oWIvbArV0xG+d36FSidFhl
Yth5XKh4z+zplnStx9z44fIOLqrd3H3xPyk1V9JtQQZMcI5YlGIUX1XVm2+5SaJtlIND6rKkc98R
BW0M3mDAAoOvmEY8vUUFVaZBG000PeU1OLR2ghm3Zqd7zQfSrJdFnaMsYOobfAZzeymGKs9mHnlX
67lT2nAbR19736hPg6c/1D49oHcu95qgf499/qWtzfL9TtmfPiWncqUD0xCaOaNttT7xnp2r4nq6
78LpTmweNNCkE4971Zbj/yax53rPVjj44q3bKqETWCEoSXfZq+bbnhq4fn1dByzs34wfl3dGn7/g
0hdKN9Op6xZUZfMX3iXb5Jm+kTDxncAN8QUHGvZIZk9Xjqc/AvYs2RreKuDbuQtzukWzzh8Z00kF
tDQf8AFgZ2zbN81+1rK9Wd6PBl6KFeVecHdPhUmPUKrqca1MEKYXgWbeGFYYgy5MRctvu4noUxuF
E10xSYtqfqR60oUae5FVaQrVm2ttBkdnAwExeu2JaEfWXsClvTRsTUXNDfcXZK+ne4mRgUjUCsGV
qr1BMTzM13mjAHxeLALeHtZ63s+bUXGtjuVJ6l2lIELPgL7hV/kLQ/OCelvST0R/vlvfKCM6kTYO
97s1lPglu4tcIOY8EDkALFwyHAMdlCQvImjMcAdmRSV1vSIONVDz5eiiVF+ctT6VJZtozv0pyDyi
+iuX590UyFkjWAN8lm/69pPUr0O0cg/Pm6iwlUcy5HRVY+lUZ62Cl6ttn6ZqCjj/JvL00wT3aztq
9xo1D9QqAtXpMSsWh/n0hvGNFZN83iIjfYWkQFmRJvgMrLTvqU+tryaqHsqh3miYH0z116mPEcpc
K0q6bQVHKaX427S1JF9SqLzWrNKtsAs2pmoaQKJN5tukXVvZPRlWwDKXtOh4wyXDV1eCNqTDUlVk
O1sKCg0SGPyH0W3gbOfdjoh/MT7HEiVLV1tGRroJEvPxOWu2Q+nHdemhxhgw8dKROASJcav+fab1
VLEkkzcA68ScZqkDeakB5Wiu+VxrGykZOKfUrK6jENBVU+LFAOFRgILeVSlGR+rQMKLXSqm8qbIe
Lz9dS8bueDslM6B0EaUOcWEGDBAVDU9mDlodRnya/Myyffr3WZl5H5EjIejCA9eMpC8Tw7hroUI1
4/JXzwSSMV4FUpm/xoj8fQP+iJGURG8ioZH5BrAp20XdeGMyM1T1ZiW6WHLIj1cjaYWVsljtDIhR
u8eqnx8lY1NRn6Dh9vIp/T9Myp8FSephNNGYxQoktQn1h4KFVvpmT4FOtmCyArfCHMJb/pQEhrXW
zbj4Ps1jvA7QZDWgCkvmzBk6rZ7MuPP7wup/lrk5bGdkin1FCUiteBmJR4Wa3RuYc5tAtLy+Mi3a
h21WrrExLXkBpqZjplQzgbmhzsp85OUYhc1T0iadXwozSLJnCnAHRAmmGZJ0pVTwuxYgu3THsuYL
eyQrGiyR5h1WTVoeAGYSMiFsyl4ajIu07kdpjAGWeWBWvm10+4OAb1RFj6cY+mtV/FKccgP13xfq
d1dLfIxHb41B2WZp9Ni0GdgpwLjurg2Kru2PdLuUhOZo+sY3K+rPodr37YYqhxpJXHUtFliTJF0w
F9R5WVJCkuPGfk3Cij7X6nvcJGENXJzLyr9oGo9OXbplMRJYJoiJkYcvNqwFdoiPIWIgM1OvtFJf
4W9a+npZ4qKHe3z40nWD96KQycZ1s8g2s/YKDzGNr2S2H7VgrXhwR+SXuLcidD6dSxonmWIXrLuc
EeypQR8IhzZZh6J7KyYt7ACKWLXM43PK8GF0vNa9AiHfivxFBw2QuhaKw5gvk2enG2OMSMfSzre0
azx4fm9zD0xFU3aLa07bTyfuMPP+qA2+3T/37pWtYth1jUlWX9asP18hbb2Zj5z2Or6C3N3ZHxje
2bZBtkdjs+qZPoP35vWBuq/979RLvF8oF6qbPFA2RegG08flHVl8G482RDoQrZlEC4vT+YMC0H29
/0QSA3x31RhwtdlbZhcM3FrrkVyMJc0jqZKRK+LYTToNUtuAeNUmSbyfn+5t6kU/EoSRaP7HBoA7
xMNYJ6a49spuWAu41xRBMn2pXuZ1AaYSP289DB77fRLUdI21x5i90HN1/++gXWmiskYCPCssSAES
WRnynQ7CO3v/BZ76L8szfox+HNK3SPGcIN1XVyJkHhoiPozH75qfbuo9OiWCPFi/hCuHLuejeMcM
R8yfRXmOfvokwTQiXPVuF+WJ5tdxO7wowtEeNSAa9D7pE3bV8RTTvFmZ8p+mlpngJ41G9wuQMNlB
dJp7o7LSYV5cueb4MA0R+6hF3lxrooswo0as7hF92nwzJhmmSvQ+d4PaRXjL0kEBZySlLsdXNFEc
glG7uYozi+2AXGocatCfe2qjaA+Dyu0npCBSZGwJMXdRQp23suujq7yNx9hDhy0PcK+Q9jb66bYi
brHNlMHddlVXh12EBjiUmKKbEtN6ATLM6DMrW/ZS1GN/FdkuIlE96n+NZk+vXNpV9zVGcb+B4c65
KflEORi7HR3Tr0mJ0hCjpHnrMIARFo1rbSr0nXog/jGR5u2Mj5Tl/L6GepcBCOIpatFTFUysTJ6V
TNgehlude1aIEWBDZss7z54mbceoY2F6j432dxX7d0iauGLIEnI19nuXqobXuMmwQ+dhtAfxDQF6
bQYOH+667aszifEZ8HvNvTMMyV2nAhIMPbvavkECNCx6of5KGx3Nz3Wrfgimu3tRJfjFyGnLDR1J
A4LuUWP7FgWpqzg31Qc16mMjQIXKeRGqYDdJM9o0aBq1+hFNoK+PEptH8+CVsdOckqLBMS5a84qj
kc729IS51QbpLJN7bRRZJQpOOR88lIT00XMyHdh4Qxc/mJEOWvWaFtFt59r6PYL1xPDsxik/SRtH
HZAmY2C2dKRV0HzXEHenmpV5r0Y5u0pKQ7lxbVYwn6rAfG/taPxld7bp11NWse1lI/k7hX7pHkvR
pjkhW5iruDD6TfoIf/AzC+7zqyj4DhCJrX5X79PgrT+Q/bhJPBDJrkifrcQl6ZLLUyZd7YrZWjrb
L47E2i55AqbJ9FB5+scUOmH2gMFPck3uolsy2861Sf9F58TFHDHYl1GIlUtQY4FbbcY5Vs9q02Nj
c2ObkxNGvP9WZs73vOXXpMKhWfW4v7z0Zb98hoV2ZnApwHefeqhpY5CSDkCKL7RuExlAd6wd91ue
NOamNQReB1uB46kgNasWTeopGpJJdV2tJBvm9/jsAI6+QnqvCWtrR0Xty0dd6jZShq2p7KdyCxL1
4PJ6Fx2DI0HSayzQvqqgwNb5vOFI+fJceDSLri1V+eCp44lVDLlFLxDtwWC1BwIpOkGlwEcpctca
TEBVsv5g4NUZnaAlTxpMM4sR3gRiuMnWEPSXVgl4ghkzBy4vwuTTQzXZqPNihsdU26+K4K233uzW
8hz+Zq110yyvD9k4WzccIGbKwXicgMy7a7GjtvocD5i2P1gYmFZ44KBhjZibtAlSbY1sesm5AJK5
hjF/A50ScsFCuGlMBas6GKMKTa7ZIWFpSBGiX9aWRTEYgQUpxe9pIMkuxHwsGxHBma6nXZu7nq3c
6OzXZRlzkCOrvnUkQwqCEP+C7VGHjJjQZqO1TOybPI7Cy1KWLtixFOmaR+No8EaDFNFjADRvvB4j
J70etEO8EmgtK4SBxAzK5ij/ydNnqV3RTFEgyurbcOrhauMNcZrJb7p6D9Aw26uQa0taJzCpsWbK
l04Mc3xot56B5DR5OAgRcoxebAZgWDRDYBQ0VW3PiMXu8m4u2Wvc6P+WKJmrSXNz3vQIJnPlGpct
AJzrO6YXXjKl+NQiXPLC9Chbq9It76xpz0UzzCtC/0+vtZUjYsCYK7zKdhcZXq5tBYCbdX/SfXsa
vEYDl/UaIvvShqKHBoSjgC1BvU4ymCYfFcyQYKmu8WhBX8oRvOcrj9CiDDSt2RgmxH9k9pehbCa3
plhXYceHRt/qgu4o/Xn5zBZfOnB7/idFumgZc9qC9ZCSYu5UGxM8Y/ljA2KtznR8ELEJv2xb0K/1
Qd9az25bKf/w9hx/wLwNx8kgiuHTuoSXwfLx3R6QgpvS74pBdypITlu2FgQvXvmj9UpKapWa6EWE
9VbJlonXdHhj6avgK1dhoX0GyUvM1mMi2kUJikhKGZVJqdUcvsvE8x+T6vwA+kpokdwzuvhamN9F
A/Jt4DF53EivTL30nDJPPbDY9p5rJ5lHhx/U0W5SUFmbbM2vWIrDjj7OkcLDitgsjSNseT95TXqY
nC0HdZXV+ZkKApQ17JJlPcb0KEYXiIOJyNMD1jH7H8XzVoCjwqOVFrRKvTeraiVhvGh95gnS/ytG
UuTB1HqwVEFMJt4YveNTFozmxikcQBoBowGZ4zUQ9bWFSZo7Mi1qEgGJajn5zIkLz0Hjcc2GZsUT
XxMk6Wyc2NTUunkHyUtu3Q5gKaGAIL1sCRb3Dw2Wc0s/+n9lYGeT5DSdSbvBv4vgJ3/rs9t4zIIu
+oZJRTxQXodQ7LLIxbsIhH9Hw6g0cs6SQ1ZQzu1Ir2F7rI3TOKBrB5XXzci1zWU5i/uHjlgLMH/g
TpIhw3I4fhOAffH2onN6MvcJ8n5ATwwvS1l0L4+kSKdUOjOI1oQNbCx6XWH+aBMz5YMwZ/J0nT/U
MZAFL0s8R85CLeb4XZdEDszNe7sWiNCU74x7DblOUEBzosZXNJScDA8+td0GahbqyWfcDAD4JysN
nktnePwJ0ks4GElRZAk+gTRloCbWJjcfR3O4b/nD5cWebS/6mDBqgtcQGF2gxZ0P+fidmEQEBEXM
7o2ABvOiXA3QnnPlpPX1oLAfVcr/2mP7LRBKM3cAY65H0k7M65AhdmbUEKWFFe7UoDf4NZhWAzKN
Qdu4QNIqwTXeb8EesjY6OP/4if87C8egoulgjgcNyJJwkE1imGgCzsUg3KDt1Z2iuhuigjPHsjYK
N16mtAf+BYhz9GdB45XS82wrz6SjRXH+AkDyy8McFUYEJvAcYvw6/uoTNNd0ax2KZ2qD9aFdAVN6
BPERLMDpaRYiHhpDREAKjEIz2TfaYahCXr1f1plz31ASIyVQQFWroCKKbVRfqR7GL8aX+jEGACYz
Y2/cXhZ2ZmUkWdI7N1SJxqwYsgTZI4Dw0ubOddZu/Pwj8skg8EL0g/Y3dOVKt6Brp3RqO4CwVtaw
wcQN9ZDT1nzCtHELa5B7ldXnQVHnaIzP2HALQgckQvE0XnUlfxBsGte+aN5C6YuQHgDnK7oZLfuM
GmLKekTAHNOWY5OHgF5DpVbzIi4OpEFNR293xKW3mBvajlZ0k5D4IWn+toFp3ngLcJCYEcB/y2Or
Rhr1Jqg+gByh/wJmqFc6t5Gq3HO3ByrpsPJmnTvMv6XBqZsxfRBySMdsiA4A1jOeD9UQbYBN8NqN
DPSkNXXzIVI72wBR4I7FE7nVDfUmcxQSZFO+ckF/n7O063OohQBcg30CG8Pp/YksJxlElADMhNo9
AklRGiqyUqX5rLiZHiAV3KJlb8ir5AC2BlyyNMuRvEPr+LQnJGufByPnk8cUYn5zBJKuuWJMeEHM
Mr9Sm7FK0L+DX/I6ZnfPtZtqAY0o0qZdxcYwnuzyRbcZplxZrT2rzFR+NVXXbN1M0V+tKGp2BRvL
IEvM6TpJzRJoo1GE1gtk2e850vx/Hd+i3Iuy9bwTgFxBSul0N9SUqGLUUlw9fQowUoHGrs9oWiOM
O7/gp1IkDzNyq9KiBaSkxiHJnji6EvLRv2xEzu0iZOCdAwOQAwQgeQyLtmUdTS5kNOjemEAiC4gf
IM8ngDO7LOj8OT0VNMcIR89p7lYsQoM/Hhgd3GHK97i5cY1war1mrb/nzLGcUw6AwTGIriGRKw/d
KxEvUHOByQLcnFXdiTRg5EnUt7gqeR2QciUOOAtucD9nLxYQL8DCQJuwtLABLXK6qAr0i4O0VSf3
lfWdAbY111qPO8ZmWKOuWbQIAPox5in/uVlYkojiitlzgvAZkwmu84AhiYq/VeQ5Ed+4+5ACjA7v
TbfWJnCujVgnNAUh1dw5IoML9IU+WqQAahnKZLtBi+Ch5Hd2a65s5/LqHNdF6giAz2eZ2gysAG0/
Y2DVUQ8am69uBFj/YXI9pDUdM9TJlQBVNF3z2c+1BstzkcbE1B6gUuVwxDEZiWwMTPg2e5n400BR
nbtmipcrL2q709bAU867gKA2aIJVkbE1wV8oo03zmtMSxBwAvGIvpQgGw1fzIEpDlnskezcKzNrs
NPvWodvL93DJ1TqWK93DTE8qpXewTqdj25QMu35cY6g6v+pYGsYAsJmY5DlDLGxZz/SiwgmCDZ52
+6bfjU05UxGhSX8liFxSymNRkr+V1zFSAMC98J2YYcTe3jlW4allsbm8aWsrkux9nIHCtU0gJtKQ
Uhzuh/zdLev/w9mV7catK9svEkCJGl819OzZjp28CE4cax6oWfr6u2Tcs6NmC00kB/s8BXA1KbKq
WLVqLccfP0IhamLNn0CeALU+Cw4FvahzfzIzWdZ53yDSQnbOerRiy7a0h8p/ajHmoItILJW186DD
k+CVCoYvnXcmMpNQGqJzggdpmEa2rfJJmfDlPIk91P43iLNL6k0bvI+Fk5k7ChqI8jbECIkcb83u
SNSPSmJ2Vj6l0y7X3SjPHv9+65e/jzuvOqtpogVIPICGj4ndjZvKeKD1zyYSpDiXzU/cSLhTSJ2j
fwIXxz0RaGXWcqhhJypEqDzapiMYn20WYqgkeWD66IYyqr1N7qUFPHv6o0Tb3ndS9kujh2T4lpuD
rQ8O0R/Exfz5fPHZ1/Kncce8VTCQMMybwLLjSDJsvofGAdpW1HqOs42O/lWyKyQ3DTI3/weiNFSe
YR4SDCh6848zxsDChDZ7CkgiAWgCMvcAABDBRV5zv0sjc56yTA/q0sqh0YroIn9vGltrtka2oeFz
r+0y/04RFfEv0x5868WauBDK2KgFERgEHF3DjJJuq/R2gPCnJXp2rjkOEPygNKsju0Iv5nxZKNvj
yBXwtjTpINq6r6bHEM8WVX5PRRNlK34D4fJLmgiCGRcNH2gLA7WiwlQUP+lBBUVcILiLu0C2E4px
X0E6t/K9zqxx36uPlSCVZs7BJN5PrIBMdwiyB9XWFTtTf1AI/0K1+bonWPH1Zya5bxZDyznXOphU
KuqRpnX74oaIDsbKBzszwrmbqY9jv5qZIYM+s1l6QB6MbbVNYAVFiGNl9YvhPqEnBe4xgKjPD0eW
x2qqjvMepk/RsO+j2yangNG4WuCp+XMUq06Ioc38I9JP/rQzaOX2KhppZB4iAW19E2wqH2M7rQex
RiCJgS3qNsgoEtUuwrve+vsgiM7Qn5/LbQ38Y5srEf5+BRiGBciaXG0N9rOXTM/4uP6pL9sZkMxZ
2pqP38IdVCZk/6Y5S/HZz0Jza+k1Aj+b1dhJuCejV0Wbkp4s2VOK+0Y/ZGPuMOXR0t7SLNyWohB0
OYpy9mvQGjv/NTVJ/Z4Q/BoL2wz64uBGw7B8Quy62+t5YPv9W1sNW027zzO3H/6BAhGb8R+/J99w
lFATqNGdmzfjfrCelQkAquIwhIIAuHq//pjhB26kyZesOoKZvH6Lqt4Nyl3OcsElXvMby+oN5zdK
CBFA/xjVG2ruu/G33j0rFNSOBxb8LMxNRLaCgzQ7WC5yQlMNj0Hw/JlI7bnMrbOmcOhlDW+lKnIA
xE2jF6PwUv8wqBOmwV4pSioNUhzBMr++yYVdCMGi4IguMdrE50fGyKSx8gsd4/J2/a19zzz6k7rh
RwHonB3tq8QOPtD6fG1uzOMosL3yHaH6A60aoEGgKvyV5yzuTlI1zDdAzTqzqpmmmzXbbvCub+vK
VwRuWsbUBzGgZk+461lmRjmwSEL4ZBE6URgQ2gLSBlo6W4tc+KJYRHG7Eq+XBr/qros16UpeyeXg
49iosZ3GGIOK9lN7iqmgDr62d4uFfT1OF3Y6AglYNbPwnpACoBJRTBowuPMPH2hpROHORtlqeQ7P
7YSQILN8h1qvfSVok6zEMYj2gnZ4poTFSeBiS6JLU0YTnD/wBZ7qonUow6RCH3nFrJrYxYJ9Wwll
Z+a42BBJeEJIBGcuVT4SANQiRbZTyWPmwcReirQYRda441dpLdqyOawpulvF7xB0sdVqNySupjwk
7ef1s74SplG5mhmRwM6CQM2XPg0ttRhQYolzBOnlttukz8V2PFT72jP3liO9RI56F5wgiXYr/QAJ
rldu45MLh2PXXuBe/y2Xx/P8p3DbTIiv560hQaW2ZnhsHBq1A4xHEOcv7xqMgCsABUFAuy5mhLQp
QydowHoVUEaqrcswEJwZj4a0v76YSycCOzPTDgTl0Efn0594CgpSRrAjy5+J4aGMNbFXJY/tTn/I
jN4JNUGAu4Spz2XbhUVu+/CujmXfh0V69yNy6FvtPWEubtt6z78se3qLHn9ltRc5gGdFAA7Zqhud
Sjs9FE/BZvKoh9LeVtRgubyn5z+JO8op6Qt5zObN9j2QnHTWoW6+W5qbiyahV1pTS0sAEnFexyJl
n8/HeALCCEVe3482RuMHN2AaijeRlWnInKriQw314DGUzXCrt1byfP2bX/IOnH0CKFqc/woyykHf
6/gVvVPh1YDRestrfqbEvh/dErwDEa7NUdoZgouzus0qtGPMeRoDfGPnZv3KqmhGUH1u2E0NJZBU
eTCN74PmskrgCVdP9cLSfLsWESTTYlLlc5076UG/iPEtkK0QKFAU6i7sXzv1QW0E422r93VhkXP1
pupDE5fCIjW2Re9NioF2xJ1f/kMnCifoT9eDp2NWhzAfxrkfQQwn0jFahBkiED+iFlC1n776SKLn
wbqFXM31M7P+7f40W7iD6wckDvR8Xp/sgkjdrqR73fJyyyO9oPa86l7/LJBvgstBBRHmApYk1QN8
tp/u5fHt+mLWr+HCBhf8ZUkqMRAWQmtlVukuvAzF7GaqPcuPIJzx0sW2NO47kWryysp0MLKggI8C
F+pb3BmJQ6AvzSRCbh+fDPk+1d6yv884UD1cmOCcawTYYtyPqFEl+X2j3FfdCyswb3GntAI3vlKy
PLfE+cyBAXWDFiEeom/Ju+pUuZ3a3TfMj2yCE721We+odvh+QM5zVx9obH9+kh+poP7xBWE9T/Dn
YikagIiTIG3jG+MjGFzMoUUTWJZBYmGrW/NA3llqJ9+KbXrMQ2c6DJ9DvVEEyePKbTizy/kX1qJI
aXSwa/r3KXmKmWOajgqHHo+7vz+qZ6a4QwNuaNModeyzmX420pv+O+wxxjLadXsjs29yfBP4opmt
FV92ZpI7RKmkqrkZY3UoJ/Xy20S2lXXKRb2e+a9c+3bcAerGpJ5GEwuz5I+xe6eS61uPLHxMo52v
CHzK6opMMJSC43quoXIPUNL2ddj3qDSqKBR06MoBBhmkJypCgK7e8IUd9TzuJH2n0KSBnWC6UzTX
L587Ua4y/wl+23Dg4UHmOrnGJ2x5Y4aF4kPOAhg6sLp+UlGled2ASaDPTACA4p+V1ER1wJggqxnI
FJQwytMk5HdcNQGm8bkzBWAXD7LC3J/WY9Gzl/ooykcd8lDXb83a956pzP9ngPPvYSMrw5RnYObO
Hgia6UpyZ6SPoSidW/vcSzPcsapi1iFSYR1hvZ/ybwazY19w/9c8zdIEd6LCoA7CIcFKzOKbFH0H
u7MpoQA3JnYqYmhd/Spg5zFNwLMUmYfsmonayzVBf02LgOQvnToTQVpFFrjFJEhWimLuKjcICagD
lZogC1v9IIslzP++yPuqpkQNzwIMQApfIvWZjoMT94IvsmoDakKzqhmKfnxrMPCnnCUDWvDFcCdJ
rlmcaPZ5/fiupK+z1PZ/JubjvVhGWgV1opYwUY63jWm3lqsCz1XeMGnXlszFuKngvqz5YsUE4hC9
C2iI8HEU6AYZbXlUHcNxw/TaVQo8uUZX0k/wz0zIoLl6qBfmuPU1mhVCYR7mzOrUy7vI+GZQd6x2
YHi8vpHr3+rPurjg2Xcm66IJhtrhhx5vGSjtVcGRW10LmlizNtncKebCmMmsDEIzKMjT8rkvX6Jw
rwaA4j3FsSDjEhgyuAyctX2bZQyOn4y7LntG1pqWTgdclv63k16A7ih/VsRPzAWKCWAhAG+OHr5K
KWg/q8izRMDzVQ9tQTcBGuxQruFPHIGaRQxdZRxxEPlCLgsjUKSFVKQgQ1z1OAsz3EmTmziWwwBm
FPIgSW9MNMey9pKYBWfxiU0gV5DYn1/VItbj3J+BAmzKPCaFRzNOXBopO4yzH0l/O+Q5sCRKzkDL
UwsmRVdaIqgSaEC3G3MODOGpc+NxTiPDbCa4olv5mG1R8nWJZKNxC2oUG6RxsT0ITH71H/j0Y2ly
9iQL1wRP0YJxCCaVbb6PHp/zPUgs5FfLYW75ierBNryVH+Qf1JEw8WFLH9fv89qpAbMbtTTooOE/
brcbmll0ynHZBvOuwEylFu96CZiv/XUza24DOIw5f0BlFtPA54sMm45OtYkbUMhbxf/djXcjZp2v
21iBWM1DZP8Z0bj7jOmxFirfMNKWDiA0Lob/feO7amwtzQHX4JQ/xuATSAWXe+1CLK1ypZ9gpGja
zlbr/BhhzqpUX6+va/UTGbgIuNuYKuHrE5WCueGpxIVoQPLROiomcLYgQlGYw4xEbxwN6gSZe93m
WrykQE7KQM5Du5DPXAY6gXwQ8/mO36j5aEO9MAbVVykxx4gac6v1Ckj76zK6kRoftb0xk7fXf8Dq
gfmzaJX7lmgg14k5L5oV75mxZ+b3tt1cN7HuaRY2uC/HMMDGygk2ZH0PPhMbk3kAn9ynzf2EEnHt
u4UERi7vutW1oINBeEjnISbMLfLzm5CmkknbFEZVpFIp9RgunW+ltpR+U3JBYrV6cuYOISr8qPKT
eZMXroVktO0sq0XLrIpcECuABLNhdpgqyBOFrDCrX2xhbP4xC2NTkaf+wCAPQ8r7UXWb/iUxBV9s
de8s8DPOtM9oXXBeRMI4eJqnPT4Yy6GKLdmG+Y6HNTB4UDgLNYE/Wb0Df6zx7C9MZw0wMFjQGIFo
3fw+VW+BNT1kOTmS3ESugCkBVQQyvIxACN8zXS70o4Bd0zRujUWM4XpkJYWTj5tBvcOEcwd2FfD8
OB1YEtob+LLW/DSryobkqitrohfFxWec7UO6wpzbu7JicfZ9KYd0VdMBFqcc+uiXyh7CQBBzLkGi
ZzYuavajofmaXsFGbakPGOqys1Z1BvIr1qBjFSs7GuU/mmD8HreSrbTyvkxE6tMX6Tn3C7irD3Kp
Rk9N/IIZZGkB2lDXt2XYHPVmcDVk52Mk1ICfI+lZnIdJWQdRA7Z2ZeCBpfOkgKwWjlQC+L+VMMD+
1k4zUQoZ++Yx1LrygRFJyzaKVoJXxteMIDjJgZrsjLLo6KZNVXKILbMXPbovIhh+2ZxxoZgzA1v5
wQ996IqhoGoOojptK03mpoz+OmucTegYwsKwxgr6s9OzZDQQ8jEqG+yZYjpKVwtC1oWzm02AEkBH
tWjOf7lMhrQjsya0oJ0yy3YKC2xpOFWRAm2Gv6c7QFiUoRYLWBoevxf7VcRpAu1iMKXGkJ2DCFVh
HbTiIRCFirUVoZwDlgPkTUAjcKECM7dqDSwGvktGjjL5RRjb1QOB4J0mCaLS6pVEto0ECvjmGWdx
7r0VTIqroZHMaNhbv38ZtMkm4U5OEycr7qTiRW+PrXbIupdQFzz31q7i0jKX/3a5UkVhlRZ4hd0Y
7EbO94osORq9NcIXeRJExMscEadkpm/A84Ji+JEXZI7VMMhGUoASHAACtVAex+7Z6kovCIpNGTd2
Q/sbQpKTKZmHWva/Xw/+a2sFn4ilQDcR2OSvr7CIkSDP01o25IWDvvG3UQttpaAbKzadsCJvOKzH
JlAF12J9xSZun6IDqQLB3PMvKw0jDf0AKx4S7XlQyEEaZXeQG7Ty9OCky709JtaBlNTR/I9M/Yfh
Wrg97DXQGmhTGnxAoX4oG12D21LUJ7O0m3pv9hjuxRA7Ckmm5ZnW1vI3KYVcALQvMMsi+uRzqsg7
XkDAZxQ4XsUK//qurMivWwLH0Md7OQNfmYYxVOkzhG/QpV067kErNvTO339pKLJQDCABco1s73zX
IRQPpsk5wGDgLz4lTZVB0q0pb1DbeJra6NaIfdA+W40AH7PmMixMDkA3GfjLCzEJmVZ5GoHnyVEZ
qgAtJMT08S4aepvIgaADcJGMITuYSVgAPdCgNMuTofilWhGjwChtp/2y6naL8UW3KWrbaqq9gSb4
9f28TNZnc2hIQZoPRtHvPt9QSI62bTJPJyD1eRrAYGcqmVOQxJNNhon3+84iTtf6m0AWqdOs7OmZ
Ze5TSoUes16C5dq/7/3YafIK2XqwwYiI6K4ql0cVphC8VLAHzGK054uURjCVWRn8QzPRgxrFNiL/
KZQCl5aVl2QqJhLCTWE+Tnp4nHp9WxMRWdjqYmdo9zyoMY9rn/+CfALVXJhjsZP0o9FuagkzSc0j
RC7+/n4AOa6jwgcwDuTSuJW2ZubXuJNIc+X2UJmdB1cN2J38S8qbnZQNezwmtoIjtHpiAV3EmxZj
gYSvLKmlYeSmBJtJtNeKXaQd5GBbpTuVQA9lF05uZrxq0im3Nkr8IuHZ2/Q7zbhrRSWulSgAYmAQ
28Mhz+O+XIrdUmsIpRG/I4Z8WrJV6bOh3ZiV7yTh0Uq1zfVlr37RP9b4qkg3jCyKGfx/XnROQ15Z
HbrDgHkfkctb217FRIL3RZyFktb50fExSde37QQKFAJaPylyYqt9zOXyGNLkcbCqh+vrWktZ8BQE
4QXqdZh+5/16TQYSQaS+ABZwhLxqaZf1BiRGtlre5JkDHU0/evTzb5EZOYBwXDeurlzUpe35Ii8C
edL1Mqmg34ZJ4MCZ/PgkhyLWwpWHGLoHGCzX0UNQAXk9N9HVZRmavgkSZiDRzbh1NDIiC4z211ey
Qn4BYgIE55m7CBKIfHdSa1WtA80U3FtlFdsoCFWQ8WeY+TQDy+20Id1iGAwscjqMA8xWj4CqhsGI
xDDQXiQEm31XZKPAE66cpZnJBP8HLB3ennNDQFOr2WjgsVQkdas7eAT5JzNMwMRpKSlye6OiyVGT
/FjEpTLfPS5ZQMcBKRqIvIhO+J6AHiV6W6C8APUtT6lue525yqQDmFg6qfme1aDwF32AFad/ZpL7
0FGbW303wKRhDi4rX6yKOGTIPFVK7jEcgaEHSOAisxnsVCHb1LKc3lcEbZ3LKTGEV23+T55lbwEt
Pz9t2YgkLW5xmSoa2V2KYhh0tJn20dHmqJLM8RMEPPXdinTUjqqt2kKsTc53UXZfmfou0RrbB7Vr
rEdH39S3oSLZQyks8K7dOg2KJyrFEw8lEu5UdHUbB6OFW5d3JrK5Q5u8xb6NTpdfBy+xWu7V6E2u
AX0H+7OCack4rkDKLBr5XruYuI7zMC0qNRofunABMCI/IfGJqNQ4kSoPu0rLcofWleBptG4J70wT
eGe8AbmTIQMOm7ZzySBWlZ0ph7u6Sz09NQSBcS1CGBh9noHv4JbiPcBAqARC3ax0zBCVwRoyoh9R
UWxUEdvbqscGgAjFT4yVgxKFO2T5GGlxE7PSKZjvK14YkWyjkapB4iYBI2aOxqvcyvIuwyTmqTZq
+WTqlXxU8xLKgyDfE0SQlXXjqStjngD9TPxvdkILJ463WFfFE4i60mh8i1L05KTqppHI3qxFA3Or
6SuG2BDvUdObKT7ObRVSCayVj8ZEXdlddPKLj1b6VBrPUN80ZYtyJprD1x37ZWNpLt8tTM7LXywv
ituiMxKYhBSWW72iIPL4E9yMeNva7RGjoPb9IfwNfg/HcDOBO1nZ2TPT3M6OYVnVVtyVTpx/ZwTo
+RTaNnc9bQSvgpUwcWZnzrQWS/QznxR1CzuSkoJCSHISa3Ckod5DQNymUijY0rXEbbmjXOLWU8xN
RD12NG3epmqwp/Kpjx6J5BY+kEOiwTTMNeDnc8EINQokORimh6oZHwWnOIuNnCJ1Q2XNaMEgOAzV
tmZopHnwDPqhahRGvcAyrM2YNdU3UlbKvaRZIz00Rga0d1/Kw0ZPKAZzWtTfgo06jeODMhaAutKJ
0vQeTpZtgaBWjV3kJ8N7Ig8FMLBjQL1wCuDtAzNIjjWzmt5VqlAFsYXeFaE3aFJ1SAk6JNF8O2mu
+JKTtUT+sBpS75S6T0aXZJYUuV0Y54ZTD755q0ks1mxZNst7GqjkmSly+qaRzCRg2jInPB7Bfk0c
NZJ9xQ6LJt63WU/xHBqtxJWNsMJvMNvbzvCpBhUqKXiXq6h0UUyvniijgCajBdh7bdyQH+h1wqWp
JNKhqJaB/G2jhUw5BH0xZHZTzh1m8I9rIajdpWxfwr1A5FROVRcoOrKzmAIAcJO2yoTZ8QENmnjI
GTwwGbtDn4QWJB6C2PwoZAyjjK1hfSZBKe8zakUgXyOja6Vg2T5AswTcHM3YYd8KbLId1DHY4JjR
tiBGaHTfaYma/Wbl2N7o4KmsHTmJ/XYT+W0I+u0q1j4zy2/e5agZTQe6GdUvICXzpyIqJt/WGPh+
G1OyPlMN2/toFEZwW8kDxkeDMS2o3YM4Rm0m5nUVBloR0xA6e8y+d7mvDE5YNvusaePD1Pf5HvVT
ZU+awXxnQwlOFiUPs2JT1ThhUjXQ/KBpI81ucq0wPQU6lYFbpW1+pEXn3xCllKrdmMtGAGVhIoF0
HWcXOtFK8aZUow+iMQv4XacaJwYRPkOziodyiMOjXo1UddCFY5OdD4yhs98VNQTykjDYxGFf30ra
JD+p1RCBY5F1E9jIaaHI96XW5aXX9nIboAdZ0dPQK7VH8bb62VkjKHR0PdfQi1X0TPByXY1iqJWD
N3f25hc8JVXV4PRkJaIymZmZtiG7UfrvSXRL0RCKd7T4rCZ3pCcdjHXXXfqaaTyWUTo0LYRR8Fed
+7uiayxWJ0iAmkg71V13qwUfCVgvtaTcKjAHEbpNofRHhtneGkCTRhVN0ay4QBDrYNoA0E8wBPHt
qVwiUxYiRXZaSbYVZ6ud2l7FrSROGOWb68td8e4UaEkdKZYCjmu+cilLqVbLjYTKZWvr+m2Z6Q5E
Dkb/2aciZdy1ZaFmNjPEzs1ZvphVjj3cJgPbv1+rqJIytTjIZGhTG1gnMODDi7TuFMgJ9K1ave8F
33UlXJ4lIlwYSyWAXCUdiQgb2M5kGsTA8YkxkhvQ++tburJOEHarFir8GMyGhMr5AaLDaFXmCAar
uMs9HzxMriIVT9LQe7GReSZm24ZBNOS4krWf2eTyEAOEjWEXw2ba9nZeUSTsT9dXtZIng7IMGTme
BWir84gxv7QitR5rtH408PfkQKsPFeQRBPxoq3v3xwr/NMzDuO2mvgV1f2shqErfogSiJ7nuSEa6
MQJ12wXS9q8XhoFx4BZx2cDdz3+uho51BC0+hDHwOdSkRaLh79NI/vt0DXxS4CuFSjWqN3zZsUEH
wixDaG/EcuNV2g6EY8ionjGsdn05a69MzKnh2YQrhsSN9x4jeIlpGUQlpJH6/o0NiYEa/AjJOKfp
UigvYIQKvyKMk3Gy9V71dXtEEvLD79qOQfsxSE55IBvHsO6sXRjooef7ZXAMo17yZDXtUKus9cR3
k6Yv7odUN5mtVB2GUq4vY61GsDhufOGpaMC1PCVgCwCcT0/vTf9TGfYRBF/T+zB70rvf182teofF
uZuzxEWSGzeRghEvmAv9G3PYAbA8Vd9U0fDp6i1dWKHnViINJW46n+7KQDmtj1HlSULRHPLaMwjn
DLUVBRAOOKD5VyzWYnVRrpG2guakjvJqOAGMAuKZ6UdIc1sOf/TZLNiaqbIgcV9xEGdmObeX1Hmm
VDHMtlrvlRlgzOM2bQVG1naQQGADIt4EBF/8E69JaT12BK/bDo29gIZ3SSCaERKZ4FypXFSIlQFM
ZFmCu+GHD0ojkpVb2Ss4GhlddJA1zS27809UQXWmS2ug1U1SPua19B746SbzS8Hje+0SLc1wp7qN
0kpvTJiZEavpXdFkyCBuwAqVWh7tXjNd4EpXkgksC0sCSepMkcMdgYyh3ZJpKOM1I7SiiuYungWM
BvUAGVSw54mkylbNmfib4Bed4QicuXjSmd7KeJn6aE/JU+ppTHeVEqRLNLwpRTPHa6EJoJ3/rHHn
gnXDIMUjrFXS3dTXtqJ81MlNo21CtLShAXXdIa19OlkHRgiQBMu4YJRSk0iZwn6CNf23aniWsR36
zzR+tnrfZe3HAGj9dYNrm6mhJYViOGaqUdM/P5IqHdBoDBIGdpjB0wofPAmpOthtEjtjaIxOq7c/
r1tcuwTA6lgAAgHhASmoc4tZOBRWYZRoWheBLQ/6XRBoWwhfhf+wMjx8Zo4+pC46z8ZsjqMR4a7l
ICfxuukImVqwjXphhWePCFm2tomLyjafJFEfpd8pRZJpVG8FIXYRvYw6Jkb83ShqcF2WngB4R/vw
f0A9XqGsyk2mphOAetMdCZ3gMUf9DlnZreVNt5ET7YNnawstboghuIjht8VeNK504Si5H8B5lzRg
khLI+AEZ+N/m2YtONL67QoVyvkYuYBoSyaQhBjxw2Mgb7Sl8DkO3c9UDyilHFttT6BgHJ/gOXIcN
6unN9fN58TG/1gdnj2fR3B7ibkSWgbgeWTVQpPEnnSR76m1URKz8RRNxwooscTsJ/oshrGdYZ0vA
fQy5M8uh0UPXgSDl+7+sCVduBhTMo3Lnd64BSR1t9AF4PFAQGc1txZzOfAZLZYdbcd3UxfXG9n1x
VBoUxTUIjJ+b0qFuFtFsPp9a5yVQgmUtRtqUb9etXD7XOTOcW45CKS6UCmaknX9TvKOXPjyqaOSf
eleD2JsNxMt1i/MfPCsYfhkEryDezV9UsefrKtBRh2jTiIEz4z2mnwO6esy/q3UBymTtTMwJ/Bdb
NIBw3Olr67YPqhBfKpBObbAnym3aH5XiodUFT66vDsfFghaWuNNHMq1ow2Y+E3K5nSrrGDdgy6I5
RR+wbF25gxh9wbYKyoNDXX+U2ts/bChWSEARDVAczzfTVuY0Nda8oRUURSTVDZjXAHAcfF63s3og
F3bmAL/Ii01JSkEBRLCj5jHWjmq8kUT4yC/Ky8u9/LMW7n5l8ojUAKmIQx70B3kfdrbyUP/GSGKz
058aw5Ve/MCenMjFCJ53fXkXGcN8Lv8sj3Jo/mTQS9TOsY1D94oKhM2GXTygaU8/R9B1KOMtobvr
FldvAnjdgQ2A+KDMH1HDHJVe9rGhGag/oMWry5/h6AaKqHC0ehXAPWCC6g5dUx70kI1Rq8RokjsJ
RLzi9zJ6lnqvLu800XD36oLmScK5IIbKG3fn0jaoIX2h4Cak0l6vPk2r+2WlgDZUTHC7RZa4O1el
fjT6FSz1yoNlog34SmvDAY2l4FCsRlB1sSQugmJcERg2X8aSmHkzdYVN9crp8vgF3f/HKmlPEYGM
UfislFDbCu9RU7ClaPJ687uK2uYISNSkR47B4r3ahft/OD+L3zYnGIsL2abI11WG3yYzt7a8Ur0h
IeavHq9bucjb53uhAzeBuQl0k/mx7YBZvSJ3oHEzhx9p+9l1DkTLCTuMpdN/XDe1yuywtMV91jBD
HMQAGOaUvPwNs2Z3YFWE4okbNC7SMYibOMC2FT9F+h9rmZg6Y11BGgfou8F9ZHWM5d5M5gsy3BXy
Xd2IxjRWj+vCAPelEiqVY8JggOmpG9PT2Lgpo5tOhJJfddELO/O/L06EoRRdprewo0U/omyyNUzl
JT+vf6RVb7KwMa91YUNSJfRtZhtjm9lx8jaUgZNAmz1uH00Ro8/qvoHzXP1CoYEY69xWH3QYlhth
q4JMNUxhDoFgCENQWlw94QsrXGALq7oHIwI8f4grq8deA7xG4bUEVbONaj5f377VMLMwxkU4qNj2
VJ41NCJy44O+swaD6MaSn8MAbfcdi75fNyfYQR5Zl+MJoGjjV3Lw1hbbAaOa9Dkg7nUr63EbafEs
CgIkMf9wU8uRTiGd43Z2NDbdG/ECm8SQ17XH+9yu77Wt/tS679DmFWSTqyf+j2G+4C2XRdLmBQzX
krmd5MRlenPjN4bA1a56iIUZLrJpEegx/BhmQijVRSFkcV8FO3iBAJ/d7MIC5/oYpVmitrAwKZ8q
EIKs2vXWN1V9VNhrCEo/ST6YhSi6rd7lhVHO8Q1hR3Q1gVGtRDTDuDKycTeJQhuPH5caHy3UusL8
sdXxArG+D1HoSO1rQfLnDroeLAaYSu1frm/E6oFd/CTOVUpQo9YwfJQ6aMdgdu6pLMGr+1iJuhZr
HxSs6yBoBGRpln069yxZ2WRdgfkqp1HcaITy4TQJTubqy2ph4uLqaVFgFpgGdILbxBsgwmn7m+hl
2rab5AOVchSGru+c0CB3SPUiADBh5maMT+1nvvcPHWY1bLSZpk9iK8DWbK4bXPtUywVyR9YKEr3K
IhN72L0OxB2MB9l40/668YiLsbTCnVE/xnGgDKsa098D9KmCxG6GH431eX0xa44EpDQzylSDBAbv
wfS+qGPQWyEZx/wwHhyaupn+XnhvXssfI7y3MpWShECHIA9A8zsLnizmWvGDWdl1fKyL2C0hrnZ9
WWuxbWmROxNECSzIh8CizjZq4LQK7rhij/mp/0hyEZeMYA8N7kCYVtsBXw1jUvGctO7QvVBBOFsj
MUSJFb19fCSMyfBwo6aR1GpsgYvRqvrZgETBbhiVjcGmN6uQEzvpzX471NXoRkGnHEw9fesLhin0
2LOiXxrmqbSs39BhagQ5xJonBX8G6lw6gRvn+22W0qohKVCCMjsJI7cRBJp8TGC8x7rdiMSt17Z5
aYvb5iooiJQBZumUrLdBlOZM1S9VRMi3drmXRrhrh5QoMMcWRnIIxfaB7BZpd5tJiT39E/fUl7Lu
rF0CaO+83kVGibTPDOtgQOiTXW1I7DB/v34JVj/OLN37/wbmtS4MkBgwcSODgUAG8SVYr2kb2X73
rVA9ORchSNciC/TCDNM0gNEAEOXcWGuqI4kGdWYK+lH2v1i/ub6Yta+//PvcYljYqkbgU7xIUb4N
aO2GxnMziBBEa1u2tDL/+2LLcoxg+hlI8p0i3nfa1ieeKneAl+OF+/QP64GiEtBOiMZgjzi3lPZZ
YZozXTdA+w6rNxQDUooh8BurH+WPka+e73I5mt8pNYERH7TqprEF2EPgaNfuiwF6U6rgKIOahVtG
XoFOdogRpijbTRCLzoEVe4z/haZtYeVSzldDx0DBOpRgk8mfA5TWrn+Ny1ELhChg26BjgTc/iKW5
dbStBv8ywoIOfolc3aO2oLcYz9tChdP092X1ihuaNFtAJEAT6Gp4ZV7/Besb+d8P0Lk6HJTT4wqY
trmcGjqVafv6S1G/DaKRhtVr9Ged/JBtQCK5kGusU5YxuYDYkD5ZotRl9RKhc4YZS+ApMe14frT9
kdZKF6NAkyvftOpJi/Yk3xe1F4tql2tRHkCF/wzxPkEpxiAOUQ5DFVHpb/r+ZZR2avNWZTtVRNih
zOGFr9EujXGuQS2stgL0FGlfa08b48myI3uMbfTp7k/26+vk2N7J83R7R0V9ntVbvFgm91DvizhP
RwOWY2BdJwwAlpEgjK8SnC4Xxx3/OOtjKxhggt61mVs/So50KzlsG9wYHnPZvnQ8e/CCp979P9K+
a0dyHVv2iwRIouyrTPqsLF/d9SJ0tZGnvP36Eyrc06Vk6orofQaz9wzQQEcuilxcXCaCvign3+G9
Zxdf0rMfwG5/apRaMArYM8a79OTfZa+QY6yt6Om38F7dSw+HxsG8yJk3Ac3ZQOxpyOQezWkGUOU0
gCI0iEtORnMqakeJ3xPtXxv84GKMSXgNo4WYMmDnN0ffVJJmcsZ9nG1CWbYbXd03Y7mrJBNaU71V
lzmHwWrRrRkE1H1QUZbQMcKEM6T2wtBLEJpmoe0R0QIxCsEUUS1cvGKvGlbo/UasbEXFXSyf9Nip
uZOdSw/8+S+YNvfsChKMspXCFr/Az+7kHp2aIPHY5Mk58M8l9lf06OHBu+5Kb1uZppVWoAeHuoY8
9UFcY4Jxr67DxsSjBhTnnYJK832Y3wvlMdAg/q1BZieLLcjJcGCnv5b1ECAvwO0B9Q00sjAeIjEM
mlINsCaIWn7l8VihlGJ2x6ZHFzutJuJccI1uC0hZQKs9IniQyB0eqcYo4peBu6ltuv9CCjgVAzGv
B1kGNCZfL0UTQRa8lH1MiZWPFXlL0OMZYiJi3fKlu2sOMrnO2TeW6TjUqRektiK4RnDQjAvCJRBw
rKMsucE5CvNVk2HUW0GEKXhnWHqBZlUe/yjPDmaveqKUilQCgho/dCmyhsCA2njAa1BYuiBNaOui
eXo6mGywERtiVuRllNqCX75GunlfSsId0fqjoTXbSq536wu3dOdDZxsZfigkQk+Cce4F0q7UHCft
FDGzaP2tMP7kaINYB1n8Ol8gbKjZo4SodCYkRoyqsUsFkyK8UHNBomma60MnONptUfRlH5uZ33k+
9WBHEFpFaqV/hEt47I/5hh7xuAlPutvhqhhd7S44qPt18xbL3ZhFQ3c/OoLQescsooREiVFU2BtZ
YLemhQvqFJ+L7inex060RY/COt7iFvk6t2yiTo0hdenXYYr0D1R7/J8NNA9j8xfN77n6AYvb4wuK
TdhJymB0YQjLej9xwmg8hX3gyH3HqV0ubpCvTc/e8HEaRurowaJWbba91D+MuP7WF23REkzxgc1p
6qBndYg0yVNbPwVElf8kUFiKA7fzv69jLDVQof0SLdKoXUNnV2e8fKolJVpJIS/a2ePGPCm2f/B/
l7vgzX/IP5B4JI+gUpF/QUBwqtmjTY3u47f137Bg59VPYALCRqt8tRDy1BarwVPQbCqK9xBajnRH
oSAZcdfRlhKshqSimQmvE3nqDr527yJJPNIqsFjB4FAk4PJSTx6atxodDTp2PsaW0UyERPekrDeY
7+IchYUg7QqeuV3EVo5iLS7xVZWNgNIURHlbzHAVNhEvosCJhJdihys05papIMcQxyHQCHmskW4Y
0XYPDnU9eG0ILnYk4E5e/R+utitQ5uJRB1NRMDCIPtv8kvsdgnze83Lp+XIFMe2p2R3tEyNLhQR2
CcKDp24qwyWB7yjiWfW+xdOooGCVv0gqYLQL079vmKiY+HaR1bF1UI+Gx077Kfrfh+LZaHmkXctr
rqkyvOq0x1hqVyiJpEXY47c1+WsKvdf2hzpuutzYpuWzMjrYfGCe5oqLLJwiA5PFqIRMxfUbVjIS
qlkSGFj04SD+Vr4XYJ3eFY5qx8/g8TtK+8LtRBDLcg7TgmPHM15EtgHtuXCHzHcIIqGmgoyz228G
V/7hvcvuCC0gzPP5v+mdtkkvJnb2PnrgXZ+L5qog7wUTG5L97O0pDopXSFAbsb3eisirBuKIerNu
3KJteNqAVxspTZ2VvksEkfSYhsVJlclW739i8nfwK7un2z7arkMthGoTP8tfKObEFGDKNLQMUIHk
JALolHcm3Q46x6CFO+sKhflYkJybpvqAYsTbXr5UBo83YfGjzMyYzJydyi5SMzkPARDJtua/hO0m
4A0NLEUuE3scyiFT3++NiEIQlEIZtiDu10PRhRKFZUhuGn9gGCeUTgQCG/EGxFQQ1eHRXi+d6ytk
5p4SSAIVYTJJBhQPDcriKVpZPpAcHFGnyJ0SRTpeemsREhMEMtjUpiZx9g0mmZGXkBaFEmRpkuo5
g9gUmCpjsMcNjRWBYkwY8H5w1jfjwlecxhb+grJ2ikY0xBMjLh3vM+1elP5o/c91iIVL8AqCCT9L
zx9J0QPCN2xxsErd0vY+6AIGg3PbfvZNMq/YORJbrKvaWgWDDpBI3j2rTXGIvIkPLgLH8ICFJE5N
/pTJN016wmui0E5pH4DoC303hiXGkWWowT5sNUy9l46vvcieCLrSnyEkotBEabUqve879RJB4W19
gRYcwtXPZoOUsA0ktcLPbpHPkLNNJ72a6Jek7jrM4neAIi16Ck2Q0LC5TV8JvBzzjEjba6PyGppm
+u5jG0L8WCEBniEqPHtNNZCsiZhE//dHlgotMZxhaRplgvNj3EVSpBBUC9GxlTxl4pEmHOtuNzL+
fh2XEyBUcI5Ofz5zR2kLelEvwt9foVCLoVvMUccbU/y2voYL3YWAQeMuMiWo0wHrGmZq+FAzFcox
SfgIipEu3ohk2/uO5vvgdr6oo1O0lm6eart4VhWrtm3ZUvPNyHONS+ZqmDNH2DGpALCdqHWQS9Eg
w9wi+53F2qkehO3QyLxO6dtrEXxF+A8mezUUxtgsY51QqUjqAkm4wVKfxW3riK/pwTvpZ7W0a0s/
p7+onR6TA0+D7pN15/osAxk8KiJYKDBexfZIj6LYCLkIB9xp2hhYAp7XfyS0Gx4x/j9xFic1evnr
icE4zEj1kPUJJIPGVCqJI4Vhdg/iB8TYflKFkGEyK80h4Ddyu6ps0SGvNSm1wO7hY5i9iINnT2+q
527M8O2IGBs72Yt49/G0MW7sQa83KMWQz8RYzvXGKZo00ZSoRKVd8ZGbyfXGTcxEsnXBMKxCTk9D
mSBET6BMgziL1854OyOLwA0jQXgLoeB1OwYheQn6zEsc/mgvv3s/iJWfBOSoTVvZg5H8W4sU9Q4T
6NQ6pBflDgwunHDk1sdd4X9efrPjKUigahNN4GfJH187euG29d7UlBNaLZ6KLys/44kZCggL2kid
JDGM6jEGt0cJTU7pZd0FLB0JzOmiwxbkPhPj+vWHbCow5eeknYaA8nu5Uc+BSbaaN+KKzixD8DgX
9G0ch35hDFCDORtEozecZSDKEHypgUkYf4KQuGzJAafWvoiAfDOiLG26FljP6WWyLAdTCKBrG1PB
tF3JETNYXLIZAhMqDgU6TMC2jfJB9tB64Jh8EqOjGYOYhTezf3vHYbXMSYcV2S4wvjDuufHaElJY
Hbb5eIdxALHYeYFLO0sFGS6303x6T7NHegZ2Q+WOyKak0zhYWTipfO6GbVq4BrhD/Z2mbHriZNUl
DTFdvzNA4rG+CxeEdq8sZYfhPCGdZhoBXtxVD2JvCS+mPbjd9ldyVp0zuN0CR9++STvL3+eWhIEW
MDZZ1AbDmZuiM5fzc5YO3nwp5OtDgbFldHxN6y4WpxIVTXPnBxwPsuRA5xBMdiMPTM+Tpum/JnGa
fi+j5XF0uhqVxY1g2BWX4HfxWICRhSBfhc3Epo56GscKRRep7eebqr4Xx29ytDOqy4ARvPq3QfaJ
8p4L4DmmsZ2JPyr1n5OOOPRIsKs6OtzxIGCOpVdoftQQ2JtCGBVKIFYrc7zlkoXozkcDMJijMYnE
IIhjnseyNrXIEmjDpGcQX3K2xUL+DUagjAU+NIgrEPY8loUgFl6MgRkoDnjaMR0eJXMnxGe/djPN
8c3YKio0uuG/nPLhkiOYAbNnM9Zbv25bAGNYzRS2EvmI6jtpeKnyg/TvPfxXRrJHMRrgivLJyBx0
39XwIx/lgxCEzvqJ51nEHrGCJtowDXMFhFjaeEnoES8RT/sQ6x0anTloSwd6vn7MaWvQtlfF4mQT
eq/096o+RN33dYOWbgUIz4iTjh2G2dkXQZ6rZVnU0BExPAUtK2X4O2zB8Nhl4+AGvT+6EJjlsSwu
LeKUpkOBFV3vIEC89lO9EJDQnBrx0viprkFLbwviSyZZgwn6red1+xaWEET+YIUHOTyYHVmKcqVp
pUzQgFWbSPzKivac19q4SfRw4ByzBdc4kZ+gwoiH3UTEc22VL3p4+EIP0g5paElDeOdn9xhmuhOk
/JCTu0AkG0NFeLxu3833Q1odhTkD8STGcMBueo2aEU9GUznF+UX/V9Z8Lz7ZZMI9bfwD8t77dbSb
L8egTX8+C+0QHkVaUwCtLfaC9BKVB7ULHsayA+1CZBEj5DhHnnXMmtJ0bKOwBF5S9ZtUJ/e5VkGx
KHHDOrrrM3APrtt3EyBf28f2iRm1nOh6CKq2VqqR53wuqz+F/qvnzYbdptQYHCbZUBteGOUUOLUp
v1dxFFhlRIUjlMZPcppCZbnvNRBX91BOgOSFW8vtH6HOY4574VnLOLMqNAZJmqwthY1sODlaYhuM
8vRc8vPFzwhJBOxPpENBrny9baCZkMrmgM8Y5Oe02PTxA1y1pZVvAa8Cv7hBZ0jKNVIn6CYdeyCZ
8isKSaBIpOi2Aqt7ExuW3/HO/OIKgvAU6XDwgCAdcQ2nCF1Sh2C1s+sCSKHkpDjg9SifNUxN/4et
OYOafsrs6EVlnIs5AVSuS08GWOkiFZnITtuXKk/g8sZnTrtzBsX4lCoSKJVrLKLimw+glUXve/Oh
GBXHouVTMMNhvEmkoBrfBXmFAVSXjA4Fj5gc5A7F3iiSZ8xip5DrwkQ2L1TgfTXGq8R60DdZiaUs
CJJDsplZSdmgBz5zOqryXMrtcObnaoKZRoIsybSw1x+uSLN8ooqsIMHT/05yyUbD1MXo/X2dht88
miLbWDV/IpCCxCY9BYaIfpHKiQrPQan4TcHc7PpGmvCuHkzXv4eto7eCTvOu+Vx1EDOJpW0orZUE
GthXNoLmgKMnr7r/4Glw+6J2gLwLrn1mRwlZopKelvjSYgbBCqq7SjY4Y146uFI479zbFD4MnIMx
2ypphcwA6XaFkZQjaY9gclTCU5c6mf4C0tPEfAtQPFhf09uMJIPJfOS0GGuMDAJTkQ40vKQ1FjJ3
6ugpRpjYOEp29sVdHLkVyOvq82DspO4Q1I96iPjqGPq8js+lEzxbAlZiTxAgDEMS/JxK9d+7uPql
yfE2771/fR19Wo1ORLRuTxLYjPuTEGqTMANMpKMlQ6Pfke97WF/ZpasD+ZC/EIzbM32ieZi+wcJG
lVUpxwqX/yjcS/GrJ3JSMDwoZpNqZj1pueJglBAMDNKHSig2uQ4qeoqHLWfllj/Ql1nMHq2rwEsT
9APZcERghHd8Ac18CkfGZRlkIjNHuhEpf8aguDeNsBJw6uIKvSxRAFp/75gTyvlES3cumAz/wjC2
lGGSecVYVfZIz335rAnVt4reZUm90ZASCUAYzonSFi+OOSJz2kYImolRDcSGguo225m/YRy5G3Lr
EAr2CNao9t8JS+FUJhG1T9JmUJZee/EacWjd9FhL0a9PEdq1BL1zk/oOI8g14XDD33bdTudqBsZE
MXniU18NYV+YE7cHYW+Qopk6L20v37S+ZEktxkpeM/MB064QAm4kK+FxUiyv8ew3MGfbp2OCbDEM
1jTL9N575RFki2kN6QLcYBDg6ErLUC6V/n39vHNxmQMPIZdAR4EApxB9Qag8iO1DBlYReZODQVhI
UivXQPmkOBIig3XoxeMys5g5LjRthYgOQM5RFRDbw6j125b3opk+HXv7olQEZ4nACTlSJvIXOqgL
CH5T2fIoOmBMwKupbr6tG/IZT6+BMIF9Z5a1bvY1GKfNCxjVavnNNLelcEqVO7A02sWbKW+r+s7I
ftYmZxEXncHMPuacCEWsCK0JaJLUoGQUrRG0KQFGGkAjrJm7XNB5VZWleAYiZCokxVFUBdfp9clU
cxqJ/ghEIX8e2nNtWnq48fLOSkhhNfWOP/5905I+Hc8vRPZ2bQ05qQYKxFbf1rKrZfdDPGIwLnNo
MDEYYS41R22MN62yuD8JtJvQuonGI3bUFuM9MVV7lPwy4VT1D7F3pv5+fecs7s4vCLZ27ze0yKZR
JruARBKUGpwu4RH+caxg24hSyeuEZLJCRTm/jDPHH45B8HvdjuUYUIFk0SR1BR02ZhuKvpSEggGU
JA6+4/9vpdLYlXruRt4InnOy7bQHivoSAl8eJ/LiCZhBM857LNN0RAMDoKXXvA8sM2mtLmz2jfed
dO9VwdM9XNz/M7xpwWcPwwJtC1HXTgtqjlsy9luw27t5Jlup2V78QtuKE/dCwuNd5ZnJ+Om0b3si
TrCyKbwK3kebFAEYMIdNRt6lNnU7Oee9Fxe3Dgrtn3PtaNFlPmoTKKlZj1jZUB42stxDQzI/h2AP
M4zxLpJeQmnY9dDms/QhzBFno5nWFN7E2LSMyttmGm+kdPG0TITbEjqjwNrOeB4FPetNpBqlPRb9
NpGbxz4gnAO5GJP+hdBEZqqvzfEgHQNAkMbq1Ds8XqJ4aygYxeYEpEtvYgQ3/88WvB2ud5HQqHpq
9jpCDAgXhGjxa1C9wgjKjnJLdsuf8QuKuZ0wVZ+F4vQZ23rXag9G91ZLvEvh/+MAvkCYvUK1ehSH
GvboqY9sHvQS0IQbJ4fQQ7GKuhgul308fyveKAsXmDn+mC9ocshiwjqxBoc12iEIKKZ2LaZ3ICsy
aDtS3BU6JwTnLSnjAyBGGRuRAFAqOzoa1z1/q1ctJ+xeBMFkNvjE8Q9aNK+3CKFJ2hvTd6NozujD
fKsMmgvKHnvddy9u+RkM41gKWRuMSAMM0uxWk3+UmLXyM3StRRvP6zlgi9t+BsbEfJJZ61k5AKwY
qDUkd3mr2IP/o8p4pRwe0OROZ15a86USbyQAhfQ+6rYSjNINyI9zKm68b8S4JDXHBRBH2AiijvyH
nz4F4rBJi+pp/Rstw6DRGqOzGAtjyc2KPAvSaoRbkjAM2JEBeeynHmw7/zcUxlHQOC99lD5Ku6/V
nWQGz5A73EbU5DyTF28yjKD/rzGMq2hCPfEbw4SPxbt/DLaKR1013NV4Tha+M/Jer7y1YxwExCA7
pckAh4HGQLZzubWikNcKwLOJOatI1gSm1mPpUnStOaVsBhH0LtIfYWKMbo0+ywoTUB1xSTI2z+tf
bfH8agRtOejMAz8BY19ZVEmtmR6g1SOi414qHVI7JLBF6b+kMsF+8BeKsbJKMHRCc0BJpDkRf4CY
2mOfovwmNv5HWyZ7ggJml0NwaN3ExU84w2VclCLGfRvFAmIf7I4GLEVovfb7jpPIXPyGMxTGN5EY
pNtkss5QnDp5zMGOIqGQDurvvDRdbmvHooeawTEeamzaxpRSGJX4botEcJtvSfWuaA1n8Xg4jIuS
kq41ChFmyUVt9VPUWIRIPsdPTRbxIsYparl5CP+1SWLDJ0jCpl5oAMsMXsJuH4CHMobYQmOPnWcl
8dNo/unF50zhTUzejqNPT8QZMBNO9YKWaGMK4LAy0LT+p/JMf2P0kJ2CKytiYZvmT207WGZrOB2C
1bwFewdUvWQCTutWfwTR+v2QirzKzvqWQmH8+haita6g7o5vXEcvdXtUjYc6Cw5R8qpp73HJU8ab
vuTt6mNeHbpGmB9lB9aJNOR5mcAJlYloQRmkzXorJJVFpX1PfwwJWoSD/3Kff47kQOUAM3yMR+hj
T5bDEs4VD3TMXLlV/b0ivwseS/JyhmWGw3gAoRmiqPJgmg5uA7pPQxDp/UzKXdo+DNJWkvd9/qts
XorkAWMzzrr3WU6R4S0gonCKpAfbs6E0QlB3HTZXWbtqeRwbFwTbFsnu8uxg1k6kW01RWj4IR9aB
J899+z3/4n5ONs5iGOqPxdDGMHqUZCtBR7/X8w7sYmrlyzR2AnNohTpJJEAYFM33sCLXdxoiWUxD
xhBNGpqNNmwS/5/74j+P65dlzLnQKUWXc4ttowo6Pl3zOpbJdn3xlu+MLwgmylC1sKlEiADYZnYu
ISkaZs86rv91kOUT9wXC3L1gGDaEASzMNmp8liLsq4mnQCZWhQ+m9Y91fBiF3Tokb1MwJy7pxJQ2
MiCphx5mPTl4GX1fh1i+Mb6sYg6bRjw0ZRgIagu0EtPyTL1s22jnEGxU/wXoK55gvhHErDpPIXCP
io5J8DTybZkabttTKzOUt3WsRVc88yDM7a4YhVxr05YD8VGioYcsfq1QgW6MTeNjHI03Ibq4hjM4
5nbX8kqCAhTgfEgShndKbhfGhaoc17S4GWYozN0OYVANI1tAaeNxr6rNL6mROdH6uiEoO15fYYkY
mTkNAREWpRMgOhGIVQr3SbFZ/z6L59WYyjCSqCgmKxMCDm65jlJMH8p9dhYUctZS8VUr9cd1mGVn
PsNhNjdmSOLGI/ALpHtDKUsibhRuiGTVqu+KJeTidmDEC8BsysGd9vKNM5/hMvtPHoSqasbpEkFL
VdkWB28kFh6Pjkd7i8alG5g/Khr8zCEzkxe6RZvqpOsgtVv/HYufc/YzmH1JvJGSrp4ikqQ55Ep+
rNDUlfa9JQu8EebJojWLmc2Zmmre4fVV2k36S8XGKSM87tBW3L2BtpXjFTlm3bDiV7FH0YiL41Zu
/CC0gWUOtqhwPOOiE5nuLnCOgSTHYD6iovRapHfYpMWwVarf6NTJMSQZio5av5RixTndi7fLDI35
Vmajx7Xe41uJ3btcvmjtUTZfOy/AzMKR5puhbjhnkAfIfLG48gQFKj0wj0aWr9lUOEsYviizu5S4
quYSXjpo0X99Wcg2LKtBAJkiOcChN0CLgEzDGNXP6xt+uVVkhsE8DbwK7T60h1FiIj6YYWdOcp4t
hlvl1pGS/q7oootYVz9L0o22rowvlTfuBcND/jC8hOXE7lYmkZslxINYOuhluiEDo7gJkV7OL5UX
DsykJjk17qmTUDnjaj2hFlOIGNkJQVm/8reY98JwVJbv5AhTmUV8CNp6q+QxGDXhqaJu39cmLwl0
SzyAtZok+VSQp6O/9jMUn0Wdfg6l4Wb6JoMNilmMgdr6N/wPGsX0O7Wyave7+FHb4qNwotv6Bawx
yYNwGrbra7F0G8x/xLRxZj+iJmDyyAUsRQEqzL6TNplia0TnOMMlFBBP/e9xNqcPMkPxMGYIIWNs
jUgcDwLqRkmu3PkFlL3/3Zo5DhPnQCw1yiMdBxlZ3B3xMrfQMXug8JLwy94JDEe6iOqsxvIGYdQu
Q1sbzNG1l1YbrSp1mhqDmYML9hZR483CL1+lGNqGQg74UNHVfr18fqf3XqxgpySxneiDlTWnFDVg
yEz0wbmjkFeMLKEGhZHKOSmLbmMGzOwOPzSFJEPDhj3oxRaKq9uOJ7u1eJ/MENijGKQqQiksZW8g
BB43uQYpTH2XQXZ6fWssXpLgCsS0DeT0kMC7XkPQipl91mFr0OBRLdwQDRciolLFxXw0B2pxt8+g
mFXzerkVKZ2gigdF6iytEkHuHHHuEB4Ks3JQB4d6zZSrE8KTicaAEN2eXPLaxYsKzc3gMNYJmv8Z
EIhZCwWp8HkkkCn74WmA3IYIKp/qYiZuFCdWQTg3/y2j8+QWp4keZFh1FTpK1x8qT9o4jXVA1tSK
z+rjcK89V3fyvbcRnUmYDDP+7d7/g6BufYMsHeoZLhvZyGVMI+nzjTTuDd1V0Tgb3cv+sZGcIeKU
tW4HZq+NZOsMUOCNWwTCuCu3puW7um/58P8QkL1PDynE2MzRehOt5KXYQJy8tqCcKnCeG0vnYW6u
fL3MKCKTUFOwfcZ+00THYUBu+dkoHU36sb6ui4XDORJz8tTUpHLnA0mOjnDJzdA4RDyqKjpLyK7U
NgU0sgvePN8tJxqzwswhNIzWl1sBK1xZ2XlEmI+pUKv3IcFjBW/1i/d4rImFmRbnh+f6vOo24W0m
5tzIYxyKbQSPDZK8jfes3UdvlaO7oYsq3NbHB32IHMOBuPxefSwc4b0Ga8W2+pZjd+d2tUPYZIJK
NNrvyPdyIz4Ix5D3Tlpy7ROhAQQcZQiqsIPGmPYaY+jd4w7r77ywB20D79paclDzKIv57iVN60Qc
cHlQz1LBriKkW487qLCYsJyjMN+5TNRQGacrKoVDhz6dnpzBNKEEv0iDXopEgJaKW4gvo7jtzI06
iO767uYZOd1vs8hGQVUXjYuAl7KHTsCoIdoHU8orsi5GAHMr2fdQnQrQA8F+QvqhNDZVdRq7V02A
uHzyrYpexGynFvtifFw3bulynqMy7yIh79HvncI4pRAO8agfu+QPqGjfqkH4tY7EW0bG6ZetmFEK
1ndbH+5V6WVon2rvz/8Jgn0CRU3SUN2HMXI82nIog/Z13IwJddZheJ+KndccDTNQm25aNLCyIfuA
QKMx9qV8aVW3k35F0jGTHFFL9+u4nBVkQ2w/6FtJDADrq99KpLBb6UGV39Yxlr3a33cTG4eqBrgJ
0hxfKezQTNqCjqsTvhlGdyxV+SMynioj3K0jLnupL0TmdA9mXCaKB8SyOHsiQtwUEiOci38RA0Ky
GNjEIPRN9xWtjErqJg8iN8FdZnZIBZlK1vxct2Rx7STFNBSQmxkqu3Yiup0gvDGhQFR5EKwBck/J
4MgCgUTRxUfi/P+Gx6xc6o9DDHIieIzisVQuXryJh1NkfE+9hx6sPOtgi5tvZtz05zMvqIthFIsa
wIYW8ujKvowrsABwuscXvdEMhHG1sd92KO8DxOsKFwRXthiayDUYFzS1cLYd72Mx7lbzaSTHIqDA
aUpMtOe49fgx9E9EPgo1pxq+uHZfaQC2mKjX1ZAnHgIVHQzQQ3eQDCcseHwDywHnDIXZDlTBKx8t
oxDPOweXcjfuUG/fp+ccylWRhRpKZoUO2VNbOKcbMbWSs+HKnO93S7ozhWSz38DskrpRQBIT4wi0
Py9QP/Jf0b/469uzrELRr3BaW93q9mgPb4bb2OQwqna9UTi/4fPBwuZK57+B2UTIA/dp5WMdGvBV
OGlnq4/9sdq2u+ij+Bk8EBB3uijcS+76AVkOR2e2MzsqofKgVQVwIZJlCBZyLcd6J//yfjXEQjVc
3MhW8YG+jkuOxnndTXn1x8XDM8OfdvzshHqKEsdmCHz16WyCouPNO3WRi28vbiDC9tgcvUf5DjQz
/se64Txc5mKPtCpXNYpvDjLzEPkR5TwKLlfcl4Py+QSZWafHmEfoCawLy4/IO0IsIo5aayw4b9Pp
x65sns+rfwYjq5VHInNaRJACJ4H+m+ANAVkKSyR/xkDEs0ZEjprXHrzojL4+3ScLxgxVoWMZtANQ
m/yX4ClOEoN2JgHB3bOGHGlYbda/2I0/ApXzlBgF+Rc6zE123H/MTS0WBZC1R1nlQE610be5XHDO
w2eV6WopJ8JoeWolQbUfTxDmcQBRSj9IJ4FAUNYOrnIGsfKeOPSIIjgeRiM8QuD0tpVRG7VDunV+
HGzDPaxbepuxZn4E4xRDHSQRyiT0OGzB6gpN9A/z6DnVOdxne/MM4qxf8e+TbMWX3DE4ofVN0MFA
M74QQz5BGZeT0p42WD0YJknHucNu3S0DMR2a2b4hRWm0xiSsDWokZGqU9/doo33/qR6My7iDKPpD
fQrf04fsub4bP1Co9RVbcj3O63/ya2vfmfF7+ojAVCT4ESCxLaL7SNxIZJempwwKIZyvyVtSxsX5
iUih+QQo3Uq+Y6ZK6638I305ta/CH2OnoEnA1e/XMRchoSoOcSfQuiKGvF7imPZ0MIaJNUUCE3Jj
2nnACRsXWCc/6YH+QrBfMQxFKoyAyBJHumDgId3WjmDpl2e0w/zETPUf7fmttATTLt10Wzhdbhlg
oN6EH9pdc4wEzirfeFpsKg2sRQpYuxTokjBFnriL9JzkBMoy0kHuDlRxB+NPpvJi8gWzEYqDFBD/
hnjaTSuQmqTNEIomNm8UZhuz8dsdRVPBaOlU1XxHNwPjHIppcOebQZM5ZZYWd12XJE/hSMJDkspp
tvWgHhBZRYEkr6x5yZMsGMVJjnqoeMtKX4BGS4UubtV1lWdFGZg3XS0MBxn8nqH6BEa7CC2Dlazt
o6pCw46QSALvsXhzoUAGCNPzeBWAvQgaKIwX9IbY98oSVpJYFd2ho56tVJWw7+oJsKhBhCx3ylYd
mm6LUvY/DwZO8IYO8iSMXoloK7vevqnedWGc4y4LZbnY1HrsfzMGkiNhU/LGTG9vFUBN/DGodYHy
SmMs7c1IimgEJYykQXegLtFwH+SagVxu33G26BIUvtwkE2cSGdn+a6uinAhZl4DPORjy6pgZWv4g
R7XxYeQk7DlYt0U8TDtqGHcGD5UMlhyWSLLH8GxX5QWuKZs+m5ds1zuq5DQJNJCqyIpPGJXYxCd/
aziqm7hwRG90y8tcLxh89RsYxyfFTd35HX5DG51U9TXQv8cgpVv3dDwMZlGHWPSbzADGSC9ecymD
TRQ+rUPcOtOrpWQT8GU/VrUwAkIZh40kJTvEPM6/Q4DHCJPZ+AcMd5OVsytR7xRagO0bzxwwcIaa
ft/RmGPFbULyc/71C4Nx2G0Nps1aAEbhJoEb3acvxkncy74rHcxtYEm5NfI+ztLKzc1iznEV6gGY
3gCZjKVlgqG25QS+t22/jFHMFvORSM6ECaE86U+BLZeoVqiPiqNZ6aZzKjzejIt+oLbIe69Nf/F1
/DBNE3+tJrPvBPBZmX1QglrwIbmf+ghs47t6lO9D29jrLjpqNuar9NqePZvX8rWIrMhgrUTtSwIR
1fVe0dQWWkkFkLUstBT6HH3L9NhSewcFX7H/WN+YCxcByAzAtDtJuCDwZsDgXsykKWuIYkiXoZ14
ktAr59u9Bo297eBh1pE3YrB0oLG0GNdGdw0k7hmH3ERBZuYZdIcpQj+xP6TRDwxvr1t1GywAYYYx
7dvZcStJKYB6FxgCtcI/bfUm+k4U8A7cTWvtVIdH8g5MNNAoRDHjGqVSa0NWlZ7a3ot4yJ+0aVvI
m8JAdWfgPKMXPtMVFGNQ0MleXwqg88EIiKBFVho8aSCkDExL0pAEtYuRU6VbWEEcLbCmqgYI5SR2
ejFRWxNdwqDBz/NLQTorVpDZRUtUzuuJWQQC1xN6OwhGwNmWBl/WCp3GLSonmKsfQskyQSoNwgK3
UorH9V2x4K1EVHb/F4p9rHu5koljDahhImCq6GVo8u/rEAubGzti0ncFv7N584YtlBQxXQ6IrvWd
1CP3MfJNQcxrnlny9aiMQ6WUTNS2sOp66zXoj+j8ZEgxdrFpxscwOQrRqy/vVehyhOjJKI5jb3fR
XZ7cg/hp3cbblN6kIUnwrVQQEBEE49fgWq3qceApqS0/oKyGjNLJ2LvxNt4i9zpYw8Z8EPCOhWZK
Y70IW49ztpe+IvJ5IuqHeMPL7NNHFAS9DWM1tSXMoaYNjkS4WTdw6SNiwH1qAUDXBmjIru1TGzXz
NDwtQBbyqmaHUX7ghoq3hCTTGiqgrkbOAwzWrAqcEraDlkoa3qbqMe4c06L/Q9p3NcetM9v+IlYx
gSBfGSYpS1awXliWbDPnzF9/F3zO2Z7BoAYl3y/UfthV6gHYaDS6V6+1Gd35IblZH3qAG5TND33X
7C6vSxedNZBkQ+XEhuLJ2ZDhWpOqJw0WVridOxzeuqBPXQyNgNBtcAv3bvT1rXMLANNtuGshNbMv
vAzSQm7kRRvZjzkvTLIdOPox+ukuZ2vR1nmHHwPAg+a4KJuFHjAHbn+fbvCcVN/oI8Sr8UBKvNuf
ko1gf5u73E9sc5F7wCyEBuoHKF+9Zb+Xg69FQeOa98P3T/vnup13wIDspmuLuukD3VaVq3lSfiuh
kx0tn7n50RU1NGZat+xbVIHzZLyNLppaN2QLp/PmQLl50B9qSb3/HA8BPXCEJLyj4doGCKU5k7js
p6itoDTbb0H3uwTdDeped10XZPezxJhgeeyVbkNek6mQ8zKXS5RV7dqiIT5lO7VQ3HXdJRAzvfwd
BaEAen2A6yAKIrXmL2CbVE1S2xpcaNE8TA2CcVhi4bxsj3SdDWfjEkTKAtnu0z0LoarVlRWFgM5t
t41fzckNr/XBVZ/us7c4iNIdChKde3lZoqNxYpSd4yPf0JW4KO0CRiev20Y7zbWR/+667/UrvdF3
+h04btpNfFNcaUylQGJckGpAOxoUqMAzWjryv1Pj1FnnOixsiGb44ba5Sff2ITLd+UO/R1r4UL4k
Ptkn37PX5Cnd9t8vGxcEKJDYQv6JAi0H09woQtFA5yAOY+SG5U0Y3ybNDXV+T7okDgrchjHCW6Bu
tlDk+XO/HW2vnSVln5UYW5yaF818s/Kv+z7qDAZq2TZAvmclh7Ib+gUk2yVojxp3yny9vMM07eWd
EnwlvA8MeD4IegzchadfSc9D05pG9tjDcFzxbbK3FQW14V4ljyEYFxVpp1UUPUA1iPgBjUzMHvLj
G0kxLqD9XUqv77dTALquH87ol24K9nXZC0h06k5scQdAAUJIj1vYwuRxcVvc2D/jjeUPG32j33ng
gL9RP1TZS1PgFSc2uZRKqxpov2qwWQUxJEEqXJGxnyEcGzfxbe8e7Eh2zAUx8sQiewge+aGiahh6
HiBISHEBf6ovWeT17rJf3M53gvBJ8/LDsJcpkLBlcFffiVHOcaZOr8AUyZbpPK3KFcaWJssz+sIt
AbG87KOiLPXYFl9YqYqRWP0MW3iGdQFEktBr9syn8ir17+lD9xT5lw0KNxTsCfBSBBCNrxGDdrNE
VFMRLIfFW3HdpOa3BtC7L1phijyMaQzjISAB5AmiVTVUVzxSAOHrM9BS+7WGwVgZq9nZUjgjnG80
NYg0whlGSAilLOgDG+W2kwWqM5dnoj8QTzHwDMdEFv/IU7VptuYZqj+pDmc3/CmqJS5wFtD/WIAN
6N0wcRGuat8PdQ32c5DOzY3jl41vO49aDvDEx5c/CTIAiIkAFU9V3eRv6aqt8Y6soZKECfi8mTHB
8Rp9+VkAqRcTJEmaiq+OBwi3FqWrYtJSEJ+XsfFgDKNPSm2rR5I4JPjwJ1b006Cw5FM4pCGzYmR7
zPVutWS4M2i3/fqOmYxxDT0VE2V4LgyMM4ry1gpu9TEn1/1s3FCKmeBi+AczBDViHVhPMPXyPd1l
VXSrJWiLd5C5RkLDRKIVGes2OwsnIQ0fBupyuAUhpwx1FO620KumREXfgpoyIZvJSQJQ7W+nyPK7
PH2clcmPY1nl++z65Uxyl0VqY4Bv7ikI9xMTwPQgqX9EYe9nMyp2+cZst9DnvPzBzuI2qsZoYCAN
hWAVhCo5F6drZdWkR0fVtjsk1XiaTDU4HuqttdqPY1hIcqRzNCGzh4wXhS2wLqC6deqHcWgM4VBA
p2MKm+2QB7V1KJxtBRg+fc6yF017iOM3J5J0xkWrxFyUaaKkgeSJF+ZCVjUlRYtiq9Eeotir5t7t
kqtuhrzzKKnwCkITunvIs3WmN4ZH0ekC9TLL16aCKSTB+8IIr4c8w+xr83tw+ofL305kSkdCiMkv
3Bq4nE5NmeCln8gIbyHWqGJ0vB5u7Hjpr+uuUdw+Wv4hUkHgBdMmYKWxWOvr1N6kA1gY6jgQrW4F
mHhwbYp2pKwQI/pWUHBClotiDAY6jVMrjpMt8B70ECsto5idiagLVOtDouUm4BPVZinLt8v7KLZo
sLWx253v5TW0HfO2sRl2g/zKFxDzmY27Rm3npna26aRAcpk9dn8eJWjd3PUVjWGvLpLfatx7XTkf
ZiiqYzjlwWpl+ZIg9IP3/u/yuCO+4J3Z5Bk21C6nTa180yyyqWTa0UIjeP2AXY+RivJw0LJaHCj3
Yg1zpu8b46EHOtjSsq/f+1Q/ssLtXFQMbZYyLM8c6xu1Dd+Gvrkx1s8oaSVICNF60GxFUMT9Am5z
zteNFbwha7ogEo+P+eR4kaK4sSz4Cm6YP1NIGv6Djjl/9ZupubQhhPUwRqj5sfqqJq8huqxl2D00
yY+CSuKF0Bx4V21DBYkW5IFP/W6ZY1U1a3ZrrvWBZte58bMF9NT6VU/RfjSeLp8qQRZIIVWDJACJ
DXaRi/StOg1qNyLjyBznUwHJqlEmkhexKAAiPTPQ8kGadjbNhUOkmnqHWIsyzl4dSn+Ylnf0NIBA
JJJ7UuQPyNIoWkus5c83tBKtwRuOAraS0h3mGt1c3bEB+Mtbdl6+xe14bIW7PCwzKUqnwYL63Cx+
KiuxDuFstPcQcVyeNWWlO3RX6i1QKzmK87S7Smv0ykG1kTp3ujONT1YR6NO4v/yzRF8SW+ygdgPm
3jOGhSGv1zKPTRT4nPDeSOr7uXm+bEH4IQ1IcyOA4I3FDzPqESmdpWUWkiZLDqNaaOl2NjRwTqU1
CX/08SirlIpMovAGlRMoZqpwodPDEPaGEXYEQRiTk2+T+rpmxkONfjrmAIrN5dWd1zi4z8odPCdZ
SBhbcB4FCnv5tLWGwFox2BC7VupXjYHxnm0nu0dFpx2oJlzVEAQ1dR7cqSlRS1cCZFPd9vvEMvZr
MlyH+bxbEMrCdjhkZutfXqjMJLenY2UtYRnBJKSq3N603Nn+7EM/j8IAqMsy+Yd4hvclgWgUHpln
k5XjsoxmpCCe9WWyHaj6Vqr1oarRk6X6Tb+Al6igweUVirwGorkGE5eE1DYf1OJmnUnqIOWiaMCZ
K8DGRXllVuiz2ERSihOmyjhvLH7CIP5/6qE6TTNSDfDQEK0bI5swNQm70SbNPmcKNpXbJnyi+kY6
WSwMdfAY+IwJtBHPWhUDLrtmJoPEddTVyuK+7bNNKOXwEWVBqK7/nxmepKqzlwh6oDCjtlEQ9S8K
mhZNtYmX1R1l/HKiz0YgJgt0GPTTzgiAI6JoqQ4BWWT+4QjlYfun00zUU/o5hphZtr3sJMLzfhxb
uKsvAlkcAFv4WtZg3CbtY2XTys2qaZuTaKOv+fd5xVBTcQceI8mNKPp2QECgI4HEGUUyzmdoM5Zh
lMJnsoZkbk3M305fHNBZbiSZmOhOACYNofp/OAO4kJb0Rlmts4L8aFi+V40Tu8YiEwEWfjUC/QgM
v4BRwmCLPcqT02EuJkCPmNTq4mLYyK3SFFc9CLOlNHFnmAtEaLz1UeJBGGHE1aem7EpZ1mkFnM/q
e1s79I4R5TdINuvZhWyoY23jMe1s15r07NbsSfyox/pwZQ9tLKnTnK8ZzzlEFvwSlFBsvg1NjIlM
NbIAD52MYLLcJQTxek/csny87KTnxw+GbHSfTCDWMZfOrdgYJzIYDir9YXddWu8z5I3ycoenKhBl
krTm3ClPTbE1H31HaBnWBngSS7BignHfCZwKaZQshZAZ4RxyJKRrNAaFKzD/3H04yuhmRJIIiWwA
y4SoiHoJZuu405XYY6vOEeAyILz1rXzcFTTfGIqsSCIwA+g1bjQbVQQD3fzT/Vo0pAu1hnpz2dEf
oBrZ0hDxI6qjL+e0eHf8tcOLCBgKymGTgUaBVUBEoFY2nTIHIdEk4VC4HAcz2X+IKgBrOl2O4qDD
0zUWdm0JR0+1K9t1rKp0+0EmcyQIvBCPRKKKuh0qPYB1n5qKmhZnOHdA2gftkcIObIrBmRu7Sny7
fbfqeGNrjbfKMOTnaQ9r9+ElhyIuRj94cicr6eI0TGDVzvNvddu+6DVuaRUYFbXsXKJAjiVygsvH
VxAnNADELCa5a6EKyfnIaERpPqxJ5YVU3YzGR75M2xW51kJk5PnsL52WQeGIfy3xXgIejqibZ1jq
7WdiO7hCAyUkwTq/E8wc90Ejax+c+wtiMWAyKLlTeo53JkkNkmf0qr2s7Z9RUoBCgJ76pVHLxM4E
7gILTOodgR9BkIfPgvMmhrYTsjlUAg6GnYJ4PmqCsIvfw3H6uUKaEDM9nl6V9xoqQpc/oGxbuVOR
91UIrDy2Ne4al05I427TaWPprwm1g055o5bkxhZ6DJieLQeiJOc50EDNgcxdVnmaBTRV/DDri6+G
7kgleavoNAD2+b920Eo4PYMtVPTq0MLCwD6CyvWr6axemHoKeSucV1uR8fifJyIaTBEHB5/dZTzz
CMUYchy1CJaNdaWDDMOIvt6Y05hwK3JHdAFYWnW6oLnJUWgYEL9qW1cx54w5w6wvHLehdSk51aLF
oHYMBqY/0YRvhqOjliu5TgF8jmqXkHtpSvUnq+ZOM3HQ1GLgUoxo8InO0KpZ1oaIVTPpSrcOyRUt
SL9RlvQuVpW7ojPJIdSna01RDrbd7hW9em6a9abWo8hXSsSaLr5HD8lELjseKh1qygoyskg1xs3l
A/JnDvDsp0JVmbVdkQ3xEM6pHQGiy+IKqqfWptaKnRoDAWupfj06XjLHmL8KPXX+jFbip1rkOeOX
McWsVWBAlga1MhTM+LZBV4foQC6Qlau0QzRSN2ofdU2mK34e7pgRRwNABcV8yrfMirxoinqJEAgQ
hMJO3Vo6npbl7vJu/mmKc7sJDmKdADqFO+NMY67LzTXVHRzLeUM2yu3H7Bc/wCcJVpamc7fLZ/v6
yEDv5dV1dte6+cuT8i0+1O/Ul4JMz3NtLBhvZ7z8KEZM+LR+SJtSMzIsuJqzoBye6cLGoPp5t4Kc
rm0HfwnbR61ubZdI9S2Fm41XJ7OOHI4XcUfa3RgJgW0zdX4sc+/NtXaVxzKYs+AcY4l/zfAZb9lC
VnuAmaRCpym3bvs4+X75gwruD9acRDECg2sEuranUclu6jUrFHxPq300w9uxfDMAcpwf7e7NNHdD
KMkVBdUI7cQeC/tHSXy/QAt5SdIKGjp+1d5mC6SKvFnzp/VgKu+O4fbTszJKvFZQEIVVVgAhDFDl
8BNd2Vg7DajJoUq/U/qt/aAGlad/x3vI8k2/2I/b7PPn5X0VecixRW6dBnKqogbMEM0Z9W4xqsMc
kbtEefu6FTTuANAF1hlFOu72txqHUdEVFVgal6Dtl33Tdj6GyCR3sSiGwkE0HHtgjsEqzVZ7/NWc
KZuhTo2vdhdfz5txD/4MT3uvrs1PjMpLWp9Sa5zbq5oaokoOa/0GM507aws5ryvwnt/mLh7SMn0C
0SEzHCCpVWTegAFwezildtwgn8chA4W80f3C2/XyRzrHiyH+H1vQT3eP0poMagELoPnN9/2bDkYz
Fa1V19L87BrCg94P1I+/3q8DogU3jg4wLV5LZ3W/FMPUo9UhRqnfNHIw9GDKZX7BvJi/DQBqwIif
igctUt/TlYWk1cN2niqv3Kd39s0366e+d27Xg/qU+Z4NpBjm4kDE51/eUNHZArjQQvgFuhChi7Oa
LXEFAABiVtH6ZWu5kYEKh6xsdM64h892bIY5zpHTL2VE47YeETTuqsUdfWSElWd/A74229Kb6rp9
sXbNlbNfJaHjD5Xf+a7+XR932kiNUZq6wPr07fsMw+tdeT0ham2MJ9T/ftXXDbB/I4THAbZF5/xV
OQTD4OU/Fn9xyV4KhRddEcf7wB1HS0mtSLXwc/ouIDv6BKKSK8uvA/2prvxuMweOb+6a6+Que/VA
ynf5WwuNAwSGxia8DC/I048QWXbloOSJ02ldDfm26DDuPT1ksV+Gv9rJL2RCvQKPBtoMA1N4OEIY
kc8q8rFtTSfra89IVCAfwUs9QTPjPrETN08TjD5ILkSBL1OM5ADiAR5TjOWw9R85mbKMpEE1qPKy
EhxBvf05RkhVDf3Ls5C4+VDMBQaNPQtQjj+1UxpaHcaJyp7frXJYJ71HS5rI+JTPqSNgBpgO9Bmw
gci4uaOZxjSyChAUe9az/U6ve58CVRneO4kLhOzsDf56gGyUcmNvoMZ22VNEYfbENndem7RdmqGB
bd3rfhcv7XV+b1wVjWvDSZ0aFDoG6LKf1dfLZtlf5Q7riVXusNpZA4fJYbUrrubxpfqyxAPbUdRN
4P0QrFJ5jKIOEu4KcJzKU9qgVtEgygAn+aZ119Dp06PtIhtOFOVKJwa526oGIU5f18zglbXtr7Vr
erVeOYHyq/MXHxNw6lW3u7yFgjOOSg2rQKHwxfgTTn0TmEIy9Sp8k1bzYXDmLbp/ruX8NugH3plu
qNEtCJQkymnC7wbqZYqOtIo3GffdprFspgzPUqTw/Y5G022hmP7ldQk9EsvSwK+B72fyDz9zMOKK
4L8QYQAi3XzJk32i3vSoYgxeOz7roBha73U8CJMf+bAdkVzJMl/RKo9/AfcxMwLZzqY0cSbCVTkY
dNDvzIZ8Xl7neczUgf1DgIZsAjpGBvsRRzGsUEgYzV1XY8jlSS3RjD70oHEy7xT1YJq/LttivnB6
3E5tcZ8NkAWlKlh8XoYf1NyCQzOdr7XkxkklH4/9oVNDQGkcfTsukrVGpsE78O1A4RYo+Gc39nua
yO43dnnyZhgWBGOSQE8ijTrdu8UBFejssLiMV2Rf254GSQYtuWuqanN550QLOrL0p4p59JVIuyZJ
XGgV2N3XXWGCf8FJg3WyHi+bES0IBEmADKCfjoYbt295pjXpgHYTlBCKO+pEH3Ob3KgovWDkT3J3
ijI0RsFM0D2kmDfhNw8g+yI3ItjS0/pqGKL7dbG2FEyIKF9ssqzfqca9hun0vNFdZ77VtSfoTF5H
HQE/80ebZZKlix63x7+H3+K+QZW7G/B7VhK+VqMWmK12gGD1Ic3i+w6NhByAfIpyBbAIsTuXXz6H
yCIwOIRXvI6snI+j06gv2dQDJV92jltAdEvzwN8EdkWvUPCo/375Qwv8CToeKGkD2KxhbI/LKFYr
apeihsxXuc5QL9ku+Y91lARpmQ0ufJGwynInjGtIIZTuGm7LJfIbKUWSwGVPVsK5bNTUs6p1WIkJ
rd3+u4IJ79yP0+DyfsmscFEyrp2hNwesxVq8MgJqbo/6o25/u2xFvGN4oxug6UE/gosntramFG5Y
Q40apBrmzsEA7eJIQol4Kf8ZIVxtPp6HSV1b9umVm9K8K+guXbx5kIAQzq8VuDMK2BghBw8PMLWn
obEpaZjOFBumdKA9nPp9bTTXg1nn7pjr3qSFW32SdR1E28c6AJiOQ5qMSbJTm3lKs9Ypyho4diiQ
Lc411K62Tq89X/5K7FtzUd9GWocZRpthoHn4OhQeUojlNfAFS79ZVkzxhh+XLZzfk6zMhYwKpHXg
/OGbiWCoH/TWwLuC2knhT2MM1vh4KgKtK9+nJR0QF6NCEv/OP9jp3czc5uiGYU3TwaxwN/dgF7Bv
0/DZCTHm/1iV17MugeILmm7ApIFZCA1aB2V1k/2YI2OOihH/DKMVXpzY+yp+VQ3ipcXiWRSceSXC
0fypRvlT6MiyuvOd1SE3gVobAA9A/PHd+xXpTu+YyI/7xB+d76YRhMNhMt8H1fvqJ4QhlNnZECXC
On+7JaFmDF2FDLUe3mbre9juo+Gl1Q+rjITq3BtPDPHXFkTjKMknZAZa+wbuBHeet5dXcp7g6yiu
ATKFApuF1y47dUffqjPHtep7C7nUfLX291a5VeLXNto101WtX0WdpIAo+kLH5jg/rEBTO7QDzOX1
4i3qfl3abZi8K/OuT2VYW6EtUD0A9A/kMAAwp0sbV+jYIJ7gyldfejvdmWR9qIw2UNrBBVxFkvGc
hyfGDclw8Ta0IEGudWqNKH0aVew+nKbCpXQz2c9hHVz+WOfBndnA9JWDvh6kdrkbpEpHe6mmDNl8
9Yssj016HS+AQkpKhyKfw0AUnn2AQgNpwe2bpjVFaVBmRXuwwgRl/4fLyxAGI1wdeNn9iX/cVg1q
U5d1k9ZeVfpW/ayHn5F5Z6T7ApT7mazWKvICnNH/jHHBCLXdeBhyXIg2BIKTbE/oAyG1S9V9J3uf
i1wAwwt4nAAOj5Ir93n6yZ5KEmPjmgbsGO3WAac0gdrz5d0TWoGuDlhckEnirjp1tLitCLq0ee05
ysPi1K7uPCpUprUg8jQkKv8Z4XbNbiYFkRZGVhzOat8ln6t2UKGocnktwo+Dlj6yYpSMzzhVy7ru
aJbAjJ2RqwIMLTtUFTrXjOZ3CllJPQoLyRESWiToSiLcqRhb4L5RTOKSqCHuprD4yRKJjnqNslem
2u+r7eXFCffwP1OAn5x+qNEs+y6tKrjDsuuyfQOeS4cgeZWYEfrDkRnuuFohaYZhgpkwD6zx+xA/
1snL5ZUINw19EoqGFqVnMGwnjc0WIPra0/WHMd305KA6IbCaniUDfAsXg+CjYsII0YGfx43B5TQZ
BRYzdcmmXgwvBXZ/NhfJ/S38NEdm2L8/uvXyYrKtlJnJBjCHpxDfChbNcvvqH0IpGy79v+WwjT2y
A76+XNcy2GlJvDcG+6Vco3/5/EcmuJOK4nFUouECSefokUCVzrlbZ0lCJ/78f1fBnZnOdIaGMEfu
tGwTQ18o2zYRyCrNyh2lhQPmrqf5NzLVv+vhHzCgFp26xoSxoYxBXjexEb11q5B3a7D9nhbBuJrQ
HxhSsD2Pu2x1/v/2k88aLIoZ6iaCfYTXQf82mtuwk1X8JV5O9FO30HPwUNk1bOSt49MYGoOOS2WY
XImP8xM3jVVNUB2HES3ynT4Y7Q3RD1RWuhL6BuZ9gbFDrce22L8/8nBDXeJYm2Flqj/D0m2WYMwf
IA7gURA4X45CgpotXOPIFufqsTYlMx1hS99qm+GQ3Fa31TO6XDu6uiCaQfJwP+zol1/tzCiGo7BZ
uKB4wtvYpB0eOTXCq/rNAEFm8YvKIjj73Wcuf2SCJWRHe5hGeW/YIdZllS92+TFrPzLHG+0ne9Jd
YIMluyg8YEfWmHMeWQvjPtfyBguqQU8Fmfvv5VXr0htlm/jO1vh52ZrYPf7uHhdo6Qg1vsnEa7qF
NrCRDH48zyDZcCfyUZGXy7bO6eXw9Dv+VJwvZv3ckS6GMXXZFYHqJS+mB6Wy2/HQ7rK986y4TjAG
/UHZGtv2MfEhXHD5F8g+JOegXRSNalNha+OW7AAqGOdX6GNsNeO7Xt+M+j+8OI6Xy4VlwP+yNjJh
TS/ND4gsJi7AT5ul1faXVyWonZ7s6x/g2ZHHYBCqBqAQ+9pHQRt+I6VPgURa0908+JW1qxLcofEu
VKlkO9kCLpwLHvi5anNMarBzeGGbvYxOunfmbyRkNjFu76RgI0u9pv2Xx8nf42FwsbkK1y6OMhgd
pnZTgEytmTzwF+jd96mAmM8kKQwLr4Ijc1yBE3NYTaay8FIOGFQC0UXb14+5QiWrkm0lF2J0pSfr
WMCMWn2S1Kv7Ax1CVB938eQtkL2VvR9ky+KCTJTXsTIbsBcuN7S/rapvevN02S3ZT77kHVxoGZu8
bhxmYp2e5uXDWCRZj7CMdXS+zlDBdhhZ6QgD9ty/rIvyqDmpW2vxA/gzg8UiV0l5V+eYRSws2Yk7
B1CenjgukLS23qhpAtPQbX0xiuE6zaMrSH4fcjM5tI7qrZDBqTQrILMquR/EMQxZPsXziNGcnV4P
Jbg7BqPHZZQqppern2oab+Ni3Whr6BdtegM6EUlNSOgrSCAwqoRHMyhDTi0aGEWc85SdODIFVjMF
pWaC/UwGxxdeRUdmuINtDnbrpAv2tE/GTWHbXjsld2Oi+4XxK3ZkNDmCBhg+4VHnlVuVhZdfYhao
uIbvSuwy2Qpr39y0uwhsOXvcQId0drXv6V7WsRd+vyO73DKttjdGME4g7euhXF9knjNse8gNqKur
V6/ZKInR4l3922Dm4pdJ0rXTFTSYw+pFAZ7Xfu0qf+02huxuFaWzrCIPFgCLgoKCu9yJ1ZFhBfjK
g7zEflacKxz+h7S1bsY4lrmKKFoe2+KOH1QTykotcQZmPdvGkT9VD8O6Q1UncBQXKrbgALb/YR+P
TbKfdHTHmkVUN3mC5XX578K+Uobfc/8Mslwvhtza5cAp8hD2uIYICJCp6BCemmqHsZ9z8Gt5a7ah
ITgv3nX7Olyqja77diSl5BPFsmNznEMWFTXqoYO5BhkRNfd5rLuK/WADZbQ613YV1MWvwbIkixS6
y9Eieb+M857WBvuEQDTN27HC6wCAFUtGCSkKXser4y5Wo8IMd486lldN75nqqfF9JqPwFl10rD4P
DT60Dc+039EkGiKrQXys7Op2rMNH5AuSC0dmgrtLy0qp7apvkR7U4TU6O0HTyR6Kwo1ik6ggf2Yc
MpyDo6jUJKWNQGFgbFmLv3fq7KYy1lXhwf3PyNlkEgphid3NCH50Wd7X/lvixPsEBd/5o1Oe0kR7
sEHeefk0CbcOgFA0damDURYu0ykBqbDDDl8nW95b5978OosFmmlHf5/7NLNaLqPCEsTEsna2k9zF
GRADUaUE4fIvtQ+w7trAKACLaBjcN7LiMZnAg4JvBCoLN6JK4SZDf2hiWf9M7Az/GTK50uhA51zP
CAypNZ4U9ev/zAtLQqowBPxdDZ9XqMibaIKXLhD4YATIXRu8O8NzEkueYQJgJb4QSLHxmQCsAZ3D
aTxFx1u3R8CRveUBfB/hgz9/VgdQ7YebYl++Rtv5UG4XP9uHbn6QIYCFsfzINhdcS6XrF9vAGhc2
TRPlsRcXCQbL5sRbHahJZfluwmvpsssL7nywGWI6GhT/gOWf4YhKksaYbwPiOocWvW+OoO5y28pX
nJfLhkQvTyDYQQAE+C3jyOAOVwYmMKuwHCAByRCYS7FV8nUTZhhkb9ddb/4CKOCWoICWLtZ1SmQo
B9E6AZcC1pjRSuCfpx/WWtWpnFJghsyhgQJ4rpeBNmWOO2RV7+EQlb4agzLy8poF8QQDaZgOAAIB
04g8+FEvh3IJNTTH8hCaPM76MS2gXrhsQwAkheiEwarSf8SN+DL7uJLOKgZ0qqzFvC9GwLJgrb+y
Nbs8KMuC5/Ws3KMuRa805B+evqY/wK4BAJc1Zm4SQTwr/TqBH/tJALODHQjkCHwjul50tZgNrHsk
n6R5yqLMh9ATdn1xQ8uRBG1B/DkxxgXVAW1gtbZgbI5mQJcUsni61RJXiZePy1stuJFgCZ1UvGzw
+ODPStmgWOF0yOvaZcygwIj0P08SxdcWZd8sCdm0uaO5IIz71c/Vt8u2RasElxMEF9BdQ+7ABaYy
Du0ekHUEQBrvywjcQCUKcINsPldmRueOiVYua0WxRKB1W71wzSFyJ9mgpiCYn+wjOzZH+XFfLgM4
HdEpVFbLwyww1f26NwKzCi7vmejMH38vttgjO0uKQmUHyWgvWrpbiqyxgfpV3XoKeM0nmcatyDkI
KIEZXRumm/jwFvdrq+czFjV03eg1hg4SUNWaX6oS82+qWf5MciiAVO2YPqvtUEje3aItBZrRxvgd
hqrBzn261H4GnfkwK4CDrnXrpmvb35O+a/yElJ23rvMgsSfaWhAoEEYBBhEBntAA3AVjZGZYbQMy
inF4cbrDEO606CbpJcdbVLrBBOp/pnhGg7UqTJKYiG/mTEJXI6O3VPEb6S0v08PXbGj3gL1+LrW+
X1TZQ/VPA54rTGnHx457eqyZs0YRe3qQu+I2v+s3jpsE9+UGlKQrNBdZm6L7GG9AoEVk7LKCdODE
NHdKytFqrIQ1z8hyr+mePj703aOeXRcoiMsEgmW2OPfJx0Zb5w62onm6LgfLbaE+bY5dMKbxfTo6
0GAdJd9VZPL4s/IBrSMosKO2CDRZej9qYEwh2p1StV42Yv5wpdQdiXJ/OSCITgmTuQIbmIYaFf9a
ttPGricGtxjwP0v1lPBZSzJ/kckOC9d2ZIeLoujid2NqwI4dTv5N6Vcl5t2beyXb2LokxglN4VYA
ChyMuQDSnx58qgzZYBAE7ArE1xHkOUHA2vR+32o7Yl7ZslFEoTmWF2MPcRPyYLmQ1AX50yIc1CjZ
NaulgSUPaK+lqJZbp3A0P0/Cmzqfvk7rgCl4DD2Ahxhv1jOkjNFgAjJZkBzXxR1jdIRAn9psL7uH
cHFHNti/P7ov0qw0QnWCjTmlH/2YXYVJ4uFF+IQEeo8hRddQZET8IpMUumvg3wUP9xlH0VhMjb0y
tPKkfVMUz4m+03XfTd8KtAulxSLRFXVsjIso1aCHMUUpGv3c1IvHn2YKDbE/+tE/ctQ1w+kqIV9G
lkM6GlUCoE1QV8TA2umW1nEyqikzqWjrZtb6w9onm2GyNpe/nGCWGXZ0NtinYiNBNX9qZ8VAWtew
JFCfBtcynqIETVew02EcwtejT7S4UJlSIINZyGbxRJsKEQAGHMVxIPxsbqqmGDqpcdZVdEMVOwmK
5FmlL4N1iOhjaSSA1khSQVEU+0OLh8E/Jq/DftGRm4KpIEo7BXuqxfrTALKLodCDGEOGbSnjShJe
vke2eASHPceAPmXYVzP7GUPDoYAWjgeA3nMbJUFSVnu9nxtXrZ07W41eLn9UUY7BiLIBkQSd+1m3
Hk20sRtUXPxODq6L8NFBSgWwnOsokVfWEnSPzBh3NtYVU5qpBmOj8elEW73P/Tx9bZpgxjjj5XWx
P8XnFMfr4i7bdu1A6sIwmaP2ouc/wGH0D38fbXoggTEohtmgU/+I1D6yawd/v3OKJy0eP/RC8f/F
hAMYEUTYQMLNmajV1nAqNO3AQe/nYNxW61iSHgiob3CioTPzvyZ4wsmyVgs1z5C807sq8erreZ9t
l/vmzdxYT5b7o/4NtfCgCrrA3iqTa+wvL5B9g7NvBEgxE9emYN/h40nYj1OKWrBH1d4jpbt0UK6Q
TQ2Kgj/DLf+fES5NAI+5YbesDWI4zw3dF7mvrzaGkg2vmO+Kz8srEnrdkTEukwWV5tKQEsb0WXE1
cPqZsiRSuGcgkQZkGhxPZ7PPaLQkVG9R3Vwi4O9A9wPltvxZSzuJf4vtgHABQQF00vy3gbgiDitD
ydl2PG1VvHCCDIMXvqZ1suqY8As5EFxAoEXSyD9zFDXNoE6H8OeobdBbhxS6V/0vUmeuWn4zwsev
fyJG94VxBwA+zriFnBUSFSWFy9fLa48ipyIrgol27q8BjEGeRoalWe0it2HAmn5QLKKhh1h2Zchs
cCcnRpe7K1PYWKyNkz4Y5BaJ9uV9El2Ax8vgzk2tDiq6UDAxjddxCuLbfT34UgE22UK4A0OgIqQP
Bqy0RrcpmmyzANlX9G1weTGii+fohcm/3KmiO/3EggDTQLfd2HnOAC7OrM/S+X3ZknBBf0tIlG3r
Ud6QOsOC1BqWaqgJWVCCKKxt3kkSPmE58ng9bL1HVhoMRy71hG37f6Rd15LcuJL9IkbQguQrSJbr
au/1wlC3JNB7//V72Ht3xEJxCzF9YzRPFdHJBBKJRJpzunC6NyyJ9iWu7UBxiR4/d0rjBnaDjRtR
+wUq0NR0NMvDTZJEN1U5iD5GtLhcRJ/ISZ3p8/O9PUi39uN4Dw5nsNhSxaT2Vt77u9HNvOjZehVx
268GTstl4G7IUTdqdYyw2INlv/SY0Q2nfJMA8NTMg8Og6xTOawt8CDdIv9GCeJI44E55gDduq8/N
oiy8HoaPEoCJvQcAthEQJ8rjZZv6f/S0kPcC/i0opDg9q7LJx3Lud8QEl79PRi3dIGf4ZqZsH5UD
grWkNZzYiB5z2z7I5VhsLn/AiofG4wmvJ9zRmFHjH6Sd5Qdajj4rh+UBTudnn1uwLsfot3p3iETO
bU1diNMJ2haQ0kct49S6k7KPbBIhfWAF0o2uIC42GuS8QqcBu1kMGMoxIN4o11Qek91lTVeO74lo
7vgmetXUVQJNU+U6KrykfMl8gYiV4wIR6I7V5gwzhpJOtctI4YfD3AASlfdR60q6F9kbv7tqNEE/
1qouYO3FbA2ylaARPhXUjbFihCaWsSM7dTwE+UvUP11erlVdFiLmeGjhhxKJsNgPISILvai9LgEJ
CrzcadjZIsKFeeG5WBGDfX+V4VZtqnp7iAtsDIDX0/AwFj8GhtGKj8v6zAfpTApGrOZRcFC38i/p
JJW6Wo0nXHoJVTpqO9lPzWuPKghzLwtae0sDgwyvdmDyYjj3CzdpsXIxitNJHsy2fT0e2MN4EwJw
UNqzfQpprajiuhKXLqWdNaSCB14OJBk1smOwjY7FMdiE19ZR3rDttDW2lZBedFUgxvbtmccS3Uec
xzLjrAomE+rZYFDtUH9sesExWrNubNB/JJx1LsRqaA9KCwmydNeBF7vep777nU1ayODCLAvsIr3f
QcZ4P7njTQI8kF+VN2781+CHtPnGe08F7h0AlOD8ZsSh08MEtD+1m+bSNEvlAU2SwOZHGJ7Sy0qt
HaSFFD7TbxatJhc9HhCt/tboTqpeZdFrM20vS1m7MZZSuJXT/bSVghC6RDYw1MFSNVwl0UaKXm3t
JpvuLwtbM4UZpQOZ7pnKgD9LVguYDEAXoYt8rFTk3EhN+6kIPBMDrYLVWxNlwZyVmaYYSHicwys0
ZQLxGNxQHu9Q3h2jH62o83htgyx7nhrDNL2GgdtTMyiGvtPrrEP/SvCr0lwr24Q1ZoxFYC1rrQKA
C/pHDm8IDPPDao+2NmAFesqGeWBZQlLtzvC9xJOOhajtZ3XlFuI4iyjiMDUqgFc6co1W+AKgq3Ob
uODEioRwjxa7sTs1rOb7qH8s+11SP0Rs/++Nbbls3K0q5QmzQnQ5O4oBBcC9pgaY0xeY2Zr7RKiH
1i8YNPqKucWSWjzsEfXN5fberafmapRFrUtrJxRFdqSvTKDQw4+emplhBV2qAkncCUC2U/iDk4/5
VkXmNsrtez34sLRUsHJrwQIgo+e5J6BRgMjhVGKDh17P5pRCOQDpviupKj0YCaPGKNHQEABuiIRx
llBqaG1LlPnFl3k5EAXH4VBP0WZUQLuzuWwR80rxQcNSL84i5lZAK54nZLvhRgbcNnh/qR95aerW
foPJljsJT87LIlftfLGUnBuq+rgbuwbvP/TdHuLMfmuAvaHpgajvZc1IYCMoQoGtDK3tnJF0E57i
TMJlMaA3Wo1fSvPFRqu5uVfCnR8IHpLr6/iPMD4ZmTfpmJsqhBUs2PVJhln9dgdu3n2oZ1Qyp98q
GVpqSbJounDV4/7VkkcwCeSoJ9E8wZIbFm3L54GpdAqvQRsj2LZzunkA2y7WU+WssvXhdLtZxV4t
fgaKXlG5NnCXjEezGLxU1txIDm4H610mvptbzwjZtlGt0ob0t2rxxAYdJdWQyqDE/YZBzaQGQBVG
Hu6sKVOTEq0wcTYHwnZ1jbggbP6UUyUIC1ZPJeoMX3QuM8HvqQtQajTaaxJuaiI/1f5jo91W2Xb6
xcbXb6ijIuRVZlj/M0SG3i47qZzgP+NId0akP2wTk+uiVqVVbRbBAKdNmdRpUOqQIpP4Ht/ixGDB
9YF5lib5oVFEscf6jb2Qx1nPlE8TXBluNyRxVFrJv6bgRz6kjtzqG1Q9rydlfPLlZ7OuHJKI2I1W
D8lCOOfl4kHqkpjh3lPl5MoyHlPZf4yDaWNiZf/95oHCBW9/HBUZ6CCnRsLSuPW1HJLy8gi2sqo8
BiLOstUUAxoyYYkz5DQAjU9lhAXKHuYg4/azPtvxiQUmBYsZJrRvWhjMEFE1erSAt3lZs7VrfSl1
NqjFow8P3NEGQSM8HGi3GtkhmI64LGFll6AQUkRoDwd3Ot8gVaJ9AZuEA6YP6nOs4fEVauyjHQy0
KzWiPrYV+0fDpa6gGKHg3cJf6P1IJtLUsH9J+QUcBJeM8V7KRtcyaqpFn5c1W7nyToRxxm8OTFGD
HsLS5NAOFS4h2veC+uTq6i0U4mwcpI6TpnRIzUxo8prUZzV5iDHLHki/LuuyctOd6MJd330tyXWB
f06oDs+ACtiYDfqN7NKtLPt6bLVnECp5JBKZn2gJ598X5kcm1e76ecJKQpGXoKEkzQHnvr+s24qN
n+jGnSzLaplSVNCNAQYltUraN6K+OJEe3DFq0bA1JAx6RIN2hdkcTBfZUCQR+KGV4OdEk/n3xXIF
4N/MQT0OazC3pDlazWao1Pk8UaNJnVxgE+vrBrRawEMjPuaffU2qpIZdw7kDrtbV6qsyFOWcvibv
uUAVCv0jgn/xJYUEVmUJIoyNtsMYq6c7A82upOcb+bZ/Z0f0LT+h/+a62PpeXNH4I/0Tiz5i7RI7
+Qju0jTqyppHQJAZCmjbU1s5DoYDzCkT1CtAJGgVB6VZIhK77qr+qs55j8DupEbJITUpDVpr92n6
XgzHLhgoGwRORLCRJudEtCGM63JOuxIQbvXj1pJET/d19/FXmfkLFoaZS4B0qO1ZAl4aVk8H5vXR
No1nQjTQvmx7EVOKaPU4xxGijDlMKQSC6AJTrdN0F/ax04Zur/247D3Wj/Zf1Tjv0Wd2WqUyJIH0
ZWyR1VNopoiyoXNt5tI54PxHqWd104YIMOQR3dEuCV+r7EeDGdpO/pFF7qjSToQaJzIKzpdgTBMT
DDr00pSX1v8hTFWK1o2LmZSyA6/RgL/f2MFPaex3wHp8bQpjc3l71uKm5em1uLJXA8K4bpqNu2A6
hhI3QImrGVB4AeYdXJPMzdSDIYL0W6t2ngjlXEZYkSFtCRwxDN3ah55cUGWXXYV7+A9ddcpb6Qk+
JGvcy8quRgOAKgd6voFm7/McNiIfX4VYq2dumMp7DYkKU/o0MTR0WdKqdfwj6SyXXSmhnLYtJI0V
Ji6rnBb1d87VQgK3hLlptq0832UVMNfN7hOkq0yE5rZ6Xy5k8D7WKuuo0mAbRvJO7MeJ3aA1YUiA
m6+hg1ywZKsuaSYsMjHlYNh8jVCRerPE6DvOsHqvKajWWO5QH9vwtpC2lzdn9WgtJHEuSbajto31
2VvUD7LhGrJnFyKPtG4Af7XhPJLG1DCfemjTSwiYOk/SGi9TPaVoaKk4edWDuRHMIGi3fInT97xz
+lZwskVfwDkoALgitm6gZZ3/Iton5l4ur+LqnbVYRc5BTYk9+ekwa5i9sP7BVkDod+e3OLhuWoM9
rhCNNAgMxOY8lTFlvp6BI91hALI0ZcefnJ4BNzFwOlEpSiSKO1ykr9SpVWZbROJImvfrLRzfuvhg
iHCqRZK4I6Zhjq4361lSL6FR+iqUAkepKRk+B1Fzxar3A9w/+qWBIIwE4GmQUU4jIMDn8oBsvUoN
6OzIR2Pc1aJ28NXTtRDDny41TGo2Z2om8yem1rr+SHxBXnHVtBciuMPVWJ3SmvPLsbceg+bPqO8v
m7ZIBe7oGFFJANyOlVIzEEjFzJXbreb/+e+EcOdn1Eur7+Z1UjsC4s8UoBxbjb39V0L42z2tqqhB
ngDvUtxDkepNkkHNUIRhKVgvPm1QdVqk13MaSzGfA/1HyLaJCIDvK5F6FuL93XOLOyjgrCyTeNbE
VKi9A8CscftDvQOv051yU7rRK8BM3aShulsfn1kDgmdaXkkCl7p6WBffwD0ESgsdyNYc8wF8wzG6
l7ArnSo/xuFRwaTx5Z1bda8LWfMZWDwJpFANYrOELFb89MFiOpXJixxpbtvLXmPbblmmG4Ok75el
CpeZcxKBn2cKrkeEnRvlqGDQmE4bcHP9SZ2od8l+2uZH/6ryshd5c88+6sPLZfmrEcdCa855NI1C
kml+M7P+h148SyCD6CqySRQFBSZi0SyOQ8FCz3/ykmFxziQPOr+35iCnKUCgFFDb94BNSCXR5Jbo
kHBOxSRZpQyzauq4t0BM2b8KKV1EIjiX0lSTLuPOh33aG3N4yJIP4WjDF8jMheXib+ERQIC5PUGN
6Fg7+VZ5CCna5O4QhFaTy66NbaY4xau68R+iV/Iq036n3rSO7T5r29RNRVkAgcZ8+aHMLGls2dfm
PSXtnV0/6KHgslkXgYmRucyJtwNnH02i9aU8n4hxamkQ7WL/GRO+l81+3bH8lcHZRktUf1AsyAiT
8TlMGxoO+iYefFoU+Xumi/pSVk8ZGlIA5wiYf+SnTn1LWYEZL9UQdJgYYwJKJrXbTVeFblkcgmgv
i2r46xkiFL51tGdj6IsfM0pJVqdDOiLT+1C/oEMbJhIeMdhn0PROv6lFRbnVE70Qx10VlY/509GE
eqH8ro8Hq9wHuZNa+8t7tgZvBR6xv1pxtwHwMDKrz6GVtLPuR0++Dg9a7iavxY+KKvtoGx3iO8Px
vctiV81xIZW7F4w4QZdJBqmNdkQ/ozy8BpJAs9lNnB1xTA0qKAAAPJ5/ifVVopKUoaiRYDxZ3imx
VwMjWB3cmm11c6BT/PoNnRYCOa9ftaoUaxJ0SqxRPRKExI7fGmjGkUcRWNfq8i1Ecad5soo4Gib0
A7Z2fD9lgRMy8yoZBHPeqxa4kMKdZxVHt2YtpJBka2ngX7hL5RtDNAizhgaLBt6/G8X7ewIGmsGe
mxsn5mJiPZErSoKbsvCG/AXUkFZ4hbG60L/q6ocxAuzQxv7WW9qcZzCBSTZjY5+6kl4HMHZP5gIY
KlPacDTGH0TkHVftcSGDW00NrQq6gRrE/F4PNDdNP8zmZzN5iv+r1L1SBEmwunkLcdyq1hJr5MqH
Srr+ZoyfivpE7Cth4m31DQNuPqCP6Si58ajB1pgYeTbvXT0OTld+BL7ABlctfSGAW7VeD/SwMCGg
arZxegDEn5DUcO0eQXoImMfz1YXK/OnmA31ACiwGR6uNefZQBM3BNtCPM7WRcWgwRnfDZJAWqXqd
7i47jLUtAlaKhR5BYHsYZwgxQzYYdjbAYZAH07xHF+KgXsWiDMraCmrgBtEAx4J+Xr5XBiyUUlEG
2ny8VNcH5h4zJtDDa9vLyqxYAvocMZyNQg7SXnx5oQYzgBRaRuLImH4HfJovU+B6foMY5kQKd290
dmkOLYEUIL3cFQWwy8tkA/qdxxqlGoJazWWlVtYOpIIa4KBm1DbQQZyaBhCWE90azMQx28DLq/pT
awaHSLKgNLMqRkOiXZvRXc5YmEyQHAAzx0qcLiresg5jM0p1Zwvxrda2CMyPGGqEscHm5s9YPMbM
kKSGHkiJ41uZ4VllHD3IJHibYhZ5odYeU7+4iSPymqPZl3YTufZZqlG5mUo6+KW9j2tDhPM2O1bu
kp6HezV8k2kQzA6fflJqFEo4lUGKyduA9qDYiKcbo3GU+JDaT5f3cuW0AQkNDQgzUqIM0otTURkG
0YM6jlIHEzIYomiZ7/gZ7mhljH3c1LXUiOpha+uNbtz/pcUAVRznghU/lSpNqVOn7YaOyhGpt02R
14JxijWYEmJgUBpHD0gC2NhTxeSp9qt8ROm3CLaqfOgqL7CvM8lJyy1LXCQctpV8IEVFa/3Tt7xA
fw+qvd/ehSKs4DUAtZMv4ZY4jljIoqFNnfilnh9S1UfpliCF/d1uY2Qg98HRuAs8y2t35EYErrhm
SaqBDjH0cIIoj8dn6joVuBuzJc2d/b2dTzRriEJNvFcdcJ8GdF7+yxa1KnLGcgTqD07u14NhcZ6C
wWRlpqSpMwwbuz2AqRv//xgN1SlEY11rBS7yhRv5H1nca0APSRcRHbJGQPKnwS7rIlqHjjzdNJOr
afcjEI4qybusoLp2ZpZSOf9HfBbl9ZAAMSmNZ+y9wYyuVSWvf/i+NV5bTajdKj4xfvv9YBUb1rR1
RhMi+3smK919PyYZirKqAi5taZD3ttJVnVNXNbovCq1VMieRbOUzqBnx+pDhimowYTXQRNWKnR+H
7DnI9DFxS6nBXIjfGYLi05p2sJgZIdk0MD/GPSCNEl01hgVzlaK5bXoHqu2QvdiTQMxs9byPA/c0
cOQMIEUAn+n0fNp9Uo4KsNVBpa5sq0HZWHXgjb4m2KxVEwFxFSbhVHDi4EF8KocZpKv7CndiPwI0
wUv7wPgjdVUb09FXI39jh63vAeGyeUjgAk2nyzDHQlmcBqIK5Vc7F6+yJuPWRD81gD/4ppFpjDpD
a0Etom0APu3vFRfYe3TwPhWXoam/vWeedjBHKiVUtWh0iPbgWPfSHTDV9sPV6GXblrbeo3osHzPn
G3PdmB3/5+P4dhNNyXtJmnlPJgNk49pja+/xkYG+7c3rrBP0e69t/lIYZ2M9g8OS5pUAgIiq0l6q
5N8KcF8eWilM3i8f17P7Bn2JCMLhA0FZhUExztAUEBaEKcthALL2ao71fY3I5d+LUA0FbZAyYIeQ
CDm1MXno28GOR8RdRUscAPM0jsRqQdS1Vlg/2SHO2RXpZJJ03iFyXwWecqV6ltuhr4NirGGT3fie
7P65rJdomzhHN4ZSnJfxbLDsodH3hbL1Y8HSrYFanGjF3dO6kZOi7iHDfHwLvWnfufEPjAXdHhXn
btrd+TQNqH4MN5rHNpe1Ey4o5xqMya7qUoXo9o/5NL11tx/ALN8C5ftwl24HJy4EO7i+nPPcEwbt
4Fg5q1cLDePRLS7jxPgzZHdqeyUkdV4VgbSBjOFj4Bp9RUWLy7e18yjsKwSzsjFu416m6JZAuVbU
Xrw2EAnkItsGpso8HWtxlqEmbay2X5YR5nQc9Q+WfaZtclRruKgx+VUppqPokWOk8W4CbyqLwzvB
7s0izrzpIkjmdi9O5EaptNk4wUzngT31VbalfmPYmHUuk0ja+ob+KFdWQmU5vBqMUHo3o+QhVVri
AZ5SEhjy2rUJfE8sCW41gpcR5wOsrI+1OZCOtN+N4vVoPCynHRF1UojEcE7Ab6OyVwqIifMbP3IL
/7qNsAMikKr1DQYzOBqRCMI4/npu+yQO6zJOHRab0aYDmU5kR8doHJ/s9jXIkusqaZ1SDl9bIm2y
ZNob6ptgg1cyEERbfML8+8KWFSUKWKrjE0zmBk9WQaOAJn9Gr/RuVYm+9i57VEZa7+1919NIcEOt
RbEzaegMImdaGO07Fd6xOu10A5Flo4NI7wXGRod8W4W/UlEb86qaC0mcA9RUcMEVcwxbNYZrx29B
0NJ4kGmA5FfY9vvC7wVVj7MbEbD4ePKBDhXMbRhY43ST2NhV2hy/IjMy0DQeRrdq9W+Ub5Baga9D
vz6QYc8OxBjqjSxnWEGUcOPnAbUBeXIFNrLSHAimUHke0beAdsBPwmBqxNRLCdGdzIBfehjGl9ba
VNPRAvw6CPwU0zVFkDRrY0EnMucjurBLFvqgqLQhUwVjbR67ClxN8bPTbjR/U6ruRG6D0hnhiaS3
UnUSoK/lstuke5Lv7VyUi1m9PwHFM+Pv4h0PjPbTr7Gzes7ezvFtfsVsaui//eEe1E+ST3v1kfgA
5fQUEJFWt0Z8hRqGD0CV8tC2XtG/J6GXR4Jbdc1B6RgGITboDW1gAnPfM+TIoyR4Phjy76l+K4gJ
8G4L0ErCqctVSZjt1TEOqZEz/F/T9llQEUiqvcTNd/oW4cMGaIvHDi2hO2Pz1lNlY96G1L6RaL1t
AatCc+c98AAm5Vh0uFK8eJ/dWOC/oLvmbUSQ0b1MW5/eF65/HXgvl2117Wo2YKm6raMqdxYktnFd
D4beI3zDmw+WM4V3lggGaF0GMM4UDe9ivHhOF78OrbzFHHfqZKOxM43y2syVnaTUAue4krQn8CFz
YgU5VDiTUzF9nOQssZFb6evMDunUK/JtByzxQyWXqatVjXzftWp7SMdGJs6YBtnr5bVcf9WZJnTE
0BGMjLMyXLRShTQZHqk7ENC0dPgYiGtUG8z5Z1QThBprqwrCYBAGAc0YHBXcnatETWv6cYenUb+x
tR9ZSmVJNJ2zdgssZXBLGqOLugym+dgwdzJprO7UBDDk+Qb4OEQ09bHWCYLSxF+NuDsHheMsiBg0
Ciu8MCGupACXfX/LtyllgE3ItyaIYxMHGeXj5ByMX+NORLu2dgmZgC0FFCQglpDlPLWhFsDzyBHi
E6oJh6FVIxq1kcBMVjduIWP2IEtPnUoDLnHI8C0MR4LyXNmrdfBhprUo6XUmyZphQWCQMqo+OHfc
ggaypJMu7DJn8s1tqDBHNVM3rqfNZbs/E4NTB4QYGDya/DT8d6oQiKvDibQ4eFK5Z9277G9TkVtd
M8SlCC7qKgttRJIcIko8vCT/OBEvRPNHJ2N+xwINgvcNjRZpWs5jaWWs1VY1i+tUR0/t62AwvDGc
Hi6LWdVqIYY7wm2J9uOmxPEC1D8YnMyqopn0SuonW9oXwnnF+a/xT5Nl7pk7zCoL1UnvIQ2ZhiZ5
m5hJg/QZsXNQvDaWl+cytX7L5R78DvSynrMB8JKXp4ozENSMTYlluGSSpzq/Ic3tMF3L0W34eFnM
2nIuxXBGklp9iZE4KOjHj6zWaZI7te6C33rSt4iaBUqtXTcAP9BmnB8D4K7cMda7IVNZh9HZ6i1F
4TsAqWd08B9GRr/RgAFwUBnJTxVxBfBrT89XZTQE9KGQJBtXVrRN1HvyDaT/pYivm23hk9RRq8q+
nHeof536X2rtKpWTika3V73rX0XOUg2hGmttD0UaOXfUtqZAOrtsAmuuCHMwwL8hM3nJGWFZXKC2
YCgINbSjAYiIFKM5ourp2sZ/FU9lJKORM+XOkT3A0dboV0EdHQWE7QQIhRSvI7VgdCi2TRa7US/w
R6uRxVIm58lJFisESWO4WAba3ezYsArwF1dyuulHp2Y3oH5Ag//ltVw5tfP9gRlgTQZvO59ylxoW
VRhgxIsCI2LdjOeb/o5GNONUH5oI0Oyrose5CAjDmx5XiAFAM87GwbnA2rDyUTNxdKd77HWapnTE
IMNLeNXstU16mJzswU4ooOrKO3tvb9uM2i6hkafXjuidvZaEW34O4Tr/Se4DfUqC7tnR2hIne2Je
fO3vqHQdXGmH8FF+uLzWQoHcjcN6QKbnEfQPCcV8ErVcdt/sTIgaXnwn2RfbXwKJs5leWHGinnqV
qU99rYshsUcfOJVo7AyHaHM3Idufgew5FpzMtSfhyZJyxyZo+x7T8JAH0Pujdpw6x6YxzWl2qzvy
z/yG0VdSuTfYYgzS13CngihFuMTcGcqCKid1/vUB9XWtbmBjZPPJDq8oa/gmaucUFDyCqZwVuwY6
G3JVQOK34ZL4J4HBkjYzO+CCtAa6A4HIQayOjrHXmWTTGL8sILv3xluBlJHNArxHN0jY09j+o0XT
dYosZlvv9OFom4+NvCfWA2szT6oS1wTSqWj26vy8z59qWwBpMRH88r5TDu2xmFJ8alJ7Yf+gpO9I
X3QyXunD78u2N6/0iemBmIeAvQ0RtgyERj4JU9vgk6kDkjhtnuMtMekNjZOpEDjNs7tglmIbc/EI
N+eZ/wLGV0GyEJ0agPaaDnVePw+2Clb7jDz/e3VMlaig2dPQTMOnnTut8UE/gqKhHLCfKTK6k8qc
yyLOQhvoMiMoo3CNhh2FbwnOGklLkPdDaap4H7XHZgIVFsoCjNEsfDHIN1YOSX+kSzBIrpo8GJqW
FWM8GRUqR2H1YijsaAXVi81EUO5zhHRqBninz6VWtFRBFI8oGNeDNMVm2jhDsokkN/Pv4trtbcER
FEnhPKtlDHowJFmDnPHOGP809l2UucyeBLelSAznTq3CzEZFSRoHDCzNXq7DT6nLyldg8v9W0DAj
2CGRNM6Zpklj2fDdDULdP2T07PCJ1IdEVIs6P6fYIMRrCAHQqoJH8ekVYZi1ZQdj1DgJC0D7VBDm
6mMosrZVXRZS5t8XsWc42BixS+IGIHKWm7bWVp3pC6S5SrP5t6do1gchBoFpgwqCe4fkSRoCmwOS
kJpEmtmRWsdPfzYwDfsWUIOCG+/8zJ5K454jk94GACyHRQxVc6X5XU3Log5p0SnNBm0qIyU9cJhS
2xZlbdYX9K+aXCyFSVNTsxnUrMbHIlVAJ2nTbMK7QRN4pbNIGHwaaM+y8fQHbyWA+U53Tje7tslC
HK3M8ilpTLwhQzqqkhfjPkOvk5tattNrIoDdtYVF58RMW/flFTnjL0OdxUoF428GUNkAHe2RKXuW
fgTFCD4kU6Dkeez9peVfcVzcAF4wtZM7iAPsjhcbNyZG9HJ552t3Rv8chpu0dRDz/3tLXarInbyu
QPUiSSCTNV/8vVmFyBcI7cyTzXtL9C47H5f4UhGNfeisVQg88ulGDgPQbC0DBIt2+GzIqF1ua2kf
Z4xG2lFRceugIcRyTVw3l9U870LjBPNnvy99IhUQ3PnZUa5+RNbPvHgupdoB6ST64XA+NGk/NgD1
IMXWRoCYG+22S7VtHWCIBFMkfhG5cqZtCPpCLn/crDR/PaG9/J9F4ay7KWuWaRKsG8DBVPUfMvIW
DQIZZzHXrL+izI1iBlKOfJ2kqiriVyNkAJyzoqON6ak66DvakaT1xja7wfNTVNo7LxVxQjnH1KXm
JA8M09KjmT9HQ781g9Ytsp6GIfio0TfaoewWle8FKtSR8UeLp2tdeU5kjAubnZsZo6tr07Hys+3l
BV83w8VqcI5LJqwdEHA2jgZwplp6Vdtd122T8RPEcjTrPVZcm+mha/eX5a5uNHo+wcqFHiiUrU6t
PwP+eRBhTh6gXdnOMJudagHALitE6p2VBb/WHe0P8O6gWTI4v4UZthTlTxzqrhodv0vQ1NR5DXLa
BggLFF190oPc7cz4fpwCgey1m3yG5vs/0ZwP03t009uzD2tJdwjLcq8ZostgfRX/iuB8SNarcVvE
2Dy7GYBypMOFgMxJV77lMhaqcC6jJ5msRiNUKZECceMdamh/wh1aaI/VLttllnOnPlrU7imeF7vx
4Tum8ldJzlSKrGF9glZkJ4wxnGRHXkJqrx9TQcy6erEudOROqOnXrVnPF6sV7o1pY+UPNq6e+Ais
90retfH9f6cVf+4aW0NXMpY0Udy6vybkSIZfl0UIDJBPqESR39vFHB5L+dOg3QqDyNW/j+ckaplo
zoAvPT3DWq0jWAXUqJNkt031WNq7y9+/GnPo6DpB+hXQeHyoQ9IuN5MaPqKR42MfE6op0aNRPBG9
2FUkueqG+uOyxNmUzq6fhUTOBsqUyKWtQiIZUaR3RumulHZG/stvBMa2enAXgrjd722ZxRgqBMys
ddsCSlRvMQwq6hNc1QbvfQASo9B81rkT95MU6VoJB9TjekuTYQ/ihZwG8ps8lk4zyYL9WouB0QA2
tz2h+AWM/FN70Nvc9/O0mpXa1fqrBVoTe9OIGAVWrQIAkAh9wQKk8DCTErJJzCJYOkYSt2rQ8JOU
uLtrR2E75JuolG++YRR/BfKz0EGTo220h8Ay31rqTQWyo/y3bD0pRHAnru7XQhD3amaSVbKhnDUD
mgxp3BFYbvGHqjj2JOj7+eKQ4A0deV90H6BKifwJZ3+pOTI2Bg1CvowGDsYfDsQZNmSk4S6kHY33
xnW/uYkO73e+azvt22N91brJlbEtNxnFkjvIvwuOxHkpGlf14pt0Lv9byH1VaaQGJe/tm+Sxg7Zr
rvL75BXAdlfTTfQa7ifvPpapcVdeMfCSIjgXRIbn6cr5E+YxG5AkgluP55GIqwIQHXZbOyPyggdt
O7iBC8Khzmk8jN7caVTdBoIOivMcLSdTPT01Y+ID+8CCzA82OUDVe5Xvxjv5rXTfwYfjjg4Y593g
oF9h1XeGwOLOp5s54Vx41NtaZNtZB4UPc99M7vmjE28lp9/0d8YWz9hjcgO0MNE6z+Z1Zn6LdeZC
I4bnrV/EEIs6oVt6BgUadgzajvrzWD7ptxaVXHJturKrbkuBk/oa97kkm/NSzVj28qhhvTGbsZno
i3k7bD4eCG03xFUO8p18azvaVndHGr8+thtE6CKg3NXHwNLMuHCqy5qqJz4+AeDfCkys8R4mOmwk
5+voZZv0rdiaB80TjuivrrsJOCeUUDHkxUfD6IEYa9Zh3U0KvDy0S6HfgnZv2gZgXxsQCV5FI1qj
otJJNz5KXIIwci1e0BbS+V2vE4wnWpDuqzrVO0+1x29I0AF4oKF0BuptfsipkJIQ5jxgRjqJHHQb
O5GworG2hDqaqtDgAXqeM8RtJUv6KJQhosb8v1vu4KSbD1jO1Wf2UtDfbM+eRhrsWyd5sUQLuHbB
LmVzdqPXijYpPmTbcQfsFIdlboDUASgeL994qykC9OEpuMSBaHpGQUS6qopLkF47WkunT5vWM8X3
T4Z6lXGfUKNywCDr5O9IkPR03Aq90lp0tBTPGQpI0cKUDPMaj9T4HN7i6wj4poCLwZQgtZz4p4aH
Rnr7S6D12lvRxBwuqG80dM3z8yFR00V+2WtYXuXFTKgV/ybmsYufYvUlMtwgPnS6YKFX77ylSC7g
NEOtDzAPXDtVSOP7boeBvFugMV4V+3jXG5SAy/nGiHEBARAaVcnIw3R38IzazWXVV4zawNsY4zHI
0eK9ykUeflWnwVCiqD6Q5zx37PS20LfIKYKHDcD6t5YoMl3ZYGS253lyNH2BF42Tp6qjlRGlrBx0
CXbbwUaDm+5HHR5CYJu5rNqK0wEB2zw+jkSbYfCNUklYhJ0uA1odRfeNVYw/gZ4jiKZWtVmI4DYx
CzuE2gDIBaRbSZt8cpv+thu3l/VYOfvgFJlLajNZNCY4T8MEUraRFhYQMmlIhbLYa6EOOLX898ty
1lKvMxsPZqTwZlCQejoVxP6HtC9bjhvHtv0iRnAG8MohB0kpa5btF4blsjmD4AiQX38W68Y9lUkx
kmGfh+6HrmrtBIhhY+81GKXVan3XwHX7RiE9hN7vYEMYzYs1SLocaXESyfP1mGvfiEIw3raARAAg
YTG22MpElg9947e03PFIHAvSbCyDtToXhvVfDPNyWJOTuLzIESMXQNlADNJq/IoLr7N2TRdMoxdP
QdLtkniDfry2OGbveSxyYFfYpyuJcZEyCqyINd5H0a9UPVf97+vTt7o0oLsPixZsKoCjLoemq2rk
4zA00LZ6qRkoixa0TjPcsG/X46wP5b84i2M54SnaoR3iwG8it+7t/t7YUn/8zDbBN6LANqICDEYP
PMMvx6KRtFCRPq++snqcsmgmulZvzWT1gJHb8WGMpwl8bcHvKiM5Nsz6xkCjDfgUl0/XR2uvTisI
qRCFYOBILKfVsOF4b+Sq8YdCxYXXMtK+ySqJH0ihxM/R5sqEXJogpQdPujwYWk7vkzwB7a/X8trH
gcYP+OPVnsOyAAga5CV3iraSeA1z48pLocccM7ADU02ofVp19Z1I4u7VcXW38QopQNrSYyd9qGXc
Piaamz9TNnVhN5podqqRvKUMDKAACiD9YxrlBlZx4ylTwQ+hM7MvVT/XrSIxUs+sh3QHu5Lqt0w0
vJwoNfUwBpj+weA1ns+10Zs3Zt/TLdm1f3Hmi2ybgSRsg5QBQzkopF9+T6l100ibsfG5q0Eu/BXz
HML7Yjex6dBSw7NGCOdk6Ufs/Nbr7hnKQF5iZu+4NYLSASwF0FPefM/N2LNbCQaygZba8KfyEjAc
n3tqJmrEM41sseYKoEj02sGHNrv0VgKiUlXqRpH36+tp5Y69iDIvt/OW60R57+iIwloh76Hb0iRe
QgF69XQ3nY46b/OnHHZRMQFcBm5iD9fDr25eeKpAPwMIuk8pHdgIVaxTbF6gQ+4KAyBojd9FcfwX
dyE+Ndhis786OEWXo3RUXLoimxo/6ckXoQ8BuNYJuCibYh0ryRoDKQvFCx14BrzVLwNNtSEHUs6H
HhvdkPUFWlSjCz0FIH+emxiZ4xRXpm8WhvRc2vLQ7Hn8cn1OV06I2VJuvlZwccG35vI31MOYwexr
PqyQNA397wYiA7YTqi0R0a04i7urqXgpLCCVfcMsdsyt73QnessKeiNhi73xNl8pQmEwuPgp/Hfm
JPxyTEmkRJHNy7SpUDO0njNYYcPodJCwVxp3fz5/57EW47KjBA/SEbE0dsOavZN0Jz2+K8iW1Nna
/BloMiGrR80QyKTLMWUD3Msn2KvAms+EiJuJ/NnRWuM3c3uwb1yHv14f10o+A2c2dBhxjuK0XioN
cJWnE8h02OolyGiWfCrlVrVsZTtfhJiHfHaaDJ1ds5HhXJV1BaKpsWPGGHRD+xdHIxjz4D4idQGn
dTFzcUqNapy3s918NCX3VfScab+uz5Yxb9VPd8RZkMUyKOPEaQFybfya/Nt80XNP5V+5fjSMV6vY
O1QBwOHL7r5ne6D0r0dfKSdjIvHw0SFfZIJCdjmRE/R+OIBwyKvd1iP2Ac6dEJy+z1ERTYJ22HJm
W7sFDCTXgMjNsJil5k05QKxjbOYlL+Qxyuy9odR3ACtuq3i4s20OxRL76Fjy7foo11bkLNQEHiag
fzguL0cpoljL3RajzBREdszqHnTbPz/5Z7bZ/4ZYZIfFkJWWOy8VR08fB718ypIZ5bpF9Fxb+Pha
UB1DBct2lhaLKGDlMDLgOAsbFsBaa2eK6cjKMbg+YWRtXeAZhGxgttADn/tyxmqCsqxpV43fJ0Zd
eQXDB/MaKOUEepk3zm5IHHdHh1o9Q9FzuBdFkQeFWUf4lzT8SC/V0270iJ60ppepriZep5oq0J1G
G/0myaAaCe+2k4YqaFhMptjP2gfCi3Rd3UUDmW5sIJPf1WRmoI+zqH7vIlaGNDGgGwpuQnon22Z6
ZLYUL23GppsBgLcAanPAV4F7Xr1XU4f/pyVEBklA1yodL0aB46cF58YhrMyqOmjcYEGskuiBSrPG
VWkSuStsxX1H2MPeqhWDnxY4OWirJA+Qf053ulFHsIqKjnmlmUeiOZC6n6wdF2TcTVIwQNXY+IWZ
+gTyh2bfOTVeXF5S9FUZWjzXHy3lcqh0Kts6jFM7vY2Na5SeJJl4sCb0yL1CJV3kwRy+CKmTDC+q
UMa+r8v8mxanhj/2qQvckRYB/HT9g6+9e4GpQk6Bcw501eUj1GRw2SkIHoc6scldGtXivpdNd4QR
tP0GeFuUeQ3vVSA0Re8h45pxT2XjsLGL1q4qqCyiFoPMAmJVi7MQIoKZzjX8ii7TvWocfFs+WzQc
2410cO2aP4+zWN6YQGtUJSowtIlhuLurWA4poqCWz8NAN6Z2a0yLkwGeuMXQ5Uhf9DL1eggYJcA7
l2HdbnSQVuPAFg7euy4eg8ujvI9ZZ5ktxmR1SVDxoHFOwqYeMQ7Xl8raYXq+UhbfqEBfTUgH3wjp
153KyVPO+/31EGvXxMypQVUJOtmQmLo8fSReca2NKixQfoY/9RB+q0B1SSAipRXVRwUqT5TRo3C3
WrhrywKaJKiWYemBvzj/87O0gjGpDdY8hdy4M1O/0mLPRMkxKw5oz/3FsjiPtSiblX2mSjJgGgUU
0D3YvpY7zdVfuqJungBXt/5mZ50l64sVH5f12BYEBTSHRR8uHr9eDPhX2xTUkxV5uv791pfify+D
xZIfoZhSQ2xqzmxhKxl7jZuHwnyJkq1J/PzBQHqesRdo4849nUX60qQw/4Rvb+kbBUrj8sUCgCV2
njTbQqFwQ2v086CA8sCYTBQGUSVfLo40Kgc2FjbyIwo5gd+aEZTTQ6/e/nTqoDVizDIY0Ju1QSa4
XIKjIyGDUTmzkIN6zKwPmMadBKdB7W7Bx1cSz9nAaVammOuqn96QtR27JScIBfWfQPU3g4Vq04Hh
arRvDcdXU+hCNiGT3zJyi2v3z8eJwiCejg40wHDhXI6T9ehBiwE5tY4bMSF7Qo9g2aMYtOXb8Pm4
wjsEiAyg/m0be3uxRKiVFoKNCARpc3/M+nsV24/Xx7IeAqkShAXxIl/qgJqV3iS2w7lfj/ERiQy6
FYP4eT3G2uqbPU0gRYfq9Cfgc5z0KbUj+JtPzgeFsAX51tTw7ZAbYT7nl/r8SXSsPKx0aN9dfpa4
z3IJzCtmy76tanYqbRLA/3bj429FWZx9UCaSlpEiChAH+ylt7jLH/qfk5cYtvzpnYNZj3iBdA5Wm
y8F0qZOxakCY2P2a8g9VRF7dBpuGuivFdUza/8YBKecyjnC7yskk4hS8DbR6P6nvVnUzJSjmubnn
sPsKLOvaL/4cC3QZd7G0zZohm43muHYXwrDP5wPDZUXDQaHDbD0hlfL/eBUyHQegC1rwbFS82LVc
RWmnuhw5MrP9WKGKCwRSZL1FauPlvfLpLgItbhAXFkGGNSJQaxXlMxqF5hFqgtXt2IjvOUm2yMif
nzs6GhTwrWcoqIEKuhhXr8G917BwSLQif9Nr1BLivvfgRuchHz1ZEBeIbPMv5hJvYSg+AIhEP+lL
5sTQaJr1HNBj15cDENhJwPjoRfUf92DAqUV9918NWNxci8Glg2xqSnB0QK3nhpY88VwDqkAW2Xrd
r320c/GHRSA26mKQOUY0QskiNV8G9mgVYdps4X7Xbq4LlYnFJamiBCC8EoGiiQd5PvmW3LUkdEdf
uDcG6ici8WstaOEt2U+3qbWxOFeOL2bC2w+fDkw/Z1nF4KyatUEhcsHgNmRoeWiOdmiY1UYWtZLc
nIdZ+hpFdm8UWoEwcQI8VvRdWvWzrVdBZxqHSmytktVo8w05S51C52txWKaqVpqkEwaF76WL6la3
P9L0Vzy0QQJ65vVzZOXGRH0cZXgISIF7/e8HPku0Da3VoceLoVkpf9BK647UP65HWP1GZxEWB0it
j01cMkQg2eBzQCcmo3uy82J3PczqQBwHpEKLYUXYi1nrUj6Wgy5xcND4USfq2Uo3nnXrix2EJ8jc
g0DKlqX+KsX/XFYOFruKnqJZubh6IVAZsIVHnzkq+8MjsU/kl453JS+7/fUBru1pdCJR/5xzD1TG
L+82brd15Iwj9zP6JXPxMpI/0z6M9GnjNFw7gS1oCs3DpCaoCpdxGqeUhplC9DezyAkOFoGqXC8a
AYtjxX5Aqywtt+6YFfgfMFJgSKMtBJMY1BwuYxaT5FzOVUewRd/tWB3dtOy/k8K6FZ1z4n3r+pOd
vLgNeUqlkp6TJ8axsaV+E5X10bEbaye6GkpBhvV6fdbnyJc1YTSpcLzM5CiIOi3Lb41wDJmO6IQ1
Ek3C1kdxNq53ovwVgZYyspc+2VjHa595fm4DjYMnAb7C5VSAM+6kbhNzHwojXtR/EIKy1gTOwcZn
Xh3YWZxF5kdrkmi00iCYMrx26mHgR91R6HUeBDsZYifkX9x9AD6gmjTvHhSeL8eVYvFqkUyQmtMM
xSSoWQAu1jbGxrDWTpvzMPP0np1ndtdlrUExfS57kKTyOniVUPZyfVGsbRFUDPCZ5vUKTMVlEJq2
JdC5KfcNdR8lp7KxPUoOwPV0PEzGv5m4s2CLD5XoTdWWRYZTx9a9ur41031biI1p+yxOD30GIK7w
LJuVnOxlORv6aVDQsXC21XXrOYnlSRcSCaj8eFJlR7OKdo60AWpHhcTJct+AuKrDTzmsvwY46Qy1
9Grnt1Nv2TuurVKkk6ChAwME1u5i1eCYj2SW4EHHOxJAlB87/Hcu2n1lvPIJfJKTKIPr33ZtAaHs
aUNSCp0m7PvLbyuI1kHDscC3rcvsUOuFDYxJok6VVbh/Ewrzjuyd6ehuLU49G+so4gyDq5rpxEbI
Iyr9xSXy+fqIVtDkIBciCsxFIDj+mR8DibASoHa8WLmzJ3nyOnTpqR1+jdE/lpRHmnTojPe6Dy3A
ZyNVoWM2ItBM3RucfovCtZbcnG+dxZjzNm7h4ICtM0Iaj4A9C6u9pLrr0ldz+JuT9L+Ns8TxDwDY
ySJGqNj4JuhB5Y+N+VKL4/XZXT2vz6IsrmWXyVy1DqIwemTifRRf4AsyyI3Lf20fzEyTGQ+nQ7p0
sSrtGG2ttMQrLLbigPW/dBRFEY208HrW0h1awD4dtxLRta3AUH5ggD+hDLbcCmlWmWVDcPIgiw8Z
4DkZavSUPF6fwH95K8sr9jzMnNmdHdmdUWe9xhBGQ7Pytc+dAWCrNu2ycHDI+GzDrC7agYXOHQ/o
h74MhMGGHzirJEAdRgxfOToUmo+UwKieqKl1b6o30llvFFApmBIA9bMbE4iRsqYiH+U4safBbQqB
SoBBn7MoY4/KBT9+KKP2W42/AuE/YOi+FjVV+y4BxnEXa/bQQeUJNtte0kFo6rGRqHQF2LSt8rOs
rqhvWnq+k4myeCgB3ml3pC1cT06TFbQNEQ8iqqcSIP4CaOVedMQnyhG7GkJzZdzBCbK1Kw6id9IL
BvEjWd+zpjMmz3UV/0frSfp11HOI9aQEGsce7NPxqlI2lHR4W8e9b2fCdG/ygViBSWL9WdaDyk69
PboPRlIyFcKbWaLDosziS26mfQDt79j1EhueYXYBcVC4UerRWyKYIqekhFggMGUW+YKWcHNM4obs
VDYgOxhtkel7m7PO9dmYkVeZ1TBA7fuh2BtNV+1Kmwq+y1jXQuYrteUthIvVj0hPst6XShNh4pii
2DhJ1zbh+RJaXBPNJKdmyLA9SshVtdF9Hz0RFH1o/nJ9ra4059APg8A4m20ioDK2CNRmup0Yc4Fx
VF94dUhImOm7sX6lcKQU2W1EjpZ2uB5zdReehVxkNApEBcI1VEQa6LQLswYMNhGPsZi+XY+zOodQ
+4DWHGQysOcvtyFr62ngBeKgP3yQsFmo6uw1s9wn0cuNz7U+jf/F+vefn215NXKZGnMpeHIPBv3Q
x8fOTv2R/rBFOE1hmz9mzZadxMojY8bWQf0DcjPIJOjipIagadxAQRxFOnaK64dKnhr1M05+jACu
OLsRGzZ9wT734EAI6qVXmUGaf+2Kj+vT/Pkkv/wV5uU0wzGKRl2CXzHkYBFEz82YB1xXfjQzvN6T
1E+32pGfFxAizrjz+YWP8vti3NyBB2GadNzPQe8XtbazU3qU0VaYleIr4iBTg9yVC9mlpXJQJAdX
FFOFm1C6zzYbHtMhaQ5dwm5cK6280syln1h45HVpc0yrug4pIHUbS+tzfmFA+g+0IqAo4eOyFLKa
aM5EOldi07Y9IZdN9lFJ+6Abtc5j04hqrJOYf34qzCN3MbkGMmf8gMtvGhmQLjdyBC1rYGF/5cno
WQ2+pPZNK38M4z1sJsdpq2+z+lnPgtqXQfUyKuLGxkJSznTIDPdrl/S7Ctz76+t1Za9icHMLArLG
8CRbVj10mIdEld2iHgB5trK8b9hLiWyjBBsDaKywbE9ltKUh/vksmmPOwBpMKe7exZItAddgfYMl
25a/mjb3M1gLRKCEbUG+VufwLM5iM0bQ3xnRi8XZ2t5UxUdXhobcSG/mz3CZ3VwOZbE2moz10KTE
ULrmcdIrT41bJh5bk7VYCNRsiZNwDCKHyDpuimOe0kdS3FL4YXjXF8Pq4XU2X/N8np3bpaAZWiwY
DKdfNPKP1rrepI4Wni6RcSeNyGs7cyPk2uiwo2bRfuAYoUd1GZJZda8kRYXZ7OwgKb+M6T0HiNza
snxfWwpncZZuQzJprVFPECcx+K1r8LADrXsq4uD6DG6FWa5sVQx2ryNMD8tvBpuQpGwCUW6aza3G
gYINVOghNIX04XLaZC1FCpg190UqpyBTQ/0ihhHMmVbTZVAPcWEdnZ4aULJosjSEdwpKaLTW7oEX
G0ILujTfqSyHW7OFwrMnG2h//vlEQGoQvHkLxzSupssfKAYmWKpDpjd2QUpoyqL141pGYS+MX38e
CYfy/07FYpMTq7HxasBU0Gh4riLjn5bYAak2XtlrW+M8ymKfG7ydxBjhwxL5zjrhGRX87OpHgB8S
fUIm+hVd/L8YF0X9CYWROZdaRIxFmovERMU7TWm0y2rduamg6olWZ+FsfKy1Q2ym5IGhj3sVue/l
x+raogOIHaH63oL4T/WQcte/PprVewbNMbyskF2DgL8YThLlGaQg0PaoVe/FM0/pYOqHbthZXWiw
B9NNvK7/YywOSLqGBfVyVL+QES5iahrTR6FQ6wZfAPgsKIhM47G07dDl3cbX+lwzRChU7YGoQ1cf
4O/LKSQ5q5spNTkajKU3acE0xJ7hfmvME5c3vHm9Pptrp+Z5tEXRkJSym8oS0RJUkSnfW3qHMkvr
VenGDK4QpWaeM/4DFWxgepfEGm1qipbP4xodPaBOt7NYGaTQd+5azc+IEcjxHdZ6/lirU1SQXZSN
Gytnbaz4AagqQyRzXj2XM1uWgKQp+D7AGq7dReXPniZBCS1znaUb33Btj89youBisZlw4VxG0gCC
c5kGxW+WWQPESybZeJE0CKgzrQ31MndsvzhpLKF0g24lXodIGf/iJ4Bgh8QIzep57V7+BIjtUw6Z
0Rnh8mWgcjdLM3cPDr2zsqNUqUdIs7H31xYuukFwngejfW7SXEakbqyMtkgrX9Efk4Gk9qGEvnpr
JB5RQdz+Oe8Dp6iOZ8q8ptDNW3xNs64ETDpAJjB7Wt/Wo01v4KwBvJqycU9ZKIrsu462m7Db+UJc
5mng58KBAnBUuNcsLkwnHTDQnKAYyyPPsiQ8E55r5in+3Rm/pDmIyF9cdz/V3e76Tp2n73NcFNdc
ivPnk1+QQUlvxxC28jvth2abtxzFEh5vtS7XDnDk7yhZAK5ugQ91+RFdqGubDjSFfWImXjPuq+pB
ZY9uiRLbPnEPentnmrsptX2J1Mr4Vuobac9Kf+Hfxh5Mp+cHOLhdlz+gmgw9Z5oO7O2+faK+DIdb
49Y9cs8+RHfwDITGhn5LjubTn87uHBZIEtQHgXFbPiRkHA2ltGwwbmr6DuDgwajcE02creHN83f5
FS/jLHIMw6lo3RSIk5Tpa1u/Qnbz6IIP2pojLjLA57W9OfTPbQohO9l6oktRry1erw/28/F0+SMW
H9kmpZFKHXxiZ7S+9FHip3YbZoV9p7kxvNJpiBZOUCH89bCfV/Bl2HntnT0KhtyEzG6NsHlj4QFg
ecIgYbklSrQ1uMUxhApCFw8MUZrCpxiGegUPwLK+jtGPIr+N1NZT5/OtcjmqxYLVKzevE+SOfmOH
CaS7E5+zd31LU241igNXs1kWENTexSfjRaLjtAMNB54FutrDakf20GL5ev0L/Uv0+rQ8z8IsPtE4
UYI3KMLYp+kr6T3rA6h+5Po33bt77B7Fk4tk5Je2tSs+n6mYw/kRD8TCjNNd5DxpTFoC1xjsPlCn
bWBKb5rfxA2I+WWoPFIEakDx7XB9rPPf/DTUs5iLzCfuWouMAjENtcuz38rpvTkDye67ZKsC8/lm
BGR3RnSBKg7s8xKHXCUdKZsWm96hp4af+uTU2F868WZNj4O9MZdrC+U81mJYvalNY18hlg0aa+KG
IgrsSniaPF6fvq0xLa7f1LDTygUnGLzZAgRptAWqf1LX3GW881xu+W5Pw+sRN0bmLDCbk4z7uonn
WRRfqvgXGV7TKfPY1g20ti6QnoHSgloWiP2LtdjwQpcagWSMQ3KPFveuvIEEpwdFPXCero9o7UA8
D7X4VsouVNW7CJVnx6j6oZOjE//6v4VYfCZeCfAuHYSQhkKb5UETP2s8Ya4HWf0y/03ZsiTCWlhd
Rsa85tLeRqODN0AgOwAARdT9YrBoyytude1ZYM1AhhhQm2Wpx+0EbWDugnjKfJuyLEZ7QAWNHG/1
gntja7277M+xn9jDKNri6YKs6FOCwNDOiRsZQYqjagBgxEUCKVgQ2Oznv5hLELqQYQL++QkBHVdG
A1owARWXy2OBiia6DkyLfbGlz7J2T+I0x/MAgAkwShf3ZCrtrG0nTGI9/GjFLQAfnlXtFVwnmgCt
SUNtLPbVfXUWb15EZ7d/KXgsTYV45nSopGeZQdx9I8aJi+/XZ3BFDGpmSKC3AEKGi+f6cgebqcTJ
jimUJ3aPWoTxnh/EIT01N8Wr4beaB82rBzin/2L9If/Qdhvh1y6z8/CLXW21SauzOfywq+576Gig
2PpR3Gr7NGgPSeVfD/d576HSAvIT+O/AF8Hk73JazVKDYGqatT6UJgCold0pmoLR3DjtV6NAjhgE
L0wrWbaG4GXrmOOE0ludHZRz58avjQo09nZ9LP+C0S/vZAvKn/CZRAkXaJ7lC32UxqRK8Lmg7qd5
aWjiv9u9cWvdmzcQ5oy9at9ano4SlpfckGMawNXnNg3qjUfQ55WKXwHjXLzvAKMET2kxpTbLYLWM
v11AyHAKNMMrxS6pHkSzsVLnP/RpuGeB5lk/2xKSxgn6jxiusn5CrKgcYNnysTGlWzEWm8EddNpp
OQajP3Z3te8e6c7aD5jW1O8O/S7eJ74I8z33kCMEWegc9T0N7dPW+2ols7RQeAFSfyaqzA/ny7Ha
4xRJHWoyfvzW/ISNNXTavrj72NN+kZAfIKByMm7GDdT3ChD3MuhiK6YOU6k5B+1+AmgeEG86NHep
Zx/bnfa9uR8P1yd7ba7Px7i4bA2a64k2IFw23kGtwR1+VlsAhq15XGZBvTDNup0Q400c6Yl45aPm
GboX3b0z+EB1J+P0+H8alLOodyjW5505BzTHY+YcLX2vbWV2n6+ii8/kLB7FY1mRKCoQgjxb70gf
A+GlL3xPNpbDmnLp+Rr8pCapg2Lej/P3OTaVZ0Aqzzd2xc5+wV4Iq+O46w+vNORevC+8KN1UETU/
5y2X41y8rmI3jux2Xo4yjPzkzr7vdtm3MsTr6lY9DYcOe5BgL+rH9Hj/Wz2YX2DJHKYfERbqlhn7
5lwsDrlK55kVoT6G/diHVpDcZTsO/fwdC6Eg/gH34zdtn90/JyfpZ/utt9dKledyJhYnH3NGx8nn
LzHeuGG0pyhO3o6hATnBX3eA4/wEe/6RHtjG22ie3+V5i1bSfLuADwXa3+UZJLR61DuDNj5J9X3R
lbdNXG2o464dAechFicOlOF0NQtI+eAlH4SIDyl2S93zDazv2hWFywmccUpmWsuiHECsokN7Fdlo
JZ0feVKinlISYE8T50nKju64Y25cJGt7FDIcBD0diA3jcr6cO3uMKMQi5vceCrpFfD8xdz8MYTId
E4CAQUwu842DZy3nOIu4dH6Kakcf+2F+HVVvcVWHqk6/D3y2dR22aslrGxOOgjMTn0I7bXk5oYKc
p9H8oACB6DaPuye3zGF3V7svSkZPPVShULJ/vX6uru6B86CLpQI+Td2UOvJEEk8PAN0Fbkl/0mzy
Gfk+wvAhj9Pd2GBrVKP26FbtPViTe5286gUkru3hhjtkJ/L46frPWllZqN6DG2nOFLdPz9/KiRs6
ZSk0RTXgck4ZBD2JCFw86OlWl2QFCITaPfpcKPkYMIBfPkFgtaezSiB3TTJ4iUC3VWiBMQhPpOMu
xcOeWJUBwuyIstD0xJ0svD7U1b169tUXS7rmgFVHJT6A0U27qG/ulRR+ldQbH3p1cWEkLvqieDwu
nyNAb/c9VTgSSvXd7QAsGmNfz3xXf5jUoSWad31UKx8QykDzO3VmN0PM6XKjdnoz6RnFqIryW2fx
HTXqx3L6zQdwZJwtYezVsZ0FW9zcNXQBST0gWNRC64Xnh7xFO813k9u2Oxror10f2+oXOwu3OPYa
4PKcpsFUThFA8IMMM6gJq1TbeABsjWpxT/dQddCGCMeBgueKZv2A65em/zCy94HeEu2f62NaPebO
xjSP+ewRMCjWsLTFFFaF6SFdDerun1jxYwGa0v8t0uLSbTXepPr84nf57wp6rJrp5e0Lh1rV9Tjr
XwmcRCg8oP+5bNBDQcAmmcFQWbBsDyjA+w7AjaTND9fDrN7mOKv/f5jFV6qx2xwicAeKLteDqEqN
wyhjK7weZX0t/Bdl8Xl4Ci1e2mMwbnsHSa6dRb4O8ii6PeQha/rterD1tQACGQW6FpX+xd6FGfHE
Ig3ru6MajOfwHgSNzIIUU8LNjURldVxoEKNbC7AUHvWXy652lWFF8JVCURA6Qe6TVb8TpXlTBXEY
wze2sGdrpxLK0oB9QqIAzdPlNFroRzsJjnreOF7e3DcQsqvE4zh8bew/Vv2YdaFRowP6GrS4JT6Z
20jxIceEikhsOIehiZFHm1m658J5KKAp9XL9m60tQ6iMoMk/Y2s++ZQOvKrssoshPd5kYWnG92Os
dtdD/D8c4yJzhU4QnEphZgch/qVwY1bRcnTyvPUpils3TpYl30gMh1ijkwANFWaev/BIk6FuxdVR
S63yZ1dR1x+sqHoeBE1eIgBbH+ORt2HONVgLZqmDQg7V7qTVDPd9Z0juoTmJaRJWXv9UtGy/5oWy
fKc1xFdIy9PEV4bQ/IhW6kPXNOepBUX9vilYBDRrmRyMIVa/0t4trXsV2ckxJnOeVky6+9tVXdUG
VpGYRzEpLZTxVBwnPSFl0LHciW7tPMnuHIF+gleq0oFlxtCZYzCq0YWpgmbDdix3K2bC3M0EiTaa
SjsJ4cZlca/VSYtnhExkWOjuEOIlOfweesVaWARngEmzrGeWH8mJH0fDUreZoZV3bVHKF5pP4q3V
6ldorD4g1HBQFQfFftSnafA6wiD8lZglQGeRae1Ayi++96Sj/mSI4qlHf/QQt8wAHN2E6h5X6BhD
MDZtRGi7uRz8sdRdqIoVVuhmenY0Cm6GhTGT3i1FbrCStJAPTXvUmqG+caBidRxBoR/Qc1AJWBiQ
tP6ZR70R39jFVPj41YLeNJ2bVmFtNwQqtIky/XLClHtI2SKcF1yHEULR5LNI9Cie7SbNkLzmuL1A
v38rRTN6ncbYTg0RhD9r4vYetVv9uwI/A4JGRTW6gc1iBWsasF12wAdkwq/FED/3U9vR56JQ/egP
DjffuezKg7CVMHwX0pE7aRjjPzqJIR7UGEKEJXTiXkeGbxYYPHIrACJsxDQbJ3m3oTZMb+y4Zi/I
vMvD2PWtGXnwfbZOE3hpzIPar0sP3Oi7O2XCNPWmRXsBDhezCjCvdbj6VYxGjgfxoHHwKs7I5PWp
QIXHktWw6zm339IyzuEJUXB+o5W6fqgxXbsOufY/oPTYeDDlJuFeHkcvzgBTi0Hp3am3YEuW4Ay7
aRNeHyKtY3eWLFITUeM8C4jexYcOhgpPAOdPR0uilQpga2qEVdSle1tNUE4SbIA4t+PIOBAFGY5D
kwOGo1IF9wWIEPy20iHOvHZIkVgMpoIpZqyiO0vTimedVPIXLODScGQTLN5k1R0o4Gi/Ek1BzU9l
dLrNeRZBocmxHuvW0Py0RAXcszDanVMPcJuZtLj5DiJ9anqkFPE3M8vQxRKpoPIh4ry8aaICkj1U
74pHW7bsuTPr+KG0+PhNju1Idnpusf0kzYgfJqK1d4lREFx9wCuFZZe7j1BH0/tAUq0w7jq9EE+O
1vFbU3Oz35WDtAlUJoYGoA394xAEW/iKujkd5HMnOfwtIEB7405kDCDNncEp0yDjxo29wt/AkxjM
fkiYo9QISsPl1SYZKR3awvoa3oh6oE1AJCl4xhMWMJeEuO9enfqXXTQgFOLc7L385mOMq4BXJ8gd
f1w/uldgb5c/ZpGltLou2jifb6MCktDDCzRzgox8V8oKpj7+XdU/69i5SyIkYl3npZswqdVH1vls
LG7ewtAKytVcupfZTcb7oK9h2NCaflP+D2nXtR05jmR/ZU6/c5YGdHu294EujVJSykv1wiNX9Ab0
5NfvRU1Piwlxk9u9T32qVaVgAIFAIMy9BKNv0pYAikZL0QqHQi7msp9WFoDFLPzVhc1AnsJkjTXf
+v4EGgNDH1eXVr0lIVqz69BT8vpHmz4VIkb0q65AC3UROGkZWmY5rFzPCyEVZllZewHm5DGFzakP
MnNlSHUK8Q29VjEnj6Oy7/J9jlr1iqasAP1N05ko9imzSB5IlpPetBVIgkrqRKYrxtRFZtOqRHvs
HrVoM4T7Vl6JghfiOMZbjncluhoJwu1ToQnmjn0U8hBY4QZUp/4Rs5HbaRLBbpjrdlklt8L4el7R
hVgOk98AAQEeLN60hItSw0AQprSFyKiO7J5QK5BDTOnv/BQgkJvzshaiK0C0GsiqS4jnQap3ql6X
hzUplREpAuUdtIqW3jjnBSzZx1wAW9/ZpsENopPQgIC2oRGIzEh2lff+cxonI95JKV0Rx8yNtxGM
WAEMFhkPVOu47SJqjMtbnbBd3V3VP4bxU6Ct5AYXl+xLBM+iGI7CWAo9RAzK4GgD4LPWqIBXlNA4
A8j9ifSaDAlt9WZ021Z/+BvVacBIovaFpnU4DwwVn26LMgnqmCQSouoozCyjxS0PvAFBkp5zuTx0
YXMzhaFVgmlg5fG6dJ7Q4Y1KJ7ADMQTIbVCipMBEEuXa7mrJ8rM3MXMRrQkhhg3T+0FcyTQsXg+4
pwD1zVJuGn98hWwYBQyswD39yB3MxKTX1ZN0hfhpV3zQxhpX5C1ZO0alAHyjY6ACJ+p0WfOWtrXC
rsZEuqcFcHzfBP0CcdFfP1MYM0C/PHD14fY5KW2Ip56owD7i/Lqu7NEfLKoghPjrrXcKepu/5HBn
Vy3Npo8SEdqAdUEs9G09pYcCIWqaiyul2qVDBXAXUH0Alg5pPM4sBqHq1TiEWSDcOKTGdBiTNU++
dKoATwWvwB7KeEqe7s3YiQShAkwBQ9yB1Wk5ZtKHyAe+C4ru5zdoieUCHeg4W0hAA0Lc5FYODw0q
qJmJqMQdnvHkQYPvRbOhLrGnixLEatqd7+mu/oDKuzUWVrXPV9IPi8rOPoBbz96skjTV2QekgJ4e
9nn+mawhby9l2GdaYmbkdEVNAJUMyQQhwhYTb9S9zNzmDWxum9TTdsW7f18f+yfwia+0ZCyVnSEX
+BmYWEJ2is/4qjppq1xAdauurB/TFoQr0Y9QsoPdHRUteZsl9mrTCTMO/l6Zi+Q2VAHLTJ/4UFW0
u520DVpHO3aYZHUlW3jRtuQ23stXwlHcrtVuF6Nthv2ArJ6JeRW+FCWr5RgqjY8Zz81wkB+QPIqd
aONv0VGwAZI4BQ9YtekvHs9b8OJ5nEllP59d26OUttSMGQX8cExE1fLllXkVZoDfF/RLLWbAMwGT
0eFVHEBAdQD8XncR/8wfI8/EvNbHeU0Wr4D5AjKfPZOU51qdRAQLmIE+9ap5zg+RK6Cl0lM35r7Z
JE/n5S2fvC/FODcThEHUNYCjABlf5WiSahFg8qT9/XkpC1gyCs7AlxjOIPE+LnWpg5jGya5US7Sp
+4yBJnHn34nea72NVtRaGAs7Fch5FKINUdeBFNtW3tHKm11Ooi33Vvtc34MoS1lTbynWR2oR7wry
i5KWe2MStZBincI80LvfPNcb+QWNLJfGtbpX1+xj6c4Gvh9WkwX4eMSc2kcd19ScAP1hI6d2q9x1
Dnocm0P8bOzCW0ygtReG17zGmzUy68WDPZfL2SUm95QkQDHUlt4TN3zMnWgARKQ13KIzW7XlK/Ij
FiwR/LJrVCGLtqMDSJwAMgvN7vxNqEURDQvQP9htLNJtnSdIU6vNODpCGAu7sOih/kRRAioVNYNf
NUh8N1Gxfih6zJH5mTRsC2XKL8uqFAv3vGGTBb8w/zbOrpvJqHIAKMAv5J0tA4GuEHrvvIhFU0aa
F+xTeNmxXsbTHadiDJpFQ0dcMxFk/5Q7ib70crhNss4uc/QVZJ9lKd50ariSrVhW7k/BPHM0zN2o
oxEL78eS1+uhl0vpZkW5RXP+Uo5naAk15PzYLL3d78sDZmyRfsE1KT6AuTH4PAiX02v6U7SUtbLo
kj+frakpn65pMxWhVGoqyJpz8bEp5W3g15tJR/ebTsATSgPboNqxLsnLeX2X3O1cLucoUqVCz4+I
Jc3AzZ6+UWGvlw/nRSyuKMEQnASaEQmIgKeq5XQcDN3HimboJUD+Ur3W0EkuPp+XsmgbMymc4beR
QMAAz/Yt+jDKXbvWDL8YNbGBOjxOMEX4bYA/j8FzHAWImhQQHAMNllr6lXikjvZOPXPXboe1mtSi
RnhiIq5n02a/Mmezi3fScoThBW6MTn4U+kMirpzjxa0HNibGytg8L18HrTBFABglKNRWBdqOB6A1
3XTTX0fmxmMOPbmYgMSbDqm0093v+xCeECgt9ljfFr1Lx2OVrLwaFxVBewbeJchciLyBBZLRdE2P
y46Ov97iVz6mguK+/jt2PBPDWZgxZfi97AanMaA6Eyvzt0R7FLOVp8ficZmJ4RbMTEWk5tl9Oo7b
rDwk+q4VnGTtEcA+lo8fWUvLH2tGuLdHb0Y5QCEgRdbtKT6I1Y9Ud0zQkQ6utMYivXxh4tkI+C2g
zSr86K2Qqh3padjY7avRurRzh72RW8om3UcOsMVjy+gc4BooK75t+cjO5LKlnp0gKa+AJ1Mxuft+
o18Lt3jPXRat3VyC9dFuXtrteR+0uHWMmxFzVJjg5hGPidhqgwLENzuWDtGk2kCY3MXVRyKUKzXk
xaCc4WH8IYnfPhXlHQP3MLZvtNvSM7QLtXySxqcw3yV5gWTDrolvstKqg7Uel+W4ayaay64pldTr
YgslTXB2WuZTeCfdZpdJYOXbAaAAdiLY4aV4AWom/W/kvuZKc3ckuB1wLPKkAUQeGgtvs+agtMDI
u8riw0DX5qyWOpnBLwvfJaKpENV/5nVmxiPGIQhHKPSsdae+BEIvimT7yR2P+qbcoth4qZRWdi3f
njehxXqIDpxC1HrQAwpEzVOxSpHTRJ1gs43TPcH3W/5dsHsJL83tdFwRtegDvkTxRhT3hhn4EzQs
n1tX29Ar9S35LC7H66GyRo946jHxxB/BS2it5gNYWPHN/cxE80Y09krRMi07R7JMK9ukF/pVvn15
8G3ghK8ZzrLNzsRxliN1QEKtfi2qZ1rS9tjZ0WVn6bZym1qBrR/Sy+xtrYWZhTXnVOQjK4a0lWO2
EvO215VwkYjHqrcEDZ1A7vl9XLz+WCYTI6iANuEJXvA+jrMYNAp2ZGJQm0hWb7514e68kMVgZCaE
c6WJVjWtGcPhCKpvScMtqpTnBSwtF+v3AfOXyIbmOIsAFmWWGQEO94RqTTOG9hSkl8Vg2gFgcnO9
WqlCLLnquTjOIoJGwZBeCXFt7FspCby2uhRKL1sbjF5M8s0FcWYgV0McRDIWbvCUXVxYdKtagzNc
AIa7ukBbnfqjvRC2vZXfDGvne21J2Z7OPFgJHnhk1CGabNR39AgU1uQkrumS66q0zRvipZtgN7m+
m6+9ZtYk877TqBqlzbC6pvGahftUvx9TtD1s2zU2+iXbn68uZ5Zm26t900CQisZEmltFuJHBlnPe
NBevAlMyMDXHOju+z3/XWWs0LIaluRsIBVpgLoL0qSI78L+08YUYgh8KFBHAKTjE8j3gO/1wJd23
tKDzL+BiTxGI43rPsphNdp2Od+ggsNDFgqKrZcZrHNNLa4pOHrgTVvgx+IypLibZZAwIDaPxWhY+
aOYpa2XTNRGcZQpV3ckCEzEW0k0eIwGm+R6QXe2VjWNOg/fBc1U4O0w6EP2CphiXKZhO09dWcCvZ
DYqfinqJ3mMnHO3MvB66lTBw4V6FmQC9EeCRCCH4kaRp6FPE3ZAqVdSSpLcOKEJZZhHpbvDRLN56
57VccGUn4jhX1hVRmqJrDA/ToDrSPHdIE3sdxmTxuFtZ0IVb4EQU58wmvBaNXmMvrS5zqybZB7Xm
/v+04Uyj6gRdGRuI6LLrSXoapTtjusv/xpMRimiaAm5tzDLz4yK0BwpUwQKCob9DE44a7fI1QJyl
NNlcBj8gIgmNnzcl7uXRSB3MSDtmkFmYKn1pgOcvB9RlZK5TNGxpNN6cX8SlF9eJbO42HWV5MNUe
skXyHJdun+zTcltEjxN16/AhULeNcjfSXV86RLxRtBWHueCtTqRzFgmceUIoiEeBCE3sUPyozNBK
QtBAFOJjUXYrFrMmjTdKEKKnCXt1teZRUj5JF9tGDkza7AK9nCvryr6ccyjIeSJ0IxjvJ0hrnF6p
CtCpO8OHZuqIcJkKBxGl3b4JjjQOUeb1X4ocraaNdItq17VBIgaYd/4TmMs69wXcTVBkhmBKCbQF
FmLhGkYvocGtkmxdomtoQIsLO1OWe4poCmDCxRzKtpF6EQqBVxJ1r5idlcgpAII+/o5iaD7BDQt+
GD4dJQZTmOYSFFPpjgygIkbT4ua8iGWFvkRwviWNOuoLA0RI6AgddKsE0dOUH5JuEyeP50Utn0Dg
3P9bHbaPs+BLkkPACUgIvsY9Cmf+peTVl8YHKjFHoKOre7JNb9ZuVXnRPbMubA2c1Ggw5E69KQ2J
1EWQ2dy3buyANWSLBlghsCIbZV5X2WTO4GZeaYV77Qo/OMB2L5RjvdaksgBxgNtv9iGcA6AJzLJP
8SHqdWo/JhfAesk0W24c44DxKXvcviZOSS3hPn9QduFKaL94/c6Ec/5ARK9vVKnY5THdVr0tKheN
bxPZjfLbUqMrrm4pNjxRlbOpYqgSsy/YmnulA2iDzTOQ9Ltt7Ji30m3jAl1u3Pgr1/CycRnA65HR
1c84MU6NC6tLe1lMcX1pmlVj0KjQWCf0ZIFA+TJVwXyCeTxZC1wtCuxUkgECnjit+o6ZupV34eKR
mn0Jt9NhKA311LF3FKbH+ktiAp6UYEa6cvo1RqFlq5rJ4jY2MsqklEZoTfb54RJVme4YH5utdo+H
VGJplmJHXvshODcxpnbPH+c1NbldFuUeRAEhRAs6uhY0TKA0iVMB2z3uPsOerBnVQvkWkIFf+8s5
jzLOI0MtIW4UnoZQtVq6q/Rt5gPdityb2hGAGlZEV3RcjCMN8EMBWw/lBn7cUZhkrS0qCPWBtzwi
XW9o5Q1wJaRiDRabff63O2wmiX3JzDeqKgXaFIGkAIWnCOAVoBoR9RU3sCwEGCvg2jIwk8LdXpFR
N4kqZo3dNwiFwfQc14YXirVz3jK+iwEcCKYn0XyFgShF4Q6AX/px4Kdo4NVBRYUGzclwK3B7WWGn
rhQGFlKDEIUBA8aIiKy2xtl/JvVCpCsVCmmNdhkFH2ba7mWx3Yhh4sbJT12NbQE0zLrc7gpxjRr0
+93yC/YEuEUAXsRENzshsz0zpBhgkhTCyzH2oli9TbrpL9dxTkVwoY0cD7FYTGjcbbXE09H6Laap
U4Tlip0vBOancjjLUHLs0q8G4Tg9KOFDj07NQbupZSehey2M7VR8FoI1kLXvp4sJZbU2DQgj4Ek6
Xb+cmuhnqxt0UrboX8t8L4/bjV7IlmCsJQvWRHEm2araOAYEokJDc4dhxK3A+tjNa3Shr+SYvt+1
TCuMzBkaHNY3XnWMYJldoGLLhNTO4scm9/Kutnz9ocreVGMtrlhW7Esa5zeqIKkJogrU/6VLzajA
VLIzw8hK1BXX8d3bn2rF2ToyCqKejtBqDDJ0xfdWVP40xXo/hE+dsMb0tqYUZ/VFWFA5LaCU0LgR
KD0S/a3x++t6zeyZVZ863VOlOKuX86hhhDl4WI+R6dDAT9A/3Nw0ev8cyP1VO/boLx/JdJFqMVoO
znvJReHA+kXFkUWnfF95h3STKGUQroKyRwAX4/Au1Dszi6yivkvLn8FaYnAhLoO6XxJ5ZzmpEupF
bY8mlVfAYO9llwA39LZ0Ry+/pYiA4aE34sXak2mh0nAqlgsUAtRUVKNkYh/Rvxw6wtYHXFH/SD6z
Tb4dgR/d2tVPXN/qyklcvIfgWhhYgYS6Eedf0EwdFSi0sxHMS1NqQPrrjHq1ctkt1B2h3kwK51rQ
Cx4pUg0pcbVRARIdIIOm2+jmd0TA/weFG4wbGpsWvKjZ3Z+3ocWDMpPNXX95pncRJgfQGdiQizGF
EJEewBq2qSJte17UogOYieJ2MUODdlwGEJUL/UbIpo08okE3M+xCSy3Y+MN5cWt7x34+u1uH0i/b
NIc4yXwppZsCJKWrgwNrq8f5TjU1xyoc2epVIN8qb7JmG+h7Y1o56IuqgF0FQNCYgfyWIAFsbhMC
ZwquM79IBacq38O1Aerl+5tNP8gsuPuGWEGRKM4MGaGI2jxJBmr7fYnnxvQyCfWlaspuN5XPuYQ8
/Bo3wuJtNxPMueoIrX55wW67SPFqk9rFBEfSAOoBgbmGNFusqSuYUIuGOJPIOW0MCqLfzWD3q1ii
biTrXmy8DH53I1HBzoi40lfA7PrbHfEl7ttsTi6GYccu2LgR7LINQPozrfFXrcngHFVeYSY7w0iY
TbBrCGd9SxzFtZaTRWufKcL5KTwSVdKysbO2LZ2oE1Xblw130iXEDCC0OH98F/pM4BXRJKAbDAAZ
fZGn55fWVBrlEcuGSYhi2kTFMfZf/PpAgvtGISAdfpLVXRsfy3BXhy8rwtl6fd+zL+HcwQaeUpFH
LYSTFPOqF0S+DLQnNd6C6SRN70J6kFT016zcNov3OZuPIKhyIBziNJ5oCcrGCELB04MXqrTBxL7T
y7JbqsDUB51Oqce2mK32DSwqO5PLKTvUoTFoLFiaosM0Rnj1A/HZN0Z3KB71OrOl8TEPW7swHlWA
bvydlZ4J58LCtk4VfWIhfAPKM4FcFvmVrr6PMQYK9H2rb6jvBNXW12/Oy1205ZlYzusIwRSYYQex
guzWsXFDMVGv+tST9MfzghZ990wQ52ww89NXQJfGu0EPdyNeQIaQeyQxV66IFX1+uffZbRc3ajyU
KhMzmL5F++EpVCaM+qJW1q41YSy/mb90+vXzmbAwIUGZUAiL5Z9S6Q6AWgh2PgbcqWAClsETW2+o
rQ5n5PxaLgeCbMhGZC1EYP099QlFhl4lPUDE26DtI+h8OxkCh8TCxlAysKoVWznFGH5X7YgYuwQL
LUz6XQr499R8HJXPMmt3K1+0fHa+vojziWWVAXu76vAAQFoHUKzddZfaOQ33Kqi8dGUj1GBKblwz
WAmmfhW6vnmo2VJwgRtYnomaG1iKib5UgbJpNLTpD9q1NhK7yHS3RIZaim+abNx3xgDwKXGnhhmg
HO+AyQHAf/+eam+98cKmwsVWhpmE+05PYgtN55umkD7rtHKDAJARhQSy3zqPLbBJ2T3Vb88v4eJt
PFOECwsxH5kAGRCKpB2ml3ZB/E5lySKiEwzjym4tO9ivzeIcbOWDWMpnDyYqXzTyXe0PG7G8kZpr
gjeFoFuyfn9et+XD/yWQ86xBJaYa6WEdJfEtHPptLQI7Yxjc82L+lwP5JYd3ojkBuRMq4qyTwdBd
athBAcJ70e6rXZLYWds63WShfLBZEcys7NQKQTkMIBjW8qozfMXTA1maIH+SRQTAZXSofYyAkb0G
i8fzpY3fEuRihtju8sOQORXGef1+xbkuPEghn83JAPNsAWFW0AAcrLCXYUCRQq6RlPES8YIAUcun
BgjrR1svjpjFr8DZPdUo6ilOGl6LY+6dX4jvRnz6Hdx1Al5hgBtRfEfYTKWHjEBvxUMoOiSvrn0g
7Fi5rI8rMr8bF2SCdAsJJgB6ozJ1uvb9JGNUhyEJt+ZVSrYBvU/WMDvZZ3/bXtaWqmLOj1E8noro
ployAJKD3BBKIWMXbNA777YG4HikUHZM/1CH6A4/v5RLagHbGoP/AJ4GcjBnUgL6P8SeQK1hvNKA
15GNHkCGzsv4Hi7jBpnJ4M7loJmBHLCxW7TEGQLMJk7/n1pwKxeNNPUHtjlZaHdILI9XNH0+rwT7
SH5z5kpwNtciM2AKAkToOfgWWyv1XS04NPVKl9SaGC6A6Vk/Djtm9kAvleGj6J/87MZQVvLwyzti
AmIC7G643Dkp2aj1wZhiR1q5t5rAS5qVLV9W408BPF+BH40GOLIhoBzvqmqT6Y+hfyd3a1RR368Y
WJasYcgaczlAdOMOZaBHoBJgq+V3gVJYYJeD451KX/3Q4jZ/ClQh+ZhI2dxPfowaVJ0m/sorYqFg
jU8AuL+IXAHRv82UT7EmG+OETqkKWPR04++CH2pg1aqd7dz0UbVzW7u6mD6UO93pnw0LmWzMuwIG
7rx1LpRT2WcQA5wN7H7g4eMVCvg30BCisJg68n5woh/aS+uBvd3KDklh5a55L/z16Z5TmfKpvzKE
joTURHMFriOtu5fXCCEWfdNMJ253q0aIgZKF3x8qh6rcauaDGTvn121NBDsos9g6i8xeIAZEaMaV
oO4CI7HIGhvz4lkAjyJ4dxSW8OEOW2dEQGiLISOjFUaCX/G8HArAUxneeV2W5ADEBWNKIPVih+JU
FzFpB1g5q2N3YJI3pqS7S30j7O3WaOW3IQmLYsXqlu5hpGrBlwSuSCA+c6uHdEKiNBUa3cwUYN/t
z0DD0FIBq9c7SyXD03n9lpwWkf+Fbq9qGC841Q9FHNorjDSADMUmMzS8etaquosKybiCgWoIw+PH
QnXguiqZhhtYkgcn11wgAloVyAmUd9Lcndfm17bzF4qGQTzA8wIN5ft21WWcpnXDho7NbfMsXyrO
AE7i5/4qQfOtJb+DGdybrjTrIb/UrsfjeP0CoI+tudUtoEEDVuL89yyt7vxzuMNMexB+hiU+h23i
4GMAZ3w8L2EBEgOYmzONufMcFZki+w1EKJ565V8WG/HYOPpWv8r27YvgdPvyUrPSDXD9ttkBrL/+
9vwHLB2QuXzOXBu5pqjhQD7DyUvTgxFd+YXgFHho/XVBgOCEseJYAIqTs9Q8Jr1YsAlmOQhtND5k
olWjvSMju/NyFr2XCgHEZE0COnfiB51mYz3pyCKHP4wOuIZ+ao3azXkhS2cCxfI/hXCGoYW6QBsm
hMCpRMepv0u7R7xErBY9wedFLdngXBRnIEXgS+lEIMrwD5qZunmbrewMW3n+0M0lcCbggx6nFDpI
6MlzFm2H6BqxolQ+1ADwiJ+LfqUdYCmih0NmE18Is2Se67EZ6qqIVWCGpMV9riSWICtWFX6E5TvR
f0T5ijksLt9MGq+cb6Y9ckKoz49bDEIL5Uomf3HxQNAL54jiCEZrTx1wArCCPujg7tXuqQkOiniV
lMi3mC86OnRHm/bv581h0bxnoRX7+exyzjtxzAwWWsUdcSkS33CZLmAUV+7NNTHMbczEVHpmZn0J
Mam6AzYnGEcRKa69s5b2Zn45c6dookogBBl67PL+qSv3ovlwfq2WfNv893NHZ0qkMuvYjI5Ub8vu
Zw+mcHPcdNla6WPJG2C8CdcW8gAMm+50sUZJikVgdwMFZ3CkPrRUeduJO6Ov8SBacddL+zIXxZmz
EOYA3qPYl1JBenNKHCV8okbknF+4NSns57PdFzqtAWIxpBjiPpNABJ88aZiP+TtCgLYGZCsgdvOM
01Mrm1pjMlXkD5/aOpHtJlyb8Vk0AUzP/VsI90KtAnRWAXsGQy9Nak1K5GgyGksSyQrb+/PqLErS
GTsGK5FqJucI5BLZ7lhCpKmjT5L41/Gw9UUX48/nxSxUSRn2GMZ38L7TdASap3szJGMkR6hX2J1O
bKrqjzHRLaJMFfoXa2tClmnM1A1Kl55WC8/nhS8d2LlszvqMsVGK3kcVWM4nu1Wr42RKK6/wJX8K
/CrMZBHk2HU+2gzCKcxhL6xHJ4DLafPOIXUgO4BTRhtcoeq7pvITRzaqp5z07UqhdMnw8VqEwSiI
qfE2OV3cTpd9fYpwW+gxIoegsPvSOPhGs/JAXrIVhuZGMIwFyHAePKFNBYCWDgipNd+VU8yqdoXT
gGzPpN75DVvU50uQIZ7qQ8eiD0sWuytiLfWWVPnNHWanehFJjgwn4ry0ZducieNiL6ToC8aqBL0A
2pNEopXGgP4acMkDC9WKI7BIm6GjD9dtOa3FSUthBRKRjH1CQqpQ57ZOySVfGtAdavvIwxLztiwB
+NrSQ5jIDpE+GqABntd2yevPH3qcQN1sB9LkzOurPZBkmjCwAzXKtzKVj3GH6ildOX0LXTrsrQC4
f50h2uLKPd3NOEX/Yd13mP5R0MqIk56MOaA2yT7SAC6XIVxrm9iSI9Gl6Sd6QhyxaNf6HRf3GHDz
+AZkyZBX4fxc6ksTJb/AEJJ272PCKtMMK65ar5VHawDacDce4zBzpPDj/Hov2fJcMOfKUYynSPEg
mzMEOWC3t7lArWZYCReXTiawEFUJNJgYkfmGDlACIVDTEDII+mbyN2K8MbQ3dVrbSWYbfMiNrgIQ
84LtRsMs4elOJm1PSMtwHqTgqGFapRhFO0rSbSfVO3TdbyN1vNPKl0QC50gAKkkq7eV8baBiUVc0
tWOmwxDRv8pc8fyWF2SZQeqyTmpwVmtuXARWVrnALDy/cUsnE5jY/5bD5z2HXKzB0ZIjZM3jWyWK
XSqVPyZfdDo5AJbqxxittestXSJoswdRFWY10ZXLaUamLO2koUTLe6TEDi7HbFsVeAfGg39UlOJy
6MERIBeCbwNIsfjLXaboGcewE7KfIp5VvCMah6yOq7HAi159i/tjl31OvT3UHkCn//q6GgoQXDHQ
yxotOS0jaRCCRMbTXTOeynoXxy919J6UL6347t+eF7VQ3oNShMigNQUOKf57aitxn7cj3BxWFCnl
tvNG1LR6TwqvJRVUP56B4f5SfpLXnqaLKdy5XC7iGJJEEcSuZgOP3sdg3wjbuvKMH7fCo1G5Ue1W
jyteZsmrG6qO4RvGxImC3qmi2pSiGiO3CH3TyTbUAwEomPQqxg/hsGInS8dvLonzZ6naF0bEJCHO
s0zZKsXXPrGJvxJQLXQxYetmGnFmEgy6MhhMTt6gU1badlZq5XvlpkFG3qFH6tvq/XlrWdHs1xUy
cyx+H/+xhhEyIo1/XRVPBSgCzGzNKhc3C08uSVUNGUjGXLwx1XrRkWJgSAiaDRq/e6+wiWIZ19KP
4G6y4w09lnhcWtPLeQWXriJkJ/+UK58aSZOCoqEwelhl/RaAaiG4DEzvvAiZ/Q7+ipjL4E5cJ6ZK
kQiQ0XlgaJIf6d53hp2xqx3/rriXegfASjYoS5zgNbUv0DRv/51n7fwLuLOXxrqgCClWd5LlYzKJ
XplNtoaGjsk4drTa/VL4P96H/ww+i+O/VKv/+7/w5/eiHKsoQMvR6R//+7r8zP9xTF/fP+v/Yv/w
z7/I/b3NZ3H1mn3/Syf/Br/8D+HOa/N68gc3b6JmvGk/q/H2s27T5tfvx2eyv/l//eE/Pn/9lvux
/Pz9t/eizRv224KoyH/740e7j99/A378bOPZ7//jh0yB33+7fE2b129///O1bvBPyT9BHgDuAwJ4
OhmJBWxA//nHTyRDQc89TB5NUL/w6fMCTVy//6Zo/8TABi4D0IWAhQIU27/9o0aYx36k/hP3EkYL
cVyAKUMU47d/632yPV/b9Q8kE49FlDf177/963R9WSh+v2ji+gFuxq8an8q/eEXAmeECEhpLRWIl
QtOH3BNMIwI6Wmtv8hJgPONroyhHKX2dwqPRPrTFppFjSxvDG7GNN5i6tof4AHYPt67vegwuFPW2
Eh8VIm8V+Isok9yAFnYVp44/bQ3pZpJx2anPE3LiUQxEqsbqy3t52DRSYncXIJkvQkzkA+lsGzxo
w42YbvTqvsicrNPRlZbvmoBaSompyRYz675TFNuJphut3Gg+5inDal/gf+mp6GjRzsjQMYIARQSR
dlR9plnsVKh8iPWxREtSQz5JcdQwJR7R6q7LYycpf049EIHN57HMLCmjb5I/XjfiuBOUFJ03Cnq/
t5WqXCZi5kVCZQ3Zs5G86aoMnkGAFUWaJaAJSos0RwJaUm+61YgDnrzLZXko1DvRlzdh9zooxSMm
cNzB7z11xCsK1DOYIHw0u9yTysDLivAioKGLtIcnDdJOKDosYgOmHPCCg6asESIn0cttX4yONPwc
+mwDGqFSvxmjH4TuOgxQkOKlDS5CGlkqaALFBBWW6iqLqK2Ygev7iBf990xGV8TAMl2p+ClN78Z0
L5ivkgYQtkpxMRJihyPiZhmF9Oho+uF9a4Ruom/VKnCrBGSz9WgP+rMYTbtRoMA6612BCFargki8
Q2pY2vhF6GLcoAZ/jQkGl2BKNl3QXg+ARY4IteV68BJFsttQ2YwdtUutdStgEOhDeaWIIGgCA5Bc
uGLau2FYW70g25JB3ZC+5mlgCzFMJyK2eIFIcB+F9SZGRqVuYwdTNBcA4ren4k6hoL75yImB/t/A
zvUeCBy7wSBWVf0Qh8iRC/TZqSMeuZUt5CCgQQ/cUMO+VWTp9cDWFPAz4VcpQb3T6o1QiM5g5hvS
6wct6y70QLFynwBaNdpMxnXZqLaiu0EEzCA53QfaY9e9lOhEz9LLtPahKL4BJ4FJDNQfrKeyyGM7
y1+SEfTyAywVQETRuz70LiiXnA40DBSnzSgVtCZNTidW1hRiAtSXbZUIXk0Vj0TTFkAAVmb2+PoA
FFMokjeo8invYCLd5hnGFYZ8BPRvgNzc6NFBsrR+cIgu26l+1CooLh466a5MhuvMd2ae8A+PM/cw
+ukV+IeDUVkjMt5ioCDjXknoyJZRSY9aS05/Rj1YyrOHBEnV3s88rXcm+RgoimUKkjNVxoEAvnHU
M1fqQhd0X57g95si9T0UN7xOkbwu0KyAHDM/9DQT4GQCaEqkt3y4nZAYNJzmM5RjO8K/kSjmNXKL
AGJZLLwefTkYBbfk7qIIbyfqFTo69BHujgZaBPsEHZY/xsiSlQHcRo+mULgyTrOG90WHSbaBWgDt
18hHiAasOBcutPqCZoWTIlwPXxXTqkegfCcbob9P8RE50heY4kX383UdAghvtNVhc35RuXDw+6Ky
4G0WnLX6mCUFwaJO6YPYJEdSxE5YJuCTQjEu/zECWSAXnzWQlhsbaazckWYr+/prZom/OJD6Avge
XhIEt9TpJ+SdICA5noACSQJ6gRZb6IFKBieoj5isirW3SbEydJWimVWtXNEACNQt0Xa58Ez13eC7
SXENVyHKjyJaLFr3f5g7r+W6kaxLP1H2wJtbHE+KpETRSTeIUqkIk/BAAol8+v+DWH9MiTUhRd9N
dEd3Fc85MGl2brP2WmK9aP86i05VvJdBkVjBubMUxvS/QiH9GLjYAhbvglkATfJDZvsfA2ezYgqb
3txkiL+pqdorK9iZEEWG3wkI/Bwv/++N4CrekBGoJLyfoUxVylqoUrDLnGqPFG8NTbA+FREIu9/M
BTLKP/mZ3I1ybGwF+BHErD4KOz9PxhJZWjhprkBOf4ia4J4G3UsxLuesbs9zMO8bz+wbiF5oFH5Z
uorz1z3Z/kW2B58SrlxuqjBMpsYgaraWj9FoJbasjlnZJGtVP1uZ2Gec87kIODvrc0XzTpnV+8V9
ytm8UNl8F0NzwP6Dl+gvtHTsrM2aK/gksttl/NP2itPkrx+NvYej6EYHw5W+g9ymh3HUdYYkWz8N
uZ2Eto/M1uvqu7vBhVyOjSmoLkclbALAoC0T7+K0+zrXLj3U+oOuyBHamJJFH8KhOjvZUxVE2Nj+
0g0ZhN/inFWH0rxCn0x36tWQn6Ix3LEqkjLV+2m+tefEacckq519Ydv4KuiHA2WZ0gerukBpkPjT
OWw+te6KVe+OSzGiaDwieYnF+DJnw3HpnoX/tB3D4SBPPhyfHlQH/bpLa3OO82E3e5+7EF4pUqmr
dbNolej1u219kBHkxGZJcvGwlsWur76vUX2FYExQ+ldIVycyfo3s7yFD4FoHgbzQ0vyhZAH8/y60
78v6bp7OyrrI6X7m5AhAh/XiOZPz3up/nAB1+wwp4L6P/J1lF3slut3ofFjsvVsiIbFCetWKpIpU
suTrybjrPsg7tHfDg4fTNkVXMtP7sdVYzxVixGXnjR96wughiJPJoMli3Mtk6oeomk55FnF+kv/x
5mVfhd5Ze8V+nMpd2Z5XXt5FVDDmaDNKsaT+dHr2fWVfG5TvbHcXF+d8OGWVsytT+xSuf5Z5vy9x
eFz2Setg7zn7FFx82Ycqi/ct6o0evhm3a/LgEEP0VoK+i4cnGZqrhWZSGAnd0wgorgEMkQZPdpod
ZtWfw+DjpDxMeXjejlQXKrpal/sORwZ127OF0F5VBbs4uPWL76lKP2l5SCufPTOdWHpo2x1r5yWy
TeL4/ExlZ1d7pwxd5Nm/niOcxxW4fhlf/DpMliig9blMclMgAdkkzXhvHP9z5T7O/nzjeipBXezK
7k5p9hjlTdJHqApm7m5EmxJGKpqBoTBGTtU9ReJjnsJpoT716s9Fu3hfy262SqDtV3SA7ee0SJbw
uETj1YiepsCLdepXtQT4I8Ehap37xhsOVbdc7JpUWffaWudguu+GOSnd/cLeSl1oKaGmlBLhr+wF
sUrWarmvYpG0rXPJ44+4f0v0lwnqXZTj18W7EAYgx37qozvl23vfnF08rhopRFPHHNTiwS+elX4g
u3cREbOz5J8lAbCZs51NDnFw7lJLHMJuOKvxT9EyX97LouCjorKwLstVnmafN5dyKceDiptDPc6J
l89H8AXN+AzVyNnB11zlHQoAx0l9sYr80dNyb0ZrF/TZAf/OHc8ivRnjQxY9zcBazZDviuzV6XA1
wXNbRbijXTyK2gSne8UhXScraX1iC9hwICBiqX6sJPtFs1bWe4M7GqnnkA4uzOw4P6ckfLyCdWl7
u8kzB7p/d+gh71fnpbWuRkG3FXt+Vvu8vTRQXpFtOLrOR/ssc7VHe8HJn3qRQ9KGjW3lU7zMhwUV
tKjwD1sooezqLgwhielXJO/MqYekzif5465NMitvX+fVXlQFyfo1sdLxrrcB6wf6XMZ1UgUXd8Bv
CWqcELYxmo7Deozr/sJsJXp5UuWj3bw2+EqizBI/gALN8i7piu9UPo2hdTCtvS/pePnuE/b0LQTq
dcet74UITtNqrvJ6a3PqdlY+fBLjfS/NJQVwuymgBoNH5ehcmGVPfj7JKF44zUrZViPy/ZmjYbTz
pJqqB2u5zgdWaXVBGrsXf2wystujTO20t8VHuVT7kHgly9ZDMGxlwwG3akw8/89l8XeRzbalr9ll
tU6I5Onu4HC73hdHFtIxx6vN7AbEYL+TRLbRUB3Q1aQ145msfO01+2isdka2V2X0HQ33zeSp1L7m
qD1lRZ7kfp1Qzv4Wmas5Pi+ev5P+DRDI63R6lNZZLVUyDyc5gxH4siiOzelDX5C/CRvox++Ef0Jf
VS6fBkGD4zmzTl165UGJrD/TPtyn5wqvILI/hEO3d6Z6Rw7zPMKSPIq/Rv2SEnvh+8Q+jLHUvaRz
3Uk/KYPT0n81zVO33aeubuuh/Lo1Zs1+/xVub5hhml351KOWizgt5sU5jvphCLMPBeoXM4s2tnRi
lU7S0NCh9B3tMvtlUbuwy3ZrF94K4u9p6Y8mNxBStF+j4ixnZy90fz0tJXpfR48YVh4ySz/Y7aUN
bmf5ZQ6/2k71aA/BzrNfaxc30Bxp49wj7JNUmnVqjnmeJsYiMAHrb77qeUCb4ghjc0pAlBcXV20N
ZrCljYka9qlX71dEedYQAy6xRF2TxJ8ME1YauDnscK89Tm2WqlZUyglduwCin71Gdjp22KPDdOzT
dhfO2T63rwaMqd+d6smlLPNoYu+T0/oHjSJxFsiTHOajjuKki8Vzj6nfBGBXwqu8+6zHD0ohIwCj
WpUiNlF9HjmVJ7Ek0ZIf4hBIVXzrRuRJ+sdU/yXEeju69UV4y85xvGQd5atV+Ek/dQRslyY+kJVg
Yr4IVyVTHB+ago1X6d1kNTdxnSapxhBLtfdTwvmHxQVUC4+ortVhdIlXWNZdMCeD9nfb+0cr8VG+
MQ41SWCBmeyzk2rKh6LtsSbbISevzMC2npakntNDCdteYCWicfZR7Ox0s6sZH8uk8OHkSQnVg2Z0
Xd7QT2cO9+bGcbpDkOeHiiOmmv1EwNxXdhXiufW+sc55XV5NlpfIbt3LHM3ZCk+uvZ4bDt92V0kP
52TZURTa1Za+FezlnLzKlL729PCMTnXOm3Tvhx91fNUFQxJRXS4k7+LSOG1OmSf2ISkf6fgnNIGT
qPUTU5sPLhG/SMu/tp5hRI8TWXenwe3O3lgdayu6zTcvxR3vykI/up21L7yzvdbHdZyR02X1WN2N
h1prm3oE7e1ewlCe1js1locAXVxTJjONPUGpbyuJ2ynrm266qyXuBxU1vUWtuvnDKftbNWQXZ5BA
0PNpL+HIr9X3EZMJPPlKzfYlC7Jj5C2EqwPtDh9phj2MdXksA3NBzfQqR6W4yw5hUH93EUqZMfs9
2lfT8HXU+ujQ8yiZx7by9ykywysyNdLB+2SMIr/ezeKIMZ6sa9cye400RCaKoxd8qaPPavJ2c8bx
17ywmr2Ullvr5NU0pkz5XsJvLaGcr9Kvo41nIuqztxIqt2a/tE+DY46Ny3y3j6Z5JChwuvFoGf+I
gjQ27Dh0f2RVeGrmm9qIl2yQV8qzr/vyJYteanrDxDKflpXOjhZ81ljdiWW4XdzxYqb+VDjLiSSc
71VXM65T3RRvNYT/Ku1MCpD//jLjfFP8ObRj+zr98lv/P+alSVI3ZKp/yjG/9a3+n//N/v4rK31A
GqT76//xk7fEdBD8x0VkAjD4BnkDh0RJ6S0xLRzvP6C2rZguF3Sx0Hwkp/N3Zjq0/4PuX0RL/d/Q
nn9kpr3/UMVEtYsf0BTAYfjfZKa56k8xLRKxZMvpRgPCAwbfg0vi55i2ytKW5BwGf7LbcLBv9WB1
WXeHeNuwpT19pSz7CPa/FBuWAk6ulRbe1GANG9eeYX5QoSNj9xJmQzzfW1XTw4M0LjQh3VsEW+Zp
8pbSPLUrZIivMFwW5slv5dCR0Hv7fVu24Xxvj0MT3K4ouBOLyQKinj+KYraRmKmDgc+LMq+4SjVa
6zXS8BYfDLjnXGwYnPV6FaaXf4SpUy3t9TS6tr4G3tUi5aEbPQS36VjP3PLtX8I6KHF3bGm2xyi9
lGuqrljH4qQ613Bpfru9hmoDWb6mpPLWa8hJOr69SMGNaluZ9ezShj6/rmbhYMmtVa3tBR/HH4+Z
kxa8hlOuKxebnLUmIi0sNPg4+4PAme+bHy9FLbLiNkYFjAptybGeT7xcgD1tRSX/WIu6LV/VGPEG
ZhSSh4Y01J/vU+V3wW0FCwb9wFVftMxRL1RXvpZ1tg2agy2f70cnZ9CpZ44xk+erNG8OHu4rPypL
P9ctfZfbu8XKr8tX0Sn+1w8y3sCoKRiPZe8OzLBXoV5yH6czM1DSqiH/8HM6jF+9uERvaA9DFN9t
mrDigp1QOQE3PVTb2C6i7rmAU9SdY5H+M2FhkqZ0t8cGMK75rHe6Jfpu3MlNo4OVlgz42ypRXril
JuTbS5ZpRqBNlFHCP3vBtxLVXWZNPPwaSCt+aCdVdQB7Cp4OHSFvPFZe0PDPuV1u6zgOeGCaXrYJ
8eUsZqYnHTseYLRirfZW6seN2IWSvUwVbwoyCMNy4Vg86dv17L6eoVdQMY5ru6/dENfs7y80i7u9
O4XlqoyOUghrdDkKf6xSLw8WtpWdTS1feZvRUltkgZOOdhQT4200TFz+Y4FPdZlvyQhQyuVrOHey
Jn3Q9UY+9RUKWDd1la7pfOw6tW29t4kZMqVK96p0+0q0+xw6CPYA/f0l89A66zYdzY/d5zlV4dJP
lmZxaT9lXm+p77USvAehHgtl6a1txN9e7e3alpUKBsKdTR/Apvlj+IStmg6u+coDit782L1hlPF5
F4ohb5NRZIU/cxDN3cq6NGOeYzt484wn6WxkcLrj1OWlpX8DFXyHgIAGx6apmU0DQCdwUG5+lywt
F0M9PY/tXd4tqf/CSC3pMRrl5Nxp4+sQ6BkPox9ZyaRzaD+WUXDlOkvHJ2hnYbLsISZqVn068Pnb
n+Jymsvf4Xx+rsa/Pam37dUNmur5wbu8Zdt0Mq17IuO3Z+y7XgwHu3Bh0kj6vE4HYGkI751bpbZR
+3Ve++c0JjfnhqBhydByKoE1emfyG206Yxr8nQa18uDKwJ/C246zJ4rEblDMe1z91JO/AVe8P2i4
K8VPkKr0PyOYZ7/DcMxFnqa+21oo15WGTuG/ZyTqe0i6Ej2uK3/89Yu+Y6Dgjn4QQbJpgVMFpQJE
9ufDTcogqnBBwR0WuRt8roKl6J2TndlsuBj8anoNImpS42GevbB5ducimtakLftqrT8AGqqrj1k3
RVhSu4i9yzCWrJEw67dHHRYREOI5tdchjPebB+fo/weiYXtwSNIQrgT1ZqEY7797cFME4N6sdYBC
TAr/RbZ1kF5T1uKJo24YnbtQoZtD8F2XnTxGbRq7UDD4YJwuUbt0zYMfNIb8RmfKyH/59cO9g1ts
qwdUNezwG7+yQzL83eKd59hfgrJpdzUlYVZnjQQl8U0IyJMcaCYhqbjzgPnP9+B2ispLlkpO4nPh
15F3sUXme+c6CFlmhrNuvs/CkhMvzjtrvBUq4EW7Tq/jbR+abZ3EbssuHZCYhNxnbBC7OBUm13wS
rujAH3/9ctva/7/1lh/vFgIXRTTU8mjhi9/tjWLO7SwvgaIXpV7l85jZZfHJwr7/rvX4HUxsuxP6
WBGkSShqAGt+P8WVmOqabB0nyhwxClVll/0WghRCqJ1NPa//lkUTo6RDHS+Pa4fqgIJZeFzkcyyJ
Bj/1uhz011+//79sAwU9FC0j9ii8RtA5/bxjinHDWvpVtXMnu7EfgVmL6TWPcTUuXTFn3U1oMjf4
TbnoHa0xY7GZI9sHK+fQKBa/N4d+a5YsHASs9QM79tYRsWW2sjueiF5IpX/urMD4J+nV/N3NS8pf
mdW0Fjyb6xC4hypcI8LvIvLWV1NElMZ6xEkDfz9rZzsGgTYW4nOaI2t5K/0iWl5a/M3fkY5u6LCf
1g4lOhrdYMDCNQfuu23qf1S9pKy4v9EQw69dZR4GnbcDrGy16KhSzN7cB7tozkbrdimdxSeps2RQ
i/WTHbqHX8/ivxZXEAEhBbZCXYzT0H9v4jfuzrQuTLUb6sqhSlp4A2ts0YESnwOaL9iUcZFiGkAr
cvKsys2DF6e1WE/CqUPvsnae/J1u2vu1tT1U4G4LnpTkv41a1q6RasO+2umoCEh/pbNjOHjsNC+X
OOmHlZU9OO6WK/nNcPwg4/rn1JCZA2Qao/Rtex5lt3fbWklaHUNUonZW33oZ8pux1VsSDdpAtmIn
VQu7TNLNs576s1jqJY73ztCU6RV5j3JsDkVhd9IjCTjghNbhOJOjiaGZL9Wulr4SKwgbRxnwOyXe
xC7oKKM/kDbqVZXIKM6tT0sRLu5DIXLHzMAk13Y9dXEu/S/SMXEH7oYwMTr51toF56Xpaucx9NOI
cuBUW1Z8CUJHI9BVeWtwt/ZORiGhK5q1SRPXl2Ex7UVf25mTADmXFf3HVl6W7SXXnofRyGSgrQ9p
n462gUTD8vuDstCeiVDiEgKysKgQUVwD6TGuGE7RVFJ4opzgLsNNROs5SvNB3wA6ssogLR4GM4n8
L6drYz/e11auvPhQTq0Mrwe+YAX7ALz5fI2XJvtXDgNl+8id443vjdaD82cg8yD+FupKmhsZDT0a
ETrLOvPn4K1bqpXjLCrPbjqgXhyVYUOeVba2mr663lxkL106Ne6dIJUfK2oNbrBA30L6DbCGM8o5
/d7Iep2ihNB18k+030wk8e10ZNISaBNH0sRTXLfFqXTHPHiI1FAXNTX90Yq+t9qJSM9V03bWAl5R
InweRZeLS73Wg3+dqsoyemcEg/8tXsLG+6Jm2Zf+iVgrJV/m58LyB5L5I0FPEhhtrHYvVhPoh57M
OCsQ+IvnVicOyw42ltVZnMIHtjj5KQD60QNLRSkRUsDfHGzoR7wzT7gTuBRovfhAvfE73+0BBijP
Vt0TBacKn6ITHnGrzstA3owFZe9TCTQZY9nDMJoeS5r3OM0r2ix6uqzDLuJcNo6Wz1JmdXdPgrBD
kG+ptqQiRR3pfgKdMlCKtyYxkG+zu1RR3RyGxjXUkZqofZQt8fmfkCbU00a20WXjwZ9K3YznbHTX
9ZLacK7fxvgx+lHCcjdG+7kjvL6eS4geT2FoKi4slMh1CHoM321OlHGJWhcHYkPaIlcNr1lQV0uj
T2Vr4bn5zjTre3dlwoZjCYivGU91RRdvtWstZFNM4seVCW41WTqcb2fbju2u0ZNtf8QqtCEYuEJ1
8HStudN41ypIV/VqTFuCN1UeJdQbmi1wo8c10+5FT0W2ZifojMM1verHHMdHlTXxc74icXupG1tt
cUhfAnNqfCk8DZREZ4gU9J6dxmBU7aqbr3zNdLH5raLoKH2yxdOnzi3hVkr6si1cbz92I3a6y9RS
fJjjOY27xE0DG7+oBovGrp+Rp2AEWzX4eIqpFpP+Ws82I1wZt9XXoyIuUztcvYZZL6nazvdTNDBm
aZHP29RVVe6/qKAkXD8V+YAH3K1Rr7/GP0IqoeucYemmEvTCvvXjCfSAl6U6qs6dC4fuVZuTqMyo
Q2YVBj61Mw3GyIwjBr6y80Ye4zSbGe2wHyVXCuqJTI9D4qv/Rqs9zTlHN9OSs6rANk4uVsDkyIw1
QQe64gG7OISPxeSx85J4duBbPFe6XDnuqiiL/Zdqzfvy1ZCO508Y5FF/LddI8y9q7Gb9Nex71C3/
IglTFZ+cjkL2Mcs7HgEuFMKfEUZalluBfz8Pd2/+aWZaDqmplKNAPMgZafXVRZHC5pwbzzvPgp6/
I4gmnMY6WHFos2Le8JdxCcoX7GAcTvK5z4MMzgC7bVm5RqSUqMk+sESEN5jxNp1jAtaU1B9l0g48
W3eBkJRpm2XOjMPV7vbfAj/kEUzcr4xfHwb4qnKM9HjrV6xqivbGBlX5I5hzKDoUn948636AnfLs
FNgIio2NqL7nVqvF58wyhEQZKRz2fL2seNyzoyzmlRZGPpHTaAenKF4aCUmXDlPCDb8rLHZM2HSM
tQ9fOPmTptbErsRjmy87/VihBtnE/CGwpy66Wgtsw8GkRpYu6Jiqc6/cXGFZ0G/k/esqm+Vz5I4t
ZiSwxs1JsN0J0yQqh9WXEYvM9wg0yOYhz4t6utYhDTMZtb6xp2JbehMRBo1vWxj9FhpNzcrjN2PG
G3FGET+NS4+XMzQtL6Q4yeg871aHxVj7C96R7DjBTjiR2zPUq0cX654I0eVRXOMxqJ3TslAE0+2d
AbbhpqdjS5rOtYpBfK7aEqk8GvVtg9lsPJdLuoa/vureY3JbRM6DU9GgnnyTzQ6vW2xcwbdrWwHb
UWtFegLZHJ/lV6087aBKu6h3q9sO5Y0ZyGNdDQrWIuKl1PTfgDfMmJPGG0XfHsK+yevv9eg09Scb
BvOq382OXa6Xt0Xmra7onJMppROcnMXy2lvK6RsguJprp9vXgRqbc4ijI2/aH6eD5CRSX12LZPAn
Yky2Rup2WLRFm2r+Uji9Kz9Xvj9RkGyAOoj7ZpVIdgN1Khzwx47yMzY+EYUFWyj1abbeGJDj+kCS
sbXve3eu7aci6tc+5bAthpwaiOijj4SeYyHJxq6l/dmz5l6e3BW0wAnCADJkgEXsWh7H1pds3JTB
PONBbk6tkxUMshmAYp9VA93zYcjSdbkNlZP3z14ve//Yrh2rpMhLiLyppU+osO5ahwaJIaHaBGVQ
kjWWHqi+gM1Qu7/zItNaF5/K0WZ5zzBaiM+xG2sqr32tF6AQtQd4FJ7dcQ2Cq25c2KKu0GJ5HNY8
TklGB1nwQhN/ne+dbBzUH5KO1/pjHvRBNgCgbNnyDuYtwL0ptsie2EHJ5zVouaGfu9vQqY1E7sZt
ZsxGasgT0spUdSq6KcNSqpKyeKvSY6/S1W4SIXrC7mQqnW1fTn6Ge4wBVXl8zHE6OnmwcyHDj/7A
fot2E1YbQCH/zDDUIswZzG6haTNZIKAJ3xoYfupf+Cdc9X0uCDcEfjo8Wv4DJd77DIIf4kFEE3Xn
GBQoee63DHLukrB9y6D/2v//V+ARb5oTEVBEn35oWgl/Dsy4ele1mYcElNDsPq3HlDFpfxzOlm22
FEVQFOzCX9/2fZKPpkhg/yhCICZDKP0+HZkNpRF4kD+AORlhxhQt28z6o800zdpnL3tZlnJGF/aq
OCh/ffv3qYwQlU5Yo9ARI7qGj/xdNlSWOhaxO+nkrRrzVjMgk5SS+/71nd6PbwjhEaUqGonJV3nx
++iq0NS+QhzyRLSpzXvUudj2PVmT7X372pnbL1PQdc5vE74/GNr+EdgFW28GmS6yZSgqIMrybmrb
ZUbqSnevjlvhWOzILxqfeL8fOxy3XLtqFUc1NKMBqxEL4+Y3wkwrlJt+JAN/2lcu+jjjzdjYpv3i
lq6Inoc0GP0cnr55dqrr0V0iNe3RYZkgxIi8tHPnq3Dxqdh4enXmeDf3sRcCosLe6k+BFfG/krgP
n0pMuEvjweih9Ox9UbSjN1NsdsVNZfw5TI9xk27pXRn5PZRu9GW3XnyEh8E2Ecollmuyx1Cb0IG/
Qha9D3agiQfKVJbyfEUJWEOKTJYjS2tCmpuNtXLw94Pnal6+SkvSrRTypSLCi1N4k5dj0WH8wp20
zTCqfRi7EjlOQrdC+QcrqPAR7/IgZzDRNMjr9Y9wXif7c8Tn43J425oDJZY83wlDSiv8KiRY9Gej
dF54B6uOsLzX0RzQbnlFxrdMY7oRkUEcEgpean6lQr4R6WV+anvttbF0004o1q7+hDqbHY/B58kp
Fl5pzbBtd11LSd45mMwmObRfxzqO610Xxf0C5ppMVgDhFUcgGEfhF3Usdh59JRPgKweYWrGL4jXn
brDa+Mt6ZDGm8SdlZWFLF0XQ9Kt/bRhIlujkRQVfDIB39eWxy/xqkudSDcYbdo70OePj1RoCehjK
0m3EwaGvenyIHXfJ7H3W9AMsGWFLgiwC3ZpKpDzSOffACOrCqfpyv3RO1ZFTHC2LYDbzFIh59KVs
TuLdQGA8fexNmecPunHj9kU0vZfyLnMgAGuVs9/k1iEPhrRukkqFU5MfOT1mmNk4IvygS0TXyWo6
rvAbr/0hStdt8eVKhaQAyPGvWH6QM4UEdrlygHn8EfVxCmFLtb2264kNT+Bmsp/u7ZlolqJeWgTs
ZDuoxnC88vvS4rCsIyZ02LWyju1vmKxFv5DoKHuKbVk0Ku9AgNaYuxm/0l8/kS3Tkz6365KbdD+k
I01SLcBEvwV2jnhBFn8lGzAjjBepmoPszMoc6WbR87LKctfmzSrW00pOwu3POfCRcrh2WndSxdGt
VW4Zci4kD8p7DriJ38mlnxx5IMuzLvui7MM126W4dMGVosY3+QAmRB1kOy3dsLntUYKw5Tfcc81y
e5vkFYM6XYasdFlYeUEc8pVRzqfvC5XiooVng2Ny3unYY93slGnVVuYaNCg8GN+xT3kywmPNBg2N
sJZLW8ai+gZijDo1wN+WD7xRpQsHLeUoUR+8TY7CAUyyUg24DASVXCkoGrwHOJbF0n1ZvMHu3Hu/
yEOuLjOvwvz4ke46JBWxagvrlYOg1eYEvWM/W7dAfqIMSFTYbU01YVVD8oDu6rz93uDcsi/CNgRe
RWzdSp3viXhY4HCVbKZoiEzNHYpp2h5sxAHDpsktHLKhfudKOsgbvmDbZrvg27Nqzr+toquCRRE7
+4jOvEx9yltU2to2qWGK+Haq54j/832ZMRSmF5ub66p2frRakSFdWuPay7NPSdc8zcMKeqBo8m2D
IlYl9afWN3N6M1kZDesHYl01Th91iLQ9ySon3gqVeSCoL5BTzS1uOxAW6U9v49/qHBrZc1zF+INJ
oWKASLvIBAaE7tvVrSjd5t14/LUliVCL6YL98bZ/+TElpYi2d04NjQDPYhDZeWqaghFc2tSVNyEV
dX/ZVYtVZ8OpoPDLgwNz9fpvQxNthmgVc1uDJlLADIDD4diy9ETZONwiNA1ffPMc3/yh+s1sSRc8
5lHMFpMURkExTHR/ZNsOb6Jpm5GhIzs37cF1M2pEFJKP3sa2mF3ef66crd5OznqbCont8piDH2V+
UvwdVlBF8/ZR74bbb1fPNyySv78/ebrQn8bBcKyRjAMC0L+9TJgHLGvKOYKlhNvY8y4yndftpzXp
JOCtunJZ5MObcR3jKJ0Qq+q3C70Z5r6sts0w0YPFr9w83cbj7eWlgjsqT/4eODtaqej70t+Wh8ah
lDdvb7gGEMVCLq8Jn54qQbfbt793EV0OPteGuWW7nxi2Q2V625x0C/vb6/54pxbkHIdDgTMlbyIh
Bk55jr7tlApQ6WD4hsIv65uqT3svSirLWcRfeaPgRfigUALiBTcRQ271djzmiLhuFfwxssC7Zpkq
/fkcuFkw5TeB12T9o13WNtB6XIm5Xvcs47y6J3+mjUS/0qNURrPi2JMXwpkaVQsW0BmVcyMaxdl/
8a1xqp5dGY14BW+rop4hazjG9McS4+qgx4NPK4tgTYVpPM3Hsem2WuAUCA7fk1X3uDoL2eDlkURA
nAtaE0EBfEGOPMIt7qqVaHWN6cn6Xhu7yb7PacdGtWFUkeVlbKc4XXbjxCL+alm5GJ6zOKtZN29p
sE7ahDJYZ8JucK7xJCG6Xrf8WWTAD4GjC2arqcHdtVtggq2IOuteiqyqut2syZGdnbZUhDtO32+F
d9+bt509V9NmNGRbEhDpymwF+r+Tk+PKs9IlNnakNWdN4A7ZgZkLXO6md/nb34V87fNTR5G22rdZ
N+jhD2/wG9GebIWVTKiFbzeqe3urCVgNZPDnbop+5GUm4BGdGfDYq3jenmr0Srd78VfoZD7LwFH8
ieOfOt0iB7WtfXxy3qGTc07GBMQIyp0H203/h7kza47b5vL+J2KKBPfL6UWbLcvybt2wbMfhvoAk
CJCf/v2hW3kfS5mRK1VzMRczfpLIajYJHhz8t+PwnY1kbnEO1beiLTg2dFv98Vwudap4y50Akc6X
IK5HUd1s7Gb2q2ovT7+aVMX+VUQUYHefJSAz9RFbA4oFuS0ryN8Z9uFEYmVFWRiDX+ybbS75w+vJ
lMS5y5oFXeOoyY8Dftirk3Ejyr/gmV33Lk+2uS9fQ8bHVK85qe2ONHi1C+/hOpuFFxfZLeLOK0rB
xwci4nGvRdtwz/xJREP1rQlM4Hi7JW2hJzxRWq1Ferr5KvbQZZg194sfcyebHEyjdRhTTRam/dU5
SDl3cqsni09lxZYvOOqZGjjse+PpxD/4OfKhiaRKs2bJfgubFcVpNUlgN7X6tg4mSUUVSJw5Df6s
3bwb6I/VutE4jmHlktgyjfRVH9cVjmrcx+h5/OSYrnFVvj0flPrSXbKLck6bPCLWvB9kgWFjGxM6
H15cFsLpGG8mzQI5owMIh/nMCViyfqBbVy4+oWjKKdU0utzvTvHk4xvRdnahjm2wlvpVK/uG2aJ0
NGG/7kVUzB2IEQGM8U1ZbdlYvMtCYffkbXNUirWrVVF60dTaHwDZu5aR1NdyEsuK73twvDxvrpzC
d/3lYikhJuIjSqwmwsE7rCs6km+94/n2j4VTfo45LQuyxG+OJbUYycDel2mKv3aHbqoo9XQh+Wed
/oAsqv1q2s1LMvTJj4ZYsS0GkY22cs3+CpZ4ti9NlRjXoNRdZNxBtFyoyWuidrxVdTo0BS7FxFH+
d6uqihBgOevY2gNiYMbNUH+08agJ465uosIbGPjgeoGZwHsV2krACVqZih5x10dlKvL4MGiv0PjJ
WWdt5A2HSizLlr/ZZuXG+s+gT+cqvs6ZkJUuHlxbMgzet26ag8iUu7jsctr6XcKGW8S8oeVQV3hK
pjH2fnq0yVl6jZDJ85Y7D/yIqwxrFfPHsoUVdod4NDRT127etyvdPglsFTWzsDGAoPpzWwxXJaR/
9MqrVzi2A8e3OZuPXtsq07X7uh5n7FhmqYNguS63xC+b68QenoN9S5sZO3duEjFi5waeqcanVJZ4
soujHm0uyUVfhPy6S2ddIKL3s+CoIhBpp6HvVne5RImaDztZDlsW/XQ3Eff9USOc4/RbSrDO4Foa
uDnO5HmQrldT6cg12pehybPPwxLWkfeJSUZO+jkPSB/wLxH+5TOXskQcBm/h8WIM527EF7pVrlqT
h6YXHD6/1lFhEKKncZNCa4R15Ti8xg6LtGVf75cUhCVWMgqaW50uvVfd0YJ2/I1iVn1AC9MmdeLf
bEDi3NROdXnNjBRkWGR3yA407nsexMWY7/Kk6W2QVxaBwh6TiY0FQC00Po9ERp6ZU1wyLQvhcq7A
N9erynfjIr3tlUxzvCduqqrtokddt1WvK6daTPmqSnrQl4tUsbUkF4Oq6WIx0iSLo14jlVIhDoBM
zKbIjunmbPyNQjMTLL1T29S4K47/aimJsYwXe/G14PbTLiBvG+sj5M1i0cEttC9yuDoAyODpWSQv
WmfJY3kRTIVLX5qFm+1zex1Na3sIAGJZSBXix/RzsIU9Fnl/q/0s3mM1XOEuzSAVHYh0Su28h3up
eY6mdUVdYrTSnYNdemGUvHvX0sQA7O76bZm5kq6uCsrSNHhuS7aNy3ye+HLl+YXo6+WSKOVThqel
TJMfmtCvDY1FkBH1I2/aDGg4bzlcL9mcYvYJgWbGoyoryMarirGguKGaVWTmnQFFrcWuXiJkqtnY
iuQhVEnN0EItgdvaT/hQU/NuKBXMFVccjR7Ws6IrM6XvtI8yosSkF47zNn1qrX7uK3NtBlN9kwu8
HC1q0uoixKqXCrT4aRXXvKBoIWwpijnhA3FgXcU7spvSXjo+7kaVR+L9IPx2KY+RmYkuOszO0Drt
dctSidUrAP15ICjOzWEHrbVsNDmgUVN4OKkWUtPxD/qJTDEqteviifaYiHIjWI0RAl7VXUZtjS33
WCQhs91uApWVY3fIJZWpu2A+eesCUkS964qDbjh5LSDHmPTii3BiSttKMNWWrNgguyFQ48WwqLrx
dhu0+OrhWHNbPz14Udy7zkENcbeuKJHlzF/PQHuC4l0+TpPKLyaxwS++0dRB3yUrsZgycR3lXcu1
zBn25fa4lOHAf5vrqG7Ja6zRhO7icNKMKqyHLVERFnNF33dALTf78Q4NC53fPvWAGh4GUUv+siy1
XcKDqmyXUDbxwC8eGNgdOhyEOSUdkcLM/GAVa8O/I+k1o5t3OWhU+67AX8PP9cL+uPClzx9pni3d
x6Btey33Y0/CCuWpyFr3Vc3WhvWsqUJFXuy2sZnjmc7kxt+SqGH5vROOjOjBcltczVJQVHliYd1z
AaIRcB67YJzyLtkV+eBVZEeo2d4CL6fJEddtMnTcnmCO7H/bnB5iTULF8RNIot3WuaJVj6IHRsWm
fOnU1/ajzfk2dslSm/7KJanCJ5rFfnXCPiNuB7qQeQqOlAhObrsqzD1NSkrhpF2B+cXnzd33Y0vL
sucIWcI6QGczXwJjtT0d/X3+DHve7wJvNldIj+zZW6XgMJ1dUST2C6ana/v/31YW/ODj7Z77zD53
SoRFJkppNi6EkVwN/1KaoKL6yEGH/LeKcxX/1AkFXZUCVfCLUXJzXhspAM57+Pq4eWMAvPgNjcc0
5J+9D0O77YMoq7ELrRnSj3DvLMNo72+CMGUm4GOLfIgf36tTnhz6Cf724zvQ1Q3E1QVTd+qG+xxt
CebRNZDC/dCsfp5vV7QK9nA1i1GN6R4Fcu+1+62b7cNtzstK9nRx5S6PJwOBFC+NvbzHJ+J4ZPZh
04rwij9Ug7S3ALmvBaRbI5iTiVuc04u/70NTOgu4XWk2iahHy6zYwwk54ecFHU4BiBcKnslu9cMS
s1J5hjCreugz9zqP6UorkIYQcetrD8+9P+7ADVfw3DSa++irUbnv0iFhmAUq8ECV+Va1joWDf3/O
sJfcVzObjLlItCx0f0F4Iz3I6jftcheMpiADvukYU1IcxhUpHaEzQyc40Ds554Bbc8IeVMIrubzu
tdBsJo94RtzXutvn09DnbzNTjswkGAt3Wm5drWqYnX5LVwdPZq7HudsvoFjLjUaCsRWYz08VWXda
mwuYzMV/EB6VvtuBeEeYBsmF3bb3U9sEmG7dCnEM+vd+C+dPpXBzdb2c0PAimSTn6bbw7FncMfPY
/liHoolfZ047aRA1V41rjhG6zMPo4E5o2a/X0rcwhNSTxYwSqQa+rOg9+6azvAA5gBU0Z6wzRNMs
2sIVFJ+Gf8dNYQTprm1xRf4APyzIwak26gSOQpynoTlsTrTGd5s/JPNn6fcFOTy+HDpp7raK/ni7
cFrtje+CSkWtPM5TpG1mCYc1kh+LMxo1F1D83pepD0dsIINYOKMyr1a4Gy2NYMrd0h22KrDYar+h
iet3NPTpfC2X1OJkXRJbC0ZxulFjwHEx2WP0QDRwQfvYFFiMR2nCn0se+M5HNTgCiz0xwAsW+23t
wBFvlzCVEQmDwbiQYZP1bV6Px3hyo+mLLqHe6EocevDPQ1nk/gQ0wXQj56IOkETdx0tKi7SLhAfg
el21RH9/zYguMfcKAmRG3USGOzEjj18WokDipV5FMzIzYywUjNlxwKHkLhhoAwuUuLgC7aNa2lgl
2K/hLqFF5lAPxX3X9WYtMKIykf2hn5QWDxw8wjm9H2v0pPcp44t52kRocG8fi06Bvo33dKoHuxAK
aAl+u62V3MmxmC1+pfrUA17MW0uHLItnhUsa32rjH8BL+mGGMUHrA8QnCJkxl3LKbFF2SjjjW7fS
J+St832LVmlhMcNHUK11PBqcvYbZdz7GcxmpHPU4r/6tLlJdV69HvhiZN27F1CsOPLAlkTj0BaZc
FtIJ7ZsHwyLNGATCos/XDvAUFLklqmrqEnf41MCnaA7XtcrEcjVscuUsI07igjPCBsXLKjoiL5Ob
2m/slAZJnxETHs4zTqjqgb6IIRT55t8DSpM4+Soz/UxKAZ7YpDWHplK21mEusbemAqUDOvPoY3gf
w1UhwD5uQSuJ7giLQa0uSWBeYPFdyrnjcLRyjWz3RTvZvx5P0vJMdPsWfkS0Y3FQosvsCjfnm+kH
4zDHd1PgzZPzJlGOxRxlLj3+XuW4VKq0i+yrgODQon2q9+3OM4o455coxLEbyVL8hTY6Fga5bnGc
4i7qyqMTu9l271TEs9wI7BvtmzQLB4bM1tVacSZARTMz4naatF4fgll569saMxsG4wE32fagB+R6
aGhMKYv4OlpMbaJ9jHBEcAg+obx5XdM445QOmNG2K+YhkjYi3BR1fYBhsF/2/LLKvGKswbXqpObn
2Vs6c/8IzZvKtfU9XIFz3s8+PPQH5QDGfS/OQHBbMoiq32VFsXFjOC8lZD57Y8vJeV+4mnFXZMBt
jY7ed16RDfWrM+q+qi4BntwCf822P3HzNXYTac06bO+REpd4UENNyxnzPku1/oydmpjHYxJiPqFF
n0lAkXdR2VqJF7J9tHVgqr19Nj7xXQL7k4kS3zl2sy/4JcbrszAkVEH2EttPwHj66pCJ1bO+ZGfN
J4ok/f61M0Nz3NFE9GX+cfYRHEiMyRXd5g4lGgM/Dn44xSz/vsIbT4WYJU3Fu8aMrRm+ekWl7Oo4
r836BEk9osqMOLeIUxf3wjIbJ4z5Ecw+lUvRB3Qlg1x4+88Pr/SnE/9yeuma813uPSRfPYRPNvM5
GcPK7B/nSpM2wuPhCRi3DXBV+WxVO3+s8d4wyuWEqEeT36tLHMFlnN5tj+WhbC2lMMwr03ex+y0R
1+ci/bSIdCLCLbhgO56Kfo9njNc/0O6QVoTcaARir+euWcbioqBN8ruDqrLWz25w4UTLcHCHra3d
PbrlZiQFJjc2MclHINh+FeMKXHuRy8HI7rb3YwTI3+ZA9mRn0RkozCpTENCp3bbEVHURbW8blfPD
hLIPllAzrHMhMMYf7faLHy2YmVxi6ridLxRpc0KR9Tsb/olgmJE/+qZN2q/NJCXYpYbyUmBsfRBm
95x0Qh+EYzPkheut8HyzDxtEw18zBpGL72MjGRN1l8xRIe3Wtm7zp9r3Nd5zpMjkFtBVWY7hjO73
KUksxQ5cCQoBBRoSVPpYW2mGM+Eic20XUcamoK7PKLejNltulpxTFwUtju1u8EgCg6TTfFzZuevL
ZyD/gKCytXWJjDsMabBO42HaJtsBRpUGNAF7z/34T/pYBpIcNk5AfnyoS1x32TXOez8nSWHEBpLf
Q7qTxvSGU9XgJAQD4loxF66YCmmOMM6CYbrQRiU+9jBQYdW9cvKimegXiiEAuxxFWTVfm4DyZjC/
q1mse5WF2il2/Ukj5AYOxEXqBAX/vwntHYLSrz3mVYeOgMD0IlbmB1P3Y/lg2hF0uMwXORY7bKh+
aSPNgRSqiy5rbFuZD2YKhsPGFAd+BYzSJMx3Jj50FGHQFJBIQyYeq78twxOonncq+2SSySP2oyLy
wLamZ5YLh4I922mgGHMfBKMtXs3ocp2myRA/GG+Nhw/LGAXT+joPGNk53hq1evW9E8UrV24aIu6h
zjxn6siEy8fMfSMDt5vc14oQSA/vm0y3UFzWDnWauPuoacCp3FkIoD6gb+yWR8luplqW55B1zRXW
onp0Lqq1k6TmeMh6iGCsBoSyGyYko73PjjNVZnmf9sG05Tu8LK33hQ16Sd6BpUDd7NI+NT2y43UE
2yApbB2Qpq0VUos/y6GB4yALS4RTfdzKuPG+eH4+84vI6qcDsMXd/lqUYP7cXnQR5HV8uWguFf9r
qbaB9CwczAqhkUKdOu/TcVDF1zmBsWQOA1xC0Vzh/MKxvO/XxTXBMTvxeu1CKWBkVkX6AYkm/RAD
GfLByUz+Dq7s7mefwp+RWs9WvblHs3V5oW8W3Z0KetParWdcWvtMPeuvo4IKzryoC4aShxUlxv67
tgtH+yy2mTGhqPMW03wMZerm69szefX4OuVaWfLNGeG23UvaRHaBXV9zuJ1v1hlVE6skcyzYbkxX
IkDI0wY84NgPvi/mY6ywvSeXSaJJRbyIB8W7vINByLf4xpvA3FYQtJBrp2XWJUFRaIvp/D9MbVCV
4/vGLdZEX21t5c5OS16atFdr+sUfuiM9N0M0b5bS8GQzT2k327s4DLLv0ZCteXERupUXkl/RDGv2
3aAsGT54RR4MHxJ66t7j4TX2u9UFljkOxZmA4B7A77j9Z67QjI1KHdCZfCQHp3d7v2We+5nzXIrR
krroohWU4CONfqYDplHajf3x1oXdYo8cj7t9ojfbLzw2QLyAlrZ93KM6sDceDe5Iez1hlVjG1oXa
5syD0s/cj/il+EzEFtFcHoZxiCYCEy2DDPJyVi88MsBhjtKZmaJQGipjZTFfQlw4VTvAY1g1ARle
cxcLwj8NPb08umVm0uky7VzH+Y0y6zTb+z+6rCgNXTpJGEcvxm3jh89zreMpRZi8ER+W0nISrwH/
X00NWpnEEk+6C9ABz9tch8FF3EPOukdA4wW9sQ5iuDiQEavhBT5eIa0yKihG3r91LVC7sIPYm+wf
J4lzWHCUb9iQPMuCEe4EQezUxhawPFw0hOjZdnimA9fWgdTjqIfNICjbE3fXa+S8WM3hkdBNKHkM
MB4EPzNgsugGeyziSETz9pnOsaahHw15Bi5H8b4U0AArEvarofJ9zz00I1YDgsWYJF2WgOCCIcO/
Edw9lfZxd9FNctphNGiEsJDhpU8FjXEdxLMEkjzKSYueAJEStANj/TJx8HpZ2/fffVTAzAPrHUHe
F1mR4y+mthZ1Dyo3kRx9Gfecu2pDBqqom08vf8xT79z5G/36Mc++0X8+BuIoj2IUSoGtaXCbdWrD
BgeiMQ+QNHPU3oykCzgo94KMuLuSxHvvN2PXPBsY/mT1cmZLkhQBp2+9oM+dfJ6CCoGv0LTFvDcf
11baNUTnxzFGm84SwFkSS3hXL2OpQa1ABZ7XSr/0Iz+7VYCLRC6eCU2tBqsKevmWPVVdYmgGWBbW
ppnSniCofWY3DOJxKfwYh0KYtTbWoAAqmo6JT45Bw8yrmlQLnN1ER7z8sadX99ebY6dEiIS5zkSQ
eP4ptuTXFYFefIvWUDE4G6UthYw8vBFStJ5oThqicalmU15Au28j6PmBbde+8gHVFaXMieB++YLs
0nhyPYw0FkyyYUheKDwEoU9XaDCEyqp7s+OA6B6rGZgWER3LELb1twa0en21kXJs0yhOUSB1DEX6
7uVL+MeCSXBUxbwjIf/HEOznL6TEWBChs7Gy3sAy2KqNTfiAD37r5EHOGj4/oULJ9uJcPuJhCzEO
nE8kqC7022kyNrtk4ggBW3+m1V++yKeiax6aNdfaO8XHsqjDZ3pg0j+Q3Dlzsnd9fGhEiJ0t9y0r
tcfrJivWz2/q1PMlykcGHgEzLBSeD//j6aPBbDYWciI1jRBbYJ4PZDB0BJtKb+qHV7kbaVutJcmS
Fy9/1WdrlPcW9IqoVhzFJLUCVz37YLQRa2nM7B7GtOe3A38h3WjLnMSqc9bCeQ/Ih07Zt9S4LFeQ
0wo/Dlmrg/jNq/osiMBeD80RsHgS20QfYuCf3ghwmboICBU4wBtahf1ZK2MxQvAU5dR2lzsLeBIw
ZqI/XG1VE2uu6oCALc4C6Hj4q05aoq+bKm0uDSBafauwJPDyhavmN1TFhBXn5Vsp7LL4z+vFpcco
yKOQpAq8s4TfPr+Vw+jMQAbcyilUBGmsyp6/XLWilyrh8trPetvQoBNYmVs/0BBiqSGssTUnsUgl
0BnFQ9jgu+tMbGU7cVCgVMLMY1UwcR/YclqexDtej0KO/V5gib/JN1oYtLynTfnlL/WP5+HxQILA
i8jypcqHzw3na7fFY9GUao9v6SzQQW5zq0aJv6imkKOKKayRQu8UFlmcbFPRjjDTTpOUMI1BhT5F
Q1PVt+eoDJGf1JM43CwFlQgos3EfMMH8d5XmNLjq18cBycerxKxuEVDvwIyeriSxgf0gfjAkvtWW
4JhqB1WTDDgKfUwMdNJ3DC8JkRFM8+RMECm+/W7syeG7VTEyoZ9TRfTAd3ibkFQ7QmXW/lXZ6nB5
40JDmtcNkUA1jqJV5QCMoKwCC7OkBcjw7sBTuPePT6wVGRsgY/ysdlj0IiiInkwn5NgITrrN+1oP
aNz/Ch2vZc5BLRvpdIe1K215LBCy1rfgmUnxY/L8wi+PPjRf9GWN8YR9/s3DtqNNnt4y5IYJFYEh
EJBtNmfr1w0LXXOLL2zQe7y1LhjJY0tYAz3ycp0bTjQeVR8iAqib6ju0LN1g6oN3lZf5uFT8WN2O
W/WbLvnZtsGGQY8GTkFXKNjLo+RZSfb8zg8ogtvePbkAi57DFWcBr8Ys2yUY7Gw+LaGvxNiPMW5R
DISBV72VGqbkIwoDo6ZDk9d5d0P8rieZJIB8gJr68g20Ld6T+0cFiNnsfUIhQqwez+4fR6wM2IOR
9EmAD/ALUMNMejEWzMnHZdov3vAthSkm+zLqdCB/FxvwLMzA3iWARp6fwOIRJ0wFf/r8IB8FT6DM
D3CAM8VTxJnNDdimrpnL9ysVjKCck/EwsjosTqWZn1EvKzKq+fHRGZCotaK1ZenlO/OPS2Madegm
LKwYVCBFlvT00kbyYvyiLoPD1lXsMGC9SOPwkjUUkJSRcuLOR5XBtayhm7lf1hBZU3tR6MYq8/A/
TzUC8qyp/vzNdT0v2iSXkLFAifPpE73wH1Vi7nvsVcrc4C/ZYKHdyMHTiozFCmZIBg2II9hehb0J
mjcgK8mU35IYYRm25Exve2COMAUvX9bTdoCOkUSVyIcZIvQOS/RzHxZve1I2ZO/AyqK9+NqkAdk6
ZOuexJwExlP0+wg7+O865dN81F9WsMCGZSsAI2J8WpF/tIg6QQXcwHqCRrmIyjfPWNoKo0GDvEUC
mExQhrOevQrnbJvNaCA6WFYSIrFLV3fERUHA7pBTErG+8zmbp4RS+pPlRPD2AEg3ajLqZ6cXtIxb
x0q+JDSznRBGjVRhvvTUfxE4GMMfXW9VmzMy6OX1vLrL6u+CkUAEeIQU9v0I8kJp/Hf3ndh66EH2
OtoPl3fp2SolrCTlU5c/z175eVlZpI/d1+M7goKc6vvypz6vbgKQh7k6GN9i0grTf9x1KGu99aBL
BCqVhqovc0X/NbEK7B6ZS1up2J1sBzbBTCG/Lj3bHDk5XNx2N9aYekklHTuXHyRIkx0OQ3sBVvDy
hT5LRuD4QAEOgyjlSG37xfhZGa6j2XhTumAYO1ONFdG601d8a4zjQ2ezWj2REFOarkTaN9jo13Sa
u78CrO+TdUjHrKmkTGzK6ZxFcDj7Usqo/DF4mdW3b+448Isi9gDyx5OZY0jyylnxdVglTSgYm7E2
ccjgEdegKrgDq7aaepIIbKfV9571DsDpivYVPk4MjAQEOHG8H8diVT8HgiaS+hCy/3bZb+rbs8rP
jsktcaNQxBwb/unTlOuWF8D2SEjRLAWfC10xEmeRuJeIp4U54KEqbGPqx7SWQPC/2XeeHlh4LKHP
ZDnB8kR8z1p6tu/gZ5mhCTSRxiUmvQT/1ykjTJXTbA9SJ/zm5ZXwvEDhH6Q8BAgY7MmB9vBpOQfE
Ib9greG+m9zia31A7CzQZyntIj1rmIUwHHRf/lzffpVfCxSzMmwvR0JHEKY4f5+tQDJbVMb2C/+R
+177qkPIizzvTH8FNT3WPcJP6omzbVQb5bmateM0/sQftCxQDpcjlDUlCPWMFReOeUSwbTF4PrNK
PKfokYWMnSnibt+3M+Klo9E05cfzcZQ8iS17G6NyNyBma4sKKFlN7r5DvN0V+qDR5QCQouWd5Xvm
05EwxlhRnrz7RhiZk0WOTCrxprfaXSglF/28Vgzmefkm2Sr19B6dsrJcjvqxrSjPHo4MG59WLJkZ
TF6lBGY5dCtfziKYlz/o+aqncHF2TGFNQ/RAvvts3WVyCVbXjvk4O+03gaToHdJ7Hvu5WSwc39Yu
zjIU95c/+3lHwQAf1j0104MYjwPmpzxdgkr7q4xJpoNHre0LT/K6hfFrn6d/3lk4i2DB97qUlz87
rYczqZaFLj/jd6NlkV6+qn/cevBGIsEiGjBr2H4OsbSqm8kkQFRKEEueocwQBUTTMcJghZ7x5c96
fnYnDZd5bQQ2uaHtjVGRPr0D8zxUQ2iH1zLdl8JK1qjs74ZpwsfTLbSgt9GJFRb+hJQjjyNbpLt0
Y8+dwVva32GBz2sC1UAAYCc4EGhf/lGF+iRHlub5pPLEsBZvEt5i/UEyPoKPrRPXKsR9LMPMSYNm
b9zhtY9whg2DwBsWzArYBPQfk6SCDYAyuziHYYCYqy5R71npgxZ5iMawPn21f3srAYcTsDoawTj0
yfl9eivJsC9nT68dJgrW2yVctC4N0XZWjJQWqayP7lbbb5DlHJYvJyeR4V/QT0PrH1JjE3f/9QXR
l7LJWiyBoXvPMUtEqviwDNEQo5NS51oP/fG1HI2VWGxRtLGDki8nHcB0UsmpwGw+HdfH8YJBtUwS
YSv4d9OwYwx8NCggY2C9ZLfBXDy9Scze1mQPZnK/ArTy6hRWCPNdBZyD4WxIWLGVeDWsr7xoefPw
mVoN7Mt35h+rzIKYnAR56e3G87wFwbaRdKQ+tvuzfC6ORj6pNcCw8m/lprKW0Pcvf+ypnPxaVIGi
EsAZDAJ8PovgGTA19bGJtRcQ0mOIBhoxDeQG35qLODj/7BdEwd2g6Ial90/CC1XA1XVMt6lYLl0Z
on8pSJBGfUQaJl/xmESOi+k70NbvNCzupn6meYEeAiex1YMoshX7u0erXBmxDs+rUVUIexom1hiP
P8YKq16MzQvfvLk9v+kvf/GnfAMP3cYuUt3d2CMpi/7v6UMnRyksq9QbGGVow1Y469v9/lGF5jR4
S3+mmoJY7qK+mRli0eaAfNg0TxbI07X8q1z1/zE0/f/gnE7W7v+ch/5fzfdvXflkTic/fw5DF94f
LiERnosu0MLlHjvv45TO9A/b/diTCEkSvhdRqR6z0APxBz0oBzjBm+qmvk0wn3p1mtKZ/sHsaI6S
8BDAYgn/6e+c9rfnRX6emvrfT+n8R7sJmUbvZbc44HX24adLQipZym7OgB+rYrlnCHcj0RRXzrFv
BvM7TIUthF/365tH/i6vHTGjcGpc//NhYpLI7SC3veY89sEXKnL53Y1lgb4a0ydO1AC7j046xpD0
rdDfwQ0IOmpysbxZqzXyr9quybD1oDq5MzDfDF4pJkZRpaSA3xMwEHmHYo5K4nb9tH01BXNLXms3
6OtFuR1RBGlIZoFBegpSmPdkSa8Z0uIlQnK0z0nxINhJVC2779gO6NQq/56zbP821e3CtUhm9OV1
GS/7ALXNcnDw+H4ZsyG/zkvlMGEmVGm6xySpiXksh4Hzy9iJFM1jJh5S3yEvY13j4hN4deTtXa9J
G8LZqXf8TeKzUeHPfnugTjJ6MKkHZog1tU3+c9NXWS3Vu7yLxwpzzxosDMDsBqZ9aPDavbsEwmGe
nZRvlyUW+dGDu11+YhCR0XH2tvkhJ7XwrkBr5F+sZgy/lDqWfO8VbmSHNIyzmwNn88nVnimvHGLj
sYcTvH4fo5jm0LMSe7hPBkd+5TSXfS5T0/QHOpkmZm6QOyFkdTcGk6H41g9gVpOHFMhLPot1MT4E
4tx+b1vMfxd9sM7lTslpyveTm9hUgTz17rWTt/5VMIdTeIixctxX2o/wOWjVMiRdlYkD/xws7qWN
8lTMa+YkyaodXI7Ja/ohIcGPvLo2CbEedwPS7MiJo4cCgz5DSGcRfEN2zXjPBqkzQ48YpTVedOMq
3656Xr5Xo2Zyl0qxT9nMO8NUkWBaJCOwEvExcBE7M1LGJBeLlFtxiWwczWKP6PLjPOiOZ94F1bCL
gmi5WzIbrDct7Sj3WdGHB3rHGMFM75lLfw7Gn+Xg9mTRi1lzzNVx8zqxVru9QGL8Z44vC+qjWd0P
XS6m8sD4o3E7rsMyuVeeO07HwmsW9SXQsLQ7As7tmDGGGItjJ7z5m5baGzEkRiHfXjJ0heZZM3pl
qTKd7LJAp1h+1ilorrGjIXNmmTjfkyqKMZIhH2IqUhRnIVi3jXl3i6xi9kiy4kY0BPMx0L1w5HsE
dRQHHwkek2Tx3zRHUZN2sQ/AYd6yXQloLZ0GGLplPYPahgRLHYkpkLjOnXISO3dY0Ywpr57aHfoO
/Re+NDzhOml4m7mMD6FPrNRVxLhVZgV79My73kE5v9fuSsxJ3DazdyFSrT5MM0P8gBEY13CEv7cx
BMhwdjVm7jctZj8mw0I1/rn5CzFXHoqZCMYt7dfjSGrotwHeiqF3uBljnEu6edDrTDajUOT3H7Ky
ZDRWQEP2U/thO99WwxqTyEsAdX+JBLAMb1Jnyz8UjWYmrTC4aC7CUs4/0Efxlnil2Oo3BNfVEvfu
kmj0Y4VCa0lsBZFXURM9bJED/+VXOJhnVGOfYhJSPgygbe9yslGxGo7N8pZ8xtA7bjIR8hCS3fE4
Y/N/Z/v98etkbTtz+/08/vw5334bnk83+T+4Udt+/4WdWrE2nu7U9i88DtSO//AimiOC2jk9cAz7
e6dO/wh9kG7yjQUKH/AZOqu/d+r0D1pXtD7gu8h+IvGfnTqwY1BoNOm0mAmKNsj/Nzu1iE5hpb/s
ntDt4ADQdyGRXpCSzw+JVY4NJ9kMgb7YIm4mxXSvZgXTiL9keRFf+LG8IS3h0vUv/cG9Kk0wHwMS
H0tE+qQ6RXbTKD6kCOHXXeAU9Udd9cx/ZFfKzU4XH1Zh51MV4WXGnCWrCGU1h8Tn1AMGaWEuyvLD
tPrBwQvm68VbyLjwaRThzz2qeoIZVaUJppEv8xT2r/30+zgq+mgIxIIUXWzP9SGgsPV5fSjjm7q4
Eyq9NigIdrQlt10n2CjNO8SbRPR/djzc1+m6b5z4WtrUEiJomchXk9FdlZ9FJsieInR6jZ2jM95q
Tunj5hzaurpxm/Urtvl5VzE2U3oDM0Kq/Uj4QjBlX5bVuRL1XCDgV8cyJKEnf+iBvNEVesPDPBNQ
UiZfIiz+TLxV/lfV/TkM3q4znzHGisNaC/8qZkwVWvKaVD8Gfyr3o2zay27SH6GtfzDhbGDAZv2x
327ESshZWqcXmEBfM8QF6S/58Y5vXqW1cxWTtx546YVCf3+jBftMWhVXgX7nm+xGI7L/FEv8oMkH
5NixHPmejINUDDAwvbkbq8Lfd4zRvqwZL7hVcXGPdhqjinvl+PGlFO1r1zwUS5Xeo+/8f8ydx3Lk
TJpl32X2KAMcejEbiNCCDGpuYGQyCS0cGnj6PtFVi+4yaxvr3ZjV6q/MZGYE4P6Je89VX+vGkc+a
kg5nNapf+16gc6Qs4B8Kneld6yFnqffbvTn0Ofrw9omtul92aYwbkzw6sqjiwILD40VtvcMREdru
9+oo57xbj30xk4EFnKZbpwMiLoe0Sn3PbeiNGLRe2wFv+1RivsnUe1pv/dAu0etkZPJ7lcP012ne
IrSv5rx8ASIE6+U8DFnx0AqoMvKRVRQ0L8bjRRS4OtbysuSULQmvoFYjtksgeu5a4xmtUPc6D9XL
UuRkaZUoLtJ6yTYyIyGzV9UC8wyUJQLB6XcDMGdAOF5M2wkn7Qwy/BGGw9GKlBG8fw0BgrjIzL1E
mupFZRx0Q7orM/OxcaPXuuYjXZB25geD2Mnu7uRzyc+ry31U4meMz421j6wMW4zqqQn6OvJJYoW5
mihfHB5u0/4h4Nav6yOS9GtXEh4CQ9Exj6YYNss4Hu+qTNftnkXiPqXFnzU+xgTniubILz0jxhpC
MRqBNX6u5bfbPVpGdueJBnO9HdyGYDpoI/nRFRS6Q83fX0MRxe5bi2wPdwvXdfIYkUsT6aWXyTby
UaHyJZMFhjuwkumLXNQHtr5vLAAuKgL/VRSeZvn64mqoraTv2IfCqYqTS6qNdJtnWI6Pjb3X52Jv
AzcPSlPblV1t+fHskMmTycYTBLN7jT5TWiq/c2qnR9PJHrS8Pety+J3S9LNshwSbV/Zeo5fdJqC/
5KhfXIHLclBSGVSZufyBLhq/ozd2HqeirrZFBDqCsp4SCO54YozjgUKtu5arO2xaWRmeoWu8WhQs
2DjYuYGRexCd+dTq9S13pnPuttusyKrffF3MVzr1SfOG2PCkiChFcn49Tt3Zb9LulscpnmUiNdVu
NyYKiAekIQ5hhnb3uY5E/vXoskHKfGtFuyui/tguoPd7J/Pt7MMoJz+LCdicIeFvKlodpEE4nOPB
ITIeGTyWoTCWXxGBSXFdYeNmVVXpvxPJ2lNmze+DcazX1Qd7Ob45ek/mrBUnPxOTLY8hHiJIdomQ
DeacqKTIAQhotxW58Kv6iefRPmltQhoio7mQJQJKZaKDtl3FYyrv/tO8M5Wgk9c865YgQxyA8R+b
hKfLdyzsz4nWqluQXh03xar+GVlO+G5dGH5HyR8y2QmlfBO2fGdGYHpR9N6WB3hCzk2mP9DseJ8L
0HuS9ScvWUZi9D5qZmxUgWJfU/VgQJAY3G2v/0GM38e8Gg0npDwuRb0v4/HTygDXRA6xlrF+yDsV
CBwQ+JpHVv+iTsTcXIV6uvjo9gCwFkF0L89n41xMgAIjdOu2Bv1nee84z4StfKhrFtjInD1016Qq
r5SABZJmD/H1TSOMKZvakyCSHeTJLTGtJ/r6GLdcURdH0BoXu0k/CdK7g+bmEzGfwdje0zqfUnGi
eQGT7fGQYIkMVucRv8VHmZINgh81Sp1g6E6G8SQ5X1ksYH+KP42sA8KGWbjPt3E9+xD4ry5x5069
79pTF79HvfxUOl5qeRhxpd/rb/ICvZFYdLck99Buid6LLwACtnatnM25+EjteW/Jl7Jo3x0YKB6n
4NEhltybYn0JYR9AAYlodBur2CRub1+sBq+tcV82ji0hYIxOvQ5XLda5R8HP3htrQ2Dk3ZzczCuE
xEsVT1vwElDok0sBHaoe+ZYX98dYWkw7pEA6iIYys49ZKIF8H9PjnBEPK9CgNBQauklOdj2OexdA
sZcW2RIQu/CBu+c5mqpvo2iOc2vjLC3JTQRSUvIEs8dnvVKPT0OlbZLc+QHJbsGUNX56y33rNTDg
ED8OBm8+lkax3n3X1mYRmnKMFCPyKubpnluhArQJBC0+Zot2fZlXnfRf0o6n4l2DEr+fQZf7Ujiz
5ygrQmz+Mer4TOIIBhkCsnrCEBmXh5ndvpt6+axo0aMmV1LI+maT4F/2xpQ2uMFbszU4qpJ+3Wjc
8HnNDGDVj401b6J5i+EUq3XjZ9bw2lvj3iYy1ksaCX8jJf5aRauekoGcO9qxrqvrkO2RG2aeOgl1
C+DuOMsFzUl+qOxxV+Qw4Y3pmFZbqgN8XemeSww3RQfMHp/GWrq4ZdJr3QqWlsrfUSfg1bUDd0kf
tVI+NXr5iGn2Kqz5xr4snPWo/GAXD3LRespl/6Gqv2Wpb4f6V1v0w9QdtfgrNtHc6NV+Ugcf2u+O
dItt3rMg4bVRERZW56Q5j85nJICovGq80VFl+GkZTs3BXN4qQpeluuzybOeunLJE6S4J0xT3VV9y
35m+utIJzXbeiPyS8hvHGbgqZioUL+hqzeesMH38tTt4OFwX5Wd2L/DIOhVvLds/EZl+rTu0ooxV
sLpA4WeERLF91EgGsQFvqMrwlBGiHYJeBjdG9BpBrsmQH2NjOqU1qc12O16yZK8Z9pEM5KCySvUy
zzJIB+NPO0jfnVUjdIgg13plozJUUCNAjoVb+aJJA2lW91hRCIKwBJ35u2rkbloJ8oUV7TOgPYjU
2hcxeacYyzZY9l4coqh7R9607ixaHoNEPA4pckiyI+BUu/fM50Qc9LV6QJmWEoRN9lLb55zzw6uM
4UxZfRilEdifNgoJC9o0qftqjO0+pXS6EOXclH5H0HeHo4qQY0Xl2Y9I28VpYXnWIn2wIURT5QwQ
amfTqzDAu4NunodyVjl09F8rWl/qexYxuVo+IdX2zc30aGctTI6KTDzUkiHWWD6aTfuN4Av04sx3
Ys2o7DLlVlTu57z04aopV9Fq137J91P9Y9YyQM6J2isx6gNKFfqA2e/M7GlYXyr8iW7LB1p3ez13
g2QVEDtq56wW3QHmCgmLK8yh5c1MJuLZxRkT5JF7wp8EdU2tHtlWBKlIziBzdkIRs6etw3Hu8Ok1
BrnOYzsDYLAxNAkSnZNMcBATS9tkyVGitYBHkrKbWTzZatjUh+esI85GyTGVp88LH7kC16Ij/dTN
1uo0VsIhlb4oPGvsXzAiU+sOKvyibN1mJF54amwGTdZ/dbT63jSofyhd2w/S+bognzX1EmOh5vAY
q23a6R1GF+IJIF8IUkW0XGt97FmYJBV5tKMm3cVi2UqW3Dtguea+yOIg7SNyvtb4ASkHUIOubV7a
teXETepysq/KMueEwWUzUqBG3RgjQz3XJD0YCSu19DbSmBpplkOGibuxB6JUOPqaMKmUt5lckgdF
0OyNuvDAqs0b6CP7tSUa1x7M51nB98xshQce363f1IzKWmXSfFMlU5gckl3t0PjV4xA6dqK8JQ7t
QFbZ0adiuQ+ZqqBsM6nYNZFfl8xeN2LKuz08QAdXZM1xANKrqetD7kY3+04nqevmkqR141dV9dCy
L/bH6ifNzLBoexFYRqOHMs0VPyurL83KsoeU4KQfzVy7nVM4BUZVzYcWQO2q66s/2ZmydWqlOzFh
JCWwK6gM0tSXsDJPVs9F1sbksSCVPpij8SwUdt8s1IghptMyqyqwZ/E1ik7f1NUgdymDWHQD7O7W
joR0e2z1PfXPttFaDr8m8xcVEUHnQjoeuw0EFo20lGsv831qt4+d6l5Lyr8khSCXjz82aI7JWNmx
tjGDUfEXVPipWi1y0MDY3l8WMaDRwc/OlFeh+6tTy18nIp6o4+/p4Iuy7bE4A++s0KeaGPaWVhe+
ZpLB0qvdZ9OK96nVbmi/d0tnn2r8Ub1eXWee7GOe/krD+WjVYTe59m+FJxon4t92NNEtR1+ornai
/OO4r/GkvZIz8dQWBlr3MjlES/KHCeyX2XafNdt5WxluDMdIgTGQJCbEpber9dXEvAoq8c5uQsk8
9/sOGr9OOHGa/pQ08cfEqtPAIUDDG0edTPgOTe8y5HjygOV1FBLZsL7haIw3NQxM5LoFKPfmoijg
Pbr1UTRzstOLz0Zj/BarIzwKs78SxWSFZF8UgTV0Z8VUzIsgfdQvHWBYNAprrd46rg+QlAcxN8jn
h280RtAAqrXhkCHzXhYuhx5Ti7k/1HH8VlTJU10hKTS7C6igwAQ14zXrz5gOns7F6yetFnmSZCnZ
c11DS6FBnsLFUQFsZ1u68hvapk1PAgHzjOVrUsbdgBrqRMDkb0qZo8XZsZDjQ6WOP25vyaAGQAFe
ls3IWr07q71B4Nsgpdcp2quwap33Niv5gFR0IwRVEPACSssWQZxpn+Q3PeC725mr5en3i0TgYSyc
rAjv8l8Q1kEh1kNhuNsWfaAza4dK0493GaFaDC+mIJuTBek2mu3N6GhBDqwsTXMIc7oPlZlDm5Mq
t5ZdC4MdqbHOFEW8YQxC4Wsw3tA62uzGa6d+nwwWpZT9ZaT1rnS6w5ByE/bNHhgX85lIIWxqyIHZ
uMUppkRdxkh7QP11MdPJ73XlNa3p4mulwWuCg1D1EspWMnWa4WTXwDdiOe/HYmEZQehBT1BINJxc
Kf4Y3HW9sgbaROnnJB3TtDE2LyNCRca0zaztE8THl8m+FycwOCxYhI0zPxJcVsQB69GJRIQRfJDa
PukSXSc+2uW9b8QBECJDKawoXj8mlY9L4VtaZujOP7iM0VL3z0k6X8ZU/1tXRs+JOclLrDdK45tG
u7zEkTWBXohLBk2ASSgxIFQsAxdwG2/sTNa7TOnUm4yqI3/t3s/U7qla+AZXXpKwn4jrnvX5OtZ9
OFadX/cOGvaouhZ88wokyKmW50RNN3lp1Vu1d6qA9aMFAur+ma9FAInHj1MWDUXyGpngFAzGMsNk
mieTYc4FHbLqa7TIera8N4Wzb+GbbhB1MKAmNOFgdfUNNHd6GpZ5CSEOssjTxBbd1WHVuZRxJs6s
S7L8WbZNG4ATAwUxJXmgNLnDWzXwhJTzn/JuVNaa/iEblg2RKyVYBINOZDf1dhCN40Yr1XijRnC7
w3S+pwWNsXXhkM/fHMFgL6MX4Lz+GJa+9OKJ+gX33LYFWOENRb9cBrOb8baly5dSqPFvXjHuHC4S
MUoq4z84eRG/NzoJz7nJziuh2eIwPRQNoEYsEWPxamr00XXkxw34G2cwnwY78VWY3znCnu2o77vZ
+NXJ9/DyRQlLM32c62qjQ+ADZUND5sr1nAzNm6Kr+1JpbxMvMQjJ5NZB4PTiyPztk3Z7r1EI+Qoj
9ZRkRwWHZW3hkDK7rdYWz47+R+9ZAqZo2Qr95lbjEpRSP9vD9COgzW2ErPdjmx9TliY7sUY38KBn
KbStOjOaWkb+69jz6Bf3zwVPyK0t1XNpu/j849HAZ6+nb0X0ga/8JPqbW96kVe3iydyUzapdGUxZ
JszFvNg22Wx6ti21z7VbOr/LzCokojpoZHExuvmcRt+N/oTfGd3Qykyu1d+XJmQFSYIJtH5IkSX5
gNklnRV/5VpS+kQJlCoKDQlR0x7Wd4YeB5SSO+Dbq8+e/UDgx53HRTOgyacxUmjgUvMDoOrg4SvO
PYsKnUG95+TOLWUJm/XW5zITe4BsHPWWSH2tL20mK/KYmc8daE0cWpueO3ZgmFDF6bGotYNjMe1J
mQB1araL1cVniYj/dmKMIAjloe1ZXNzKOJY8Ag/e5ihrEbU73kSGDK000AyFLWLVf3TKtWMqDfDJ
geqP3z9AEL+lAPesLgsMe+U8WiM3DkCpTO9J/FgqnwSjhFPVMSOJf+8vGMQM2Lxyq7Tqe19wFpOH
ybh+uUzx02w7h84291aCOJK0hGzcju5bzvMzR+rjUNafuKnAZY5RKJpij2mBl7p/qjkuouWZbLsA
gpU/8dlnc38eR2Mr1fsB7eJc+sP677NzUfNG7xaDiWHcEJP0N6PLURiA5gMRfmviI4jbWvZwwCa7
ScqwGsJcPCXzX1F+Fc77Uox4wn96pzy6LfikARJM/tGlL0w11DLdNkyhVWMNmCtcusLcdB1tg6Zd
iK7Y5GPBWK3qjmX829TcLFp5bkktrGN16wxIuJal9RJpBKoBqEq6PvJsL2oIpFaSN9sibGthekMz
AUTnk4iHfVWUoDUeEOTXfm6BAimNXarknjStB7N6cvSvYtDv+9VwrAXZTDT1raFsBzH2d8n6lYSe
Y0Tf5mWVHiLvCWa9DaqVKbVUhkdrnb5LI/6pNW7CuWseCkcwvDEezFI9rZx6skr3BbRhj7FWdWhV
8dYAWrTkmxwvFZuQaHrV9HTTxL8z+wSZA9N4q6brdAf5l6/1MvPhdvDn1vIBPq56mIxqr8y3HHQS
P8/aAnkMi9w5GOl4UqGTkUQWjPp7uiI5aqbnQnwWE3ru0b6NnbGFKeEB/CEn8BibH0bq7KoGImbv
2i8DDD6PAO1ThWgvlcWx7q8RtNBnLUWkrSg7mdmeVpPj1rmBHT2lWXTEiUmGnLLVxbIB/Reu+QTv
WXDxE7VTPQAiQuIQcRHeJuO5GlbPEaI8W2kY95+DOCwMfPs9Uer0372fkxo4qgf2PFp7opcytGPZ
nFeVj44BZXLInT0InD2RGxUVcpKFOcViGlbVa7FewfDCRPhUuMazU1Mf5hhWJzVEMj9jvDtPaQjD
lEsk4tk5uGyO0zwOgAaBf8w399bQUOpduv5E+hy4sBKKuvTk/OYYyEQgkI9Fd2bGDHiO0fN60Uza
yEnfqFX8IFwRwgokZnGXGOmllWcTVwzx8bOfGZRKTNdSZwwMU+xtaV4lBVP0xhXgRXYVqvJoVkez
OFvqa6fs6p5x0UZPNa9u/s7Vq96x+ApTwR3Y2DdZ8ku1+hyljEREsStGi4CuPPFK5bXVspCgJ80f
0QBIQ4TOul0afXdHHjsFQof20gqe23gr3YkEmMe1w6WmeIxYPPQMp6raOvgEGRH3OgdLyjElNoa7
BsasfZPT8oSkOgZO9nBXMLGsYAXigPF07aMiFBnEZcki0CjPY5G5XuLabwvRG2G9DrucFowSKiTV
bi/I9WNbEGDm9BK+RDW5NHNU8G6oLOZFmj+PiSNoEgabfp1CKNlHEYBQqTrlHsANDVpxajSGtsVw
6kB47yqlufZJ9DVZ9SexX0wzhzfMXfItG4vqgAqLslDLm/Pith/5/L6qa+epXfenLtJTW66ITXKm
PQRsDk3owOhXHYi1V7yR3n1I7i7LFlYxpzAE5eVK8qWnLZ8El9AJk4wh6/QFUzAjjp1hDMpu7raz
AKNH/ltyH/k+kzvhw8swwzJLwxKHYdmcFknBX4Wl+7porzK76NCpKNE9GKthzfMJEXETiRPxFA9a
92fSlX1at3vhYD5Lb8S++yJ9iICuODYovHWhlpGblklyTg5qsV+GMInexXSszCem3BdwctTf/eoL
INueCfXVA3L2tBYZ2Ta9/gEsKyjcD2dsTgAhAhfyICUk/GjpcJSU+6xYz+qi/1Txt8HwOCANJHQR
w3tJZKcbMNgX5gU6s6hmxm41nkaVvyTALjQ75q6EMHOtojb/QPJqbfJFPPBu9SFWIidEW4P1z3OV
D/psXiebLVA3fORr5SOk3BCq9EiMGKgZK/0bdThAC3F2x3g9pHMV9nm8k51OcPhMleIowLEznmSp
MZ1mHEoUqb0jv8xlsZyz4W2V71pxL9XKHldRjUsBbeHopP34PK7GF+aMu7R6vmlMh2a3/R16uV+y
SPEWIr9ZezHxdxlP+m3PTmSeH103U796kEm7bh2cg0WLYq+9L82vhVU7rFJtZlTEiCUerXJvu8u5
G3QZogK2AqKQZmaCiXxUzOi2DnQfUDFfAH7D6HSYckBFI+O87OIdAQr6Y6lt7sgUyuvrlEieLWWC
cJPqX26ywmYj65SWczaukvMI080y7fCoskaPwZ680Ri6PELuesygy24R6yiHUgK4Dq0lzjc2o/fA
KNtdY89veHphak/GHBrt2zQ5UNbNL1c3N8SisMg2xCuaL1owsekKspzEerVGuWdDvIkdnsAu2TdC
PfWuerETomUzxfIA+s2HbAWyOrjJCb8t1JBVUbdosvsH21qOpGiRJVRUcbyvSL3YqI1NuOaYFcUb
2hwjCwVTkm3XGSIJVJHZA20S+GPOk/g5zQeItzZcaTZaCT83gJO3nawi7BoAPopuWiFbHP04GPyb
OrYOzGgR5kV+BDllE0VNve3U6oZkuLrVGgtSd4nsaxMLuQWc3Ye5lYoXu2vO6KqA3k5j7a/2hKm9
obcZG3UOyppRxZqo/ZNk6hIy0dce8NolUKGw/u0IRGRXTRADwS2WSJdHOYIH8wyEo5sGI/EO+aiD
wU57yqPmD1wxLb9UETFgfhHX+sdU2vJ3vA95Y6FNeJOYNGFkbon+VvM7qh9fhJ2OXCT6cF3BcYR6
3jJdKTOWwUj3ziW/DyXDMtJWrQp/BNsYY/RYUMwhq8yfsVk6j2xY8dBa9uuIqwDQS7QjCDnfJEOl
f7ByZzFdN8N1EKsS4jnk9KgmDZabWmzMNXXf4zyhzi366RNRHoEh0uh3lTWZJ5At+lcbs/SO0Tv8
bapsIgZYUtmrGpqTSdm5UU/Sk7tKJm1WMpwMXv0dcY3VyVIYOtXRju+i52yczQPZU397HLhX003o
HFlHct/Ott9wNTHrUUaDum5S94lCXYY+cUBJuZCSUbmkBmhd5/6q6UxMmKEqI6m1EHmJbjPDNKsX
3EPZvG0ShblvBMbBhr7utPTBZC78bfHLPw191NzGau5YoKx1kAJb7KOq3OCxLP66xNTCXWNYxCp2
bBD4l2mVPUKptj1lpXRDHuzyJbt0d6NDBiUyV9+Vk/jQKnyzUo3EB748uW9yszyLaZVb0ZriUtI/
UOE0VFT1YhsC+RgssT6XBrfiRJyZioXd4r3W6lOWufeUq8TZNnJOQ8OpWr63loVKlDcI2FXypxfg
VMNsOD/Y1aFjk9/cBuQGiSsKRfe7aBVtC/HKDkEbm+cIrMZGpT443I1RfsJdeu1GZX6zoVohXxTW
Q4dldGOhYWNY2ZjWsUWfd3FyCHNj06OE0WkpdFdhpjPLSdJOWOMdm2ISGaTAhMZgqPqtjunx0HaO
cVpErN20Pi5xX+l2HUYu61wasCWoU6V2UF2g1ox1MuyQhJBrAEE/fhgYAIeDoY0POYA46fWOwlZa
sycM7uTQmBrb4Bj2KeOplFYuF/0214ld9pVGfXOiaG03Eh7yzigL53PMe1B2KsxYGXCLKTeQPGVg
28qPGpUzY4Yl+inbu8C0YukER0ILU+RUFSOKyL2nOZsnkjSHgFAGh6+F1AqtMx/mSJbcmjDqQ2iX
INZsS6NTrG3tzSgi/YEBj4svlORG7WLl+aBgvYxI1Gba7+eISEJFcZCJapqoT8w2mH8TtBPYhhk4
olYCaI7Oo93EC5yMKTuqMPrDekIyhGHI3jl129+iYk4fG/oLKezyklFIIvqYot+0aeE+RDJ2ztCd
Hma3WbZJXpFc1qqbwdZZ5EYrU+JGCABcTfw+5bgkssl8m+pKXsnMnB9IP105roUe8s8SfNZRBEV8
6I8yj7T3+1G4wd2SX0kdXl4mdeRL4Jm4xZhetksLzm6cU54io1X3BjEGz0RrMXWBeQbfBxFNynzi
UW3F8MikqlFYvaMp9hwVNnOASbO1vUwxzCYo+vIlYZMQOZPhlUU5oZ5e+oMzdZI3IlaC2dGcvwYW
DLbUDvzHhq0v7xBLFWnweGiU+T/ZlCxnBnLf9d0E2TnN1l1HNsl9zjimAEV3sWv3nr5LiDPvYWns
kzZXd9YseIQnfbu4KGeg1+1tu2biDzcJOL88SPrsR5xQw5mlpbHRoLyddSyeodIXvGMZNpO7ifw2
R5V1Fs40XAm9mHdlLfNXp86YODUwMgZkCvNw0dmSSJTmakS9M+YPBM+lm+Q+je1FcoNOrV8Xvltk
4uDjgEQLe0fS7muKjevRtNzhNBp29IbEVmXilr9rTBf8Uum0gMT6GkhmuXFHY9poY9sEEVXji2sO
79AmnLCZ7sPReimGV2fSE3j5OKlnTwJruw+m+2bXwnL2zTkX5ywz2PzHtbqh/GGPVLCVcAwWlSsL
0qttasiySqZAbJKPMzkvl05aIHzz9ZNBD/OZepq/MenDCi1mtBcTsQ4z2IsQRe46egTZNnQMSyTC
5u6lkThx2BaXNbKMyk5DG8piQMHQc2lQiFR512yWYdyXTPMKr4dRwfDlU8S5Bi9gtBANufQgAYJ5
UlkrvrpIICzQSxxUXp7e9RcSDykyLzQnGHKjv1WsOaeFsZ9EWwMuTUHJkxUBqX+2r6qTeuABzXcu
eu/vMgc8p7KUvCLiIL2tae1tQfotWx5NKBdVAClo6xym1tAygYlnaw8RhyUQSR+0zksfXXna6MvT
ThZonaL0BqSGsZfrjHWY4Yne9dQfHj/WeSuKtttJlHULaDhSKbnHNHsEGCwSy2MsOF9FPvSMjFCx
XWy1YLYOKmoPuSZD8gknzjfsLntr6BHQfMlUBA2gl9+plOnVKFbLr62RlixP5o6phTsf0L+y0Un4
81Lq43XUTo7TyIccj8V3N9t8dDVclutSKPJn6ev1FwdvfXBXdclDO1bYFOjEmfMtxp8oMMyrwkm+
EQygDmIk1gpxjJk8KktVhSRj9sdpYExOTKG2W+ex++jjNQ5i16Sa1ovm5uJrOTPDqsNyElTRyfwB
Npswi64mpcXrEXk8D9G8/hY5TEM3ikYwsMQleUIoKc2erfpgNMGk1nMbLgsjC6hkqGOLZFmDdpXo
WMvJaa/4F3ZzlpPPyZW0t5wKWjM+XqRIc3WWXVORybgs17lGztOm9i1iP7nB+Jd9QG2Vlm/Sth4H
ZajhxFthqyTrp4zmBoG7izwrq1m52nP/qnY8VKQvqC0Dut4+YulDoDg96lb8zgQeMYK6tBdCNwmQ
Ic/gOqsR++k0t90XYDjNrsafvyV2WoZKPXSPOhkwIer0glvILjlJ+xUIaeuQXNWti3NZq3tiM4bb
U6Jrxncb82Emuoi5P2PJmr1ijOewGsJBuU6PsG06vjuL/Ke4sbLKn/G1h7mZQSbttO+BreKetTDJ
R4wWwmlSFrihc3aOlox3JIoz3oXJXKcvC3ziowOUI2L1kRxd8yEqk/JgxTGhbJXO7RSdZL5umWd7
ttVTArTRurG1+22+KkcZM6c0hoqFy9GEayDa3gNegqS2PBpV2gd965q0k9E689ITB9WyB4ps4s5W
8w87CeODmyPaolUkXWuqbfOPK5XoFaB6sisYZLA9Z0U/I+hXFQr7zArsBgpYUBQVFFNDtr5wkm2p
tSBb01eV8d9A/JsWPxDyYxvtro0YrzctAQBF3a77wmZ4n8Zt0KjGMV876OBm7Cn5Sj7J8KrU/D86
pNdCMMk3l7//KXr/X8n/n+uS//27ov+/af//R4Pef/tV27/15av82/37H/X/oTlAgEn6n80B3t8C
p1aJHaDCOrPsf/7v/7n/hn+aA6x/IOR3MOtBFYG0hsz/ny4+8Q/TuJv4XBW3OBZfHX/fv7wBpvYP
wHggSO7wORA+Nu66f7n4DPcfZEZDCdHVf1r8jP+NN+DfzPv/aT3AVueapNxZeA3+zfJMIMEMZs8y
vdzkMkdGRzM6vA2FcYzGtt8IKPP/5XP5l43wv2aZ3z+G/2rk++dPtFArwa/EzvfvVoS0juspg0HH
fYhNSssRYzJXVrJn1qxPwqVGa4aGi0F/cwfzj6q3tyxtvmFKdqCJ9E07mH8TamT8Zb4lu/daX+jU
kbWGRuf8P9iNMCz/7S8L/w8rP2pfC8SFisDwv5sch4XVKsNewZ06MeQjJoMaW+boSNAeeHynFVVn
ku16pxfPLZ3nY57m2zZpJ7qg9WWpKwsTIlltox6lPsIqzjtyxmnjRXcp9OTDTNHboohafFyC+ieb
iUfMESycgK3rA9qt1bnGYJNC+NWbbpoN5FuE5oxDPL5UjGoCOBf0NlG6E6rL2cyi8HsW/WWmQqPv
uctYCZoKdI0gRcFMLu4Y+guOLH9odUlpzhrawbd0mprMDlTqZr+168+SZCP4UQWzpy7RCkabxK4n
HMyPsh+VxziKrY0rqpRIbobDw715lqtNeuKghkATLzaaoE1UUjghwF70v1Gu5H871AebIVbmoBfs
QUzwPSqdFhPI9KlzWlSlZfWW9Ia7tx37fTWaJxOFec2d7UN7/A/2zmQ5ciTLsr+SUnuEYFIosOiN
ATYbjTPp9A2Ek2MeFfPX90FmRlVEdldJx6alW6Q2sXB3etBpGPTdd++5LI04ee+xR2V7yGzLRXc9
75iO4YsxRZSqTDxmm4kfkO7xAIRMwO6lTeqdXtEpHg3ayRuaZ2Ad+sMykL8qlqHcGtpAEmHMzQ/P
7tN9OFt7Pj/v0FRVD/KnoUpmKMVNwiGdZpuvMdGKOxpxkwvhxd4ISgS1fcLwv8mKONuz3NpjBrCy
oGt0cRQeAtFG80L77AKswbC6xI+Nieu8ChWdcmweOuaODbUCuMDRr7gD7Wd4hmxXMu8IouEd3zmx
zspY/BldESxBWWwpFr5DMqFJrFvKlfHaQ0Nuq6vQ2BwNWbVypdeJiD6lIM57rCeEKcErhL9SJ46+
kOfe1VrOMoAPTv2EHsVD7RTVPTCBNCgiY/LxVzE+ukYVwAOz/MiwU2jZcbSDQPFZyiV5N13tZYxz
65YygexCtk3tzVqzzjEeT7lU+Y/GUfpjNqN1xrpEp6HBXAWQn+2btuega/7dIiFSOrlLWbPOCuur
hxXyZzPxWmXypi7DjVafnMyOWsJhCP4P0ZoWA0dbO7dxalhPXSJTfjiCfGKL96luqvQahhhqs9wT
H5JsBsbzWfh6P7U7e4rvKnrKt1KUPG5oRkc1S6PnRp8ecFOm3KBRvmu7mYxKCGEbI1bttGPQ0s8R
hG1NXjiKDy19DFuXyeght/GYQnUVe7O0q6ume8vbbMrxrV9C+z6fV9tWG7NDmYc43Jv4KDfMoKpU
/RkKSMv2Yh5v0FftnpWUi3NGhjT4kePaWFr/kXOKdeBB0i5L8KWLKcIw5xuyt882GrptKfvilaPc
q8rttyJblxEEHrr7Afydz/piZ7WuvdcdnKwjgV2yl4aptiqxkyDrp+ZrmJC04dA4b2GoXgqytYeZ
OrkgSmo64ESNGywaifvYZf++mEV9BbFnH2TrvKaWmT4zsql7ZfXhtVJGdMMjiHKuQRnbLHJhjgNY
uy07ysvbCqWe2Jn7c9ZKloFcq/d1U7MiSMr8zkyzAZ5lTObVETMSbYYjLykN3wzrd1Q+ta/SqvuF
lmZsIEZHt8ImuGsnsseq2VU/mjr+ORcTP8u+e4ANZuxjelDPhRgk0Q/9lsTtk2bar5PQXyilLBxG
9Tq6yfImPmQ22pNvpoOBZ0ufTiI3jSPREviAPCC/janE9csNfIBJhb2E4xoiAfVWNNkMaWQckVS5
Eoc+OUu2RnMg8VYcLFlzX6tigHqmGutAdwXKQKqhaDRhltBuNDf1bd0IPeYt0NRB1dT9m+xaI9nl
YW/jLIxxE/uUgelP1VxN/GTblZvVF4elQxzRieKkFxkZ+06GGNyS/MvsZjNIGrc6Q2ysDnStZ0hf
EHE+hBFVO0tLwmDwvNiEG4d2VHRWe0I8M3z6etfCiEjcuFZa34dUiTOd5fMhoo32GDE2UwPYm59L
QhPaVtAG9aRkb7DgigcjoKJ4vIK+jE90Dpb3UdobrALao+F6aYaHvLY2BKDnnaZXS9DHk7mLHItR
sxBSBIWHCNzFwrur2pDDryryU5+OAYYzuHJkJxD8cBMPJJVvMpJTvxqgp3dAY0aP5gb0dZEPO73X
GOLNlC2GabNfwdwH9prjfO5dYPf+GhHEXqpWeVuNd/x7N8jqbPY2E3iDnHqmGSerr3Xv1HsO5Ohz
1KXl+KOH4pa+SftDm/HbhsD9DtQ8PJpNGZ7imdrDCG7MtkYB2tZe/x0XUX5VU1FtHbAg60LjRK4n
26YILHeK/clOieK1ZTRHeaiw82peFR/mpNT9tcA5KCc3vaHxLmKHOjg8JuaRYHju6fcVCNttNmk4
yzLXxYFCrS6foTa9iQqdXOiL3+feziua21gtyTUb8cUNWXhxeQMRiRzJaUwCXTwfeEnCbM8Arefj
I1NbvdO6BL+YOyzqGnrZQ1fYhLtaM7zQAmy9Wpw7iCKU5a1wG/sQe86zdBPlYocZcTd0mh6zDpbu
xagT+6hJUAObXpJscXllnN06tnnx1vYeDOUvvsw6EgWtzg3QgpdEcZXyzNYm2CZRQf+7vmE0xZbv
RjpCm2W7h7mjAg4MQ5zT46bQwhY65TDFTjd2gzZrOr/Q3W28efSx7fJiupuFKldbj5KsXaMbujLx
ceWmFygH05cGx3Jj/10QrQXhPPBt17EVLOx7rf6xJFN4oOC7Oih7DM/xFLaXaJjS1wj+8k6RffQz
Xn3ndpgIpjdeT+1c06YnzAo1gZMkPI+Zo761aRVbxyKqtiaVjDc06Dh7CxjEg43prxt70Oxl9Dgq
ozwOiHP+Yuvm3qO4yqd0kH3qKPTAQlc+uDx6tn3UNQGA1fRcGZp1SyDB8SFn2hfbwe0IyarbL0Le
sdJhxTNV+APc7FvYTbgTGlKijEu25ZhBACTCnehwnUIt4OYz5irorXH2R0qpD0OaGFdjynH8iOQS
22wRy1Y+jWxbSR2x9bYH86usxuoEDmPjiMJ6qdEQ7qNhWdXAClmy/Wojqhlov9uAHc42mZ5xdI/T
e8kmZZvUQ3/POgoYgLW47pW3aPoy9Lw4lRVVPBmb5tzJ1QY5RpfSS53v0GJNpqbWfEmSyHt1O/bY
Ip09KEcjTr86LZ272CzHO7Bfa3XryrxfoIORxhh7NLokrc/CQ1SokvSHbEMOjibRLrjrMHetvL0a
MGq3kZanPLeru9AonmxFetE0Sp39Qir2Vi9O9KImjyw8bpockg0wArBvWn6xMGumCg2M5FB+TA0s
TVXrkHfWh52oJbYlDGKFTLytkLzFhhjQdNsvyLLWV9Y774Ayn+aqvqflUd5gtflkUf5ODiJ+qrwY
33Zksl4pnmoO2JiH4x/0gncOMjppBI8+FKQ5+Epazkmy4OIbQWHssmYYj2kCjAnjI3CeXPSHJOww
283As6vUzHxwHfXtUiyPbVW6uyjuUogpNHrRscLPy77jk1xV0PamBsb1gEiPX5aO8Vu7r+uNXYVf
mgNWt1YkuFYnxexiKc3mGKulHqV+w8uL5wIGajR7/L2lqp8cO4svGZHYvcATA4BxI+h1PeKWoOdX
4KKKqOTbLH1DQSxZOg6irnmnJ3Qeo/faO9AaeO2X7hCtC5i0Ht0dApx4GKf6Cx8envS5U4xMkuRO
Cg5VkK8aHQuDZadfgSDS5cKiFGFQ/pQ1ZKypTaZbu0hYOeQ0N6Xucl5LY3GHam18mdnBQOFl2FKt
8DNaXaNZGth2eD5Wjs2GRLMvdWsVdzHw7o3R4X5I07w7IUxS3qdlefXaKRAskJov2TS5+Kyr1yUv
P/RmGemlYrjZWIimG0JYw0eUoX7D/MkfzS7qqQhyTS7USbT4p1qXMse+sv0KIS6Yc8Cjm8628CaK
qD/0jXfw8IashYbkWfSehVmRjjWXHuMlmMNfUaaLLSBsnsQJ1d/+0rGINwdtDlqlvzXq1wiW+DgU
Lu7eOpnexnHwbqfY9D6RjhY0rooVIacjesBIJhtotjuKlIp9IuwHVVCfiAJJC6H3wWLnMe/i6GRT
B7lJFtzQ3SwfE9zSB5OF1o+pdJI9IPvrVDjPUOYqVDqSunkzX/X1SSc9Ai9xSqIN3Hi/LQrbLXyQ
qCjOHPOri1cYR3eucz81JWsNs/pS/VI8ZtEanS+Fvrej7BYpzAl4qSx4kgSxoKIPN23Cd0bN8Ynv
6c2ZX/I5QjI0qlsGdfOhldO61y9pP5rmB1qiix0FguoNLjkTshs5jMMZmU8YOHiZ1jFzEqunjeV8
S72Oz/fHuWNcf0wuN2yNxyUwk67gxuMfsG2j9FQXWbHjAto6cZrtvYnjrz5dRjNPd4oZ3JfhgwfK
5GYsQ15ZHqYLx3SeaYs92FHHh0519CVZmFoX3cPnzXNxGTT7kd5N7YXzNosXy5mPZNTDT0kcwHfw
ZJ0gYQYLhRKvbdafZIYJra7i2ZdeRbsjs3mgibE+pQ46P8iVWn9W7OH2LE61mwVt48hCXO1kWwn4
5kX8vVhz/blYbbprUwKD/y0f/l3ye5rr7//xb59VX3bt/PAdkSH4kxooKE35z/XDl/cu+Xwv/+Yj
Hv4vX/ZPxIj5my0AAyMXrnxC6He/64gGv2MLiUFQgMJ0Vpzz74gR4zewWTbVLDjIDcMy4ZL8LiOu
v4XwyJ9nfWOBPfwrMqK9AuD+ABgBwolQJoWLUmZJSCgrsO8PvTddrZnROFkkChluGPMS+z7s3kOu
cknlSXnA5yunR93BZX+4xQv+4CW3JvnHMDbZgROX4FhqRQ4H5AY20xNIKat+EfNzPD7ryzVu7vBS
Bene46WBy8IJ/dm9d6pPV16j6cJdJYx/oP7+r+nc/w9K2BbK839+CWJEid7/BXCzfsU/rj7T/c2B
hQ3fldw68Gf33wk3pvkbuqgBQd2EmCmEzu/8fvnZv5kGG1Wp23iRxJ8IN8ZvMN4cvgpaF/q24f2V
yw+1+l+uP5v60/WbW1G0JhDtVXX+w/UHoD0ce86gPo06EMg5SwdCEzaddW3FpdfE0+DXWSjdAEaj
853lpBP9zOoLIwCRmb46buMYmFZEdm3tJFQ+ykzKDm5Ze2hT7Ak/DFtbk0ptRV8hGTtT0VvRLRAK
JmEC/jCn1jvWeGkeFqv0AMslkc2AjXMfi2psuPe9JiQtfIAxcSGjjPBeN/MI9pkXGV9MR9F7Wojp
JY3n8NKFC/9bjrcZ77S6lvpRilxiYg+/1zZOIiZYsDZQ2uIdu9fXocBEJAU3VHEbi+6HxpprGl1C
ahzEyG56hQrGIduFAw0eDfJbNG1Ds8BoNh3CkrJkZZCpnhCHUmvYIj7pAB6ihfCosDocHbr1IcwX
umFghOkxi3kXBzDVKlCvyGY6B6XX7w1AgFBjiHfTM/XhzzoQ5tkFSKJhgaNnaGBGHGGVA3spwYJM
JOqhq7JV5RXDf7ZNJFsM+S576421Rn7x9Yex5tctJPne+hHJajeXxbFt7HLaFU3H4lALOpcBPbFn
1qvip9lM3lueJMMu6UitbCp4CyKoKptUh+ZG5GbG6IfRVFOyia1c+x7NGV+Gkcz2zdAWKvPtKaWp
XjcBollWi9feIHYV8aKHGrPxBj17Ttq2vaauRodHEjGQzTEZza6s5TnPLIJ9WdqfxmxoUSYwPz90
Thc/JzXmyjW4N2L+VQ0BPCcd6l1rIBD67EujJCC7m8DwqjEtWsogRsLFvA8dR20z2RX3ukOiCfes
ToZCw3fcTo9McLkbUPU74kjziHo7Q3jIjBJfbs5qcgtNp/y1Np8w0w7ToYuw0mYi9MDFlMOxkxUr
fpUPVCyr+HPuSgZqTRChHMwiu43gEG4jvISR3Y/bdAr7XwyQ2LUp992psAhJLxvF7J7kVDEHulNF
/J4m+KTkac+p0g+rsPrqJqf7EY9d/Wq2sseS17L0JbhlefdWnhIH60Aza3znBmOkZ7Uv0+Llr3rd
EdwIByHupqGxGRQsV/6kMJrjzVyID4Rwo8BEjYWH1YIqL8JKeeUAjuNkXug448MwRfWtjdL7tIq1
jZwIvPc8e8VAILuQq2M+j9UHzHzqWnEd4ulPw9astnETeShxDjxLHyF0xEnYpeN2mnR2F7ZcAzz1
xDp+tEPdh8XCP33QGbQ2eW0O8QW0SfEtDXP8lFaLI90oMFx/ZGkGNjUeVUk6hlg3n6hW9/vYtfNm
PXSFLhQEJHZYiVlH1q+zw5a0+Wz94OLh38jTiZ1zEwryjJMtidA6WTkFchyK6pLTxpccM531zJGu
j8y9McoCxoFYMmaYvu15AmWJomSXG8DexJIN0mbuiJcdLGoDjMuSugkIIkCLBKlDAPn+6oANr4vq
Kico2Ffb2ynCyUmLNYNlYKZYsDZ2tJAQ740B/aGE38+PEQ81jXr9+qQpYvDBgK9GKB+RwW0d8KNq
5IaJ1YJByWV3so1af6N4Wc+3LDmTNTXvwQggH93j68ukS4zNQiTa9aPDbkcLe8vZYWU2iJbbel1v
R0p2p9eY4OZtAqHe2FIWNU8swzQHXzk+MOvgLgnmCHBeU3OeSvzL4CxbbCx9TX041hLizFNXAjAc
c2MhY+HoduXbXF7NpfGU2x3rPuyAPuVlGu+qyZM/PFgeyyEeZisJ2tEN1a6hlsI4mnqJN5ktTsM5
xiuZugR1tMXJmhfLO2ErKsdLEfUlpgnRl/uoV25/R9+rdZ0rZEZ/rlvIPHmTRNXBGUed/JUhDW3X
Nl3KusEISX+ZLBCNPY5GUqlJoucmvnfi05ydHFFfpq5LvhfcTwobgCJhIJ2qcC5yMA3gSG6dHvWB
y9g3hgL9VUa1a28t3G9iB5LYY/BuM+TDcRLluwdD8BI2uIc2psdwgcLp4DjSrdQmlVsPBqQplZeb
ZeqGc12z0vPxj3JLKr0Dlt21RSOOmqf3uc9YiZe+cCacvZ2W2T/bEobrNo0GHZsTvhMvyMupwJE6
OOd+qjXmRC1zLqMSeRqAlMeAxksdq7Fm9HSLL7TFgagCeJazG6Xw2Bc8W5Xv8d7hVwqrrINmkoAG
LHc0pT/GrYsvHZZjtVGepX7OvRyIzdThiDctSSXhhzTMZACJExNXaM+LAdI1iT2yWfAPNk7oII7I
ijXYNsqX6qtQzfDRWxNhuabvnVXACMWFJpL6WzWRxXKAbf/sJ9SZ9oEdNQRUzMfG4y83itghqJfG
rMWE1c9EJ/PigIQrrKC18vmCwjW+2nYRkX/pJvAdKq0ClY7mB+XtOoHUcEzGoB6N5DRkkTrnA4j3
rVNSR7MvKmhBWOOEdk/rxZLshqiK3oR8iXBZ+XFh91/sSeb86g729MzrCZCZGeUx7D0n8j5t7N82
OIFuvp1nraPGvh/Nl5Tncoj/XgqylXlPyTM/YOdR1jYRUpA6dIKPgpm1pN7g0y1d1W4R8ytrX4Qi
B8Kjh5YGQ8nFTN1MCv4Pxdk/Zl3DN4rM7YCP7QznE7yc9Uuw7f+yUWy6QGsm66cJP5PlqC1ZQlez
Q6wUSWnk0YcppyBp5Rq/IhiaNqHrgcSYJ0SGf2+hDAeTYycZnEUDtm/JKvlQKZJHuMMz9Tmpsnc2
cuz5+LrGIZeXVjofkuWYvI1Yn3dbAmhJ7KNjw43N8werbZrCb/McjlyFW7zxsYeGXE1UpZJvmdOs
h6IwVjkjzrQaFBbDPg21NbPMLSkR8xs3G3dzjX7u84Jm8z1aVXMfh4nWsV1J45/cs97XopbRDcjV
r3InCtsK/YKptMZ4hxSLfzw95PjZ79dg1juUZAQgbyl5b0EG7aC16XS9bjGzNacqbzl7UBRvaBRX
1BNJzSoldiKLgaUjhJDF3i5sxDErqsX8oIUl++j4bwfEeIUH50WL4c/zRPLP7qe/NE/9n5mCbv8/
w4auhp7/YqyqFHzvv72XX387fLfLd1Sxw3z/84z/+5BlAOg2aI5x5doDvEK6/33EF79J2mslj2SH
GgDbxA/0+5AlfmPwpnjPMm26gUGG/seMj8PIsUwJpWv9GoOh7S8Avy17HeL/NORLS7j8hUgQAua3
WIewPwxZQBJBgQw88VcjCzDtyUbzDTG93xj6gn6LGQQ/JeubbLOIiLOK2y69AxImWskJUzemu1T3
ONjbqh/fo240nlUMMxz22lICXyraNqWsewSj2w3sL8HedaDEhZk37hHs2NgH5oDPIwAzwvtpcvBR
XIVOkU/gqVn/Ra5kzImXsDLaTeY0vzqZlr9o7Ie4rxyTiaYUKa+kEIPVSZodemlCtG8tlE9eabDP
Lq3Xe7jkc1c8jmMMSjoU2cp6WiYgjVD0iNULOfILRGIORjKYKcFcD6suFLj2pvMK4pKFqdqzO5C4
A2OZO9tI9u05sXPvUS88mJFzCEKEhytLYJpSrrzhCLGT1mvgPgz4BHhfFbx7ehIcFMeZzEthBqY1
as95gQcVrzSMYD/JRhFu9GVOoG42ML0hTqTNAwSd7peKEQjPOZXAWDgyXsaBVyReElhj3lKCPPAy
PCy20sNL1mbJ4K9ta1uj0VkUhU4bM1nWXvJztHU5bIAneLeUtgkSiN0oCGUOeXSjpcr5qbWFOzLW
lcMnJTfyU7PrZQaqk7HWEZC+8U0k8hCFKQ5Oyy1Y9A95GD9LIlXtZpTUWxKQyLJr4RbdVZlKB5ro
UrLuyzjkIotdZokNwRTz4mQ1VuuWhslNUibmi9lq+jFL63rNUcJNLBwpWkgsS9/5S7Y+5Y3CTp4J
kSJnc1vUz6ksoo8SJAdBqrCS7qaBK/pauC3ibrIYPH41CZIlkLGuo8zCqyHgpOvibhkSNIKqRkfD
BYWndhetq9Kz4/TgLdkckpdyQ8c449blnFO3CYv+Ok1jzml4ax4JBvKtNbI3GWu99JiziUuP9dzg
8kiL8SqdJftIJh3LlkN3wqYY1mM5liSwa8IJHzuPbiIwUGlyXuZMcFZDZmMpjK0g38ZeNj/odksE
SaPNHuiRw/kyrJa7mYZdRO1slD9VtMarl0kBirVLStn8xVXxo+aZ1kIt0ex+Jumgvbo8CWCu44hC
iBjne9pXwuEg5pZ1geYMQvN7tsbnmiiQcWONgzvhNAkBNvDOiTgxRY7xIhrctZtsUN2TOcbFAJBx
aV1fUFMK8NbExe03FulI8mdgSa7eOE2WP7O0+YJnA7PJA5B9l2Ve+ZpMufnphUVLS5zVGHjUC352
c4aFZhx/kP0df+S6mT1YI8yV/UAADwAYUI9xXw3UzGxMkIwP4UBLF/loQ9kbQ0yEgiZjJuBt5S7F
32mpd8zpbj7ee4nOYgnuh+VL2uxaa6VsqG75jJUEvNPrSQthxyBWCPwJhDfVVmwUO922T52qc8iF
QEO/oLjYb0YHuDxQZD05QLujFNhE2mibYCmzOJFGcb6FY+zdMwyZcxDWo1X7LTxSvFu4u5u9ZzAI
5QnbWN1hxEGmYq6dhhDqsEYaRlKbk4BaiQYghBduWdYpnqyn74Uz8P1CGCXfCF3roGTGJRNAhfmJ
1dO6OU9J1X/ypqBXlEm/nn2hm/VZ84j8oZIZgM1NJ83jLc1U02urwmjciCSLcI8rrJwbegYd0B8I
DmzpcGtklmsJP8qs5heJPzIbbT9X0C91u39QncO+sxgLLuJC1Q/kHVlItaISD6Zs9G81ZWssY1lo
EHRca+VYdAvVLcD0F4EaQtbnJN0snnxZh6kG16qKrU2pL1hpmGYq2iLximx7AC7aQcmJE1OC3QQY
YhSZL4bnocrESOj2obQi91HLM1QkOKswIjTK269cZoXnO22X1vdNAnM3kIqPzDeYiX9hxTBzwKoF
PLkFJGN+audF055xxfHHY15gni+ZPoytNGXnnskORHUw1oZHHSGC+09vlBbjNJ2RJEql7ORO6zXz
qjvZ8lBVSjMCT4OEB1XUmT76ssxfnd6u+kNVhfIc2kYOeylR/WcXJ+PtwGe5hvsloF32daRUS6Iw
GjcXYY4MInbYx/HPP5xQ/jce3X8VU5mYXdu1HEv32EWyWPjze94mc82jneSER2PfXaFF8ZH3uOQR
yZxqpqUIcJWU5znFafX3//N/nxL/bf0h/henxO/8HZz1n46FfME/tHfL/I23C8I6lYIWKreLSfuf
DnLrN3jzHMho3ZISef4/tHfh8FsmlzouIxiVYu3Q/ufqB3O5yVoRZdb9h5j/l7T3tcv+z+dCTNzU
Qcm1LpjzIbyGfzkXDryQsiQ0BTgQih2gY+JMMpB89nm/cADARgMRUe4xkRlB22vuUeTR7YBeaBH/
X/JzkydyX9rlz0aHLWZ4gGGWSsCpmjVssBwIzBrmhGkzNPZKvy+jfob7VeWPUoNnm0O6WxG0pyaj
U9FNNSA3Om9lQJLEklWvBQLXx4kw694pluk5dLUBagRZ9NBRAX+K1NIILa0L0wm5B9wSfsi6J+SN
jbaQBowQZuD7iQn9MBT1W20rDNBpHAy94vaL1G1J85fIRjtow1i/GCbJz4a38QbLRrzVZYdnqK73
jlXzEJshoRYDh73a8+DP8QltoiYaz3ClvmC3u9tKlk9RPnl+kY83SEvqjrdzw8o7ohLEaKtTGZXW
EW63tSuVlR0cr8B1RcYmaPWGGF6T044WKgzhJF79Uo+BV2Y94nQm43jnYuncV2OIftdaC+prjA9y
oM3+xXBZ1unLuDzlTeWcE60OycMjodFLhm3AImiHY+xii6T/1fXuoQPj/VBGw8l2OubiAux+6xqX
tIEJNFXmhQqx+ZQWIYhG/v54G40SvFjmfjfk3nMCrJCJ+gqiswex/rnJ7C8vS1oMQQqeXts6p6WG
jRou3rvQlluIv4MPXtbcDaA6SERnGN8wImy1Saz2AopzsMxb4Azbu4kOuRuOczTKkLGyiYZuciv3
jnNTYYlWqfRxGXtQWvqjhe8S0EM/bIZqlVeyTADSzmvOusk5aY2fXsy+pKbGs6KGABLoekwgILVo
sQbNEyIeh9v2p6HnC1TjJj/EYwMSpxHY6jnrAsJxBwwFzjsCU7CSQWdDu0S5EaD+BlmGlW/icxS1
unA08BvDuVD/corK4tXBGc7FxmdBeABiadoazwgYIKsEancRA5VosL5G9mGg8wn6I7FCozWWA+Cz
ZqtTIH9bTglEoqpvBbcFVVLcnrZ66aZcuFhEYcPmaPbnWAuHp7pfjiG3FTReYJb85Mlh426QiwF3
hABZ2pv7ATt0rMgTu9AdD0y97i0+Lusz1bqS4cNMfYW0yfjV1zsbqRuLXjN3fmVq3cXQJ+ukRMNW
xmsbua1gWGyLFX3QjZxDMqjNdpkaJxuXBDLFkNykoeXc5x1iOxeI8zVm89Urui1ovH2VWFVQ5rxH
a9ccAl2kOvBeJi1ApsWzXaHeFISgfnR1lN4Vdc1G2RQze5k68cOBqORo9dM+W+gw3/Q9MLlFdNMd
F/ZFKrN/XDhD0E6hgZPzVApuTK10su7QsdvJXc/CvziHe8yIbBAbF/TS0Ofi1FMCRd8P6fx8HPcx
zrQNlLiOzHtKClS+S6eR52FosOclFOWZeONvWgR6rifpwk6lPznojRYgg7No94mpCN8OKU8h/G6s
D6Zw2ybOsxPPb4uKGR1Nd+9lRXiMBrnNSpf0vOs90Bg0EImXmk/stAwwgModtEgerukUXRKlATty
Q+/UQK1gxIwMca3qkIh6zKMiTkV4V9UwSMjE8aGw2EkcDZyx96vGilTU4MyHJPspWse6QYvdUCXk
3OgSQIsC1cH/dxAXDVey5WsFVy1zudjYQ9/fDnADL/DdukM8JVBmG/LjuNwCugqaa+yK/NmQg+tr
hotPNuwkPtcaJy3n2m3TWvXeYil2gZQl98jYFnAegJfboeh6jubIhmip9tZOLYxgA407yaakzntj
t0OOrVoBhSacORbbLDZuC694m+f+GC/LU8Y7Imrlaar1LcZC3/CGrd1LXl+zTzu5j60N0TIGuOqo
Te+oDwfpALQH33ZyCckA9rZ5zSf3jq3RSQhwSUPPHVndc2JtiLgAqBUGiF3Sr0zJg6B1qX8rEu22
G15HO37E5wsNdL63+7b7xCnP5s7VAOHzD5y8/I6FJ2dIjLlweZksmD96xqS0xnn4Qa/rzWyyoBSQ
wifusyS+l7Gl33pMGRfOrHQB5TjIfctkBTRP1Ah4UwXVxxm9pzpyv+h/L3DLimeQ+uNeNB5qo6Cr
bFOOJog50QznwUArT4cRLUaPf3GFuQdPpOtevakTWKl6scVqloL8t2fCPN2kvZLSJFCeteEtjVM2
WSO+czXh6WaCO89ld2PGIcsEQ43RIe+y5MZsKN1gTBLFPp6xBMuxcR9qOkTfNSczXhyXyPMGXli3
t9siwZCNvfJmsozs5GGgulks3fjRAcyautn6iOUc+ZFKnY82A5+hsIPvwWVwXrAmgBSqM8VBI9Oa
YlMd2dW32nxoyrx5oo3Lu85Sr2+VSnlaxLjeuA0ZpbO6aLjm1l9DPvquWtgjCfnalkUXOw3Kte+y
FCKhpjBlOQKHsDucYrqA3qpe2RTWUIo24+nfODmemBZSwVbprNmhiH4uC9FmnkwtAfa4Ly6EaNBc
eOzvgJA/VqBwAcx0H2EZwXQqodAXeTbj51uMY0Q8eicrr91qjlN8DEPs3XBh/azQcTZ8RBGih7cu
8ZOcSHUr3Ie46OU1p9rDn9XCGKcn19CN34rQ7I5TvbyVojhA0mXNQS3Npm1ZoI5zpj+N6aQfu8zL
Dz356V0ppuq1KCrhU6bn8aHHzY02DhYtP8kSMiSM7mViQtpq7Lx9qla0HVp/x6QcR9u67JZLhMi3
Hxfy1L1T36YeMj0MJh1wNau+jY0jzk8RUFJ44Ac6+BiNyARkyE4sHzYRjNtkCKs3zAdEemp3OoUd
U13gKrQPFYNCTC2ARz0Jga1pufdZJ3FIqCLb93RwYNn3YIflZbLvjbF4KQyTMpeOt9cwAo5PhjYM
VFMXe3Zg7F1PHO/aGxUxOhPi6AN2jjcaTc3MqohYOl0wpnhsqv9J2ZksR45sSfZX+gdQYoBh3PTC
55nunMkNhGQwYBgN8/T1fTzrdUtXi3RJ1TLl5Ytg0h2wa3pVj+afpNyesvTuZAcG2YIIbFAulRte
IzOEqu+3qFS2DSwPAOlaiel5nlPn7Z/CuCmetkGmkx+fTM0qZz14aArVX3XjP7iTJoaVOsBe8rj9
TuZwYC9rGnhcEDrXTukXwKSjK1vN9M0DYPEiAQk9uCWpI9+UMJ5LmHc1W8XnjN/iKYisdhU7yFua
9vhVx0YAvu+AR9gJekZL8JltH45/0tAHgu4bGznjCmipK4Mlkv9EcoQOAb7WCcqNlw6XOrCgtQOj
dAdYYi64br6kTlk+euO8t9MJxH60dzupmAbsdcOWGCb/wUr893gc3wanhK0qoOU6DHZjRFqpp4dN
QPD1pzv3gW6PSel+l4eKXZSznuhwgXba3YYO4lsIZ96Jg4M5CYIwQ4i/Je6389w9+qVLhDwjLGms
q+JHdN6qUeKYFigj/DD1J9Xbn50OoZyxyu59/dL7+V/q4jfwC8id8bQWg3+BOo1NvzHORU8Jn98e
sB6vlYZNWOinBPIMQj5obDaGKDSP0RDlv/2QuSs9euOB5aBzKlPCkEAakmNDQcKlGXB3ZL69wq/9
D5uKoSnyGJI81ZyNiOpUsgkPXiQ+jIbzd8zhpdg2oojmXcePFGc7HdlvNFzCMDN5i81QRDiQIZyb
egttBonGmeC4w8EeadQpQRqKAqCAaiKMPVN2RqyQu76MzWuJU35H8g7yB1J5Bz7TALUkqVT8MOFT
fbaOja8Onwxio7UlS5/yPSqGLXzC6BFdR3wNE3nNOU3otBDdr1RA59Bz7yUmUbcy6w7XU+gNDwQZ
p3WQVMUymB35gNP3Iv3uNpKXB02YsM2Ks3LDAKV+kziGwzKK5LsglzIWPe8vj0en799EkRQvtM9u
6H6CNK+2tJHdyYgLDgXCE5Ckl15ajhdSWX/cApMA7p0WShsnqRRATRBzsec67q8y4SJMPa0aonQ2
Q4URf9KZj9G9rO41SqE8xIX+DTuyJPM0WRTdRi+NhXwfYg6Iu+Y7SQDCQOAD4YkHZRub6dlqk+gr
SAi+0KrZJPNSwyhZhqYPWR618QvBqQErULOW9bF/yHhYM3payz7NFMB0bzN4OZsGjr18N9X2jg60
s+vNwxOE0pvrAynxiuqmHfWEevjuZe0Z4YrFXhR/A5aoICvEa2rMdkaiDxxvamGILj6wxrfP8HHL
Pa+j+Kgk+pGPLrcSOS7MMclOYcPkhqFy3to9KETgLvItrEexym3tfhWVbD/I2axky+ZdGqukp/2D
gXWNY2upSuc1z1tryRVoZw9yl7EfKLo62NWcP9vM4aGm0RHT1z2ZNkQvfQWea/Snm5XF364dgqzM
/XQLnvar16RHSHX7TvrVDrhsylF6YNkssXEcxuim5FUEu25hdxiUTFDPJ6Q0F8tPdjV4T4ah8NiZ
y51pfPW5QTqCPMZgu7vYKg9jblwddPuvduwRdq0k2/v2wDRr4GGIIodwwgxlJR4c+ex4fIFNp/Y3
rqSHiUpLNiG4DGAoiSVrsZ8urveSDqCjJURysedsXAceK+Ck6PzjYNVPQcq1hqhrsNBe+ekPYbDz
e9/doWhnXHXo0qkSk3drMF+lkb/gSgeUZZfshACs8N9zkHH1ihaIVmr0sO0JJrDp4UJ3nIlcrrFl
BgWxbAxtuPO5OWPSpq9E5AzLuf3iO2YGaM5sGL8sY08NcwMcyitO+PiqVd2g1rVe3t7abiJ8iPoK
K7lXUGTjOxM5M8n9FLmlrnEJr6MyYw0lhZGjxTF20hzzvwFMOPJZgrIyEU+n3HFfIDeWO2ll+Xeo
zfoZNo61rua4+K1zCfQaP83GG+10RSs2qHwJHSSALLOSlgx558h0oymkea+AZHyUMu++WGYibMbO
b2J1rHj8jIUO5P0N0it6io9konJaXXsl7pEtWuy8kVNHU0l+EP6kN2Em0zVxl/k7VaWxrQyX3jTC
iiGmL6N85KPBApQFJftuFv1icvGFdl0FwLTovSc8n+jkJPpvELnkYys9mGy1Mea7FnUe/M9Y8MlM
Ndh1p7vKviqv3MT9k8YEgYEAvspo4KFiT5EtU5/G2SnBfID9gQFEk4Q0VBmti5lgZOa58d6PDfHc
+2Z8DjOLziLDS88JNS1TTuTdD5PmkIQRFWG1kffvVc/H0I7BtLeFFvtJOHS8VVtMTvEy6tt+Q4Ch
5NkZeLUWI80+XWE94LzjwO7hBpBhIgS4EFPLtbmah2/bq8otI0xBjw6JPg/y62On5ncp8nM0dNVF
ZKW/ljrlmxndkxO6xaca1uGwMBOOf9eB+LhIMaBwxx+b7GnMxu8yNWgjZOH7hL3pXu7kBajdUfhB
1xjVUZTKDCuLu/X9Tg9TSxn5Oi80dgkoJsMK9ph3mWxiC1YafVixHzJuY2IChByfA9RncuSGvEPb
EusjpG1kF7ltzxuq5Pdmx9SllXD+QvEdOhOtrPx6jsybajHZZNbbMnsiqvth0NMFtsdENOrzVYWR
dxG508GAx7sSjScZRXsTr1wFInTKfW/XewmUt9RglYSVhG1YbdjjvhqyKFgMZPMWIfWaK5Mk9Gqc
UC7aXvg7V3fZm+xMtSvYH/IbM+djzZf7GKLqP6SRPT7GNDG++Zl4qKuSzpqGumZeajMLb78RyJFR
Ea8Np8RsWcJxHcTc8y2cp4vjpQ53ukLdtK7yg5hhztsRaAxFUoZ0UYBTSw/tLypNiI9onA9Udlq7
sDPqVQIqy02ksRUg3R8mOrkAJi0rkmFSpsCxxzF8Lgv9l+ymz2aBOWGZDCmEn4Byz3q2EpoFIjyy
KaHoVDTGvja5+P6jTAMll9XSMqJiOTZhSTuHyUVyxK466Hib5kwqi9Rurb0DqJ+Qq+Atim5rqWMk
otvgB2A0k9nDfIe9joTb+JSZYXRqxtDadEYY7Wcro5+Iu8iHS+tR1sp5VxeqPrKsZJSynasrzEuq
vOy5dBruTGWMhFIO/t51sAzBFpJg2Sp5tOyQI3RsxKFtJzjzWTw96IlhkouoBcegzVeJhd2JjPiO
kHE7LUD6bBxMUisz77+E5f0JJ5Q5FTPlkhvEdPoBlMHYlQFpYm+kvbFSJtpEE8LVTnqg8lmaEWq2
1edoOcTb6f+KV+F8iAa9wueAyXVMZvNmj3qPi2jewHz2F0UVBFtpEp5qzIoNZYss3T5A0z+LuXwY
AqbhSUA9qeg9t5FbQA5ZvLvKbu3m3Stfa+6PyrnlLJAWYSDeuZwdgoFBHAcgr5x+q9nw/EXHWDWB
8VTkXsTsWkV/QtDkMb6FTaFs2mhmfJ0Dr/E3UwSHtrcfhUO4GxzuX7qPArAkefEKXtcDiVmAm58h
hlRy/DaLJNyEQ/oIp5Z9FYbmN7cm+dla7CyXSQYes4eS5Zrqo0RSGUr70fDx0+UHbcAfNPhFBlkA
a1Bv0EfuVkILkIOLFVY1R8+VNVf7sr+4eMhWjvAwW9Y1e23nRPECzMqkM3DoTU84+tr1FE3vdu1A
HxfFX7NuAHaJcBuX9GhnuJqVMfjbATl6FycFXtGyMAgCqAONKt15avJhRyCa9wqM/2MaeB+eO4R/
LJTOgW4rEHfVc+RmuKbiTJpHsAXfPrgARsEg2fgxGG6T/lykRo9ej9gZIRebSbGwMgUbb6ztuj6Z
GKGHXYC/5WfsS+RsJmfCtF1hl3+xSVgYSyahNw3Ywm6RsZBGh0s7kFzEfsLsm0zrXe9xbPSaHGC9
vaRYzGfGm0s7PIYlMQLAi/G8LYKwSdY2XXfB0p8i5w8FfdaFllEIHKGfsGEGWOJ/mD0pXOgXQv3o
gm/hqknL5LtNivFgNdGw7A0TYs/YURdfpkX7CquY9N48frYYhTFNBG+CtfM9XZqog29IknYzWYWO
LIJokNrYmp8EN5OnAuPz0h6l2EKHETymbXCJoiZ/GopUHWcsKy1+WoeNtArFqr+nF6Rhs7gp0sTc
dOBMaTXjlueLSB3xjScUAiTuPpDYYlUCkoZyn1sH38vx7M9SORmCynwgWQfbg6rbyfvTUraHJ0Aj
hU2/XZzkbx2K8oPXkAswDGZx2RXepoSVt3AnWhSCiZaecAaeMd9RJIEqfdy7EZnBZvgEM3drzT7Z
zyVAgGgaoke4pZT6cK9xDN5ARjGnL7jTmUVKlsIhCzKLAYyX65AQ6L6b/UGhpHaGw5OLnhmZMJKS
foVjbFqbIY0/o8WKI8sRuJM2xDGI4cesXCQ3dTNHEfz0fTN+NZOBoWjm+GPl7/SLaaas2S142qyh
nWlbK8LulnfTlQU3bwx5n1VS9zK19bC29cADjKFxYJSztjKe1b6JkheuNy8ipZGoBt2rpfhQ8OQ9
P3ru/HlfF8GtUIP8i+ZFLsNw6BwRFQ+PKtJs3ZHAV/io6md/Gml7FeJPdHflZz31XotBJjttx/xX
hQAVR6+8gOn9xbM7s0Lr5AOegYXtwiMZ4Aki389AVBe0Ti8735k/Ed2B+IxgNkLabVeaYWTRWBgc
3E6xrUlNZ9fRZaDdBhCNPfMcxlTNGO0+bELWRAF3Zt70QPx7+JLlqGywQF6yNYY5Btuvfffa5kO3
zMO827h9RCtnGWGyGet0Y4+e+x4Y2uX1IsK/HdFhzvDceE8ySk9me4KSgaeieEyrLntn4VasZsZZ
LsgFCff471ziCsqMH+oknLX0i/gDCwwIv7Dblrr44/Pl5lAHcGEsMHbvMytmd5IWutqFmlt0O1fB
lov/c2Ci/ds1g4+O/T8cfBm5e0CW5rzO/LA4J9KZaCspQDWLpn6yQWee7x9g69Fq4NTSXrRV9iiE
IFVUzTYObETJIQuhsBoZndPkHKn9nB/ypCy2ZdM0Kw+LNCTFft+4SbzQefoDa+rFHYvDoGbSJ+ku
kg5itoJE0lKcBhu3fvXZDYGHgVQLSKnayCBkK1sZV8+GY8zzYOcP1pj3XLTjnQOud0EB1EQ7rT98
NoPwnkzZitchSVx4BpV3zyF0j0UOk31MU/sunPNig+lxYsmoHjHm4uVgQXUTlgTw32qPHrngjnWC
IDJGJv03wkDrmcvsuWFMXOV0cK7GPDD2fhskT9TvNhu+dh0po2QaSXrZ0yYHnbHitSeJ4rt0PrpV
u2Ks/eGctIAZDJzsNWvMe1lLAu0ank8VP0nfcI8yx3fi1umpVD3IzlIxzWbNKykKtDe6y0CKketq
9yYteZspj8uXWvlnetYkIXQmF4fgBdhaHWIJdqyvznXluh6JsoGiuViR0D+F0wFUI1e+hEEIrsvj
JtiWQu+nMCguvhs7x3DiqC8FNY559Bjygx+iJlhO6X2DhZWcwlK2xlwuC/sYZJgTexLPSDRvLc0j
rLI4vmzZnvVo2IfKrYZdCfLaIEHxzKWQYpHBejaoOV1wfl0Ls6EECqrxIgoahyJjDMvdxK5K4dy3
a+w+UoYou3m35oJUUG9mhdyQjPEHU12M+6VoQ9KdtLWURiG2NYpv6hp/jA4kVMGfxk4zwbydVMHZ
KurqnzoQm+1wdWeEsMGlXfK17brfdgDaoQtu6E3GhUDrdz8asd4b6LBWJpurIvgx1uoQhMO6bcI1
DCNF6qWhZLuyniuVL4s2OVaVG5D5IxR1i+bEvXDc6/VsgcZKBA276QCk3CQQZvI6Det7Gj6PKFro
wpXn8i1LW7YRNYiA3pANYeuMm1l3C3o3PRDNOcU9XV6VG59jYNnsRPOUDjgoxZthyFkBe/ZLz6qE
CiUjeQirwlhBU0e4NdIaTbSQ/qEdUZQDLkdjPH3kLCwintA9vyHAIba59Kjr4koil7GVY7q/L/5s
VjS7oQntramS7s+UUIDRjFH7mAZzybTag2NKNNGHzgrbNU52um8HkyAhbUyfDnLg0YS4h6Dhbhq4
tyNfGWRtiU2LUI2va/vJ1yphbz2WO5sgERW7xb16rEsuVWy2hAowsALwT5b5VJgLUaH8tkC2d2Vu
XvHT1sdu4rhStBKTo8zuwOBGkHaj++wb3rC9gxXyMdxfdWlI7aLrdawrXLaNeWHR74EhcU0OKzqG
Xn0w58LYFgp5MvU/Goid/FR4M7HaUv4QdmtSN8a9b0ueB4BhdBLtIlX/aSAeNyDKCQ9tkzZ79Fys
XP0ReW2prOlZVjziMcte0wVwXL6TycROAL02yc4O7BnSZ+9ZiZrsV08GNS7wq/h+Gg23M7Tf1sUa
iBd6sNBWK2vbYvt0e/PSjv6w0T39AFYw0KJeHwZBxYbfEf0qrX3auMhp/VpM/SoHXpfwHBVVui7B
kY+AdHj8WQVj4CsIeNHVJtEROMaakrf0DGuiyq19SdNsbJjfXgJmiycl8VkNRvfIdsNDSZ9DBayN
okiqvdpqOw9QoYMeeJzccxFAXDAOyvQ8ts85yj7rwTDbmsk072dtmw8WIC6+MzltJtobGWDhDK1B
9YolMum156q8TdNsvKiWQqmh7HaJw24IUYnfoRAv82BslR6LK+yddml2hExL21cPFv0oqzKAIoPr
ZlpZbQctG1jdLkVUPJuD9el5MZYQbaZ7ng07PcVRXl1BMNnLlnahfVt1zPya00w0zffoOsaWV+PD
jJN4ZbAS5di2X1qftUkZq+yd0wKLQKFxiydhsFXUjuhGkzms8G4CSZkxC4pfv7Cnh9gDqRCPTce1
MZ5WNoWRCNae+zbnHQ9wxlYPJb0i/A79aVFDWEwM+UF2aUk/8zawqDDlZlH4yA9yKFddRdEdsvMy
5bW4drS5C71qZbuwN0w//sONZV1XeuthJN5FcXOAwV6t/XScAbd1GOKbkNZrV4YpeDHVvAeTuZcx
8LF+WCUaAzJJMCJXPZfGOr3q+P5eTH6nKtgoCiSH3lW8auN5OQt59qge96Hp5g1WYfwncO5AF1KB
Hfdn17U3jkDXp+eKnJp5a7jPkQnwH4lVvxs2VQPZiCaLMxEuDcuahLYhFgjBlU/CeCi5J3xIs+GK
3Ya1v+1A7OKPb2LrgmWSnwL5qhTdysPrVf6VXOhYIOajv+t70SyNabKxfkNZdhS6/xjQAcn694U9
+LGJWOFbJsdaIu8FNpkfnSDmPAVDmB87IpRLx6XkHmkGlY8MDlMMlVEyO0bc7XUSLkXiXl1Kr72Y
GLcRv9LEth2baOvX7jW2vUcrzuViRvKj+RGQc2QGT5FVsaxqe3dtJnD+Y0fBl7ErHE6Czws8jRJ/
SUFBqjENr34zSbLCcVOUczjST16AkwCe7JWKkg1r6C7ADY/mPVcSVIrAGxZ5N93Aw6IlIS875BiT
Uw/kUERHMCX0YJldajqVI5CgvUornM5WQCVOzxO5wlM7u88BztiVVjSr1H0kXkYQysmKG74TgAdJ
eJwdUqiPhLZ40oULUaad9Q0UUXRgksR0Fsi7giV4L/VQYX4VFbzUTfiLqZ5Xus2sPXdS+uwrO197
d1mTCjMaxScGIsPuL07jZctGmA+ehh+EB6eEvEMpYRDeGUv3V6wE02Rb0d5TUX1W+BwpqSFFNxLL
xxWnCHy1bxjHuBFIbEq6zqPbRPFq4bNz4Fq9xtb1K+i6mwcrpn/Ln9ayIVUOBYi+lKAv176bQD9t
SgFj2YHBpK6C1xB5lFvCFw6uc30oM30RI1T5VL/c1c9N45l6b5OsWcqBkhIh2Q0ENHgQVo9JE49j
TYOvcalTi5eCi7hAmSO27Lp+xGDGMnNej4jtC51FG+KyD34aLWf3vhi+28O1KR9NY1ojilJpL7Ln
tMCsIBxNuV44syOmK96j1wdoVYW4NXB74gwHRwoF17iUTau2hoIGBJodApbS03dujFQneqCyKgd8
mlREcJO2OvUe82pRzXR2N7gPB2/Sj8yT7tHrBBFz5okTZSTONrP+eaT6aFPalUUncRItu2B8KiYu
b61AZ/bHce2FgpSKon+hJ6nBdBaxAe/xQ+uOUExm4u/3ZEyRAr2dmymmvzPwqntK1NjWqW6pSs7h
oMos/4hg2y496lFPRczEV5XDe+nKYZcQ710aYaNXgojfspvrecuuzr/ETfXbs0qAwhgN636M46vR
E412eD9TXCfWTRD+5EXHTKci2pGaZmf0wbDJ+/vkajOVIc2Ep0AMn6xdmx1uTo5PsigrgyQseDYR
0bXuoszPQ3TtUGNXCYWsq7Rj2xJqW1yw0QHcIQL+3DC1HPi7XmIZg95RE01fkw8/B/0opF7PrtdO
wvuBpjSxcb0+fWbSH5cTwjGAQhlcaxXXt0pDQZrAv/OpQhyMajEcseTPZ3oEiCq5wMTXgR86e9st
GY2Cjq4as4P3SRTiJjPHOhJaGM4l/ky5GHG3UFw5EaH0XZiKaF7TDaZB+2fInZLrcxL6z05vXRkj
IQIVLaRYBsaWFSmcfkh4k6pp1EqxtWUrGmvEymAlzLKCDejK4Kdf9TUwpImmlb+aRGL1WYZ0wSwz
7MB/rb5yeKlh5FqoYMLBV0LeIHiqRvNI5lAzH5XNuW5VH2/a6e75AFRG0DXWMrqmlp5vpQUzY+Hb
LsOYBo2vllGlynubFt0yjBsxgwwsDgE1InFxrdbVupSlt+F5rlekBn5KByieM6t+UeeY88GEMrVB
Zm52DrlbIEhXqwAw7HFfibs5uHWu2aywvIqjXbMdW9tkduU+tQcz4DaJG8RA2VsF6XgkKP5c6iB7
UAPj0NSnp8EOypvZW90mybovwpQPlP5J6GXsiHPfqg5AoChxC1lS59pi1otQzZTNn+wiH1JgYJ7N
NqYJVCP1+eZVJuO067Vey8J7KHyEd69/V8y01CauJej3pu2Pgk8nTqovHURvCekVQfh9hRJwCt1g
P3b3IL3DATahYySAFxZmb6SbjtORkgVXRocq6qCtklzmkjMZx5legFXSwmpkCvIpFx3kMUoc/k68
u/eNUf9pNdOG6HE4L+bB25gKEoZ7j6+AHxSHfoycx4qCPmZzFZpfjZd0uBrKsH+dE8O7A66Sr5aI
1kpNNBKQcQ4p75aiW7YMtwrDSB2ezKwkEuzSRuBX9/j/GNEWFjX9NuXmAqRXJ5xsXfLr5jFMTbd8
1JIAOILGg7LEr3aoMiiNPRS4k0j0hi/ppSpBWgw1Hj77ZOj6KSycb59NFzOFzb0RzIS9UX5obMbE
KF9ci83wAvf2JU1i6A4VHDDIcECmc2ddgoHsF/dUprXq/DHzv7LaYyUgQagu67mglYoA3MfYMtnB
8KCForZ6aHZGtpdD4awti2IbXZgP3VB3A414yjm5A6Lzgst99KHo6aMrXLuvBPnmRToW2R7FhE6f
WDIPcyZ6Q/uQK2G95GnGYK9irD4V7QaeCijg7M1wIw3D+kBlfRRsgg5exuPBBcH4k3eOgec51sFL
TkB+leopP1iln+xI+JPxy+X8rmIL2YON8S/+CX228yl5jjHLspAwjH1hVXfahfnVO9ZPGTD9+rRR
PVC9+9FlnX3mujK9CcsKd5ina0Avqtk2eFi+Xe4I+66sqgchSvuKr946EitKTg2/3AfeymwtyFMj
YPNJpnUx7L0kJYNcB/iB8WUEI5Egu0Pkk1PdnQprVheSbfk6yuvV5EbJuq7NYKehVLwlo/cNq6M9
9gNys5vh56Yw2bwkzhTQzGvf8jZKh11aZfIzKhqgGcSInnhel+xI4crFrtjjiz6l+fC3cIb93Ebt
caJLGU9Jn0CC7krqKhx7/B0K/F9xNhWITNNGh129crrpj+H1LVTlUt8gAGDmT1uqGGYzu3n9hLQo
fDr3NDRXrmmT+5Ro/mCaq9xlJnSzsrwUTmDjfLZ2mk6rkkrfpvW7Px4vuGoxYz/mKs3jVfYKkaqZ
zXIbe5Z1KaGQr02ZfOvIyGnbtSkOVM1vA4y03SFA5RttdN4TNzBrbULP2GjgvKzUy8+kZ8E4GDGP
jU+FfJlPL5qAHlbH2FkSot9bhq9hBAD/l9x8MBbw7E/J/OEp7JisjoMGv2LxBNCbo6DJ3GnXDO6n
6oLgBPVhQhgtipc8c+3FHBEXmHs+1CLFeOJ5ZO8A8/xqV5IQtXIitxoNeC6EtUHZw4jV0SG2lWEL
1UUa82ZoBH77HLzOrtUO8ssomwJ4d5/vZN87rNOJgg3e7H1w92Bf3Lp7U3bHtrJwWZWh3e1c4YRH
k56zrQd8Yg/VoUf9MMP9lBMu7e74zipIKEL1/IulyXH5qsyXBCa3TeGDExfDSeq6f2wLFy8wnGyM
AAqpHeCgO6s3qnwrth4Oq4+69yEWz+GzBRv+B9QIJFuFy5L5IdvNs58sB4LbW8EE9oUlEGOkhfjr
3bEB2jSnU4V9au1AC6cqwHzrQzeiCDfA3DsgO/IiF9EnIgqTkluLp5xd/jIyomDZwAd6zJrgABZL
w58cz9pTP/FMeQh7yeTEXpRWY3qR1gnmCZqHCi5AEoj3jlof+MW4JJb9mP442fBaxlyMyW3jmqu6
fUN6d9catEWNs2NudDM9U+gwvY7KeMCQjUJNPUwXW7DYNBwXEoT0NVCHFou7l7gK9m5RXIrMfgoC
yIKD19AqkeYN8V+qe+PeIUono20By3ndV/rR4ty+DU3abHPDJois6M2WgFzEwscZRetvNrxYRXnD
fOBARgggmYv7MnZCnhXQYe/dbBdWCuuhyuzn6p9vS1E4ZEN55cfNNK+1YnSzLCSpIEF6XLS+fy8N
b4aVoLnKENxnY2iSQSepJjZFu8fSGe8YvnkPubP/SijL5nCr0Pe0Ue2qIfbhFqXFncFNpMQwnJ1T
J85JtXxJ/Yi0AQbc9p8+Yln8YKfxdjHZ0CgHxdPr9CyMWFy6zjBpnrYBfWXWtM05jDYBEceldhhx
cIlwT287XkA4ckdZpauIbCRfWy690PXhZ5rldbAq+dD4GO9lNLHJN9qxe8VFPuzqvhxPzGI1Gzbj
Z+7VXSwyJcX0IMibiuFnSnKEpvvwFeWQOGc5nOgVn/69Q+O/lej7T4kO/6EQ5v9LiLj/fcBAJuyq
/BL/5z+FMRiuV1/t13/4B8QtEIq37vcOYWy6rP3fwIP7v/lf/R//x+9/Beno/afch+X8+6Pi/wB6
uP8f/j3RZ/r/5hOXg34HNw9gnfw/iT5YjiIQcPHADd07Xlywkf8CPTjmvwnHoWPBc33nXwi+fyX6
bP/fHAeUimeTwHOBQcr/DujBwuXz/yT6SIQTM8TFBATCZz16xz3+X6QHSl3ZW7h3sbDWmNE5+gEA
Bzue25ekMJp9NcFpnBKcYHUcAvrvvC+Zl/41zilgzoyAwgj/W9jpLa4o6R55r5KaO/V3dK3R2mfS
fcXFsYOjl9P6lN5jBG7hXbyODjKn0fuZfZ3dczeJmvF4ryMrlelgeF0nTkKHrj5TCHqmUmCRKH0O
nPzTzcUPqTbU5vpvYwRnr5EH0tqPisrrzkYJelXBrx6PffDazmLnhHgvDkUSn0z/JUVraRIxLSqa
4AXtECGebE6kStLjVH7z00HiO2M5pNKNrRqa6rWFQUH6fO0jreLYoyRkP6WgmjqMitGxwUjnUfid
zPQjn5l0sbjjmnKMnyRF5nTnPSV4Fz8g51HlOyN4HvAoEQB9SOqPGQ4GJOYFgACEJpp/1QGKwxn5
uIap67nf+Min7jXKyy2/S8Dii+CeiLhY7YHw5LL1aZRqnF8jMp7pmrDIARFEs68T7emm0TzX0Zfv
IBGF8OefQo2L1kp2dAluJvOONwivrPDWDkxOvxZnZZe7WUQsIQKs796cbg2n/gnH6EBCiwURcL1p
HE6eGB4UdJlxUrs+jr9TWlHTL12mdzt3vpy45RYE6BC746i8cXXeBb2BGv5gE7+mZyJv95YtklvE
X6siCZXxIMH9QyDi2O8YK8rhCnCZQ2xRAHSfOkFAXgVqTzjx1KcmcqkRLZ2wfoyo3/LMK0P/WnkS
4H19jdz+qfbTbsF8sm0kO4ISaM+CifKDhnu98NzpFmn/KGFSLbwY240/b0Q7B8uRU6EcxGPj8Eue
0/RdjqTZLAdI2Gz+NcWvbbYsInV/npJX0eTbCG5144EL6t9Kwo97XGnLxAHcjVsOVpD10rDQ4nQH
jXRffHgs5vcBBAKnLZA/K0rrG43p/yzd7m/ijZcmYJFXY9ZpNeXcMT5n1s81qdNh1fj5ETcymbnj
pJ7qamCDRjsovdFd9gKNYRdhMsjwWTqiv5JpKRfaZw1Kq5gETUxhWKH+KHPekDV/a4m8hXFBLoIQ
JNLANLWXYHrWM9j82Lk1Xrk0y2yf2cZukAN+afETZM6HmsyfpH4HiNYY3FfYqwR5ze7l1SNS1XMy
5gXLe++J5CnYBQjtgAGusJx2fhrewj7/qyKHTwXEHbtD0+Rb3iFXOpdu7tsvz6p/AqKu6p8Po8WK
xN4yBuPF9pETWVUAV5IPkotvgc9DYjjybxOIX8qXMY/6fbDOsCnQ07NWc3K0DEwINdGQiNb5mUDu
6N9G8GGb3JlLcCGi2JCzevKSiBbzFC29Sr0HY5IWKVN/rzQQ0buaspp8I9qMKnsYISuvkAdeJp6j
evxf7J3JbuRWuq1f5eLMaZCbzSYndxB9HyEp1KQmhDIlse+52T39+eiqQtk+VQeo2R1cwBPDdlqK
IHfzr7W+xdqgpztcbuiWP6ZyHdn2W+LnVChi3avMp6j9ZQC4YYY9YV4HW1OGPw2X4BtAT9FjagkV
0hF3PBzm9Nwudd+arqmyh0fWUdoS5Hgycl5rUKufPf14BJ/x03CtSmX1BBj6FFm6tWdBt7bV+Kxy
pDVLdDdMm28A7kE6FtZTIqm4psqDE0XTLdyUDIHuN0/gK8EijIJJUX6tymQ7cUHPncE9QMXA8hCU
5Elrma3pIXA2U8irKVUfr/skek9Ecyxcb02U4sq0WUORPLmFNd7tTH+t05FkVHyMpX0xcvoErKPS
gmlVdtFXG2qPgCooPvKcr9onNzokuA0bJo07DDbWuk/d+FBbGelQ/FIdl9kfZushUztUHwKrEQS8
57NfB5964+B/kSNvk6X5J7+f6ktUVcOMUcE3aaUnaftYJugzd1lT8/bSVhZSK8GnRcJ0xY2Yk+qm
1qHXMo3RS/OZFlzq6vFizlYA50mrbaSImpm8rek0D/r+W6tyymbRCV5q/IUbewzLBx6QeN20ARlS
moCPAY1rq6CxAPqlnPlyAlvrNOBel7HArrgN+uyKNKVUxnSWtbepppovT4NCo8JtYGpLlrVftt4r
ZOd6hNKiJ08BAe11rSD4BGFZ7A3MCwvQ6MgpT4YG0JFA6mYUjw1TtZNvtdh9asyANSvWrZbMzxyA
f/kFx0e7McO2+xlq3DHANqESjRKkDOcRPAS2oKC2Z9jeT11FwHdCo3fumj2U+yGGm5OP2PGG4Nuc
t79AvFu5rq9ClyhQj3kvKdthC5iUD7lcZDRSAK1Mkn2LdLuGaJQxDUogRIVY+3ssKzQ3vKYBU1Dd
PAVDqfbWzJFPxvxsMRb41eo5uQitjw9+gnGpyGx3WcVDuRqhjy6synP5ZFJj2xNY3/C5cyxwxM8M
Y8DCondgMzlVuuEifbMtjXN0nvow7DUU7TJrQcjOf5rJ4Zqmu+ya5+LDNNJha5cAV4jY7rLKvfem
uAJm6JdmYVcnpXNQkC9C4sycAgTvOqYWgZvsTxFz68KWFB1du2cM17jjLuPctW34qpd0qI/DFrdr
HU3fQRvNABDuHalTv1Kz8tk5wUNiV2TD3IzVQKRnzubPZtRgvRrPJOsfKNTGoJvvWlvdxVwJRstB
5U+/Bpm8F4RrCOtvaz72KEq3yEpbB09QRGu3dRoGIPnoy7B7cRvYZIZrZPpkERs900OffGZ4mGB9
ANFX2xRRpxqrc2ETsByya+CpZdpfq8be5blGVBhqvOmstQ4Esc/BrQG8qSW8GvA8L3z2nCCeNCv2
UFNy+aPwm+44dcSpZ6NcharRGddU01AdM0CoWBuQ85Ks9nQUR8vfSybIWxj/w6Ymc7Wi9UrDFtCj
Dq7batIJ3fcedK+pIY5pNp29CySjfQxKUYyRySDVjKvvyCHZ+Zlos+FL94tjVzvJMgxafVuU3DId
Q7IzhqIgH0ZWZAUpGW02gFchKMEha9RixmqISTaAtZawQKdjF1raoxF68Vb1E36yMDFOXV3E72M0
VTPPBXCsNnFKaohAPlV+kZMBxzjO+CQ2LTqyh+5qM+zZV6Wt72LyWa+1NUwLUjPzUIXY2pJ2rHxX
6uV4j6fROFM2qubOFfs7M0JqVrCxPHi69mEjSnOaq+L24raSct+gmD0PlU5Im4jWRuEiu+uq1zHZ
ASkkI4F2qDikxF1g71NDlvRDVfTDkS1ZTkQ/WflCc+X0XBx7ApGHmiv93BhijhvWD9PcmaW5G1In
OHRe9CaaZqB4mtTwK/kS+iU6zDJ0QsU3zxnoAIL9SlmFQ55tEZeu/+x0ytuTXp74UrEfBCQHWPny
fmlkjXbME1I4U+yZryaQiLfMBAtrmj2yM2AujorlKD+mjoOxVkHlYXFCZCcopc5DrsVvtZe6+2Fm
OrGFZuRq8rTsPqe0tHZDp1lLLWzfbafVWRCJLkmNkaUo3MfIs7dEWMkR4NivqSisaoa7usZ0vMuh
iQ50781oBTPQzn7OLKweXiy0j37sL2IoUMlDOKpHju8NyYF8mgklMLQS/92k7jo1HKAiSX6CU3ny
QnbA0U33uirubp89m+m0iVuGUxYJPau4s68ezMZdEzxpV0M9kOhEF9eUwShTMzYD3oJ1RX0WOm9z
EyoFD6EokJiD5h7rJfYn/0zF67k0wr3XfPAMUg+b9OXac4IXHOSLMqP1GVM4B0AdPHARhofYxTGX
iA5jnobABz3idepBzKlO8OFje0iE+9MbHHJbNhFdZ4yoTRmt8i4E80yiBNZ9SiMg4o5EzKAhbgk5
FbUwpmKyjOvniSbkxyRJ8DQEk7tsU+dA9fpKRTLY+H5aMD0CfVomPPhuANtclwQFhlI7BNLaiNJ7
HI33gmGkWcJ27eqtr1OB16I7MjyycqxCDgHBhSdKvCXDdiD0C2y7Xc1SDCZjQkv4/gP8Phas4Itn
dJ+qYVLpcsKmClGvN2nEo27Ax6LCo41mVy+/MHcAuGb6pLrV0BXBSservFKcQ9kntOwImuvgGuIS
aI06UPt4K8Oeeaq03W3qmfjCm3BbEq2wMQ0DbHXwQPoMm9dpl831W7XMN+wO8px0NucrEeBvjEzz
Va9ZEmgTQoAwcPZsrEy3LynDRiwXKWwTM+rWhpEShSACdOQqx0sAXifbAG6NN5CTrZ1rm+FBo6np
edA0b41YHd5SkcbLNjTlq5mC83D0ut62fhmR2ZgG77UC635zOqd7jp0Rfo6txE63u3ajKEuKli48
2ldht+kZoyLNZLmGSzvVQP8BtxaLxsVtr8d9tTf0KHvtGdeAqsmzD5Ls7c+O88WhnZR20B3C7BtV
Ge2z10l1VYwjD1ropu9OkIDz6ZKu21p0QY+kVTIPDhyk8NYWOALqOHg0VMRG1DX+jFDzo+yuzNF8
n4hlUcrjSCNfDKLyVwQAhp2KE5/JXi7vdo1u7eaIQIld6sfJiLiCSR5MR2bGky8qDJRRTZ7XCgjr
17K6zJ18ZGydkqU+ThlDr3DVOicW/ek4WdhYeHLq/LUFs8FDMzK41ut5pmmHb+Cga/B64di8EjZv
xQb/u3hhgDDsqYGx1m6WYM2w8YLjidwPQYSHxWtr8TgYoGu4xyp7JSB+89F0bMwulhXhRuFLioi4
JuMR3DzRhd/K6sBRNgEKAZPHiempDxtxO9lVR4xEGBuCpNwMIYqPRBMC9gQvcQ8NuLgFSsg6rxqG
v31+CnlqI2/YG0O8hAFLKhb1MyFutbBa555p9Y19tln0HacDH9tBrKwnPQu5wiT+iuxGtDMGLVty
xJyhlZPxCUydQAt5eWppSSMMcfY1qqi9QFzcRz5m6pwL+lrZGFh8jUpvL3kjJp1uBXl8cqEU5LFm
yyR6iG3CkqHL3LhMfuQFsAhtFG91ll1KGL685npwdy0ItkzzGTnkWEgyKfplmU/dMcV0kIXfE7MS
C9pop/RXFfp7lPI1zke1EE2HHiymA0qGv2pT8zBgmFtE8AegKfSnQqSbLpFMhbmAmSVEDDQJ7o8P
riRf6k19h9FMeauxe3CmZ+w2ixFvH4Qr6O0J3pnwrkctwwGzKOCsT3tyD8yBa9yFvQHqvjXKsyi/
WnGdQMX0NsVMIB8vTD0kc3nHXoYDkBWtZ5JBFm/huJBFjhHmaFGlvEPYIho9+IrpGI4z+VUOUfqc
ZxrucQROWWEK8jLf2hmi4ZQtuE+htl65Se35KD810wU4qXwN30e7SYLhAyLYjUWONb6dUNfKzxEP
oV6++RrQTodxCfwW6liR5HGEz5eyGCSLmyb21sF0zwEBhdbRtJeWBrUmq7iTeuVRAXg96oljbKiu
3DZo0esajy1W96xjcM+Q0Pb57ugMs9yTmVK/Ff+oHOMaJOUvHCz9KlLsmYGWEJrUSDQQBrS27Dru
ok7zZF0XGO/DkCFKNZYmAmHG8J1XaJmJAggX+ECWfJelBXee0dyTYjj5CocXZKUXuucRXd0P6Ejd
ss2BPhh6cibr66GOqVYbaGuYzkbNJD0DeR1758DHJauyNtlRTYdK4zf2ujEpLGy88Sd1SSfl+c6F
NbtfIyceLVSUBUAuD5MEdlAmvUtS0CedOdDaCaz4A7MwD6FT0QdWDN+Q6O3NNF88KTyM14ErLjgU
Dx7sTIYZH/RW6CcrcE6q0XIGZwbCce5456E3h2vS1JIAZrkS4XiE2LNWkRLsSva3jtRCJsg7OzwH
6GxPXl0WL/RWyjXEWfgrWjtrzzAchg75Qw9hsbU0fJw0Jk5P6BodTgv0+LZp8TJNWycKHrKcI73Z
iZeRuzZpXu8CXYzPi141nZEMhpXGyjHW0FRaBM9JYaZbD+bq0SE/v2hzEiNTsQHKUK/rcLgZaWbf
M8aLkWtqm4Bo7tJKQ7lFspYbUYyo7TmiOOd490ELk18V9hsxWQd+khf2xLOGZJxJ9wMQP3MtAjhc
Xtgbib/vZ0q1MKxoSWZLX9taccPGz3jR9oKFm0RboFBq6eRttR4t9+hx4qnyYXxns6L/1MMJwSjo
pBIS0KDt4lWvj/Wti4zyytEAi0ZzdOb3ousp5Hb7+CEhgnqAi/lldCH8IWf65djYKx0DxOSQQoJQ
SfGgmciEi3pQmyCtiwcnQbgJUyyHC9hM7qYhyHYo7dKmec4LrtR8RrvGoHYiwnSGxJoXy8oyl2xc
t9Txy2VUOi+mSrb9SAmokGV5Y+PZ5hVkM4O427W1SZ7lrMHSjq+Gkz2BPme9Mj+7cvp9V+Ib8ceK
uhayBrj4E0ozqmcbe+4usFhRx3ajW1wiYrFqFaVLzntkMYkOBt28hooe2ALMyQMSNM7XD405HNZu
e/Y9u9XBqCeoQbVhPY1iTLZuO3V3jFfAPN1BXWN03LVRJPua0M7ZDtU4IwZ+KLfiYBjVLxUjMcbs
LLwgMLkykaddzMHsssLyJ+RQnmJ9SIiL8w+VCJNjiCUr16+dsIdDrIECqEGzuhLHJygpYgBr3Sks
fBK8ELFDWLfVxpSDCkNZVe0Tz9/rhkYzJ7WRJi4L8LUieubQC4ihFruqJkFi2+06nrgQM3Z91V2n
OWOahGGVQXFtKlT0BG9KzZpL/oyOEssl78pt38x2dctQpCSc0rwlFUAZuyrsY140auVHCgqphSWT
CH/3XLRNc2a7hMjWjeyDcfkNO2M1FEm1jlw9RCiZ4o1DvJCbXqjZBz1BmfBtqeMCyn6JQB6TKj8N
ToBbSSVvNemjY6ec+pAk/T7LgnIX65jslA/WAGYXEGZjwr2vGuPL1dN22wt1AnxCMXnGW4JR8tBF
1GIb47juqBgWXf3TM3yEU80ffHjZ/YneSUGqGlBWH9ebzLVIXNciOED8+6VS2dxjH7IGUNAusA44
raAG5NqmU1hRk8DroVorNsm81Y3VgAr8s3Ltj6SsvGXidea9dPs7j8FNZU60Ks3gi9OPOJVo6Gbv
2MfB1o5Bh1KpB4yAvRHofW6WAUcOf61j+1sZpJ1DpfX7oDRzeiO5QBaZeabO6CYkNJyA3h81MnKw
MvxhQUxSR1BqQVUNbP9kkWbhScT9wcqg2NAUTNiJoy0IKK6yQ2yyVNn0E8aHpOmBWMfnkIa9bCeT
e56c27K+ck1duYIw30gPkl076WYmRuQF9lR4+ouqLsQq4/bLzHDjlvXZ0sNrZxkPSmOeOVsX23oC
PmDD2JbUF0z9MGy89EtzF5T39otCL/CKD1myLKJmZ+rtbWjjJ3sOmNiqvxp1dah7cLjYUi4qQTaq
dAK8ESt9FNnbKmqDZcy/cJUwXhaJQ7fDZJM1T81xlcp3xO9vjto7SfR2NWpqo43uk1fFp3yMrq2v
PnOSeSe3IQcc0SZAb5QN0kULjvXIDa6U02sb2Kj0ZcHGfQGp8eAF2BYGlq3Jw9I+7vIWYsvkNVtn
8A6913grPn7YOdQcY9F96Fz9WrLn9TogCV5MHHOwp7dZ0hBuTHEE1c0TX+uCg1IGuo9DUuN7tzGZ
X2BAfB3doviCKK4uJiIjYiX5NoOAgRgIGdgdfvgpwoBOHG69gnhhOabFPrC9V8m2OXMtLrIGHxTc
nHk+b2ivNEM45CsoECviaeWavPwqLiY6ZnilqG7wsYNKe89M5c2rioei43cZBm+fQ5RTwbaaQFOG
g7bNbO+HyR+peKaBXKB5qs8OTgXs41VtUzF08byMSuxw40lxrnwKqqjyopd1XSree+MHdeTDMnN+
9qGPdUlfOyXQmBxPmXEf67OTa2drUAf04KWrazvVyWtEFzE2bjKqeRxzBKSKVteNNVmm/gmuOAS1
QriAFCrGbw5X5VSfnjyE3XvVDPYTzuEYWHdg3M2ix/Hb2IGPvxcIIFls3o4cMh916BnxMu53o2VT
bcpTHHP/YEJt4WaqWsrNJprDCy3YVYb75eUsjQbiLT1nE57SAohQTDn1Isae6iQZARTcLV0Zu0v4
PPahpCBnX2XxyuvUFRIoJyocR5wDUxyMhfaQqPqgpcFDHUOaca1rCNX5gGlmS3YY2p/XHoVwiXJZ
Wr8ZaPtKyvA61sneCKB5lekg14zvJAyxBmDLXH0FfvKYMUN8jovqW9cZqQJNp+V64n+g9R5wWX9Y
RUXLkAsvy1YzLWjZVDTHFr6dbnoE0ETBQZY9dI0VP4SAsjAYafxOmGnai/A04n6Y9pP2OmEcCQGH
0Sm9bcdfrY87zn7MC3+nYKTbGSQlDtIXN8XE2IgtaftHt6a7tSWvlXzi9t5wrN+1bsLKwtK1j2LC
Aqrb6p67iRi3VUGFyo17JAb3adRYpPUVPKcYGCSt59STrULr7iTN1WQ5D8LqEgltNZDVkWZfzt+a
9YMu6matmoTIjErEC9BpTOROwF2m731fLifFb4ffeBM59xBIW1K/WOm4oR7hElrBJqj3BJXT4WTL
EFTtL4yzFzVCluA0QJU6Ug2m0vRbEJfp6Cf1EkqSk+jNmbt62l+0/upm+ZbG9Yc/aje9n70F5iro
4ACHTIAS6E3tKU1AAEQfOcXgJdfNmGUY9kEMF6cFbJIxlEkd8m9wfTDvrDjQLzkDHijOwxdP4VBl
R7AtqgJ2mMHkLrEMOXus9f1E5JuAMoH3xziVwVMdNNUtJ2EF3Yve4qbWPHLanlgKs45+6h6xuVzx
RGuKdWhZN70BcAZXzwIGfDDDa3T3CGWTGH4OGNEbw/Fclqo5+CYErbazy3VBTP8F3y2Xt6FhqY8F
80SvBmoJwf5qxblBeQ9vsF2OLYPbNPhuwFzu9YQlGoN88aoMyoE5r4akegFPPQ6pD+E/ja8YyNxF
EsUZ75pFrGiQccYf39wSjgP3gUP9MgBFRPoGIc9+qzx/JzN4ZrX2LFvsiYxSfwC3WOP7RfWCHLUo
hHpodMtls3pBMC+2BYAW7F4wyTKuCTngUIcWoQWzaf+AFR2srZ/+EgRpEOtecMTuieV+93bCFWMm
ZNUpY0Fu8sp5xIVF8pK5bjnYV08yy6Uz6KpHvC0NcOR1ifJV+m+s8iATC8VM2FxhMll0MxJP+lSZ
VTpvSx/uSlQMSxT0C5rtw9gPOOGL7Fb37W7yzEuQWtfKlu+amD1h2iE229OU1lviZwSwmj7hq5y0
XZDEN/y4cNmj4AkO2SEz2zeL3XUOurCDW6G9K1Ntw3y0X3gAPKkqumV6uHI1ptKFCd5/QG+k6a6F
Cub7+NcgwP+0k+/aIPGlc7gnF9jgJGHEC22FEj0lv9uQeZbfs7UFpHelUa5AzKbLceBwShCTsGp4
sUz14FLxtfAnf2sOybvyknhRBuWX8sOfpl5wvHZAfg0i35q5tvMDu1304bDLNTrDLFiRU3DA5ckQ
yS5QtIMj9s4XDoYX09BiTgjRDXoA583xYunkenybqGeWnWKT7RQaJW9fHTAjmNdkI1s5frjy+3Fc
5A0TkqLiF02oKCknuXXD7mBYwywoUpCceyu9KNNtaXNl8dv3scyusd+w97vhk069yrKqXHRJ/1GZ
E8RS8U6obo/p7drm8SZgVuGH5bewNH0TCO9OqzUlctWmheZZ60LHJ1xtaZ4yd3LMxw0ZMXM9xcLD
a2+xXafWZeCkSKnDrcuavRNncESa4MOAILXQHe3dUCOuvsb4jg2cknn8u+rNENklRDIYV98bLkIP
rhp0Qadp36B8XvOu3mhyfJTeT09tolS/IBeWlEYka5p4yEnT/JkSfGq5+yR6t0vj6MtGDiX/Nicr
Y3JbSzFHwYxzikBtNYxYiGXGDNcGI30c1ZMr92Mkdm4OcTx7EglQxtaZrQD4KyfdrrH4E84e/WQf
eMOxGmWyDnthL4YQLnRMkk5O9IJVhn+N5+h+bDC1mqgpWdJLZDBR5nCrt82wKaFPxNIDQpBwc/dS
YFgx3Osgcz4pRzhh/XiyFQCiiWq3QhHQ1ZnWtQ1RZi0eN3Td8x6ypy2NoCXqOh5SaX0GdQsm0XhE
WltJELXMOA5cV0f0MHRN7peLwqkLaFWZ3BJsItBbbMcSMy99e2hBtUEiAdB0bggG7Bp8cGSG2bOC
S6EqupNy9U8rBolsmc9VCXFMZsfR676I831qmr/VlQ9RBhvBUqj6Fxn+Bw3z9oq99fH3aAqp6Kjs
cVqRCiSybmTpclAxit43hRmwf+VXk7jP9ZBcGmOcJ16ZuNRpdWrh7oT9BFud/sCy87IlyUdOQlNx
LEJGkCSlmT/F6RuH3L1e1R+pCt+IV5voEBDBeuNl7KrvHCF3IRjgMf7W7jqvtsEAajuNX5MN7Dkp
WCUDMTv4nQ/GxxQnRxhwo7C6sRcfhDveXFBgHDC2sytDpsYGUb9fWVk48ivCaHL5Ru1RnOI8uzKy
k8swwfTp9eVJy3AuhYlWLENj/Cb/wivPSbXt6VdLdZTZtClXeIpPdVPObXic9xsB9yhqomwpFRO8
AhK/W3X6AsjtxKM8HMjY4mW1mNziTTE2peNdDdvTTzSoh0s+o+y5cdIZ/v1zalsMUeFdaXILd4g/
sYvDtZm44TEKRz6+ElUsEGbB82gcc4SHZV0FVOqCy4XziW+DS+C2xNuzremCW/oi+rZj72kkJrBK
Y8HcDmRr0L23jlq51ikvkWDGmg86jKOV7Or3vB5OFveEkHDbCCyrxJLh2C8eZnNEUpspR9Otxw56
wZiHH1odP5MeCI9UI4oV+T77p6np305OkUpofIDmgflUlvDJ4lM0kpIfRDALUj/bBu4vATkb5TRu
MePyLuAmqljh3ibKuGma5BBFdvrkDxVGBvhRrrjxdVHCghUNSekWp9aqpO2vpIdumeJ5SMmLj+FV
NWcvJLH4EsnYWrWOs4+BGwZTvauq7tFN03Kvl7xatuHfSfdhjlCYYEYDU6PXHxxzeLPjypkTjnKF
gvs0lRA2vOxoDN2ljeS9EnyEZPZkWG8sJmKLHiTltiULpgXmD794qDW8bqU3bTST8tNKoWdlgDaY
TTOSW1ih92Dga2yD4RU6wns1heaWuq+nRoMOguHQl18mxwY4E4feBh/FeZ/UutZvy2Q/2pQtRKiu
SXqeXwuiPGk4QZZ8Vuh6nnqMmAf0RNNWIw3BkY7IMdNPmYgQEdkMIzOjNovEAQYGRVx9cgolljBX
Xz+H+N+v9qywY0YLkocqdMJ7VIX+I/2sNQ8DDDAxUp0pk3zaZcrUvhKZEicMu/xpwv74bYYuO4xo
NwY4we+sj8JLlNk9KXSwXUitY/uaYNK64KLNtrmrg8SYVHykRdHdA6w1N26YN6dxJpNkdhJCc4ZL
E2rcW02/puoCOXOT+Xq906RrEw5J/DcaTz98Dy+LHX/ICi1JgIdCa2kRejQp1tgBy1MXTvU5jcPk
Is1M34NjeGlyPkbdZwq6NrX8BbirjTgulHmgzowInEo+64DYQY5fIdA2E8jHQTmrkIQSPbyvFBVg
YnNemmgmFUd5NV+ibtCnyMjnrG8m4vq9IpvyMMftHPODLBYlFpFcJEo/EzC4zeSNQPk7jQHEjjmS
tkVRztYVMJ9d1LW3KpKPRJ+ixx5oAr1z+KWISB1qjNKrIW1IYqfqUjjGG4HQYyF+xaRJYTJzVsKu
g9rcosfHyTYZQTahUfl69ObqZxib4JtPJF02Es0lcG6F7HaI4ouKg500vihEe8NytospAhnN6p3k
DAAsZsgvvLdL5sEeZqHpnWD7CGeOaV/QaDhEGiw07jh9kPs9tuCqFrZTOEsfgZ3TojzMoE8mJZcA
wKotEHHHAMOgiF5rz2/n20vFqhKsJkh1tErzRefYsbRb4XJjYOED8miJfZFlt0paoBsjtTaBkr0l
+Bs3ZsHBmjLUoU/D1TAVr2G+Bdt7LKLxIZ6HSUOc+yBf3WY/Nh433GEGOHRPqfJOfkfZWtCCCZ3c
aNiLKQ7W1DnjxyZctszxzd58XXNfmAyGAJ49zv1lSPFWr1OsMesA+NaSkvKzzjIh3Ut3Tdc5ZxbK
B5aVy9aaDo5cpGlPm1N4DpJp0w3G69TWR0KKFHTb22iEQFbH3qcnWCIZr2g/pDEAHg/t4Bw7ALdc
bTpqRb/t0hHyFzAMLUoIg8ZDxzlL9PAnoEpLz/8MSZioFp+r5nVnom8n2X5FANSXzKXEzrLHaamG
9IMtl1enx/1WDG85mfiCrqqly5aOVA5iyiOh18ExA5z1S8a/6hKUBKO+cy85/yv+xsYyuqCV9SEt
65bkD/ghP01jFpIeLi61LRecdAvWZjDkxOWpI4bv5QX3sQ3g3Lim/Mpq6ht05m0wAcoD8v+5jvQX
FO5wqSwwrgvDzkbgHA3VZxky7X/NXUH/P2PxX4b1v4YsThEhi/aLluavKP9jedLv/93fshZ0aprC
cD1p6440TAwC/2hP8n6z5NyNCUVbWn9PYfyjVFP+JqRpY5z1HFfgCqPy6B9ZCznHMCg5QlHTCZFZ
8j/JWth/TVoYDq4g3bU8l/+PNSc3/pS0UHpPFKSuqIYXJBwV3Y7HqbWuBb3hq95vkZHs1LyENsJ3
a1XD2hwmuTKxDtCgrJy7TMyWCkpLkaloLEpNMAa0wU/NYnHMWO6FnVkMErlfOwmdbZwm4jY5dQjg
vHT1a+Iw1sY5CF2mlCXlSUwc8KzQel6arMsLytEq+KhZ8R3aKczgoqMxKcNHGXFlfqbmAyEhEXLP
6ReDqSSCngcuk26XK/dYoWG4XL1WFLTfNK3AeEwtzCIxek5BZhxtUWWZgALzBkQQy0erUtbqP38z
7kXGX7+/Tb/+kSD6PRX0z7/7t7GjP6aO/u/2q7h8ZF/NX/+o/wezSS4lsP++bWzzURdf/2ffpLTS
/qlzbP7P/vbWaM5vwiae5HmutIgceTyXf+sc0+RvAF4Q0Oi5k6T75zayv781jvjN5JRIYsi1hQ52
85+dY47BP7L48wQ+A882DfGfvDXG3ED3zyZackm84Pr8BLoSI4Pxe37pD/mkuKDh2AKQuYxk1MCf
8Yy9VQd3uhZQdTtQY15NSaJQNC1gIAZeQ1LnAq1IHKI4we8PhtgtnfAp0KFJTZzqXMBxJ66ByQPd
67c/fLj/ok7PZIX5Hz8tn4s0pKd78+//53e8dykxLAAM0ztlNC80djN6LIvavZdmwSypsEoGaLG3
F6IkRdBzdn8M8SQP4LpjTExR1FBFZJjZBmKwuwOuZzKrSVsudx4d0rQ0TooDzcjpdcAbqlfUqcYV
vJJypDd7Iax4eggdRr6qmBj1uzBfoYJFkAmCupcVepk+u6s7v30OoYdQCuFoyc0QHPSjVDKyzWs/
fadtqIj+tnHx1pDN+xefjDE3w/35e+S7FI7uEsK3Lcvh+ftjzqzt08mys4rbdCEZh3nNifKV7tQZ
4I3o0kIPDTliMtV2e3MfBSLTF00d9o9lKQvECMoQlnB+iZzpY2isc6cUJM5yj8Zy285Wo2X+fav9
tz+x/ecO5PnJm7N3/LC2qQMRk3/5iXXLaNzGsY1ljUn0qc19HJ6QCH5BOuSCWMP/Oeii9J8jex7C
FWpySJAG9QY+QoDME1RSQ0nSxxe9MtsXn4skmXGOlQ06fRM+dmUzPAydUgOMgZFu77Eby6XNaYjr
gTnE7z53rZrZn3LXzBKqdUMTODpyaIaf/L9A+MSdBdNb73NGCWM7Uk0+DCXNoG279rUSGLGkmg5L
qwzvEonmTZkG0SMnzB65CJYfSufHxuqEIWDyYHSBS6SGcwC6DvNT1bvRcJvPJi21BUViIT87hS4j
2ECsKqYttVvvyfJaZCPFM15rRA//+6vkzsHDvzwwVAyaDjuvM79Qf6ka1GBJ1hxgDTq8qmhbS5JL
CxLzgBGhXSLGBfi9173A2aDlDh+REdCtpZT1GPcgU5aaxtfRgOKz6u7GXVpi1cMMd6+A5E6L1DWr
K0Mrr1k6Zov45/ZBfPaAr2G3n/w6XPdGOZ4pECaQmNf9oob6ZSwwr3fQisDu9EZ3Gv0mgXsFJYH/
CALaEj8DTb1hwmoMRoCwYAHlEYcSr1wThOecplgIUk4SP3GvN10asADMm3oMxqvpAgoABsIlM2FR
G08SydooLe6/VL5z0QtNfW3qOHKSRjBGCLLmLBX54Y1IRXmZNNoc2q4PD0XfcwuJ0Hwoc0it6hRm
/AtL9EnzFgnnSo/CsMr/m70z2Y4bybbsr9R6c8QygwEwYPAm3rIXSbGfYImihL7v8fW1wcisIp1K
smJWg5eDnEghd8ABs2v3nrMPXEI0f8kVxDV6EHildmjSg10OBeremTIb18sSQ1EDQE2BKRiMw3zy
26oAb3wm3btwmrufkMnhj37xs//hV/fMJf2csAzXMQ8W0NScE+DexE0At0ShN9XiLFGecwGYUUCp
U86GBl/zXMyhOP/8kyW72YcHziPUUiplEqYplrX9zU6ToWP2sSuY68YsCzRG5fhIUIY+reHvYLxO
l3Z1tSfvgr4q56fUww1nRl14bniVtfVKnpKBdOLTz7+W+T5y83UZcshw8ngFuHIq1fdfS45WMbop
Wc5EV6ptaOl+H5dNvfIZOdBKHeadwoS4thOkkzYoGN76IL0NCh9Yf8iRx1G92CP6VRuVBTHRiOgd
QgCVuzrU5D7Ax4JGkKuflAG0qhoGAp9fwFJAH95XAGMUEMLBAa2W5NK395Uws6Uh58m1j2PkzMnB
rG59aU75kZ/I77kfts06jmvvQaSZQRQo9JCkRCyTxYt1yw77cqWHJcEvZSrJ/2eZ+GYlskI8Q9d/
i+t23KXDHDMQnfS8HhD+MEfOByxUUuJpiubmQuVOtfEt5l02N/M+tfW0lh7zvKFAArOKSlGeFvU0
vdB7rJGpEk1/yjiQGcbwbXaIWl9z5IhugE+AtxCJV3/LeK8fBynneB3F5XjOnJANPetGiBpEOtsp
3DGiGnl8UfXkLZQ4maiJNQAzwoqhs3vKaQU8BZVAtGvcGMR9wkplqWZ6MFumJqkfy4cskiYTGjPs
Sdh2ZnVtJXQ0dW2Px+k8OWeijW4rJ8NHichsI6fG2fhxwiLZE0Y2f/Fu/mkP17xnjgkDbalyDrzi
XWzlieR/gNKYsJqdtI7SPO82iWSZCkcPBPbcxOsAJMoppxe0xAKbdxKQbx91Hc2+TPyYWhnvwgrJ
EEEmWDMQUq5KziJ/Hwf+4+6t/rB9aPzztkRXYQv79al88zYTIjoBcxdsH32W3FeVck8NKCoqsOQu
jx1nx9OkoLcVctuFjMDRCD1WfTKceAgA9+YcMSUTiz7PWFQInBCPEZHT7a2j8zkF+F4Epr5F2YZr
l+BTFJxhtivD2NiyZ9uPCbKSizaDs5jpDtGYURlf/RgfXivLdtgY8YJKamPbpGx/+1oZyEDcrBq4
QJmYlwEz5RPRWd1a4MZCrKqx6EIYeGAG1VfJvM07G/lt57wItrOv3nG51ELvNmu+DAcINlAlTBcA
1fsvU7qZD1AQpYeEvnRpaZKrCU/p1lL3x4kLHAWdJTo998ER7JDSOhm7wdt9vtC8P1+zUFpo4zhd
W8KTLDPOwToTRXE7Vpz+12U5/EQwSvid18tdZgbzF2uy+sPlaroGVPkmygsOJu8vF3mXU7tTirY0
xrLDkMu748KqtaE1zw5a7KdoprJGjGyXl/Q+m6cC3+WddNBZbPwR/W5vI3eDFoH0m/gD+czU+8gD
S0S2ZGqhuJ8npC5zls57kMpImIpeJfHeQet5hSs4vgHAm32vUj2/JEX9I081Gg8cOvnJPE3K20ae
/OJoY//heSMo3DNty3WU47gHz5uHukbbkBWXqYxtr9poUQcGI1EEdB5jTA/gQVsopjVSwr4fyDqO
LjKTf2+Tu/nEdzUIWXImaTwHQ9RgZC1PBcj2m6zOGxBWZQ9VDzNd/YM2sntHgWDveiPAwSXThHra
7rvVIIGoYXMAO+RVUQeFtQQAGpKdrrK5fBlqw3gRXhY9BkB0HtIhcU+VYernobXQypAjb58lFaE0
tFwRMSOLQFrahLRV5xZOaJbrDmqf+5iZffpQjjJH3d3fmb1TOzum0CZ9b+eKJmh8Es/JmPz9+P6j
1t7/W3fiU8jK/4ctCo9H6T+3KPYQXPLm1/S2qbf8F//qTph/MUxkFeedxnul6E/8n/aESXsCZAkV
m+NKlz/jkfx3V8/7i9fTsej20T9415+waAYKlig0ca/dCfsftScOVwJNYxGNgTQtjraOdA9WgrAB
9AFKHMIZMPhNyonxtEyd/M6oQGDrwghPOwWfuY1svfaDsgXo2jQnzDnzLzY8edh6WL6JK/k/5VIH
EQP+fk1q/QxdA2MWVHdJ0iCTVsm+BPj5bOsovnTN8Mmd7PBbE7iKxjuG/DBy5FFtD8Fj2xgAHQMk
SFeYbq2jskU5gSVlTp48Mxq/WEn+8EXxq3nasUzXpao9KGjJ2FX+wMqxpOjGxH0Zao+4VUPLgo5S
wVX0yy/W6w+lPffGdWi+mqi82aBem0xvigHOkm7vmxzTSNDqFvK3FvDhDCkQ5BK+ubMmsjAMC6ed
EWCgU+2oUK6gokFZxcAXCMJ+SOBPvj7n//PG/9drafifX/nzIqeV/yuoi7cv/et/9Pdbb4q/lG16
JISQcwcq0+QZ+rsnCU/JYm8HUMBxYukl8Sf/fufVX3TrOabwalu0IJcG+787+RIKE2UBLwhNeFMK
75+89Pz9d+UONRevF+OF5bWXNpvh8udvnycbgVmnUnwWHK5w5VVxFkHk6rDTjpRkNbi7pPthAbBa
HLcTp5Yg7gmGAv3YEogsEc1ty2lstn1WmmJLJ905a5q2mbdxxJSag/skbizOwhJoR61fEuUOYOAy
RHtntonPZ0jtjEgzk5rDaq36l7ZG0pwtwwOUymu8cbVfw+/1Q4yVVTD03yzqMihEE6sEHv54usUZ
BA8hotmx6iqm+Hu3s1yY9HODa2eAjpGRrlih+lvSa8U8A+icxvppkrZzbpE6hJqj0c0to2EPrktT
1AZCPcuXaC7IdVqnGQEQwpYZBB5pg6UpAwNPvDLUFeNk6xe8BvTu0gL9AogWXz/BqRHG/yWWqB1b
9Ew4btn8/VjrcpMPTEuJcbPLM46YCS4/dJYX6dSSjb6gsI9UndJEJXnUFEfWZAY3cImBWouOzOwm
hVpNbKjKLhKHwxyQANd5NNLWvm8ahTd+6qYCMdXYI0IkvG9kNBpDMQCGuYU5X04IOCZsyqg1HGzQ
g9lfCigfNt3cqr+tDCdF80vjJiCzzh9pbpK9FKw67XIRqFCS30lnW+ejPSbfAmatz3beqW6fZZiV
ES92IFOLLvPq8ynI5IkZ9Sb+pLTD3JRJei+uN14VENc70gTH7NhM5JLYMSCpQzhVN5c4KaEbdh7h
g0EIl4V50H1FXXTnmPj3tx1ONwSgHSVTGnkG15LillkhW7/WiZHeycSY7m1+33DnGgl+NsPPcYs0
vg1AvuVIWl8ALK0vmfvOp2aJ3weaZtFTe/HsuccGAVh3mUkl3BFvFmzTAVHDNrCrCt+b3wTIzIzg
h8BbGW+MZpC3lmP0PyLhWTPdSnQju7SCekXiAvZUgC8B5s5y8gyOk6WuH4WghUUKczcygDbIOQty
VYNQhb95nQStfz7EExTpwAPqi1Q8zIa1WUTpcQbttWZiEDuc5RkN0CV2u+Sy8UjCXbt6zMFbirJA
Uz+HNBZas7bG9RAUxiLZaPgE22AlWWWm41y4uaHjraysFr0u9JttOQ4Ag6tRRL9CoKUwzETZn3sI
Dk9sFqAjbRqgy5yizbNNkSBPOiksVR6X5NOauwqsBqJznWKOBrQewzrr1PnkD7TvOHJfxYIzzgqG
M1PAKbIye52FjbgiEl3kx6UyxrNMxQPPcC7saG1WlD83babbesUiyrnhf3aodjp++e//8ijU/vMG
ta9//fr56+3mtPz9f+1NjJmZDSxTXJwk0lqmYv/am7y/KC8sCgyWGc1f4YT6771J/sVwTWkO6mwX
rxvQv/cmZf3lCkmre+l50ln5h/Oyj1sTNbFNYWU6NnPtDxOotI9yw7ENnBRTceKPzvzNE1V4ZIxe
uzXnuruw9NBDgiQasu060kw4eB29uVmXf5/7/1feZSRH5G3z3//1/iS+bI+Oq53Xul2qj62J0YkG
laHsW9P7k0fFLKoLLY36lCmV+0XZuxSL/7fx8PdHua9XS51PsbAUm292YkJ/G7sXnrGqNYJGMgc1
xW3VIJr+/JKs94U+H+RxaLA4UvBjObSIDwr9hBS2wRVcUzH6LKv4fI9cbIHRPm17h2zzDHcaACp8
GaQoue1aTOjqyLXupp+2PcXnYLSN20CkDn1Ypy4rlh7Hu0kmBDNHQ58zZqoGgi5XQSGxD7V+TwbM
ApRPtsKoPGc1DSqiOZA45eMYmfa2KDW4nJGcbrIIqnZ40bmjtzjGgfD28dIlDF0dkXo2jWT8EC2D
y0cGTnla49SadzVZbf4alr8Ot0VckJiH7K0GtSryyPrq3h3+RsxCOcDZehkyC/omB78RocG+xt7P
xkvuUzVCCKFPffL5DyQPHzreRt5J15aMjAA1WcuT8uZJwO5EKIRB+IIOGkkdTy5uWhAMw+RU384j
Nlh2dYD0kREaiEhxXSMALNdeEiEOpo7cZIrOZuuS6DiQP+J9cRPeTxO1iWGLalaxClDnass+GGyQ
iNmi3VyyIRrcWb6NHwXP4IImrmp4UGls3HxxQ5Z/8e2rwScyZnWs5YZwBrYPitQxAwGvcNmADuuj
W5kl4IlDMWdHQZFWP90EBgSOXwBjK+X23bNL4zfayjgi0FsPDDfNFhsY1AQ0Jeu0tijqJsDzT14j
avIXzQRcP2fZ0FtRjCHu//zb/+F2WQ7ndq0Ux0TyjN7/mt2co16Zc54Zkd3ONa62yILk07XWEoPw
8vmHfXx0kAZpiIiswIqDxcGjY9CcpF5kXGslyj8HymftszydvuWGr84+/6gP6wi/CsIAFBWepczl
sPL+wnxOL2XRG1TdISO/bZaWWMLRrDnYpAgKOapciiViXCWSmgkHJ5rx2rtkMAipOstLaa9EGgg0
m44BAEIybbxtvFFfOrEObaZAlQI7QOaDvRFWqsKN8Kb0Aqu+BoTTh8xXrAVbtx6ivr8s7LLGF0GE
UIol2GyNNSNNMXEO78nJLoLcvGwtx/dwYpvO1TBP9vNI6BU5ja1RnhQ5be1VFjSsVK1TMAgJolBc
oAGQ9j6xnNraf37vzMM1eLl3NPXptTCRp81x8DslrleZyzQGFXKBk1KaZVbDKR9D4rfG3r7NyQN7
CKhtJSnTrbOHW1WG24px47fam+IXtKcMzKNO1c/AHPyHhjrx0kHqeqmRmyP8jAdKtDpsvbua0CTC
Sio3+fH5RRz0aV4XArZ6U7NWcUZ1nOVhfLNOtWlNmY3ldV3A+MpgCuY9XUrc9+CuI5xkIYgE2+Fg
09rEDgJeG8nQMCAsOJUPiSuntoRh5aA9cLtb5eCUGgz2HTLaFrzB5192uaEHS4jH5A5lnGbpYozy
/rv6bs0Ss6ypcaLgUyKrWRPyE28//5SPC5UppKQjRC+IjfVQGlJGeNz9qgigj+I/hIw0XNcwsY8p
tDVi6qWor3Mo9ipQmirfqS8///wPx3kWZ55JijbWGl5L+2Cxaeqph3vw6iAKp+cKew+xsiUWKTsM
bgtyFgn0ZXdgD4bphnnWGIHcCrv74nt8XPP4BkB5WbBpjnmvgpQ3T4aukHR3FrWMEc7AUJq4OqND
Xa5wiUIkFrl01p9f+J8+EIEXwkZaKTQNDzfmGcoumgJEv1PYbvKpcI5apyJ1fWzQoxDhc/P55318
nNBRsvIxR2CkTe///ePU8ugAh8CpPqQV/hqJ8bKhpvvHDy2fQi1o2w4aLOqN95+Sjp5XpwNXFdae
RW6BIN1FSP1FjfvHa0Fm6iibukCqZa1682MNbq7dyeNaGJtPa9tIqo0h+Kh/fseYX9q8e0xdlHtw
LZnPMt1bUbBOKmPeWHRrtnYbpF+8gH+6Fo4mFqu4RAnLCeTdtdhBRsccKsdal4v5125VejRw6L7+
/GKWEvn9asJ8kEOJuQgH6e8d3DJhjpHtZPwwQzIQf6hGtSv5q3sEsCBYnXq682IGmDLJ1RcX+HoF
Bx/NSUS9qkr4v8MGMCuJqmqfhWyq+MehPhc3LanD2E9I+ihmMshoKZCHt8AbOutnk3o3FEL+2vej
4ouXblkzD76KYmTBEs7ZkQ7i8udvHhyb6V8UWuS7cbPLH0GFHG5S8Lc9axq/6Hu//lvvP4sTC8dR
7rWkiDrsUwLWqUdhZT5979m742338OjHQATWHB8sa+3kEYE/0SDEiV0nODzcNPbpMBTgfWTQhXdl
O2j/W8a/cj2SlzPS0uNsuctgY6aIDNOqWE+uR3iIpxqyzq1+6msafuTLrpqOPD0G0aJv114l7GBv
uf0QfPGyf7ybHKttC2y4Xs5nh8OEsYbRN/kmTohe9Ls8UHJtBG13NCsn++Jd/LhaUjgoJOb0exn8
qoPVUrZdOlqSXDgjK8Uv3MLtmUHsDIdO7zdo1vaLaufjldmLXp3hPvUJT8zBcwLrnvCegY+bJjSb
hBiNgCzaWK6MRgr9xW08GOAvVQkXxVF90bq7TNoODgtkp/lISxaWuEn7qyQE+KR1m/JkLlN/58+5
IONS6bsMAfl113j1sVAgWYjdTo7/6SKBKdrkvCipBUyoS+9fD9UTWUKoIrYQ5JD3ZjA0+2isXVy1
9aJc6pQ/45Ons4m/1f6iOP94y5fVHLsLK/ofDqrJZMmMZFNSQ0rwCOAhFtQrffTQoK37+WUeLrmW
ki4iafbeRSTtfTjfEK2bNEZM4njc/UQ0YRAFZgZfPEKvG/jb958jBqoIlnROnshZX8/Mb9aaOLEL
MyvokBIBA/nAQFy6n3xFd6ifRiB1jkpsdTSL0Z6PNRotTiW4yifomBBXN0Hs0ttPoSODKk8aFFxl
nVdnVZt4wE+GsddXXd0Bzc7t1BaIHYzovgdFhiKgnofiMuiqpNyl8GS+UhMf/lBcF+dapnpKodJh
Y3z/kKCUK2XV9RWhkHNyAX0NQxKRNWe9sosv7uHHH0pJgRqTE7sUvB8HmxaURijh0F4wlGft0YLf
BAkCc/7zx8H8w8dA3abvzQa8nA4O3vYppH3TpXiSbGyxj0YSMm8ZPCL8OOiB4qFRnJGIBzDlO8Ez
uATz3mApCNOweXDnVIwE5eFN4l/ekMVLuI/leOtysGAoAKwwsMOHxOQBHBsyG5cfwKFN2fk1uRLA
pmG4hrMM11MWiK9KzA+1NW8xrQd6B8g5mZWZy6r65hFEtAhqE3kfLIj4RpIc8KMZOoeaNtInFnS5
LSRI85qgJuc7vnoCtlEzfvv85n68t7xt7LSupI9gc358/xW6LNV96qtyPfh9uot8SLQymoPNP/4U
KkGucDE/8EEHpVrQt3E8MPhcy4r4zdI07ePe78X2i09ZHu33rzQyJ1wXWgiqaBQM7y8mbIsogp/T
rjM9khIfuAMetlYn9XfOlSXyOgustDs216WOxos8TsbbcuTG7uvSKxNiRqGP4sujFkLqIoYjree4
3Cc+iM5VROpLepKkRIHs6rjPnvy6H8Brw4Ce0PfYoD3IhNa39LBh8U6lX14A60LY1deVfx6Fsr0v
0hwN0+BP5AQT6TKez0ltuSQnk+hGXl+fPhKXObbH9ijIivHzqn8miHX+CXyERDzZWc5icPTy2zQg
dEkGmS6+eNU+bHUWSTfeYgNbpBuefBXcvnkiMU5x7pEjGDeIIPeVzrzfYIuRqFUEZ3aRSja12RTj
1os8bLwZPRSyy3Dyed1M8OHnP6f8+HMuxYRmj1+On9RqBz+nzLw5zu1xrcxrMMnrJbU8WFOKT199
0rKDv39waKYtYhjeAU6Zh+JN8GV9FhjQkMi0sLsz3BiMxUgKoy+L0YIJ6UBDKl/X2sqnbWl2Trxx
Ogisl6ILzJt/etksqKbgW7B4o+8/LDfGJvThqJlg3AaUupBomVrwvAzYdR0Srn83SM1GEPSLFS0S
EQGoVShpelk0RtajEtEdMxCCGNvS6L4oAtDvfbxTvMN8NZ4S22RZfv+bdFkn2yCAGTGbccPQxJ8x
Iece3MfdCPIj2lKvu1eK3Mt6ZTEWeIxbgthXSaKNR2KMxW3bFea9lTvx94z533b08vQ27RY2lmd0
w70UzXhDZ8i/8W0rS2DsgYI30xDWGZWsQwKepYwby2+M4LJokilFV0xI2oKLhFxiA3E/N+myPyWR
NH5njL6rNahEULhkyPp3Ld5Y3vMy18eNbD3AfaNLQkNvwUwhZQW+DyY/EDauF2qAetQpDBq8LH5e
lH8nPvMIMDgmsmhc2rbxi/DI4fsct8S1WSKYieKrbFy2ipf4gQ0qmHe5DvOnyublphMsQxiOIoXn
YCJc6HeymuyfFRJH1gsX8/MmpoHn7ALUUiCvem9sN23hjmLd2Fk7nI29SKNjN5vsJ5sU1qUTFuZ3
xPqEwcpnt2igqKYJSScmEa1AxgBe72E6kXcZVx7W7RGusQczltM5PXbt3TZ5Phl7MFrldaeK+tbH
m5OsYDTQ5uDwx0ZOxmPCjDtq7xTrNamYYE9/4QNpn1yoJ2eoacNhHRC6jUMbLTeppLSGzWMrIMCM
NaFwsETEVX0KV8sbwWcXxi8IaRWuniif75A3IQ9QfWCYhO2ZLWLpPAXabDapS0QuDhGDNKpBPxf2
PAI08r0rm+CVYetOLLL0Y7vuRyt5dlC3xzOkLrBKPzI7Lyew8PN8nsNZnPfwkMk7car8IRyc+L4q
CxLfg6kmE67sGJHtkJqbnKwdo1gYojRx4ZlA32iB92Tn5GyTcjWOJlQNoFcoOqcOLLOXVUDriT9l
kxZwTWty7FQGTjBJsZUZE7kQG1ujuV3FbgUKsfYbLpU8bE9uzaIKSf5WHot41nT6F340o19Dphsy
Gp9JPZJV2xG3iGTEYxKjJs1ETOXgYnqXGEaUKgYbUhzaES3mcPkoGL3qBIQOpBNMtAkhEq0FdzJN
VI8HBn12Nnr1cgdzUgBb0BebGF2DhrQagQfg0Wmwonsgkows0eNuzPz2Blp6z3wki8OHoi5bvR7m
uX/K/LR2144eIfV1jkZl4HNUOfPBxd32Zgseq+sFici2KknI8RKra9ZVloBtByKRd1ucdDFTSMgl
DiwWSXOhHx2vPqW9XN5Ca0Si7IwzT6vsbPcqhfMNH2iKpl9j7wL9LBvw2Ri2+psky+tmjZXLBm6r
s/yxJYgBaPOom7PAdUmdkkRbHEvEhY9pEHYPY+kqEnGodwTDg7jlzZatnREI5CU3nZgc6zSZnBY+
IvFhZ/1QAitNk+7VwwBmcDVZFvyethEmqYFjNz5iAoL+pMt+uoxGSxAhrevOOinL1ASogWGjPRUB
kROEYfjjrgg7BmxJn+SQPFy/OB5Kg1QSXmFPnXq5R+4RZ88+Xvk1B99N1bTevkV1QkLImJKv0zgj
GN+wUugr6NwThpaODCWgkXrw40ETS+i2Gtpv5fj+LozLgSRSdwpfxqCaCSB1/WZnOJU+cXKYfKai
P0fihl8+c6hB5gHG1bpMgx5lC0MWStKEx+lnEKLvXKvSIJMH6DhNEMlA5HxIMZVNST+qNetE7G2B
A+Qjc8U89nedq0M4LGGL3qnF+FweCZFFt21rgtSw84ypivZVotas4QOp1l5bpSsWOyyCUxZhoJ6w
c5kbq02gb1hejSQZbL1inlt2zUvkCaA4g26s6DQ2O6LuK6cGap+U5CzpuZp+EboSwR9tW/VgtROi
yS4gGXQ1NJEXr5vR9LItyQsNKMZ67jdZRpQXS6POcZbPEWO/Bf83X+ZuHT53OnWHM9tj1ztqXdFA
KWwHxiqRx5lxFXM8JR69E8UGyJXboqYh2GbGy/p9NA1OkIBCA281OgyF5ESiluHu+7irvs8itrF5
yPMiWnTdfn+qawiBga3vjNDJuMeDZk5NVHQMe1EEBD2EWBp9qBlZ0t2wdm7acZnu9DwuTANR1H3z
R3W+kICnKj4uNDnwWf+jEjc85yswLEcBOEiXsS6muAvfEcwKiVULQWG94iayoF3VxCCNAaFCfXE1
lc7vPBV79rg16V7x9wLf8DD1p7aTPoMnAndcnM/ysehukiDDO/hTtu0qk/rYGr19M0W7tA23UaZ2
bLAaQpObbCILsFXXIDGbVQ3QrTUAvQa5TygxhCZgjbSLS19864wU110ow+7azzUVLx2C8YgGP5k2
gr+Ll1WjnQPd2YjsMvA1d6jCQ6Obm67PdgITgaRcPveHlBU45LfS+soa02OSXMmshSbW1vU9ZccN
VB6aem04PIlc10digsY9zU9OaG+rBg66CbvYra8hFd2CkyGvAg1c0prXbhlcxY4+tpNbN8DuuQAL
JGKqjE3vlGet3ZbD76QKkO26N35G4C7391aWwbkV8lPG4zDv1RweN6NyGQsO37OG8KbeIDDe0se1
ULeI5H7IOl9XLQ6BtC/3+WDufCYrK44QO/AODyOBJjKk9RUyEhGF+G4C3fCgRK9LlwFjTNoLl+mQ
3WbuW+S8KsTYhmNvY/RBzKYxb0m4J2B3vnQyG7bgcG9UDwrDTGDEP+M2fWn8gcC6Jj834/EsiJPt
Elfuetk3Px2JQzLkcRxI9eRG/PAjSD9lDOOJDPNN4E+nw8zBaEaqZ4qXggdoW6XzS6SeBjPcD+SW
E/98n/JWrRYy7OyIo6Czq+sBBXlPP8kpqGfMYSvc4sWSydEEnUnnwR7hnI1HiTC4sq0f4dAVRFkk
l2lUHxFLhf81EIgxu2de/28FDpTjAo74ttMsdFUxXnc1QE0SxX8CjMYvERkxQ0yZ1dRKo64JpM3P
h7YUZ7XwFyJ75d6T666tYzHY50gXjtypORK8Zkc4XM4S5J/g2M8qG54TWkyYd8q4cGKwYEvOPJzi
8cinpNmHTfLCQROEZ1b/is3sZnDlo64xEzfNj753AJA1JWTO45hjM+83NUoPOLnwyeO2xzsHfPiT
iSLjBSEhwFFT6gm+EeUIlEpSuIxVirf3yqNkjFeQ6sBgTNRayBObqbomcJAYYsipZrGAFydgaKQ6
YeutiyZahYRlkzNptvNDPGeE+MHoZGnp/RLnbx32UJXcypHbCQ3qfaq6TG4aE+8kTGfL+eUNPlEN
Ki6Gnv5KIfZtHJAROJeG3FiNjAAHLmD6jLciXIVoXDRMt0X847EaPI8Mk5+FIIV81RLFsUSF9IRn
GkWMU7MoSSJcIGREHAymqnoOGFl1Mgncvlsx160EAZnDwDZcsPuEnyn5g1zF/Koyw/HacoY+Jush
pNsOQLEmaSlNfFJ2mnmAQVi77ksIL+CptbD6EylcVFe65+XaVGniRmvqaTKM2tYgDapUE3w/OjEn
bT5CAPHVDDa0nMjOpHYUVcE9bDmaF35SVGu0tDQdrLqqwBiyxVy78MNndkOgggZxzXMSDXKVJwpv
bFc5PQrXAdTyWlojxYg9yvpn2VgjfyVznWuP4A8CiizHYW1mUyHJaCoSYLV9KSEPDjSw0D+78vfk
WyrjVauBhgVV2lugHjzdbdSg7HhraCTX3MWEqLiQNlN/WtHUUCtE/QrQaySKC58FNlkLKjW9ZRYU
EBFQE86mxNBkq97o7N9xXvHzFVUX3KO2hVxm65T0RlxN5dZJ2hpQLpbvYmrYR9AakREDmSWFGg28
H1SB2cTn2s0WBkDcIiNNAj2H6yIOyGoa8FgA0NIVMdw47ZvLmckhEPhRzrdpDLxlg+DBvyPoI3+2
CW0njtLO5Q+s7XBZjE6U3yy60ucJGc/ZcdbPcFaI5RA2axXUyjWRh368o+Tsg5Oiyrxp43bkufGE
VggC6J+KMzoQrXtEo2FJfan89jqda+8UqnrwoJOyv8DcysWziXKXGf4ZSzN3GNxVUwg3RWFhLPK0
mXmQXeQU6sRgmU8s3gA4QYuyv7tdTxFn2eTDw1F3fSJ1/TI4jrM+egjGXPUbI450DwHTQcQ2mqp7
FlZQXKIkUrzYVkomihlnd0OSknsWp8tIFZELXuTU521cpUHuPsRkdiLsmMgbXad5ORw3pPgVGGgF
EamtE4m1on0kN3bsR1dG0BDnQh+KYWnkdPE3H/4NfMx4ctSRPdc98YiZC8y2zodnjhwRpYaCX7gr
+6Q4l7oKq5XKjPC55D94cBKlM/Zg16w2FfNtXo2MtOS4aoB3QVz32kvpp/mP2UuZsPWdYf4oHL84
R//TYdzuDbpYBuX3z5Ba/wpFr835gLAid59BlE45OmG0X1N8lsQIxOYrj4BT2a6dO6lXtSVSRbph
sUQLoWlpSHTHP3gUlAgHL5kd1uVGDxjyaYmIljxW5X13giG/5J/tH1OJL5qYEW/6HnoUuxtw7x2p
XE3V/pZV7l9XRdw8tjXhFtupWdYmZHKao1Bphc6K/gxErnhow6O6Bsi8C8QUlMS1WNS1jp8wVfC8
iO4H4IKp3AyRZeBAMuc23rqejO5lEKb3iJ5mVg098mdTCVA6S53sW20AF+PtTykrDRC3mA3oGOgV
pqUFJNpmwxkpTkv+xuSa9rpvObmv8Q3xvvSUAcduwNGGA0VJYiqTcfEyaBHpTW+L+r4oraKl05Vq
zlpOR9ADOa3WegQR5wIs5QEgimYcJdDHzMGja5/GvFIQqwFWoo3KDVLCKAwJNXXPU0EGCy+u7H5G
Y0/mRI6WJMUzXzanjSD6ifxdo4Mm68e84LUidI8ricef2B5Z+13QG+GWPmx3B312if5Jx5l55WyP
7CqwXC+nKQ9uaL03twXgZDawIBsAfSDUKtcZzd5u7Y20PTYI93W7I0gMW/IgIZDyzJH+5mRjaa/q
IZmaVWHbodzbhStOZIsaczM2Wg5rssrchpxPL7gM9VQ0axOGDEOgNoGJ1/Q2J5LGK3rQrJbREjsB
AX2bEmBTbcqw1+fCio0AomylH6vcgQeN/hcnN+uZuevLWjx2Tj3/Mqe+fPYD32qO57HS5+1AQuBK
DYF/NYWRZ+7TqW6/G1QS1TptIh4xwIjEVnChQbXnKL00uqBh/JK4H3gYwiqCfN1QoJNiZXfPqeNF
pAClxQRSb8R2smmCriFGvO3aPQRlcjaHZu6arUv+6LSleVlCSTBgGLN55fEVySUl2EhQrDWvcjA3
+0oTApw0VvCtpdMM4E2Q7YSXo4fpW9BkBxFYsX/hzwiCy7mPanB3EQTrsqLtselMkC27GBKGueoM
yLuAs2X6kLWd/SIFOw2bVGdSOKuSbdyggzxiK5/31uwUT3HiZWqrRyCpU2rMFXz4KflJL9I5B/vc
XhSQZwBoURg7NB3r4Qe4y+q8DzyaTplwXyfxlpF9IWr52BunLwtDDdkMYxJNs/F969OrvboGNFis
wQ3N405Okb8dY7f7TdJUkR7ravQQDJolKaRelvjQlWtOe5yNy/DUsA3j9+d94g+TG+BT7D3CQja0
zKUPhm9mPMvCjyOohU0en47ZMJ5zbv9CJfGnDyH8xbVM5hYQA5Y/fzMPkL3HZPl/c3ZmPW5q3Rb9
RUj0zasNdrn6LlWpvKAkldA3mx5+/R3UfYmxZXQ+HSkvRwkYNrtZa84xcw7OnIojr0p5cQCQwpW+
9ok+WeezhB1v0HPAIoCX9fgyqqSFFVWoEmJiUN6NimmxPNX6OxFMMmlPqXJTkpH5oOVUuCm7556U
ZjAWBkoYbNmvcbYTwl7XnD91dnqXn/NJP/Xr3hBmItQGVbuseA95AYWaPToOnGhGF1fhzij859yO
h5X+1YIhMWs3EdihTbRVGxsFG5Tjx4BqIlYrnLDMaT2e9bGurL8OYdJbIyviraN1hWs04MeL2Gx2
pqU5W2IKgo9JscEXIJ0m/M1q5Ns60EavHZL82m5kSnEx9ZCiUv1vlx/MmbGBWJt3YaINpCMwP7h/
xgYbP8DqI2EqWOvEH9IhnF9hqTTb/3wVFd6PRqt0pqYtdXGyVmVlHNXw8hs/uqWM27jo/7vd5ass
UGpfslm6LjQ20B4B6JMXFoZSJi3Bh8S3HUjH3JW26uzgeVef0pzhKiEz3kwV0Fq/LMw7McwF9oys
XEywRALCWukCggQVON5yY9mkysL2pLAXXmOvq/f1YBsvujn2K+NlfsBHXSua+zM3DIkEmhB6ZMcv
ICrAs+YyOS+GTohSUcIT0fwipF0ASPw/Px+kHwiYZEqJM71t0cEd0EKQJt8R1KeH2VUUC9gMllPv
hqpWD20ERzgEYuDGrHiAljvE22bUYjIkmz4j2y1h//xMpTTgZK3Jd3YN6RqEg47BorThOw+KWBk3
82x8/HC4YYDD3DXyJ0yvxw+n7FOlb3qsHuVUWLsiIn85AIGKTt/8XbRytPIuzqwOug6LD27IrBYF
l3B8vVaWqCsow4zU9rv7mH2CV+i68BAVVAdEOsZOtJP83FsAp/IIupBmEe1Kgzp7vPyqzvxwhBIY
SrA/IthfqmdkZcwGa+IqhtI2f6S49nG49PnOpORHHyA3V0Qgp6MQe//MIqPuNDu4FuvQ4MtGWI0c
5Zy2yh9Mvc6/Z2Zn3fZ6Eq+sRucuxRoxT8jzq13qTWwppMTRUyahrl7ooH/kZpv4FOax4jpryJTT
6Y2zNY8RKzWkO37c8QvlwDaA52QyjiocU0Tc6G6YMflffltnJh4dexsjlInfQUC3WPqKpI/tWIvQ
0AyNbxDIZ/jvOJRpKapEK+OmSjSlJSTIHOpHZWqjAYguqpBNKiRkhlYySGxHy07cqxPFe9LgMvNB
HW3ztatjEM6mn00gnDHXvE2dTLrX5ds/80bwfqnoBXj3SCkXD0kqoVTrXViifYD2ow6DdB/lSn7r
K635dvlSp+Oafx6Ig8Y+AX/Al0ron+VGdH6ljPaUbUvSjq8IDZsOkpKVB6HRIU20Mnb/+/WoLaB1
w1HhYEw8fv8xXZuyJfIKp/ho7Ps2IAqN/qwHRMV+iAiESFbm2KXUH7E5yxtbTLZaqIJm5u+/62nX
KL2lUE/CUOToHEgIAo5VW9xZlWLtkzqhwtcGzQvoQXheWZ6kK8195VQSZ6LSQeFnzLsQIBSLT1mn
GNAghs22Jv7czzBWnBsYow5VakGGhBuMSS8hgx0qomnyRP6snECvbwmjAVih8RkC/AuCYfQyVs13
E9r3QKunqqm/knIvOEIUvsQRdiRMI4x1Ghd+lYa/rSgkCLCOclDyha3X5oEmLAEsxiiSD1IvCJDT
o2Qc7pLIp2KOfkCn2huV1YCrvrG5hoMz2G2TUorQgg/NXdhYUOcAVlkvSjs1BDe3HX0VbcxV+YZX
Pp+VkSsB6lFlypXs+IO3tnXUv1PvU9uPQ/29jkTUbbBm139rYtR+gTGKW2DbmOXcPJkzD7MqM/9Q
0ITRZWay1bg653HnvasavNOx2gA1cWYmpjvkrU8CrNlHH42aiw8KMc1jwPlUdtmNNG9h21AfHou4
JFKD6iNJ4jXKsNsJsD8U0oDEHUqYc8y8nxsN8aqpnn6vogRBalEZVkzRm9P/VU+hm/QAGicSwXNd
c6hL2/nUrap4Dkb0X15J4NPHEKP3J4ltypWdTI4gYFSrFj7mSNKiAp+D7Wa0acgTHVGKd1nR+28q
vGOJ9nRME1R0piKAHiqc43ukMsGmGojN26RSnfI68ki519Ocg9GIIz9wkYwTxN21Yf6SUJqjBGlN
/i2/Lv4blR0lyWbMOsmrWz36K7WZOCCsJ92AAIXwNQ60iazJ3g5uoo70s6Ss6O+SO0nvp4EqCLSc
xNRfSg3XLmqM7vU/f/4cSfgSWc/xsy93t6WflzqDJ6PKkBv3Wh8Hbq6K6jrQZJocGk/k8vVOZPh8
/liJuCIvgMt+cVr+md9w2MsEKrNDUVzpeboyvqe7bO9fTX8Ji6CJl63MNmcWHq5HcQjTic3nZC/m
tyImfltt83Lr/jg8/3k+HPYbb3vVb9ynfrOybp8upceXWqwS9Kcyueq41FC/D+BzqbWt/Zozq8PR
r5lv4Z+nNwZMDvL8a252rzt+yn6///ty87TyQxbAyfmYMP8S9JoykBUm64X8qejloGZQl1uQs9+G
W7EdH7sr4ybdkVO4LbZgwfdIOw401Ek9eCQl6+PyKDldb7k23mmOQtzCiR2MukeFcRlYrk6pD0Zq
Zx+gEJW7qpnsld96+tL+/xIaA4SDxtLUXfqtJlUCcuso1OC9Rm3MXtZZU/Kfuwr7LM6m5uykW7ro
UjUQ49hX0RaQq/SiF3bwPOqx711+bKdKW3wJEPgY6pgTOBkvjncKWIqm73luKoe6PYLL9po4UciG
HQ0DgdSDSj7d1texU6dHLS2m3C2CMHQv38a5t4fXm+hgIpM5Oi/ugt4YBXneIdVspfHo5PUHYu7e
nCqUVzbl5x4rtXYGCMUhyBqLcYoNKi5MGB/bWIr6A6rbCcfgpK3NWSdqQBN5IqAhDgAUR07komhp
bLWzZvDulHXtnoA1UDRTSSVvM+AJIfG+Nwn7TQKFFMJM/oAlar9kWRm+hIGu3tJMmTjYG1aNGCid
tR8GTauGuDsAiEEhmv9eTDAVFMgcjQwIZ87SB1/H9KaQ+szlrJqi7exYtIpSrDz8c08FsaWlYBXh
bS9tGq3skJxFz4YeeEfKkZlbT6HW1Z6smPG3ivGpoSMY6hVG75lXjuGO18F+nL340nRH7pXkpBql
OkKmjYMjQAOR5Jmt/LZzX9JcJnHwRuLMIBbieKKNlJTulxYk2xhqEsTygYzhbUCMOqeMzKwdDthl
qHq+FmT4pIoJ2awdp92NU45yvTLrn/meVKyxyIEch/3acotOdkMN8Qd5Lse/2LVViqHIQMe9rVZr
n+6Zp8tsj1GE44AMi2S+lX/WFzGokZNFhG4aBmgq9IeqZ/aauvKDzqwvlLiYqhBNcyEiI48vEzhd
htwUzVk2isqtJTP5ObJdqjYZwqcDjYLIa4gg8gZSWbe5iCq3wxGE9aIsyI+trJvYJnWloVa0LRF6
RRulDuRbXPFoNyundJuMcDpaCKUryA53s45Gzn+e46gQ4SJkS0kV86tO8s+D0lC8DkqoMNPWlrUj
c4zgr0YGys3u7/KVzg3FOdPEoMCjY55UFg8Ld25nsNWHd65NnNOnDpEYLunyQaLc8xR3ekDyT1g9
JdVkHtCY0+2Ucuf+8l2culMwwFCb5PzLpE4pZHEXpTmg+7E5egxNYtabEX3vnUE8KNJxn0A5yQ7/
VkOoeUGQyHtJ7aMn5iD9c7CJdUf7ovAHqTx1keH6LVL9UE3YPhUEMGLvd2CpNyhTBgh8Fg3uGPC3
18mz1jAT8dswkpp5+eecmbs0G+cEMJ55m2Mtfo2vCOzAysiHVGjjG40W+4XOKUkl1Ls9Re6db/AP
wpVneOY7xpCs2EjD2QRgyDwe9aBI0D/3Yk406lCPtEp8W7dCeMIO5ZVDrvp1jD4uDPKe8H3iK6C2
Yy6/ZBrgSZgBI4ZGh8pnYyid1G9CgquR3KUI2+WuoK9f67IOSwGS9WuUTI4nB5p4ykNyBtCvuaPT
SrdVm0d8qFEm+24O6/p1MmeFpNGkKEzbWWbsibhP6z2OX4UcXL/QjOsAisNPNSmUnyXI6l/Qr5TM
k5pRve+Q3JNHnBsmLmOfvieOsjoD66EUMnq5Yci+jcSRsvUrod5usBJLj8Sm9oRPtk56j5XV/C4l
uXVTJKWBjNuXh/tETPSrOlso92jVA86onSqFW6sRhKaa8Nw2Q6YWqL1Hq0b9oEtluiF723xtG0N5
Jw2g/K6hXScco7TK8Zl4ttzfkaShEoubCem66Usao5SN42vHCUcO6rSdn1M5AKmGWV/z0RH1Vbeh
9CkZpPnAEPECvVGTTWcEyF1w7FzTHkQSKgBj35FyEQkXPVDpu+No13xNdk80jxTK3PVcc7HRBWsS
ID8/Q2EIBY40U/YnCAhNJ6dHkwU2slOj97PvU2WNV+g1nT/Aa6MHOzAM2G1jDejaqXuC4s0x0Xaj
1CGZTxNTkNSQBvFb5WfB6NIjr36aRQY9g4SLJPasFJfYxkzzWN44+TCRsq4a1S36LVtyUYyQPQbm
uSFMQGrUaCelOqdbhlmJ2Vcvu2FrD83U7EE3oHNEcj8VrkJngzT4zB/dsrS7b3BYZH8r0SETLjkF
5SE1yPa8zYYOVlVGm5roer3+pE4wTcDo5Sh1k8YM77o2MmHyYx27S4UzqvsapRiKvEFGqd1rlf0n
pNrCS+an3VqlrJaeTkgag3ZIagMdZdeh4RyETIZjLxUoK/Ry0L1RTuxPqkUD+eLqWKmEOaAKMtpy
RG2bBoPh2VI/fZRDQEpHI3d95EY0CdAykCZnbsI8QterDjNCnjIWlYzecIIHuRk1RrNODDQ2yWpE
+6PSv/QK2Ux/M7VQZRNFkkubqZ8fNUF4HQmJUdBkHijvodxNmCuF15a1EFc+njIbeXgNWJ2mt5h2
mdnrQEnzojOvJqxZlGxqpdT4BEJk9YxIWPNjWGg3UyfpREbJyfijqhS/uzbUsmm3UmKmFtDzuY9F
qElZbibNCbE1i1yn0FSlDmneIYFv+7EbKijaKEjKe7vNkXA6iL3jqySDVzdLpi1SM6vIyg9TSRCo
F/Adj15c2f1LYBUBeTsdVe5NVEX9LcRl871j5foZSiCrvYTVEl1YhjXcRZ9aKp4UmK324LQJUK2I
xD4sHVHwGTVy/toXidS7Vq0Yxa1e98yYldwyWGKTUo9nd3qLsrzy/V/6ODZvtZWQWctXZf0R7NSw
u3V10ns5UtnbXokK+aOzabpuFJlGD14H3/lAV+kjMOriRwO9zzdJG9RnaIKUJ2TAr7O4lbaZZKdA
LVOjUa7jNqs0cn/N4HPEUP9NxE3xdnmVOlMsoQGPOYxNqAEnSJu3a//sMpBaUZ+v+3TbdVUsP2OD
Qg9StwoJwxzAfLwPUhA+9rS1P6RQM6+lDhPw3tED0JW4VjgABFO0soqd6WLPXYkv0rDMEXOJSilC
u63IFkmRlNT6t5GONkoTwDE3ZpET+Fdnuv57aIvkEd/LeJe2HeuEGSgpMpO09ot5tYgejFAev+sk
kozbcQzzn5cf3JltLKdCzGXYnmk6LDnwhk6eCzjwaIvnwt6m7NTvM0lOPi9f5evxH6+x/NsYxKil
cvDGvHf8ekwb5OfUcBl4Sd7kNm65Te+0AxwVV3Pznbhz7pW99JxcDVfhDo35ztmTgOApXrEzPDxD
m/xuvCJw25X/h3d0dGeLgVOVVlsFCneWbAhwdP8AlfP+oEnavCS7yMWftbKfOtMXPH4Ui4NDQbem
j+YLZptfz5vDx9Z7err8tE93T8dXWGzZSJpE+zlwBclqNqq4DSCDEQBy+SKnAweGBO0QcrvYOelL
D7bSaA2NNvY7JR1nzxIdM7HmrPkLz/wUjuUc6aiDOjS3Fz8lrpE7Qm+lniCl1cFoDHlnxkP2WJdF
4V7+QafdFriFfKaA1AxgEssKSWLkmNqB4SCALpCIBRVNgbIzi1+9P5nXWTdgDYIxUb8KqQr6KyMO
pJWhcebkAAhzrsBybp9rNYtyECbl0VI6dP5KYsT5Lb0P5KJ1reBty0ek24h6IwNBue1b1UaMdfNp
DL6denkpGc22ibWOFPe+euy6ehKb0PQjFZm3qT4YepejnQoH8rRSNdEyHLQGxjpLCEnsJQesv2n7
Nn+nJNbDFa0o65XHe4LyomeKhoW+oEF52cSNfTwF5NMUtHg5cbFCXLcpeCTaXU7C9Gc1Vj0Jzxnx
SB0ZCC1H9rH8TbhlGYEZLPUXKRzMBumZRswjWTDSwVCS9hljDCFXtqhNjvs4N3Tv8ng4c5q0uEva
izB+bJaWxYcqklC0g0O/L52VMwD+phdby9qtsPLkpe7aEa2vrPyekin6EVJm2GGAUrOVz+zcXeBj
obSiwtFkBl0chdoSGE8ATYbySu9I5DBQBdumeBhDHAZsw7aJk44/gEAnJsk809B7GQWsnzVQ7V8r
D2QefotJHCESJl8OoUzlS8hKl4L4S+j/bY2qie+wABYbFWbqTaDqw3WsldZBsYXsJXk0PjZxOHxj
RKRbHBvSg5X7vttTPvLo5o5XnK4SEi59c0+PW79raNyvDLd5YljeK4hCBFpMHfAU5mPtP/sBWWr1
kXI199pGwa4Vfua2FTlOKEQRgY9VvfJwzkyHDiwWqmwOfULe+/H1uraPrcyHU2xSFrpHSlxeiWYc
rlZewYkvHZi7NdcrwZMgG132vMNRMPEKRNBgEbGMJWX+YgVN8qbqXRax8Z0Ge6vzSZD+ZjZY3VK5
y6EREFwQrZR1Th8wTHlGAzpDaBE0qY5/8ASUeXRsappN67TfI6WwvTptxjdjwnmKpTT6dvmnf535
j98oh2LERmTVIoRjJjm+oNPmNBY1KmF5Zdf+jtMuvcomIYI+tvsp9LLKMX+bWpmrnCWb6tHAS/HX
TIjTcmlj0zO2tEK/g/0AEBq/IViQCQkr82sxu8KQ8YifQVoFhDqM1q+qN+UBGj0MgJVJfhGvMHeM
+B3gUWbcGjyb5Qcdd3WYDQEl8qjpdeTQNVwFBbbpkxmY8BfDVL9jGyXwX5AZ08RGfPBtq3e1FP/t
Rhql7HFS0vEKqou/thc6HV0sPhTQeKWMYbhbx494jCtHpcmRbuukQC6r+aHU3Y1FMICWh5j1Nxql
+rlu++CtooyLKr+SVHIAq2ItIul02WeiQV4qI8Fjkli+61qV63gYVVoBg2NcEVNu4gxr9Bs6Fmtq
zjPrElpCVLNAoJFpnei0VC0accQAa6yn2NzJg91c55OZvhhAPl4UQDPthi8/2LMStASXKPVDqhnB
Ta2Y5ZVFlPUBPW5+nziNs0kiURwkiXgyhdNXsvLFnU6/1MOo5dO2ktkmLEvBTYhOoQGGuR21Xv7Q
hrrB3Cg3N2Vlq7fF1IduFHflAcWqvoYLPvOx0/tG/2GzL6BrttiYtLIPSV4jWrS0qm5kDgeQsyPV
hwJKYBfWQ4hhAoV6DPgelr9wfnVx139z5K6WvUEdREm9aBq/SaTHhy4zHMDUtBtRYBDxpGgrU//p
VIzGzaIAS++MKLPlzGTVHYD+CFCxltjpLWWMwDWVavwf3oaNQIfM05n1sOxTOoIzetvhk7KDontJ
SC4DB6mYnwOblcemFgOnYb+GFsS2cgXRc8pBQYHGForWIMOABWd5mkKAn0q9nWx9B3qb4YfdTW3G
3ZbYgeIv+sLYG5zZYo5JenxIHRRxm9jXxLdSl8x9lNX+EyFn1Vql+NxtoVIgkAIKKh/vcgcdqE5F
Q7OAnFTa4Fl6mYRfij8+xYjE0ZBtq/EvvTJwIWUqpe4qV17bRE4GD1yTdfBFVmIPDOo1nf6ZyYRW
AFBI6H4IVZencHBkagkiCkJJ3E4vGRUYj5KhQdQavcnLi9SZS3EaotEBMAfO+rLRZ46KBqHFr7eF
AxyjAidB6GWU3BW9udZW+UrUPV4PZ6EdyV5fkwGC6OPJOvTb2icZsNkOZaqPD/gWM8+h/RofQiUo
7zGpk7wKpxwnmVQ0tHoq08fRWjvaexJXVGgKsn1eBTJCZRPJbfio2UVgQ45TldHFd9ll5J5PZA1Z
8fg+qRroa4ctjoFRCHXTvd01mrlr6Ej9QNWqvEN/qd9T/KJviqT8Vp1SfsMDKP+ozPqarmi6mzqR
dN7kdBFQlXwCYuInghTQEPAiNvhUkXd+1GhPNcxsA1GXjKKoEXwA1FFjZ3JjJQP9IKVoy7dS2dHN
7KQsJEOmdPw/So9jc5+kzqDsQlpz7YacLJA3RU4KzCbowYFQWUsDupFWYvxxEMG+RX6lCoxWwfCr
N3l6m7gfmgHlaDe9G+OgxZiB8YxtCjmS2CZADEHw12vD31RlPtnrKIBGnK5m+qoFprl2HD3tu9Aw
Az80w0znCWaekv/ZwNpYCsj5oBzK4/QPVLJ0V6+cflcmhno1ZmOAx3KoVya1M4YD1kCZXs9McZvb
ucdXTfqhneqK3YczYu8zEIHdGtj2H9Gp5t9pAbfUePVmXw6W6dZYTNHkSd1VT7/LpRHc7lMtU58q
2Zl2aMj0Q4B7jPOcLJxbUiGNlf3Kl0hj8QnM6Q101WcBBXvD47u1gfwCBEF65wRx/IjOeerIxgu7
3IWBQ0OjL0vOyUI3Gi8cZO15xBTzOtpFpCLadCQgKvJgVBsYQQO8P74JZ1M4Aie07kzznrAmLnrT
El/AbqxT6jtN6WILyT/Rea5iwNuAM22zswQcEA2eLtrIucI7FzxbpKl/YlEdo60dOdpnNPVYPqck
iR+q0fR/103etrvAMccHWDPimp5g+eGT3urTitBrde3YMM8Fiwc1V95mDuC8gVhu7DTDz6SW1sPW
gqbgWbKTuJRvYy9HGvMjCqzuHgWxjUyTjo3GBv6hYKN5m3bmsJ+AyGwThTjrlbF2ZoDTdkOSPpun
UAsvNpuIHGnNmIIE50lqXVFozSclWoXI5MAnaVvpaHeFaxrekwnaQvyCPIWqLEpufbkW+DXBlwJY
yrZKpezgW3F9jY2QfU1pre1hTzeWXMtWgfjJ6D4oeCxGJwsubRZDQe6QQ7vy/EESnzQylNfID+Mf
kt6yszQCgPE0X/sXlLQEUFCFNe4IylE+mYb/mlUrb7JRm14NYY1/QrNunuLKnt4vr1qnRxKUKajI
DI05ERzk1y/5Z67hONBYdckujQBI29pPQSP6bduPvbHTYVJFd0rsFJbrTI4gQjKP1JFcy6Gn/8l+
jgogoMe5C9pH5hUSVVnysq7UVtQsX4aSozHMTdLWp7FPyBnmq8UeNG+akrenVaCa9OTnQNHq72hk
aHadTPXfLWMC1GsN5vg7gPzy1k0yaCac5ux9qLaGyjYt8pyoLSsVyGSVPgsOclfiiujJFhAHKJXs
6Z35IKk7TfeAyhiwEns3CzSfXiInhoWTdICVUrv0VNLvSsCA6D/3jlZM+soW9rRIbClEQCOgp2uA
D3npMdOtJrf6BDVS3WX6oYsVmjGa0Hd2aHVUXlLbBRXYeS01o23Y0lxwsPpix6MVvTI25s9w8djx
lFN6JZKE/ebS59Owrmop3lwuk33YdEg3qlHvQ1W6DqJA2avdsEPyc7BGKJliyui1pc7K8eNrHj+9
BxORlqHr1BEXR3+fOZT8tPke1Lq/7wM0lxCTVfPDDHTb39RkgW0Rl7CvsGS6UAEom15WSE5BE/E4
i0/cOsynQ5/71hXZ8vKdo9Oc9Kmh3Va90e6i3Bfgf4ZhnwpNhyNGlY8umwxqICHWtNCrHWp2FOWd
TW+ibsSOnKvSLeQGjnlhqzd2VTVvlx/86UylIioFssQZGO2/vKivxDHYyhrmAyhVx3+FOtt5TdFa
O8LuxPN/vxQPdrYZIutEP3O8jELbSaomwnDV6j1d6NTE79bgVUfbXqysRIukaaofFocyBKR8x6Qk
8DaPr9VY0hiQd8aCmk+gc0U/so3D25JVSudhnbZc9nNC32itsLf4ywdSe/gmiW2e6VTDuJEtIccs
3OYPuUzbw1SkONz7QryrGvr/yOZN2oGiP2ZhJj1QCFceA8cikyWOyitddMFuSLI2hRSRywfNHMUh
D3P/VoxFuSIsOd1L0U8AparxVFEJ05Q8/qkWML0wy6m1MyWG4TV0KOkx8dGY7FimO2mfDnWLDZoq
WnTFURmMZZ+W9Gl4ePiW2ZQIfcujVK6Gpg3CjZIbRukOvS5flYqN60D0VkhCD0F7/ebygDg57nPn
RAOxdvHFURNZLM0ds0Gjt0kO5JZYd6X1h4eytfqDM6mJB9MrfLl8vTNjXZlrpgz32WayJBQ7EaVk
4iyybR8NnA5qP2jdhiH0k+Tg6fXytU47xfw49rfIA3FYQRFdrCNRAYeRul6OEiIprgg/UK7Kir38
BtGKc+0nerGd+IODhQQXcZzBOr0cQtpolQrrQiytlfjnIX88u+EhJ4pznlzxzS3nep513vQpeE8j
4lqCJv9+FtiufHlf4rfFZQC/zz+b5eQ0WMoIojJ3dHAgA1j/F4iiGbmBo/Ctn9lQ480PiymEPduF
sMbYzlik2YTdi+YMUb4HudOGntSWiGKmwB7ZpsIPTlA+6KgowrCkxvLfX9NstSBDe946qV/RQP/s
SSgvJAlNN0T0Y2Xf1lEWfBtVQQ4gdI1D49SG6yeZfl9AeHscdaSloGyGW7Pq6h20q/Hj8u2cGaFU
eqjvU5L8ij46/pbbKep7Adlrq0Rt/GHGGWjwwPR/yIHDtunytU5bPhStWOx4R3TKKPfPu/l/fjqk
nI7EMSaOwPEHj+Thazx1O+rSPdiMOqcIHH0wIKFL2UAssnS/cv15YlqOFBMvgc7UhRVxqb4jqhUR
LfybrRjj7CU2BHuiAER21bHolVPcv4/0ZR9Ifmm9CBzYrlcBGIdSpr7WvTGubPzOfB6cDxAP8Acf
yLKmIlWdUHItzDmEoMQJTMm4MsDpr30e597wXLFR2GCgIF1yry19CtWwc9BqcLb9LqZGerSlPL9V
nGBuMzp6J66KLMv3NDi1iBQw7mjo5Trc1FqSPmu9Chp8aiwIfISgA0oC2ZwK7/KrOfMsWKHJ3bFp
D7NlX0zMYWvL6Gl5M4FBabEpnPTGTIRxuHyVM4+Ca/CoIQ8gp14ahvEyjZYekeMz2nCoQHkQiZfG
qNehIax85ud+ENITDmI6IQKohI+Hul04tIUd5j5CE5wbDtzIW238dSsLzLnL2LhWHOoa+CmXz40w
ChhyDd6tYkIva9e6cwMnp1/5cM48N0qfVMgZP7Nkdj7x/vPdFmGh2mSXF9tYCXJ4dHLtaZKeCaS6
k7LyVZxqi5ATcqBnweBCyBUWe+LKAD8U0jRHs9NzEJhPK+yh8oc8A62aFkr1rE3a5Np5Yd2pGpmK
SZFLpKrrzsMkAslt5Y6NL5DHpwHd18qO/dzdYQngBmld069brmlKiVwBT1sOn7QioW1CfPpHnQLz
1yyWsolwZXd4iHEv35exphdek+bdM/8SInaLAeeDk5Izcmetga2QprJswbGVlTXFxZlxgVd5VqYj
u5jB4os3FkQUDFFMbO15J+jk4rmftLX1/bQuTmfJ5iAHIZuCPdWO46voBV70fGirbS5XoP27AWJv
ObWuSlAg6tooci3AYvdxUYf3hahwccM5Dz+SWHmfFElzTQrYa9Pd6bGO381aBpvAZDexzPjJu6JC
zKpDcSqs/qnUmxmIJ5K/gKWnnd6P7RVSGE+Ksz8NJ2lPH5xy31MFWpnQzuxK5m4WnyVObmpAy1P9
AJahpn0vcOSaMnrqFMYp1JPHqoit5zyYGgDBYFLjbhyRxPefia0+qfi2PLvq9L+VLOBMoIbxTFFM
ByXRxIrpbX43x2shXm9FnxtJ/MdHffzuAO46Rpnz2iQJ3WtTF/YdVFfnJtUGwo9w3u2ltLdXGjxn
Lgpun28bwwQRK/piWE5l3tVGC/mp9iemeTBcd4B3mr0YCjKpfQkvGs3AtW3H6a6fQ75M14xFH8v3
0ozWhWai6m1NTkgjml9lo6nPBeKu73bZ6/fQJsGyGbYlyOkOYqX3Glxc77mRA/lW8Qm/mWET/qoB
fNwjFlBnrZQ1frRqbr5fXp3O1NWIw2KRJlCY0XuiqhSGFIjYKAlz7xA7M7WT55cq+vTdVqsgY5VS
s1+lHo+PihQM7yMgvNlvrmcEiZaN4UWI9NWrgrU89iq2rteVHyd/IEJmoIzigR7D5fs981gZ3wh3
2DdSwFqWHIu0raVG5nYLK2t2lS/5t1KYad8G02rfB31IVkbs6SoEesNUFFQ67AZAUx2PWDCFtFts
c24cyD27xiC8D5pqhm3i2L/8085dCs7M3O3ifIuL8fhSncFmGF0qkwiOdg98o7Mp7bjbjFB1V57i
mU+CxQSaChvTWQYyP+V/1tYwoWAnyTQmrAIoKaqJwv41Abm+lhx5ROAPhRvJt1bJawkYZ34jH8Ns
DWSDQml08ThhiKVgFmUYLUolvKDuHDfX82TDhjBY2Xed4hYsFF4oTeYtJH3E5ZnHzmOkO/p8LT/J
7W2J8PpPXuFgnCNO4eomgyZlOFZB4u0Gyzd6z2JGmq7K1ASQLkngNzfs3EiZhUug3EZKLUP0y+ww
2MLiq9RDMEw5qO8ACpkTqMJ3JaitP0ozzqtNh4Kev+iz4V6ZWc68OxrCs5d9jlVjvBy/u1I4yCQy
v9wmgxG+sfNsb2Zn7q1B7uAz8hHZzaY4fro8Nk+XdrZFKFM54XOMQdl5fFE7EJVFNgu0FlH4XkmN
c0MWvPzft2FchkI/AlhMX9CFji8zKG2P59DByR6NKk6F0XwCV49jH3MKLUc6sQeQntgv9VJcl7JB
r8eJSQ6ey7pwLKERsYWaVYzSbqpVREmXn8Lp5KOjl6L+hK5l9iouvlA71SXFKmWsPEDCf6jyqHnI
ykZ3NKHJbprUDPeXL3hm54e/WJ4RcSadHQ4qxw9EIv5jJGah2qqhLXfwqE3HJVDCcKDzKBPtg7DH
R0BhzJQ3eqBZu1ZpxQS8T6QpXFPfCjZ5nVo/QjlLHiK/bsFktunbyl3Or+V4WWeYzbJlLJwzW2Hx
XJjsg66RSFHNCqF5YOTMnSqjoIiBi/xgVxzGeI4rm4RnXVwb6dDvqpq0RQD3wTMqVvOG/vOawu1M
wRDxBGcoCqSzTGw51WRSrkA9VmH0EORT4pe0rd9JGcYfoVFOf4qEru/O0dEyekmJ18TrirZ9oUqV
FTvft0lvSOmQ4AyFlvkuVY32iUC71l27nhR5O0zIhRVaCr9XHuXpTpL9I6UCxhkhbegRjl94LxCw
yTR9YKN0RJ10dUrvaDSGgyrGxEPLq2NjDMEjVmZ/LxyrMdxOLrVPQMzm7vK9nM7V87yJYOxrX0Df
7fhWSkDA7LVBYNZB+RP3s3LjtNrvfhDNyhp7OrlwoRkDQm2Ulpk9//9/ViMptKKMhFAuVPX+VlGS
mGYunYjLP+fcVdAxMUqB8Mz97eOr1Kofh6Lh0FMmEQRps+f8KhDd/terYNmn/I/PkLHHSn58FWPs
ZbmplWRr1YWyU4oQsrxNHsF/vgpjW2NimBPK2QcdX0VwNp5h9yTAJnl+4+gGZXoSGLzLVzkz+6CU
1ikbzjsgNrKLWb8hdkpThI/3tk+cu6gc+j8BShAX42Sy6RmW70HaxBv8t4Qjt1O3TZW2c+G9im2Q
VxPBprF/kwYRJPqktVbW99PhiWyLQvdMkcHJvWzpVFbt5HqWSoix8BKGoQYmukzBVlrq58pzOP0o
YYLMkDvadmiSlx+lBuSH6SPhUhEyQaWalGQTK2p9jbIz9vp4IIheYj3bInNVXd8M6//j7Lya41bS
NP1XJvp60QNvJqb7AmXpnUhJ5wZBOXiPRCLx6/cBu3dWVcVgrfZcdPQ5Egkgkcj88v1e80n0XfxC
sWz+sfUEfTsU+bBKDOzwYIYdvvqs4vAnafuw1aVk2enzdOGacX7uRLu82sMlncow4KgNZ3+JTT6a
x7EmFIQifCErs8ufAwqAMPWLao3ZM+QUW89AITDpz4dR/LA4Sq7xBhm/fTzup28YyjMyEfpatKpR
7h8+KpJlJI1sVwgZ3HSbKI6HABiCVID23Ki+gyrwjJyB2MXQU3DRw2uR0sd6W5JT6Cc1WUQO+bKA
82kxGFdj7VTYAyeO8wvnEi8NlwLmRim25lWk27CjbAJoTZhNI32Pufczb/XxQLx3dwzDUjG/MfCP
X3qlrEgafVmuPFNQeo0YL+5MdL6fBviUnzCS7y4zfdTTVWyhs/ELOGA4gz/6lY82RHGIuIgtnBzO
3NbpigrBF+48/QTKIb6MwzEj6qJISHwsiX0RBeQ1u7xwMQA/s9adzAII1HCWoajzv8uEOLyKMWWD
zrGvWtGA0r41RVpf0Rifad47+hmg7eSBuNSi3lsWcBDy4wfC5spuKh+OSSCJ3hszK95xTv9jlJZe
BExXd/HWwNjx2PqqijQiCSX28XFaNHtIVLiFd763/njOLB/HwQdMrb7Y3TBp+IJPwO208OYpwth2
VfjV9NzmqfVsYT324lm9flHjRR/Grt7tJwPjcAcn/T9/a7blQrRj7Xg7aR6+tTQag7pyOV/BP1kA
1aDaNb4gkqYmQOrjJz05EEHt4BTLa1viL6maDi9F+MQUJQPmJATUhA0s1K7y6aSsyajAy/Zc/ivN
udOR5eCFhI5/KI/eEJXfyhVfssj7LSkknMtJqpACb70V0JkOoaQyZbBy8ilapP9WfIcTOOl5Khvl
a9GBiYV+bdk/OLPpNZ7k7nQ9Uh28INOYty2up+aqNFwTYnxZscXEjaMQ+tPXnkPkSjOaabMgtG+O
DfEIkcEdkIa0uvNEiIWwQ5QFcK/APkn9SgzVfUoic3BWdiwxmIgGiaGd10lVXsIqgIhZseCtEFzj
sqLHGsnLgySoZlMNdp6uE7c2b3stiDJ8P8b+SpCOg+l+lfg/y0SNe7eZCo2QpWzGfh/iKHro0e1u
F5+rDPNCSbBi0AkrIfLB1F4zL5VXQUIGD1r31GI+xDEZ2UJ62l81ZoifYy8yCePr1Bfh9daPOKu1
vxo9daoQOTupa8LMvYB1V2i3ROJqxKjbssnCgIqkZQixAFo344CRJ/UMznu5PuNtBHMl0y5mPUl3
k40r0a5EEjKHrbmEufh1g56fADt9rfVm8FdJwgEPiAjsS0PKrR3qQidES1Oos+6GxGZRQJwFRZSg
6pLc8qHwy41FEfJVOC1BV0U2496LSy3vajIdJ9vSQW2+jmVdmtis9zPeZUM2fRqK1rTXHuYBz8Q/
lNVaBAM5KXBsOy+soZy366hbeguOobB16lEZN6FUjXiZCVf8hP86beWsaYdqWzBVsEFLRmmvjdLI
kqu5WeRszVyVAP8CL1miEUDR1yPe2iPtNMr9NV7PtKG6ziVia6oa3PY4PZrT2l20aOvcm4sf2dxP
daiw0zfDePKNr5ZRB1UYBw7hRrCixIsIylnHR3CktAPxzWEVT7L+Af1BTE+BLtqX3HZsuHowm5gm
HPuuQeJ1YzUYPdzplKolgeRkjff6gL3iqkq8bhHF+zhvlCpplqDzHLMIPqokjCPpPWPpkdUrKwn8
22buxmuvlHwtxORlOhyi2I6umnaWUMWLJRWBeeipUGQ5OWp1TZYHQCwr3sfrzulusUBnCAY4JIHa
HUORfdIWdjdKxPld5W4Q8vib3MA84+OrnGL60B0JJafaY/MHEj7aZc3G81KzXlJcZFruB9llD7JG
jix7iJ5RYhd7zt/BgzFZaQ3FDlmJqQ0Jfu2Nc+8ZRfY8iZYYJCCw4JNVBG4IdnWO4nLKeWTbZLOB
9MTpajlkHa7BPU5cQTMCGpbYZ6CWC6o1K0h50brSh/oxu2szz8Yd7sLWyvLTbIvgFwjJh/JlwIMJ
OVGkGxbL8fHj0Tt9R4sY30Jh+S8j9aPBgyA1Qw+wcXfXG/+urorpqe/14MxMOK3PeHxOI4BXi4gF
1ufh4wMHmaWeZOVKk3Rc5LyN7IAIZgLiYmfrVc4LbKXrzJ/xnSJmVtmQQtpYv+vK8QyCdloscfoE
O+bgacMZOS6ZDbPxB2kiloosFX0LCMRYV/XcX5FaqDZ/OrR8j/Q2CC/gqAA6dfjM0m5lQSW8BCQ0
3q6xiuhX03t/nJBAM3FpZYHkIoY5mf12oByvp5FFgCjZ4tKO7U9p2sdnEIh3hg02z2Kx5wG00bs8
fBbcnzltN6BEXTTm5JR085Zot8Vm1fvrj0cNHhiICuShd4g4nUU/3iMGfOX4fBR56qlt1MD3/fgq
p7Qs3gjBoLQi8X1cCP2HDyScPumzlOh4AjU6ArIq0KPVrOcztHQrp6leV2PyzKeMcY2WKfm5tVxZ
ryZHZosLfysuhCWK8cx3cvo14pfIeR0azGIYeYwoRfOUdVlO8yaIiTYBKKEGDgjm+fjhTytfVmTD
WMCRpZty/Ox25ruzKMAgjBYR4ipdIiWYo2xBaWo/zJOjnqEG4hVFAm1YAnafASbee0q8vRbQlqqU
I9Lh2Odm2xMJCmbrFQYRdoGQt3pRGGde8TtTFj4RKU78s8CuRyubI3J3lJnRLAE7HfY3UOqcMm33
RWRX57agEzBgkd4vexDUCBiMx2b/xOcWEanlnCUy1V8kJNW8ZHOgnkXqJHtzjop7IYz8IY7ilMQC
0/0seivLzrxW02fcDk803AV4F13/JZTlePYkDbbeUQrlzsVBLL1U0ax/SXIxfOMUAqJHCG3eh7KV
lX/lzpb1Qid4wtBKTdDVRzdVxar0B/spokvzbOQ1kYNVLnQcHGpxoQZvSjaF06bfMaiFKmoC8F4V
gWr67TxL/Uc+SOJYqVtB1HGSLn/5kexMXEzrRAtTe3afP57Ep6+XJgssRroMxqLPPppEQ+ZOjQGr
cIX1brZmQ7XxI8zMLwYikDOXOv1eEJzjDcvhCYYShj+H89UBPkalMnApy0rNy1kXAgcSu4/DJqvt
27YkHXtT9/ifeb7VwPmWTnsuTuL0DMda9Zb8A36IYYh5eA9uh02tmi2QRlMOL/GAH1U15lSowjV/
mkk+be2ozV8+HuPTgxxAGhEOvFFKLP2tgfjbQc6ajZ4ZhV+sP/dwRSPpOJ+x73Ju+iid2crzc5rj
N6rBwRReTHixRwXKoPfJCz58zJzTj17YyCTy3GifSn8mptmYSyLW2tgX1oWKrbgjI87SHhMzQB3o
503x5AWVIA5tKJL7VEace2jPEk2JxyseP/h4r0f8rJLr1PN5cznmY4/JLGv6gE6SfiUjKsAQlRCw
+x6BM/GSFZ0kUrg0AS1cy4pNE9d5fj1FuauFpFC2aLJE0yH18rWS1GN31ok75Sz6y6aSknvbn004
rW2Pu27bkY+azrn60mmdlyx0xkjsp5gdOqw4sYs/XfSgUrACLOjJkkd1XGd1DlmouuyJRJv7/hqk
X6BAIL3ZRnyw/nhynHwV4Bb+wlDlfeEuECyr/G+TI0ZC5evpKAC2veIGg34TdFc3P+PH1e3JImn3
HL1jlBGeeRvVOZaAH1//ZBfh+izsbN4AfzSvj6YKWi4tRjuJQQpqr0toCOjrzMD61171n9+n/4p/
1vf/mnv9P/+bf/9e472cxslw9K//vGt+Vk9D9/PncPPa/Pfyo//zVw9/8J836XeiS+tfw/HfOvgh
fv+/r79+HV4P/gX0IB3Ug/jZqcefvSiGtwtwp8vf/H/9w//4+fZbPqnm5z/+RphMNSy/LU7r6m//
/qOLH//42xv56T9///3//sPb15KfW3X165C+nvzEz9d+4IeDv4MAmqyqLMGg4AsGJH++/Yn1d/b0
pYCBVcCbWdCmCmwg+cffbPfvDkQaF9oBHCv+L1Oqr8XbH5l/X8jiYEZ8//jPw4f9P3d28I7+7zv7
j0qU93VaDT2/mKn32yrCQgVKyS+iJQzXnaX7cGoKB20k5pgJcBA5frULg8mvOv3Mrv9GAjm+DF0/
iyGAoM7B5vAyhTQJGoowWiWPQDy6Zq+/tK6u6Wx3bfdIEET6mDQuSdVWVZhhNVTjFI56QAJp5k9k
1Kezp39OejYwwmZHn/O9WtLGXbPQrpzKLT8luSrKq9wBVgmJCnVuAznSKgZt19KwkX1UobzPCyJZ
9KL9WkaG8SSLFDVaTqLhTkkPqlJSDsFTyQnZDzulzA1op3fd5rjkrOw+9+9YVfFA+vjTPNo3lvHn
nAeTmxqEY8mxbQyNkcqBEwo0FhG6iOWtN/tPdvUcO8y3/5mS/37xv7/oozXo5EJHb2BO2CZkz4Xw
bfysmvq2LfzQtXDYlNaGgi1EuHI5YLL18WWPN2Om9YI1QLr16eaf8DjjNBWjVelIwRTV1ojEYwPU
T9Zz5EVbrHEaRGuDd2a9OxHpLVelkbA4hyzo6rH3f0vJFwVyirCEFMEi+U83eeEhLFGled9CgqjC
3nM5A+bmvKaTW+Mzbzfrgo/lzGnQOhp35Dqcnfj0MW8Bood9fDjz+7IiNrectHBwa1RCqDWcG3BS
cwpTa2qtEB9HAFQF8fnWj2M5re2+KG/aNHPSfTwWATnpg9CvUQUNcG+jTn1Oaxk92m0uHjRRB+qy
6QyyMcd8SZi1UQernY15erNtOxei4uBrBVJpWZDX3dXOy6RZowxLi1w6Nl7P+Tb1s9dsdTHB9bA6
21WkombqsYlHcEqk4SXaZET3W7CvHtx0LLDfCZw++4tjoN6e2SmPPoe30QICIz0IU+MlXvBwtIDI
SRpWQgtJqhHMjbkdbujVfTV6V6FtR9768fR82+V/W5jeLoilDlUbZx8H9erhBUukq27M6RYXGwPv
pmDw3ZXfi+HaIjDpPhuIrUJ1oK161HO3Wq41G7QD3YOTQe7qsHsuqO00ce1YSU3qdYc7KqeV9ZTb
9LI/vtX3hgaMBGxoMfGgxD28U5/8qJzM03ilKk3uyizIR4xxCHKrG715RPUq683HVzzJHWHucuRF
4bjgcbRDjuoGkRAsM6gRj0I+sken8PyfJJ/77h1+HSZBJ00XVyFwFMbhrZ4UewTRgR5Kl0TNTer0
4tXqrPx5WFx5VqMWqYt2TinEJaprB4/ZcnxOaUJCRU/H3tx9fPNHG9vyYpe0FKycFs9vDEYOh2tW
45BFNi+WD+WxtfCiCy2n4sP/+DIn69tC3oIzQM8S0yiggsPLqBF3t2KGYDLbWH2QiTNs8PV9arV5
uC/M5dzTTMOZpfxEhsSz8Y3QXSaZYvGgOJoKDmiDZopSC3UYluhAIjVnOydoF4FDLZqvdqNm2jwo
6CTU7H7Cs5y0Q/YX18o+ffz87wwz6uNFB70AJfRVD5/fVuMSaVljAmzFFvbx1rylzX42FOTdy8C8
QiZiWriCHq2ipVNAznQaQpPmUb8o3Lze5Dn68FViRV4eprFt/4VaorqILDd+HUsIIxz5ku/gcOlt
XfjEwgkkDMiQsVH9/xgBiji4FABFQMSHI6BqYt8Sa2CiFcmwdkgXvKDaif/8Kgv2BiKMcnXZ1w6v
0sQdIQBBp4UwvId7r5ZlSO/J+vzxsxzDIkyshZ3DR4N1DR3Xow/eQ1VkzBPDbFhJudXcPt9Bcyr3
UWvNt5Obx3vLFuZqLr3o4uMrv7NNUoJylgXORPzwpk7+7YhkEkntYD6MjzvOoj67YpKnIdNNe8hs
FaxxVKlvcEbRvnhqSfSUMN0fPr6DE4bS8vBIkOjYL6gQ93E4xH3c6sL2l71HptaK/IFi3WUwItPc
zR41dlDUqEO864WFs5jXdFfIQMQ+N9xpPRfecGkUUt04sYrYc2linFlo3ln+FySSagJs2aNFdHh3
WFJjkJj6MdaxnXGXu654iDHIW9qu83jtF0bTbT8ekPcmAzvisq5RT51sOFM1pVZlGRDDfAxWW/qb
Vzam498qVPww66x+nRJQd4PiUH35+MrvLKqY3HDEAbdaEKujtTuIhV46NV1xtOZUZZ3FhERLtSbD
rkvDvHehDeNic2Ype+eqTEDgG5j5LKrHzTGsuruxmLBmanUcG3XZxl/lWLbGprMkbAMHgSmY0jif
y2l5U9Yf1SAwDYCNCG0mVcE6erXd1JVSuC1m82q2fSZd3e97rTWNnetW7WVc1ZGDvFJvtA1tUuMS
239rvMTwVPulhiUAXZaICfbtqOu/UqiJ8Z68JN9YxTnBtytBp5U2aaDmb/gFzebeQJ5LV57k0Tr0
CrstoKtGs9wahe9/8mO7HENicHuxN2zhqIveLGEOTOXcV6vecrv6qiei3dmqmhaiFVOBrlsCKp5N
f7JIv9RMHKiSQgQEY9Q0x0WVuSIcPIHb5RQUCTz4KQ+6UE3CwcexlOfCdU6anHwjHIxB4viYF1XC
0ZZkBVohHH3mOw7M4SqKpdxkhPJZVLd1ApeJIPqszPU1UXXymrDE+ipQk34bBJm9Vzk+gb4SzUWG
jue2HXTzbrQkB86PZ/g7+9kiN4P7QTcRwvPRcq5MJ+7pmsQrU6/cHzRNJB4K7XimQfTOogqfk+1i
UdPDvT0qTuygmxRvn+IraTh6IDfA9Uy68O9Im07XflSra+R3lrv2CWdcpbmnn6mv331OaDuQcQPo
8se93EHmIlUKMNDNNOOLYap+leFkeYa1814Vz9EKbTAcVhasYx0DB7pS5xwNvNA47tYuJNCAF+vY
PlZMVEdgmaHKJriobd3cOWaXbv12Su/Nfg4umjQn5KJUXfVSJLUMi8GeVoGR2HGo8D47MyCnyzhf
Oilq4I0ma4y+DNhv+5wK9DwdiL8kFdRjo0A+jUe0nn1uahnfWkk0NWdm2kn7jr4bJepSv3NFYMij
PR1lYxDUCfmyaFicPSluzl0FoepCV7GzD2YtJqBzdH+B/FgQ1OMe9l8mb7takGBeJe05udDpjOB2
aNyxhS2l+dvt/j4AhopMEnG0EKO/bl3W8CxKBU3p4+/rLVD7cE2FMsbBzsIJHSeOY4unpDcb6UlJ
dExiDhsrl/16bLLqvpI+7MpAFphw98GuJGjzXoIAfCVW3GIzTaAmxeSertHL1fa2QNW9wborgJiY
OaVcFW35zfZmb0eikw3Ebftnvtn3xgeiGxsvHTlo0kd7H9BATDcWvCCuCnQXaohcdoShPMc4Od3t
wHppVDAxTNjfx12SuLRrIuEZoDnK/Dsxd0WKxsJ6bpXuPqf1Il8mQ+Lbx6/l3cm4mATjJ8LCgqnG
4fTvS3P0uwlJAonrzx59mC1NE5ZmM9erVaFyDGVggBkrjTPVElVnV6HV+yM+Z1OKTsVxmzM0zXe+
R7AZZI+4OVl8Ikd7b58FWTFxnEJUAr2iSiIYYmWBOTbuQZjRGA7UtDNjcFpX0S2kwjTx9MFNwj36
IK3EBSgIGHmz0qxHISdUc1Y2tRQdgZ4E+b42NStfNz6nb2L5CJXe5EL1Lw3YES47pjMVBKjZ6c5z
52T6QhQO9nHohYbsLmgJEtsipyd7SDluYuw/vvd3b53ZwnEHN0Ke4vD1lVqMt4jg1j3ofQ/41GX7
2ldByPEd/V/SJ1uTHF48EEz7nF7qdC9j0QD2eMPQGbejS2fG3IFS0CISPqzTFWj1/DJk5UCmrjam
2gOR6f11l8WO81O35PxpGo2sW3/8+CfUJNZSYHoLnBY0k07K8bbt5CzQI7oPYVfpJ4nYFfQl9lAt
OM9+3/X7cfY5MOjWsCFGafzSwPwmDtdQ2XMr+2mVOQHVWdRgdPXxnb0zOg6hQ+BmrBtQLY7mVKoa
vXDjmCCz2Ji/CknPd9vXpnGTjlo/72QTdPFmStvxIgqUlV40HDGa54/v4Z2Va1FQAGXTJD+Vqygt
wiDUS2OgbLsNmSDVelLxuVPJ8kEeLeyuuXSX4QN5yzQ8nIKVTzSOjwVpKL0gbkKnzZIVdaZXhlrt
Tmd263cvBpQE7IBkkRzFo4uVbjDQeqQvWY81NqWZ/0rc9hdpTsbLHw8eqCejhuiezTo4eoE5ltaO
ES9fFo5nFwmEWmJ5ivQMGv0OoodVC7bImLPSbeB4dvhAXpGOysZjl1LcTcOumSWZ1mNvXaRp3f/l
4ihpXhA7FKxVYRQLOThrwliLf5hSCISoQ/HqCwNQDe33rzKNiY3S3VSs+GXWkn5nppgC4fT29OeD
A+oBv507xv3qaNcAX3R8RY5zWMAg3aRDoEJAYfvM4vbOjghUCGgITQfilrPM798qk6JsAT9irqLR
Iofs5BbhjP3oStYi+2bViXdNNduf2Q3eK1TgnyDAgbMAMe34rNsmucYmhGCN0wAC/qnVPpsmgSLW
3Itd3E1xmJJecE2XMF/FBT6HA85bWZhKy1yjPpsvhITa7OR+uXd7P962fmeGASfli1qzrnFMrPrr
bOi7MyX3Ox+7C5MEfiITFuLw0UQy53oyGo+M+JojE4fTLt1rSv9TXiDrLc15k41mEasgmT98JcnQ
aYIdmKvMvXPZzQS4e0Y3bD6eXu995Ziqga1hquae7GozgdS2xASUwIEoWHeT21hhE1iLd0FJOuaf
XwwDJ4QuBn0/97jhN82OXnaFouAg2vA6JTD0ou6Blew6Di4+vtR774jvHJ87VhV2h6N3hPsRBCY4
80xjH7tzo+sviqG0z+Bm7302i9MvUDTAHW2bw3eUkyXYob5lAqfesKLw77b1PNBQ7h+nvlpnY/qn
XkuI5uAu4xQLpeLNSf7wig5S2gZGYQxNq4GMbE/NnTNo05kZfjor4A7hDQP/9e3oerToGAayCdWz
nZHoUmx1zYvIDZwNb2N4Sbz70ze1BBvRaVmYhmwzR0W/yLD10iBcrBb+8RqyTBvGEA7PLHAnMmYG
bgluAHVYJjvKgcOByxUGDXW0xKyMvfa9w04yRLMTXxJrKvcis9Owz4rucRJ2/L3JlbGTsvvpZFjO
ZJ5GrEDmQrHuxPdcVsHTBInixjbn7KXXq+gcDfqd0YepTqceK8ql03FU7hVjbaVlwKzqyZgIScCl
xeINMqBHG5lfPx790xkMZICxG/5iFOUQAg+HxXYigBEDmKTXPXTSFd0/pbnlqrI6juPoWeKn1JeD
c+aM+k41eXjdo2dErCGmGpfMFZGB0cbprNesaXBJxRJ9PZSZv6uk/jz2k2OEnhrcu2DMX8s8ALZT
aEO244ByVuWyfv14OP4FOB7WWNzY0mPikEKq6bFWt3QVfeZgJnpOT9rmoVezpj3rzVwUl/i4ONnT
XI1EgJhxbPwi+jPtVl0auVALSR9qHpxmrLCk6zT9tnKbwtlmicC/AjzXf6Lf59p7Xnzh7dI4Nl8y
p1PYHXhTRwt7xEOO6jhwNgF0QbWq9dkwQ0qTxAr9Jsq0lY99OGV0H3T55YhDmbOmr4VXPGxCZCbO
PBvZephyiwOCdPWfvVM7j7QHnRTdZ988VqUszXAYXPe1LXVbPOI7W1+j0J+cVYJF0S9dWrZDLLed
ybUcIvmr7rFODqhscYBOczQrPR6YMoQuoj5bLqLFTdAZ5BrH0Vx3jJfZXAEktmoF0R0uTT7n8vtk
kuWFSkhMHT8YONcwXwaX3JhBUT9B83+AwiJ/dnrh6OtkVNN8naos6zdxl0deqMYoExuYlJRYet2r
zw41w2NkiCqUHF3bnZXYQ8zaVNvNaugtU8EkG4MHaSAK3CRtXVuYFVP/G77Eb9VvOFyH+jDiSFxX
pC5iHGT/6PumMNeTM9qXcTTWGJU547irmoqcW0NvvBDAsKMCIZQSTl8/zN9bSzSfXfQ/adZZDFkT
mUhjJo6FJtVr2EmLhHGjtLxy62BMSr8q6wYb5kFnB6FhRP4jMliAVRTfjdylfmITh5Civd4lXVo8
lkihv/SwOL5MqnywWpFddKnbGRs/KrufbW8a3/OxrT9HgTbfY4JX50jjBueHLyfItdh6Z+1tQ4+h
XFcmctaVrY11fxlZHCNXpemWNM/jePhkjMIbwsLrjZeKjCG2/8pjDnlZE0wrjP4bgwwsmV9F7pK/
beN4WYSdkRIzl5dSPbhGpL3qnasgchi+9nlIlf89azqb9qsfJ09WVSpjpaaehqQeSdtd2bn0/lKV
73VYvNTzvedWOzzgodTnriCpNQ5y9ZiBlhKBLTG1QNiC93JoQFLABbuL0dw4bvSE6NM0iWqJjWtJ
xEERZpM+3I4qLb7lWSlvC9sbvuWdqrMLTxrZRYtkMJyryWWSGkb/VGdZYoRtl6ZOCEKr4jC3JuMK
hVPnbRxXmKQLW3WTbF1j0t1NEuiY0rvwRQgvjyJ49uQqJxUhwilsSdk20as9zRrOxOSeqFU8Eyq/
YhKW+Ik0yW7CossNA292npxRiwdMBb0OfNWTeATbk98Vu0xk44+qz+CVtHgerOdGx5etNipgkSkf
mpeizKp6XbQ9UnGN/uU34ZEcSshh2olVg930vOpLnA52ROW6iDcl3jabCa52eZXqLRkZbQA9dq+N
Tr58jIqwja6v07A0lHWlIvrtC51s/JUbXvXJEBxAkQo6Uqxw8pGXkOc9bz2biUSeKMv0Zx0YgIie
rkVf3Cquryuk0RIyVRT8pSOI+GJDLGedmIHAQyAvVDoAbgiqU85/zkoPRHmnFWVtrzQAyk86tOkv
YsEtBK5CPam7VU0ixmAWyTohjfhFbyUxvGPi9Hez4ShEmLNjfvXGJLpPWcJxxe5T8QhCMD8EKobx
U8EjwWC9nS21g7hAqCkyHnu8bH07bXjlnUGmoFEFd1VfF9+xmUjGtcxmuXGaDJlfnGryYe5S51s7
Fv2dLpF+IIgd9W+yFYW32BPlepjpi+Vzz7ZFbm2a/xKdo39WmW4SgAzp+wG+FzmUGlwQl0Qc6TDE
ja8v1AS0hGu7MZpHH5K0Dr+PBJDLVm/M4qYKLKvbTmZpYYkDR5fVHaw429N913ZkM+PxGcVejvX9
NP8lOjt/ajL8aMNR6yJ6xhP+42FrZ9ZFoNC4rrK2pVluyZrcCOWl1hcj9pOXwg8Kco47Ed3ibEny
r1c7tJXjxiZMhZZ3GgrdUZ+7tp60R6WJ8kswze18rTuWNFayqn7U5sImkVZD+jnhDS03IFWh4HkV
z36B4fo24kud7t04JQJSQYMz74yxqvotyfJ4HrS6haUmuvBE4WxKaySEZlJeE97ZXZMr6F/LeNJw
t4vbGT6iYSMMnqvFG1srMxxAk8hFlpjWwnwlJ6Fq4eHI+Crq8r68FJmJGX+E8+Q6C1LjdijQh4aD
Y/XG3iTlgtXCivI7OtlRt4ZtBHGM1CR7ABP33AyCEUvoGkGGdyPIz3BD2MkTfVdNmQxOaeKsOtFW
eirbNnqkQxpZPHQO+Jf4g1FvvM5KnqU/d+YugtbTZRi3FTzmZSz53JTW0enMowwTSeGnDRnYAnus
dc0EVPvYn7Xb3g2SZBWLyv3WJliz8Wdme2c03P7GEEmyd4YEmM03pjEO7closXdNulnudFxZHnO8
etItK0FKReFVmCmVrTUW4Vh40feYhfZl5hz/w9Y8rGprJO/0Il1p3g+uWWcrmwxmc8P21JIxQMuJ
oPuggHnXDyhXsOpxZn9XStv/YnrL02guG0ioDOXdT4ZBg3bSo4L/XLUJbYbII+G5mWpt3ehafRcr
O0hX6eQM+o58SBnvhTEGX0bTF+lF1nbTjc8UIFE3KergtqiMcl2aQxmsyzcmUe9U9h3SWEWQMwJJ
GcYQ5YhsavTZDfN8FtjoGY5fIq4d2mjb2lqahV4CEIo5ml+I6yj1gh9O58mvIJs2vYUs8p4Cf8YX
ruiyAg1l25av1IVQcEsZ9Mzo0cYpynCk9aqmgj0zoe7TVvAZdRLWvaUyzTSf1TYSgdms3SAzb91e
BHdaNgyPTZQkty6epndJYnjqsuob+5OpoPhSBRjTY1d1QRxOY2bjMzFCdlwhCVJ/UQD6Tdjgd5Kt
I12yT+hGmo9h004KtyRn7B9iVZhfcyLBWahmldvrXLjebUGWwAobJrlnb9LXeGIHv/BWiz+NBDJ9
w6yyJlRII3prZbBv4qpZxdXWTCmWtpalDIJjO0kejalBe0FdYW49Gtbto9vrU7Z2BnOMH/k+EhzF
hjhC9uZkaRHmseZ/lSpPikvSLariqrDtcQz9VKjsyiuTDgZLoRcdQQdFll/kjm7fCIyhjFXjtcJZ
aRQTLeHrIu5uHBykiDtoy7zctE5BMlcr2mrYmZoS/s4zq7S5nPwsN8EGsy7eapHuZLtg7GzYUEIN
pKaL6bnotOyJJJ2AEBxaDAUQTdUzZ/xyetZrDJrJdXFGoqWMHKPxdgjifDM5WU7PK5uTz7oTLy2y
OjNenNKLPzn1VJqXJpqmy3ryjHnt5A3B83mgsjUOF+Z9M/pWCzXVz/YEosns0idz86YySXMHsINf
EMLlENVaYh87hOPkFWLTu71n4YjXBnBp0nnaV7lPqYanOfNaOZqHr7hAuFNMeGjss9myydCwZ0HJ
kmgBfvyyDx6N0pP+tqY+/jGOQ+xt56mICwJkHLPaW/RD8F5xhvku5Tvh3ihQbsjL0G+dyJyXi8Nu
WCf0A7+zY04v/CVnIplOFQ+1JR2gkqa8b4wkiS4aM+q+6k1Q3UHgzolE0GW7q+WYQ2YgMU2EfWOM
0yqmqt90Iqa1LpDzXSXE3MmV0+iqvO5mocWbWY+MbtMMEwGFbp31a1tSCIS6csx5W/TK67edW+bm
Wrf6xAlFK9AN2Qg2xDorFaeAJqomBCtEUxrh2Poxi3U2Ry9Ysjs3emnO9j6ZFQptbNjz8iGX5JBu
fL2IxnVsjG0bRgYSLKzfLFvh1a3YNv5XPHc5voPwfGqHgiqkMMRyaRgJYaIL05tnAM93WoAgHPhM
LbIDCC/HWt+8QAk3mpI9QDkNVOXhh0hsznoqgULlGxHj4DuA0FL/1neiu0z0sb8smin66bpT8ucg
D3aOumfTjFy4okfgFYkXetWVXUyz00x2jZb3P728ihB62gQ7nDlX/2/mzmPJbiTLtj/0vAxaTHGB
q0MzFCewECS0cGjg63uBWdYvI5LNsOpRz6qSycSFchw/Z++1aSP8Y1ft4KlmOIKR/LPmw9RDKmq9
o2SNJlpJKkiRcUnlz1JopsdMXPtiH/8bQRvZW6taDAnVKuP91D0F36NltUFXibCUbt3xrRx0sbid
5+TTexgTuWWZJUugWsj7TDj1lZxdI+hNje2bYKFhfylFv8kF+SsZtCLjiyvyu8YL8LS1u4tGBXrL
x8YL2k2lslrQYzOJNUirYjam7pTWcEIccd3VRNH1ZTV/8QSu9/TTfaDLgMJrBSzTg/3U2COVV4a8
URxVr/qTmFSwAlmXAkOEeb5tbex7iaP3y4ba7ysW1j/PeCXyIWC1KRTBMH1qyWrkBmROybGbJZ2P
VTY6ezMblIdUAhGt+0a/xv+/+H9+8H5z0FX8g/OdZiazn08nPCWCJKTRpIgRY39ku1McdSWUwUL/
M/bKOX9iQP5VCv167z5eZQSxSHIY1SJXhWzx8d6KRnXzZUHQqUepfsTlwsZgofChzI7P/MGX2Qj/
7BiyqBDNxHga5QSdlk8HVBIsDDUCyVZU1bbqcCOC8iBbcqK+BNNqhSqsFIOvpMMe3GA/ItnSIPCM
b11FltsF6e5RxSSKBjVxGftoBhXxn+/Eby4Kn0BWP1QpDAA+K/3GdHDqWJsiCpDa8saMXrlSneNU
3ypSff/zsda7+ukG8ICtDzkaGKTD63Tgb+OsmdpSQFNguSnM4URKWCP2qSFcgr5jSF+bzjWix36Z
REQDCe6KN7alKYL/9EdwQ2jTYypHi48T5+OPQGtnWtGqMkncyOzOpSAe0U+nKr902WNE+5LvjOHP
ukYlheHCeRdCcb/iKP6m0UpKPOInmC8gxtBZfvwVie6I+pePYUgbLZD5YiBXdx2vXjLnpogrutpF
XO+iSjpeKkk/yntdbmUfDvsmTYfnATdH0Ndt+MWL+c/HYf1djJyQRCkIYj6tBo02ufrc8TikeZH7
04KuwSbzOIgiR+zzRX6lOvznyoe6lTnDitpYtVef7kYnBkXy9DEwRwb1ODOe8pKuazPKhXUPEM2U
02lGX1EnPu8rrsv6H//4PK6SHzwCPAfr6PDTTbD6NNXrcEblOs7NrpH1CHCf3JA/P3C/uaQ8b7gR
cMpgoPyHvs6y0kVdBYexsRjfMtTU1w2hfVuSK9qDk1vzV7acfy47fEJwfcMvQazMV/bjs5XpoxTC
5BvWyya6MoEq+WVa2hujQ3L253P7zaGwD+v4PldnG47+j4caCq1RO+DWG+S1i7907ZomTBdwkeG0
+/OhfiMU4Ag8LBS0v4hv62/52+oR2TjQhljhqzzFxcnqy/oxhpBZM0ssAe0P0TR6oRjbc+EKZT8u
2k9tSCofaaWyGRI26llfZTujQVope7EEFqCSrdUbOM7pzY5HUiW+Ahz/9vJoOhAZvqz4JD7VcoM7
oQCNeJtoUKU/aqp7+iglURrKshy+uDz/eJgZRnOvySejRW1TOn68PAPOuQx7aExtJJTiqgEX4QAd
k9N7Gjcl8RjWkD8TrJoCU5wMYGpQueLhRYIf6IJmaWSxcQqUYL7OzEK7qWM3cvd//o2/QI4fXji0
EvAnoa5RceLh+vQb9U5pw1xZ4s3COHB+jJIJCBhZSaCec/rUk6+GdZS8JF2yhN+0atInX2sV67Fo
eY99BDHGVtaywvMHw2WkZqza0AunOLpSGLksm5qFZoIk5a6FrEPGCnk7slKOXReZ53pwkyxQKKOC
wXGT4aBg3rV8Kvi6vWwnrde+eDl+fc8+nS7WoHXOzVkDXPy0voRhwZ60CimtOOhuFFJMfq442Xca
DHrlL05PrEDIi5X5FdObwa/xnERbJIHzBb6eaT63S5XoXs+IwDwnmRkKHMDjdKcn6fxG1vIivdQ1
lmpjddxvjzqr/54WlUYjgThgWE1TEsN0U5KvQth+87CBluDE1oxNYJKfPhOSDIeMqjLeCIXtHDmk
9qZu5vELJeQ/twtrIB6gSogIDvXiajn/+yvPpXISNeyQgfZhfU6L3p12bTm3sZ8XRrNLFkcs93MT
ljSxk7LYN04KPSHp6wppLXPMTUwop2BPw+gGhF6Z2peDM6XLFxqmf14NPG9r2j0l/Mr3WP/8byvT
WLkUeIiQcCHVCkSDbNgXZWIFf357fncUl7XPwdW1vj6fnia29qPRq+iZROLYe4EaUtk0tnS+ihRb
L+rHpxYpyAoXWpHn67bk49kI/rkGDiXZNDTqAsNi5gEwZArmoiurXRpNAM0blcSxdjLaY2PyXG7/
fKb/KApwCHA9cWcjeyJZ6tPTNSrloMuFX2Boldi2BjkNNk6zMw3OjIEGTQwimodxo1eh/sWh14v4
+eTdFYrBUbE8f3YHgN9veiK8Gc62BXAxxMEXaybALauOegNEpNj8+VR/c1PXvSa0FNBDbMI/XeyQ
17xM8yzddHWmHKbceJ+x2/t/PsgvDd3Hs1r92+x5VmvmWnt/vKUh+90unwdoUVZhPmZOg9E8dtf+
fUOpEAdpm0WZ3xI1MiAV7Uui13GOzjXyr5EOkjzRLhuuqqTt34Sh5p1nMC482b1R9XvmB/mjblvT
ayjinnWgaumdt9q43KJc0y5z2+7srTYmNonoS6W3Ht1l+zv8H1cENJMGw194p6yNrQr46FJpC3pq
pl31V9Vcg1sA4qkw2S+FuCNENg1/OLkuhz2GGSvaFgwk3YCpa4iJF31w7mcCKYDfGWQTBbSXC8N3
sygytnzdJ0iUfJ4etRCHtd/UtXbD7mOsvlU0eebTpGULGvNp6GQwFVi7GV1PueqVdUekVAaG5mlB
g6X6cVSbk5/GcTVwRenO77pscSkjFr26EiK0O5iU5BL4LS/LTYS6SvcwcNdvRI9H4T7WcME81wyW
D6ZddySIx/HS/LVa/Efok/8RaPIBgvJHQMr/QfSJtqZ//zdnYkWrfECf3P1oXj+ST379hb/IJ5r+
L0LGNBu1OJUkwmAWv3+TT5x/0QClJFmV5Babib+DTxDB4owCkwOHnf3a38EnGo4u9Lb486i3Kbr+
A/AJVfO6sn18UTUbiOwv/A9A7M/ebcyMRTUlDYm3feMcElQVwZBX5lHYUfWiV2r/qDXMeGeoaF43
T991txIEHXfNldOG4ardM15DWS8bckOcQx7P8WOcLsvW7Bfj3KUpQNOYRf8J2mi7q/OwjE/sXMpr
bGn5eURZ8nOMDOVG5AkpJMQa0pjOmlvRjvJSTRkmZ8nYXyuq0V1MVl8/YPaHbjrGUOLN3vS1yRZB
1iVt0CAfvScaijiHTokOnYrXyUNY2HqEE8sbx5yNOwOt704XWfpagXZiLJSMB2bO5R7Ob3czzuNy
mjrLJNE21s5LrC5Quhhh4iHIzlU7XtBNu440JkmTfZurYPwXTb0LEQRuVkcjNpUJFTBTxRfXiTFP
VmowhT08imSm/qy195CIhHKMkiDJmdbn9rEpbLkjAGqLsj/3dCs+anp+ZUX341zdCjNv9nFkjteg
44ttQTAsWHycfI/k1cxnsFMRv77vfjhjbezIASr26qKRNFrUEIjncX4FYavcGX0hD2I2vlVLOT5n
oasD8jUEcWnAlmL9MsU/uFvUprwJqeMulsqp78cSFatt9dbersTwDfwUEGirjnpatPl4jOVobbqs
7R86fWI6OMb5RJ9JulfMnN56WQQqNSHDFpXQj7CA+uvoqVfaXfhGmnm8YxbZ3eh67XplHoldTTSH
X9fGlSlCw9cqrN1t9yQGMXqx1DcjRsGNMhkHsgN9Rin+aMb9peynh6i2gH9OCibP/tXWk1sz05Ng
yrILJdTqo8MQftMVS7zVjbQKKnM5dcN0koIisiBzuW5eY62Bw9sz/CkBMfCZiBvSOfr4LGS7ThBk
zY9okfv5JIVVvp05B0fa/UNvp9lJjZ3xFDpcHS8aFw/BhcS9WtDHgnxPE6Hx06QMRvmuSQaSvbuM
Hsam6WDLY0iZi45IbwNC08SO7BHchwuXNw7DY0WY7QSt7QKDDLWl66Q+quadk+rk8TFpe1NHYWwr
aSA2amPb8QdV7a/nEbS1Fe0sB+HZbM+7REFga84wT1JT99RGBIoxbHOIzXqneXi+sG7R3d1LLZFH
bXB/NI16oOON2CPtTqqZIoxkIuhFCNPY7E510JjRdiBxOACUeBq0HoFKT2pXrcdDMBrZSa8T9Tjk
ktG4ULZmo7abDvf0IQGId9lW9WU7OMbNJPicZ7Z8a0VzbxOOfcVe5gaBUsKWrEbNNxQm19xYAtsW
L1PdZOfWStLbRkl7L53RhtqEIGvGhBEZk5Ll2dbsbBSjajxehOZl6Qzr1MSOsctmxUYpJDZZF0ZX
HbhoCHzxs5YXym7I1fGhR3i57SvZ36FyuYASw7WKhY/i62i3+NxK/WdaJIfGiJMLK5qMh6xcUJzn
V2SfkxAyM1tuHCP29XF8K2eEF4xS9AdzKqTPapqcXCm2OrtMrzPEkysTZVs22eIrTfwtXBrf6pJq
V87F3lZ5m3ynSuxzkiT1g8F8GIpF85bHKbo4s79OWsOjfroQunpI5u6hYuYG8SHlmezquzBO3svZ
frF7eWkOeX1p86kHvo13rqj4/AN5Opo1wrOot5qDQEH/IEVRXNBDpklki3KFzNjbcMqzN32g7k2i
AoYJ2eY/MWJnfqnnEAsx15wArLY7UJksdy3gDS8t03BTq4Y4drWab9t0mpis5bxPa2/L0Mpl18wI
3OKRzJYpdlkN3RCYshXbu2KeR+xtkRUohf66IAzz8jHU2FOX0y5CEXua9WY5uYOIb2f2Dd+TyjAz
34479XKwiuYKrODRiLKbUJN1GTBTS7aRwXwzI0fCdbBylqoVv1sis/ZoDNKnyEzmS7tpmx9uVpg/
Jm7bkTLqRmX6jqpynF5NJvkvc404qjHDEyey2H4eaX4ko4PDp4i6z1QPjRPlKyPrvetU2zfIaILN
oJYPVbcMt7VW5A+AnhakLMshbhS8lJFW3ohqYL82Y3NovXSxngRDfByARdDV0/fZLu9D3Iir+kjo
hFOFl4PM3sYYjUybgJKUws598DL0LWdbai91nLT1phda+4BqkGlNqYYxJDEAJETI54RqaKWUt+Vi
rdyeMSeksp2FcXDEJJ71oSZnjVRPx8/q0v5mKMJBAVfW/bMthIYh1iyvO9EPBxfc7VmrEG+0Rspc
VEsKjc5oNDRnPW2jcaOGjXZfg3e6HhICioOk6IfXXnEYJ4XlEO7VTNYP9KTNb4ZadXAa63iJvDYv
LXffVegGZY9ka9C05k7oTnmr1XF7Z+Ex8rSxtHD09a3XFhE9F5X5eqqwaFWuOV0x0FwuBtn2xzjL
650ZLtl9ZagPlSSdlU8efvZ60o/J0kwvXA+kNIslqx8zRHdPznH/M+JfosedtPq9PU8RUWCRxgpJ
BkfCWqlfZ+WuYve0Qb4/3Gq9GUjHbDagfRI/Ct07OuLoxJVL8mNvRWbzJa7CTU8mwLZ383trBt6c
NCRIzbrYt+28yxFlOqUvFHtH9xJO8fKqaNsBbosfx4lBJe+G81WSV+HZyfqOIHdokOrw4gxiKryC
hWKjgR9+XcvFEyM797qI2k6yvwlbqPDsdMK+epFDKPw56uv18b0wZb9z0UelRJT5mtsNO7FE5r2h
9qNPGaFfKDnLsZJN0bZEF4YHfglUxW7xNKrWfcPrhIymm+RdSqpw4KSGe409p31Ba2jS8uAzE+aa
xOSHrLFIU+cQm+DoEp3qL+ogcXTuaP2w7PZ1JjvjPqd/xsUpmh2iRuPdnM04oPZq+YI2ABoairRW
quz7lvzOpD26TULZrEaU3Vgt/c6O1Vc7VR5cvevJSzLLy8ptjH2USlb1Kpye8zDZK7PcabyXpijP
kUOkS4glLiHd1ls0Q3lIuMcoi2YtOvERKn8M6UyVsowNf1xHO2C4o+6leRq9yzYjoctprrRCDdJ6
Ms+6npW3Zg1nB2NrfK0ygHuWzTCcSjS19xFBB1dj37V7K59Lv7UmpC3jZOwkeU5vSMHDAHsok2ea
8fdjlGOx10vp/NRBlfKqmtLaIQGk9qki3zRICVUR1VjD1RwdFZrItAV2JlZuvnrWvgitJEhFnF9H
6BGPS6WROtJ2jue2KW1JhCdFkNAXCsBKCV+Nwj7ACmceSi256ZfZfoTT5V6OCPk8YEkzVs1Bre7h
FbbIeYoWgq8Zz27NMp7oIjDgIKdKxD/TfJF+R+Sz10UX2Gp45+bnxFnAt7Hn5K3oFrnrU4eEcYZx
4SHNB/UnAsh2XxfxCc1hh24+0U95jdQHze28xzVTHJqm7g9Lb2uP0lGLzUAhjHRMIzt8YyYW8spC
ErnjLEkS9DaeIcRpLhv63AzPUd+CNFqUNHIDLQnJwjCmrg2YecChtgc74y01BMWZNket9+s5T9jg
f28YBge12e2ITq+exi43eD7mZCxIqKEoBqONrssp1XjDVVbpB5fhqeBFgyCXNYbCziPWg2Yq2zHQ
xhF5r7Rd8Q0u0bwchG1H6NlpVtAnNfV93coOnEJL89uol/5xbCTB9Q6+DgQJDSo2O+mVb2WUaRoH
ShD+LBjQVT8flZALpzgPKrOpgI2/DJBO2N9mK1Im5pZRdjulerETTmhvo3KpfGU2ELcw9tG584Rk
DLWjb+o5kbXXks73LR/tdgP8qrhi/Y+2aUQh13aNQnp6kVyFQiZbPTKbFy1ddcoizaqfqMCWl6wy
I6IprHE7VfLb0FaI0UYXq8JSUmgYHdWclqraRgOQdCkQJi6zdS4YeXp61hSXxqpfScuaJDG2ASxM
bOr4gBibAkpVgPbZ+M7V6Q+YAC2E/7m1oZ0zbuvaNs/kKz7XDCH83CHqeOMix9yb6oDfrwhZ8oju
Kq/mPtH2U9x3nl5H7qZrUkoVXQxHlY/zUXbWsstFofhOU4nTKJiNi9Fatn3rKKeQL19QhI1+QJwv
96lpiCBOJWkhtY3atZ1r85DWzoKUCR3/YqmzX9vFvOcf8UFV6OcYu3bM1EdrHJbMZ8N6q0j3teD5
9TQsHS5qWJwWRRSITuYbS2OfXESSbVE80WIsOnBpsRPpG5gb4EEyIU6D5dft3RLrt2NjHB2ACwE8
qms2DN97912fooOWtruhH91DUiTUuGpCA228rdjxeVBa3CPdStubwL4deD6yTdeN3RM/9DkcSpPw
5OpRjGAEMpl2L1Zm/BjJORnoHW8WpNqEF20JC7+YJE7ANKwLEJHxT93kjRBKjXC/19gwuIMZ2Gnx
ODm1fZ6M/oFuNHK8vo5QxoYXTW7DwOny/LLRjZIVKHf2yzw5oc++GIkWAluv5v+VmTnddzOCRGRz
EXFfgoeY4FiqQ50olbL2BFUvyHksnH25S0q1PEnEzHqTbUmKNe+apRDo/6plJ1XzeQhj54mFMNuP
SfbdsErU95WoHU46UcWDUs5LUGuVuePWV36otea+C7Nv4I2WmKUtWScbHXsFNvSeRoV0W/3S+KtL
iHrd1Ox8F/0yAEhlsDeRUoXMjqx0x19EReJOd0m6vBEI1flkeEHMKlHepUMdXuMXYL8j7Qc9KRnr
22aYHgw37V/TgeBLU+3M3OPVCfR62kZVYjxVotN2fWkb51nh8+41XfXN6bsLsIH5lUlaw0mXibWV
c29trc4ITLNxcIJDiZoIq9/o7XwRznbuuSbFpewuXem+pb1jUfiUA2CHNpiEdtITSaSTJbE5O/K+
N8UddDVyUaUp+fy0zxiEYFNbGPtjk1shsSt5crCGvTQih7PjYwStBYascRzMeblSp/z7YkDCtvXB
3ncDm082LoiXipaqObnUsJAdJvbKds1/Q3OSHSqFeGXYkiUK8Y6A5mKXWKpfmzPFDsFiFB8cfWhV
xnNNz6KqfU9N6QTlyHhm0RvmK324cekpBdw5YPIC+a4zFF3gODLzqny5wR90J1V5kDXLkTCBqOmp
yQJsqPVWjYwz31omuOFdpr0iSB92JK3P23ZqktcJfrhHi+uYD/Z3ux1OHaW6VNV8NyIeJolRveM7
0V71eV8fCUSlRUFkXdSPxilEWnmww3KvWUziTCPcDk13DZUimDvyT0d33vfoneCjkxukqiw2UVke
YqDJG9mZww46r3nTWMAt8jAkU3WsZ99K28fRNfurNisVDwbak4uodFNW6S4LkWmlWXiRUYvv6zBv
NvMSaZ5etPdjkW71Jj1XRfNekzUTKKvCP+K8dvOULKiR5ZOuls1N0drfOuLNPEC81LAjce7wxofL
nF7BZjHFvjdke2B73mSeXc1+aKx6QSOyttUKUVXSboZjpd24TWKzjgr1la3bKxTkjEK+0A51Thse
1JCfyTD08M9tDErooMhq3qUIybI+KBNODRMP2uRKJk5l5Q2RclAt/kcVK8lJK6IrrEie7kY4dZqC
xl+SIKTBSXpR50Xom3p6P4X6pdJGyt5pSPDKJO0dpMFs5y1mvYTqxG+JkpW9B03GfIn0xN1kcXlX
a9NLp1v4BwqoXNlqt4kikrgSrOieiosiabqG7B28a/Vq82xVcatZUMkk0WChhXQbY98+yunmKZmW
+Jif/Gae5N6qqtmLTOWZSYN1Rcj7hUJR7Q6zn3YAyDMlO2GjeOwbNd0LS0m2ltkk4KgKHps+GFlN
LrWQGL/1OUHOi+9jExehuwP/cEPRoRDxg8FlgDlWqPbk86Yfp1mvoRCwuex5QQl76n/GFGQ/nDl+
I9EI6xRJvd4YobFneVpYdp35Skp9Lx1eTmqpZCd7HG+x292aA06ppW83c2h2t0U3eW6SP+laKg+L
RnpisVoQGvWsiPrGKq1dowuLIAdq5CTcZfXy3IyUEgnkKWcpDH2z0Kzw2O80O2EZT52pRd9dFy2H
vYQbXcsZmMdvNh9E5s9cN5ty7EktuPADxFcrNzeLOgw31ZSetK7dGnXeeE0GE7+bdPoFyaaOocJE
dll+M+Be7kivP7Wo/vlozON2mfUXmVnHIuzOavjdHniu9Cn5gf+IAef6BK7eO6erA7UBROWZZtmd
TCT1fuPo2WmJrZtp4Ha5YxOEbUzZVBS7sFuWILZrPrMEB7DdLAMt3DLz+pZY7kHNMBFUOXu+PMce
5E3dzH5eAz5yb8X6T0au6jmeVQM9t6lvRWw1576vxNlpvytyeBJGB+0v1X2zke8YFIdt3RKo2bMP
DLAcF+i2azf2jLF85RuLip3soBHb0D4rp+cJoDGuqan0G/mjMbBzWNMlDWgPzcYbFsUnLTUxtViY
D6wi1vdI6dOLZIyXsyo189sSsbgLg2jMzHgUffpSaYO+d4eLvlj6vayjt6wqlmDGFHMe53by+3TK
t/S+KVmAj9vDWU2U09jzMZnaeTNnjfSW2rosCusi7ufAjbOFq1fHREMi+2bQrTwnzBmcSTNRmYXt
XierYxI/2iogVMKT0zUEuWBUm52W/ZyXh155BrXhJzQMl4wcVVJ4fsxmuXXqnOKxK9Nra2lzv8+U
1rO6YqB9FT/i7BaHSFgLz+PZZjX/pojVpaiL/D3uNcsvSl052lqz3NDK1P1UkGccKwDBl1qUR0rR
8DzyZsHFvLPT8LIT1rgbNJlc5AQ6bOp2uoehsOnM+BSvIBoT1aXv4GDyGBc8aUax7xcsrRUmwZOR
pfkFl3/agnfYh73BD63i8luDKBDjn9U/9eLJdIetNuNhyG3Lwys1bKwiTP3ZUJs7o6CRhnL/CO3m
kPEm7ihH3iyRBGEWnZRG2/Q9bsKwumT6Hm7ZGr27zGC0SiJzy5UT+eK73I24YksaFGRowK0PRI5Y
KVUr31Di5WgtpsMonjgN0PO7fgrVUzyZfVCptfE4UySRaTEOPIFAwQhIakBUKMsFvhBnP4UtQG2l
yymy6/ZGG4gOBPZt4j7JSzq3Vsen2zF+tGYOpanZqNP0RhxYtLVrY3rOeNnZfECEH+9WRJuV8BBW
JMLv+iQ7qETUd3xxTeTpif1cI+zmc7S1e6vHXxXPFwtToi2MomDAHd4l9kaZ6abQEteofXne++ve
1rezm941PT7zpoyK722XnNIQxbUYb/uOAGgiYvkqN+19SdWUzNTMTSOHTcFk7jgNjCxKB+UqwIc3
huhEFVNKzEordqktzVNj8aWiAdacGFwH0djPnlXRPJA2L4IrjZOkKUt0G3qxylPsxVL4MhKTuGnM
cjQ9a9Hm3usHG4sMrb/6YloaWKvKsNAzGVlUBjpzOADbC5qjP6u6xCMXShZepsp2sLRqe9UNWFbJ
kxXEo/GZ1Nlt7Wena3yKtW949fR9Jwq5x3aWAGjGTrlFIjH6Uzx2ntVU7kUrYW2R+efyXpdmzMqa
oiSWamrfY3oyN2PvgpWnnDoMdgopYJGERvuF3ZcXIfmGscc3KAoU2Tm7dGbbrErcNRzOvU7pu78K
RVZUd04rNgqkta0tR/r7S6W8MOM/i8LyQ6dMDm6rx48axiMfbZu+GybZbwdDpgd0oyERkhxiVoe7
ju/yD26uDIbSGbF84aXyiDxUHkXeKu8xtU3thWEe/6hknLCTpBtGugsqey7km4ni4xzntvKC8Nza
WWU3PlX2ND1k9J03eaVXeH3q/BjDfuhlsjFphSb6M3Na9YJ2kLlLGwrNnoXwKnST+2LpwjOAz/IG
BJ/1OiitbDyXPYKPNqj2516PwXbhNCFGZlguS7xOF3lHHJs6kbKVqmZyMY99TXbn4h4Z0IZbOlMt
VW3e+Xobahfl1IANXMqXSDbXRsLsIFboI7WmFAdyyuxLHoh+q7rMErhhSnVH2Vef+qQwn7VqRnIR
m9H4MLlpeoTep9JjCo0rMjGxvGfuqBzxZBsnM1OXOwLGkrOVqxN1R9nNfGq16MrOqYfzKrJ2pHY6
HjBe53E0puZ9gHfuF6GD9DyEoT82yrIdlhTntt7zWRwXv4gK9dbInOqgaXX7VGoIFFFbVKcKAd57
g/84pf9TRqpFD7HBGBwW5fto08Q2ElsnD6e974SqsNyIaHnvYfR5AsHWjjapfqqmB3Ql4sWeOnSW
ndXtSRHsb0izjHzwBszjyiTHGp2mGwsb+akNW0RGkuIia8f15VlD3XKyPtuBuogaT2o4i8Nh3CsA
v05qhNhknsySCsHOwWpH1nEpGbvSXugICB2qjtlklt12CCb9/2fwIjeFQ+d2SQfbKwa3PIUgfOhp
LlGgo2/2cxHFLDFGc/1Lf/AfSTH+KLL4IMf4H0Ub/welGPib/yTFOLz9yF/K9w8pNOvf+EuLIVTC
ZlwThRP3S7dQSiKs+EuMITTjXyiWFML0CKhYxVHoov6dQ2PZ/wLqbuggqvhbNkKx/5ZjWPq/AIVr
MNhWbb0Fiuc/kWN89KiYEDpBr6DQB8QIbwd51kfR1Ew/UKGNPwR2FV819IKDOZXTTjpT64Muzje5
Un+FFPwoP1uPiSbE1AjZcRlnKJ8ToHrLZOQc1wgo7DZ5Gcap3KqjelM6znA9jMpXvBcu8N/kJn8d
jthJk4kBgd3cho+n2Ckd2U66bIMSae2uNaiKkaYz2kpr6wsN2m8PtSpaEHfpq5jm46HCPmfQoGYQ
RFTB3tJ2Y5PJ0Mz2DahpFvztMbv+SzDzPyfL/Pu8XB1NOhJGFYbmx4MRGF/Byaqo7ehOXcZo+nZJ
luvfZZoVd5QU8EtzaKzMBPvmwoCD9MXxf3cbTdW20BpZxKDrnx6dQVFCiwRpggvxz5/qvqXEzZrm
jKggBU0h9P/IxPPX+cLHgd0LAhKF/KfzdcOx1oATNMEShvKWKYC8sCZ9OCmj45zcXPyvDoeVB1UU
YEf9k2hRosMdTcDnQW0L23dFLv2urjRY3I65H10n3//5dv7uckL/wV4Ao5g3f/3zv+lrafwm5WrR
CGZnsrY0v9VrZczdi0KL5NWoscP+8/E+P6v4EomZxai4rkBQuz/dvtx0kEtlUxOU6WJcgxFIt+2K
vcghezz/+VC/FF3/X/EFvPPTsT5pXV2gQGmpyybo4TAcAK6UMPVI1wTKXHoiivpL5tU4+avpxglF
f7nOsc5hHbra/+KkeWDRR624TvDYHy/yiP4cyw8/ZHbJ7Z5tAbHajZPT0Mvx9c8nvT4fn84ZSp8C
OFVbc1A+q8fRN9eRucQyMOMVCJLQ5TEXdbqj+5y7m7Yb3yL+YhHEEdCAPx/6o7h5vdwItJHBEiQB
H8VyPy1DtZq5cpZREfwXe2eyJTeOZdtfeSvn1GIDEuSgJkajdd5Kclc34XLJJYJ9A5Ig+fW1LTMq
K6SozFgxe4McREwkl7mZgcDFvefsU3/IE+tecC37ZB2ndb+9/4svdA2tuE7yeECuJLWr8Pd3azYT
42SlVqiS0pAf3vIcxWMqexUjo/GSOsokEgYmV1Y160/dWE1/Ypf5w2dMMAPFbnRVpUuE1L9sCXMe
eDkd5CwR1Zzf4OuwT9gJl9tQZSWBW86rUWI8Z1Bv/mTv+8Mn7GALoFnis5ZCDuPrw/W7Nz5VonF6
yAIIFxsUc4ImKx7J4rKCcd7nIcj+GRXbsZ8brCZZ2v/JXvHHl2d2jLcTXSZbL+XDzy/fR2WERlir
RAPGOECuRmCVknjqdQxuErcKnDj0Vh8a+ziGp5by4s+8fX/85AUEZdImfIGInECcn38D1BQAiNCq
JQupvLEOi9dcwLviPtYcHQKa9n3URAfj2H/Gof2/Xxg+91U+D7D1l0++yycK9bbrkqBw6gOI9Sgp
GawfN4jh91kxiedlnd+FdG//5Gy/vqOfnmcH/6gNCfVakdmc7z+/Y3tl7gBlCs5KEeq9tZD0ZYeE
dGEgx0MIR2HXIRr4k/3q/3i3V8FuBFLd4dD7FcdnAoAeMzQptE1LdmtU5B904M7nro4kXS7XeWdC
Hb5vIj//kxX+x1em/kSjy1lL1jUP989vF52SXLRt6sSrwTWkpdV+zuzyQ7cK7xROwjuTvHpXZST+
/fst5ddjUDhUuw7fq+/ZMgA8/fPrGre3qpYjIfH7QcaFATxrb753A4j2rUPS9Pnfv9wvqRXsHtfD
1r3mubqeCPBI/vx6eWu5UV9oiymNs73MeY5b2VX0jCWAklO4QAVKESYTZjgX6jbbovwOwZL3dZzC
IenzqtxhQhLnznT6yRLDfAIAYv7ku/jD0uMZJ2CBY8RB7cOV4effsVzzQRWpb/ZBh6rImtH1CxT9
p0BU9PAXNcfsRePxTz4ZrDT8uz8teRdaHjGJ15qLKvMPjv0w7cescmiLyKWpY5ve/PbFAaZQ/RDl
WPf3IIya5bZG3GDfZGNeeEmRIjQ7zsgVqmNH26g4LoDhqvc6b7F37TaE12JvT6mbf5nSySb+w+Mr
Qk041VEsBt2BAulbH+f60ih9gmjd+F9md22bk51B9dtDqhmscVe0BOEmtazS7RIqNC2nybve0Veu
+OOBSNyqvveMF76Q410HH9NRq+wOjtbQ7dPWW/O4JJkVHpM1jl/tJVjdi6Wy+cO2ateOMWSg2WpY
6nlsY7l7l3nLVDIl8lgHtVuWIlk8MoAB8rUMWz00cnHdUhwemshZ7acpNOJ72SF0bfxm/QTlhGZZ
SNKFH09zlD1zQUJ5CmEp3LdzZ0Ii6yOreWQCb6azpfrIRvBZBzPbe2fd9mwCMGfGWr9EYva6g/IH
gugiyopznxXIqJptBlq8SbV+ordivx16bKS7YfPTL6sx/XzJwErUIGAGeb/QG0aFzV2I3mFIi+qI
DIzZEcsICKcSHhNxEGoMFu2Zvwu83L1SeVY6hzp39csV2+EkAi7ph3AatBsPEFKQW48DMuMCMebL
Ejbz/dRK1Bv4atL5YaaDhndt6hSm0Lxm+rg6Hc5G7g0WuJfcv3U2WFKKfw/2SUgvqdlUiwTAHpuj
O5BxeUZiMk4x75vu0sbEAJh7mIPMToetuZWOrdY96KGuv6gMeYUNrROFMxAafIabhfcYIVItYn9c
A7Ef0iy4lyQ8ijgYxj7fdwxFiiQK52FmvuGSV9krFboHEyyyvKCUw7+prJXxT+N4aQKsp8e7X9eL
2TurarFb6tXcYDdFRG31RTaeA+In53hyetCuFWXtdI6cNsjpq3fp9yiyDLQmGtVkspSDSULPQkVS
ym1+8jAYpswAOwrx2riqh5BBP2oPBrH9WJXCzRMxoPvcK3az5iBgDT95TZbzNQwIjuNVp+PB2/Kx
RUBYWNXeGV0Su2ygkInrl0t9Y69bXh9rtxjDh7HdwvnscYe8NwZy4A2aBvF+CTw6uKoFXZDYq52G
75ltDLfdtqAYiJRseYXBrPhui3lyQE2uOKgalFu4y1cHGlgzFe0RlXb6KKpB1ycqiKLdVV0x8zj1
18akj4XwqkQNJLqzhUHuHsds8ezoKP3AeYYyY1M25FkvSqNHZgDNQCVDKBNKgsrz4qBzkYwV2dp+
DTLNGUWFaomdZMydHxq76OdH5aSF/dZV0MUTmhzVW+FmgXX0Wrs7uNjRQBzlQzvycdgIG9cOUcIj
Fx/GwJ3Ove7OSLm8bzvXKS8RDb3bfHDUkLhr2XxbyrzEQ79MM/PfsE3PTb44W7xQshVxlDuoSWBo
uRmKMdtBZYkm0orTFFDqHu0tg6i6rXyDEN7M6BXYzF+L0bW3JNtC9w49QRvt8y1Sp5nQmmg3bqH9
gMIoTgudPyo1YE/IU18xQfC5PKka4GRsV1hAkT3AM/6YWfnVN9MhIj1gpxwZhPZyVA9T5yBoA3jc
qQsMzW48t63hMVetjOQBmUar48wluvDgr51jYz6N/Hv67c76XDKRmylB0H4fi1HK4J3we3/ei8om
B2Jd/fB7bc/ptMsDrshJHlzRdAF5I7ul0HONIr/b3o+Qbspd0DjLYSs1+m/YjJN76Adjw4EJpUM2
bBNt6a6TqrORHBXFQ7N2pMGhss68h8lG9SPtQdqnzJ7MW1jrSNrDNfhUN/V1It1oTT4xy4ZsuAo4
VIAyVaF6KjF9aArDfG+kJ/okkAvqmnVBqEw2k0WfOZ1zVFJeb0wdB2vePJdZ6q9Jnl5HekPRANHt
FcORsB4l/QCsFe8X8jfYQNfAec/wN/umoxkYIwUifTNEdt13MM5CnsHstOu55DlH8JpFa3ncGANo
xDhleDCw7TnTIW5xHIV59r3OUA/EbWjn2TX/Tz5HWJvHvWucEoF2uCJjkHU6I+jyt2naddV6RHzU
XIIpbUDLtun4HuodamKtLHOzaVLqr7C5SrMNLNl2JAKowg7USuvToLftR1N7S4FxBt4UU8I0jLXG
lACESSGrIpkJQRYNpDo/sKTYljImwHcbMjxkFSa1vjvKH9/WhPZ0Z1hgXeJ7Erpd4XR2TZwgE72d
smz3IqCIzXsmBmnFSCgN+0NapDwYRnuAv6jOOImuuKE5NguM731oBuadCAgaZNX1TMZ9xmC05flY
3a/4fvStrXT01VcARQ9qaQCKpDhADsSiwotb2loAJ49QO4PesrqYmNZy2aMlRK9YWjJ46N1+hXfU
BldJmV2Gij9cu5Gbq0ETUCt9UW37mgnKioTYVXnveVI/jUtdvkxZpS7aV42930xLrDbVSfP1an+o
KctEdscpqJFaz6v82qJeIRGgdzoU3ZMLaImoFCa/a3kVNSzk7Ni3+dj7OinWQd8JJ9+eMrn0n6t1
tKed2nQ4vIfUivQCGU1AzkvmZK/WlIXB0YJzpp5J2ywfWpA+Bvqeu2nURtdR6ozZ4tvaivU8BJgv
kjRIEW3CFo6e0FSsYl8Vtu/v0Hiyf2xliW4kmMtvaVr04FsBPSKWD4PSXFrw8tS5HqWPFAHyJkMJ
d7PKaarOtVh0dTBbVF7s0Vk+IxhCCISVHTIhNhkvrvjC6323Ng3uPifMnnGwMVgWbC6JUanzPR1t
A37MGjuzp7kWPS4wcdVpk7NDEwqCwAI3Sdl4bRu5VnsqpvDSNtZox9tgZ287UfFt6dAZWEOE1Dh3
gRNofUAbFfK2BiQ7iUsxMcWicprs6ASWkni58IDdWI5ucjbZGYanX1Z9XC+45nZVMDQCnZgjmiTi
gbaxqMwr2TpT1q2XPquiD6btdlEafqWaFN4dgTB5y1FFm8obLY9/0Vaxv3QfZ2fJPzQix3eQDS2u
47GTuiDHQyzPlj21iZjz8KmBQgYHtE9hCijq71dDIUpDKFDuExLv7Gk1QGIp8Kv6IyYC071CKXCO
kRg37wAmcqnvGubvIDbx6eEMrNylpLrN+hGkgipu0Yb73cPsD/2lSMO5O3QSv8UutDrPnDdGlhLt
JFagjckntMKSnhFkYxQ/kADnoCH3oW1VHIChYChm/j6zWvJqOKiUMe79MNuzOoSWVltsAj1Pp870
aI57XZXqtGYFwvalF6I+V2hXa+CVhlQ3GnDmc5X58LUX1QzhDSXvmCMFIU0T/YsPTXhzw/ElWsk6
3QkEpKjph6q6wfJt62OZDTWVTZhmp3YaPcjAultjZRbkJJbxWo51o8uJ6B9Hf7W8yfnWEd1IXZSl
qE1zf/D2ZmogccxQVRBLMHp5sos8Z1QOa93CDQa/Bn13DpaP57laSKGe6oP0e3Nv9Vhtd8sQsmBl
1Jto54uNX0+5iqn0bG/6GkBNlYsQtQznZFnTcKKd2hVvi35kT3R7BFWu5mA8dfA4ZjTnEa+JOSB8
HXMhV5bnunyzlED+xLfGzieFGcmM7FYcB4BmWypOlff5acxaeIL9bNk48CppmALWLmnvgyy8L16T
Fy9zSTMIAw5Wnl01Rc1dXqURYOYOWTyzfK/6WNBhaYg1GXhC8xCqM50q457JeMDkURJAklJOOgLt
ALZMsRtxji47EfZ9dLB0aJrYLUpVU8UtPYrbtRmKc0hOw9HWURHtPFH648MabiFw127Mu5MQ2qIK
MQSKKj/nDstYo1uTdbVQW5MFX36cObuWvQLsTtDTErRAOrsKUik+X1iPJXXmZamAfiQupZ4BIxXO
u5m0jUdVT/IpW2x9keMyWIfSpFz0AnsxB/xbaNbwoFFDumTm2BRniGX3QCebxIuG6tRYGvDeZE3T
h5KeiNxJ2RG2W3RWMGPIET5fKB8rC1OuLUEoC0qZpMvc+RWXi9VehNVo+wZNrvZew3BcT4KYvylh
qNx8Dfuqx+6XLvW3glXKkyKmibOikV63Lw2jv52wOOn2kBeacqcFwaAQwcftKKNxdJOAz8k6NirD
p0AwbHFo3KkCa2vGFoMtCdinWdbWNz5Txse+bArkaR13X1yuc3RZ22V9xy124gDfCoojEfCUOZa7
FA/WBgJ0cOuoYQadbTe9j7eQotSzDKxuCZC6ghf2rpy7kbur8RFXIC0CLVrn2gx7kAPbQztgtmD3
tc0z5qEruxmQYcGvNE+PZG+lHywUdAP5AnRRGW676VskR6mMG9jWHYYRmDj7JkPOlqklrW8nmgde
jAlPPpe1nbNMMsH2R3932nGPyd2dW1XczhYe2+EUoRPFaW1GSjrVNaA6ZruhYnHC2UUPtQThQY8c
OQNXumkvK5egPTge6r1f95QMYZ7bz1WIv3fuszZMSHqbt6NINSDGtbf0Red+FJ1D3LVkrdU2bE5/
yZcD+rHhMEEWIgV8GVGOOd6V2Ohjg7tKMoerEMRDGR0L5GbwGwKNrCcTVYi6sXG+wppX5gClWL4P
9dzc5mIEs2+jakxjpYqFCq9do2XnOiH6E0/mnHoebZHsgXlU8CRw05gYWbN3J/QkBRubO0Y7ioJa
JoFF4+LGqissRkJNKd68ylJYE9AAg/Gdx+5eRXJazzAhDNolmj59kuugYck3bpjduGCfpyOb/jbH
TbO0grj7QEUQypBp8Ymm6fsQYO31goqmN56KWuiD323d8DAFlkbYiN0JiYk/sVfvJ94Vcx4XFj86
3RUgNJPRMjr3hczW3dAXBSzUbRzyeCyE3ScVgWDb32FwNX23LnxCEjRtTxjMMDGSCrh+CO3SuAff
Sc05bRvspjgLZRAvJl++YKeyTgvY2HoXZAVnkp1303dR6u02syYw5zvh5+YWrQ0xh1q5TbOrylY7
e9yv/nJLZls9YS+R05jYjmbw3YZsw8AtcAyeu9AFAuuVc/82tQGdxy2nh35oLE7wne9NXo4uT6ro
EHKQETFUuBLG3pQxEu1LK+oPFbXxvA/aSOb7zRrgKaeAYinNBObJeVrRflneUv8QlSXvusjdXIwx
16/EHkTGiT/3MJy4YiFez+hQx15Gk3LHMtCfJe2wMAlLh4OQR3N29l40Gveyplv/JdwkFdoilBU8
L1s9+Vy9XeeyTFsWYjWyl7dyBRH+flFiWNEORrnck5w7VnDsWzrOUbC431Byi3THVlzgRnTaGsSJ
U10dJGIYltvRzwsnXloO811kIPYcOK0grM8jAZfMubrs2aYCQ03TzIPaN6OGRUZu1sgQbjNICAG3
Kk3aVjjii+8tM0AYsq1hv62pkklZcYfkagFP+mTKMiROg9LzXBIOrPbQGqY7eglyo42QmnzfAMAD
sIUWCX1eeLUk2VOOqppJX/6yuHq6x1Xu8aC2XnBlVs8EPdDdwFStSIfadg4y9g9Q6Lmrp8gDb4cq
K4OYjFJ5uwlrLOMi6LBZsvN+rccgfB4s+EAxKHZ0zLmYmbhsYTe85yX99bIBd/9AgNmwXDkL6ata
h3Y7ddGK31Vxk+RE0T76tqbr5QMV4raegjmvl0c9bNmyYzZJenCBgnvFIdIM7D1bSEpEVYz6Hies
MnE9tcNX6eQEodRUZt8tbI9f7bFvHwQxZnQtlhBls25Qo1JS03W5aWncYIJUvn9bZMyYT+DXt/zc
9539YeDI+Sjm2gDsJz7hmVBB+7WXzuLed31Di2xW+ejtbcEPnrHuZMe265Hjq6ovTsLPXMbW9Mpw
RW3iGyPDY8dxgyksQwcYF0WfY4PxuMO2A4U9fn1newxMIc5rsZavXq+ciJMBGT/bx9S/o4ZWwUkj
LiS9QFJA7OkzlKx3rmMK06hPNUJrCPkUd+T+NdMWMlhuzSW8n9GxEx8V35BodI4N4O3AwvLV1lyY
o5D/y3Ugf5r0A1iPGEgmbx8ZiqiOhonec5DDqTZaW+K02siuuynvCtjQ1UI70RvWg5/X9BroPc46
6WpXcnUtt3mEIinHT8iCMfVbHqfxYXZm++sUCU4IWpiMxcBFYG5Fvh+SGbBgWXYFvlUE/xUaSBFx
kbwJQN8dMgTxTCIAnnOxz+Q47wfv+syC8Z8vHEx1eWAtMNtru2rB9+yVD5W3LdQx7Ti09Ma0mx5d
onC8gyqiCWeVwCGM21CqL2x1ZXNdD9l9WUbZd4kkzKHoJU8ioQ9d8JX1cjLHjnkTZsiMxyGexAZR
xOpXq2V+X/PAzFQY+AXwsyYlX2PcTldtp9N73Ke8rk6rpJ/HyNmVw0SkYRb0aIDrSuIU6ef2M4x8
sR0ChG7vGlnPK+KcjUQATX56EwPPX87OWA/0HPqgrk+lpo/HK2j2obIpuw+ZzezrHM1s+u9p2AxR
Um8CHn5DG1Og/5t8HQ/ZqOhURy2ZTaWj1vxIJ4SbOzuFM1CftmhBC3ckFSVIybvf9U2X4cW15rk6
sujGB7vlQkwSbcTVMHf6AzkqREKItJv1ft0UXsww3IgLya2sHnc0eOt71U1kxRIXsn2gl8PwLLTJ
iFFbSl/DloX5pEVPp8EN1Mcpmmb0xEVAyu7IPYToMc8qmt0Kj5xvm65xirNonelIZp33WrBh0VSS
Yj2m2NOupq6wPxpE7s98Og5SaqtSNx2jKsCB8zbeyJYSaKfdxj+yIXCTmc0GLKarK6xoIXpw7L79
2qmk6iIeR6sLhpR5iyvbE5WFTWmx9ZNzIG6QzntD+cyNJiwgD6psQ1HgbNg/Yiag83Q7lvn6YOVp
Gh3Ir/T1gY1+bm9tkuphiGwwik7LbNdUNdkYlnv4LcMI/brrP9PPLbkBbeSE7bO56U+E2tFTNoyp
5qOF8+5pLFZVn3w/kyeF/MeB/D6Fn0u6uaCELVu/DbzBb29g/Wd3fPYjyCokJA8pMC+4/BwKsCJK
hS55zJBixrAZBSlPKWalwM+5fbmiB5hIlwtIyQjZkYwahu7Rrnfr9JpD3cL/IzGrfBdlteIWAprw
RaEBvcILUkk0pvHmD0sOo2+/bXrjlGUaBBAoHD5ZWct1e6XvkIKqId5mT4xfo/fEzqti1wV+NZ1G
1seXgVQYrkOzbpq7sdhYhRCx3W+I3VXLRKsJvwVl7z6JLQrK3bXXi/UeLTJ+6cwtD9mqvO9SD1BX
1mbqPwaDFx6DPqSVGKWWxXwD/2jBARmk+SFXoFkTZtkeklPPfELbMH9dDDpoRPdpu79SkKpjDYyX
6QjRX+Kc0gLxdoplCWs1qqogaZtWlQnu2K49tladX8pAln4cZVsfnmq9+u8ibkYF++gU6EfIPZFD
O4hYGhrc2zsfz7hKOqHa/LgK1DN3VH/cWCoacumN8No5fQfyAUh/1Sjb/OitMsJ1Ey1Sy2fGLRHW
3JVR5LHFEuLdWOtSqLduLWvvflqWeX0IC0Kk3mFRL+WtKIN8/OKXkYfwmXy3FGl+oR8dv6y9HYPH
LvgzWdUf5tdMaNFEBGC/QwEO8xdZlai7NeDSuKDlB/WEeyp4sBc3StjkvAP5B7+hrf+S7vZfqml/
0tz+W3Xu/4+62yvB718j0GiOquml+ZmCRm36P8pbN3iDylQwvCB20SU3GqXIP4S3rv0G7iPoSOZ6
LgGu1zzG33S3fvBGkDSNBoGBuy/5qX/qbn3vDUgtoGpo9K5/4P8V2e3fRaf/O1qXiHeQHqAHvo56
+RV+heaK1K8qAHvdXkpyVwj0cAhAshvhvmAXH0GlciZ+rDo1Pw3L8qVi24rtLZflYaNocfAfKKn3
dFjqm1kXgBc2XTO+9VortBJ3zsYmmfJ+jh6bjGyXm2VxrBWERbB8+N1H/viPX/j3GlQ6+D9pBK53
RN4C6mGEMdeE41/ZjkzrPMmNhsuNoRF62rJeTez5tNEuvRkorzF/5a+5O0Q3klv095yUmSDOiOWG
SN3lkAsGOlJQpvytV3sO9OyZgz9/DFJR495rpwpkoUMoLBOM8Z2dMS6mj0Hw8Xnx17A89F7tUphg
VMhOXAYxQGp3pJFpbPsaqmFweu5Wzr9P6YTLwNTzkOOxxYG+w6Rq3McoM/UHseYLzVBNXkysth6/
TNaOyO3JpwQzRVe+2quK8UtsCE7g3pWPhKEViwtcAJYQfnm43nWFY2cuVVwDTCKHG/UUNGrCm8An
Dln3qLzRVHHUlTSitARIf9BZaui08SXfLhJ3ZRBW+GIy2gdzUjh5RI5Sq3W1G+vAgfIRZTAKkBYM
t+zya3jBLZh2R0dzWaRArrrXMAfz1W+Rf1MM2DnxHDTDmTzB4XMhi0EQGJhhGbWsnglsSAaZjCMv
2k79MGWffRopj7Ma6RVVi0vvpUaNfc/1cXJ2sDKN2rvWZgWJg2OFKxPRyNvOAvuClY9ZzkOdz15I
H7rZXtORUfSuVsb70ZdDpHkTlXlyqmmmveop93vmXrPDVTngqFqt4t4hMcZ9aJfGvQXyBlKsrlqe
AFgExBVlA3IMICy4hG2zARbPPPOOqIhx20GIWyEPMUF5sOucdA3HIIEg73J2vT12dR9TI4oaErva
a8VTTzVqgEH4H5rWDb/lJl1xUFlYQ8m1bEoHOPu1ywOVjoJMZVFXQUdwFvhqg1qzJOIC9rA1WJX2
1nXEvMdhEYpby0I2c1yqYh5u+qHYfpgOR/x1RuAI5K243w6sRLuCxzFdi8fZqBcDnUQmHvnOn1fG
2vyZIJiBUXDZUig4nUGfUTCIdzEMuQHAiZ1VrsA6mFuaCaFfhZmQScPaHhCl9RZU4LU6s/5WTbBa
6R8tMRFaXdGbLGKGJOYjBxUyA4wh0yPzKJgr1sxNLy2c8B11wGaePFcXn4oKzQYRHIv5ImjQLUzv
rA58Gb4eNyavJFDn1aLHyuis635YFIffJgulVLypZj3VXRuGR2bY1Y/GX8e7WpbtU+DO+Fzg+fM4
RC6cQB7iGzsdzNda4WTxa1HQ8WGGTrsh/DyCn9SnTa3p0zr2fNnKYvVxCx6/oavvonNEk27j+bZI
pnG7AgObtrt0SKSks7YSZOgcLd3jU8eFOJ4Uru58F3VdDU43mtHyQCqVCXMvJjtFytw7dvyUQBw0
rNJLytnx1jNoAI+wI90vbFKOJX/oqSLGcebz3gO9avPDZMnRwSA6hSFUtQHTsMXeTTCc7aZX7Emv
5W6LMp0mg6j0V1QX+qNP4pW38yo7vVyr3PJY25Jo0skTIxBn6OnXLqrjPlFT8TATizZN+2bLYIgr
owh9dI1cv5ap2zYJwLQEoJfISEtywLQgQ5Ul4xlIFbt8MUAHZzEICEwWiwb69jB+LNla0Ze49Bp3
iuzbJrZ8JamI89l4N7as60TnS3RBEWVSBq9p+ZE0BGs9IO+fGeIsPdVuR/DzOwzaxRw7E0jz2NFh
09xE9toRaOjT7NlBY4RHt3AP8OmEesQBDsFCaF0QOLnzmKWOyA6qzmkE4qCo20NQdjghCS0VEq8b
XZdDhGLnPh9QA50sek58QtLIENZ9SU4FvXrz4rqDego9DbCogc796nK5XhKby+h8y6je1K9BTvNP
8YwHOG7TER2T4wlyVQc32i6Uw5VCDRBAzO3cZr1h4hHWWFrt5aWkh3aXL2M3keFn6GDgnMl3rGrm
YWnEltXmqHZ2UzS67yOUDjdUyuuzWr2qYpHr5m2r2/BBqtJ966aL/jGELfPqGePcoSw9eIg8veVI
408DytBR6UY8YR6P/5iOwZBUbNzABg2c94KALRqQBMyLXcDq4qJGcs5t2I36ZaW3JJNminTLTeUq
ywIJg0suH+X4zBCJ0cuCKpjFPkt/PXEBIM2nBcfVH8J1Hr/08N24lMDYwxauynxJUgxk32gI0Thr
5nDC1A1wvtgzuhBPebryt6t6nMPLONEqZJbjOY+BRxLdzsfWjL2UjtIaWy6D4h0VDcb7jCW2l8bo
Ma6mnB7o7Au/vHVxeD6aYRyflhrtMJ1Akz6uA+5OJh6q4krZ00P8h3TyP+Xx3xB//65W+wMh+PJ9
0N/Xn1xp1x/4zZXmvrE5OThiAmrQ6Go1+5/i2HLf/J2eHcHcoeHueVTAvxXHInqDEsSJIiT/V5Xu
VfWuGbOq//obf+QEHiYiKSU/Z3vOX6qOr1rq/62OKdphFPMS0VWZa4e2d71k/U5eX6QTHYVBEIdl
8wsSntVqQnettktWYWy85G1Tfkb5MJ2Am28AWUfGJTtWEpmFxiyvujT952UgE4JHrHxKzVSD0ZiK
5uPAfRvMZRV9FmUkH0OUqJ+0Y4IfGJZeBDf1b3//0P+z/lh/fP3/+np2eWn+393L+r35eQnyM78t
QfmGW4OPvNyDNg0T3kWB/psxMnpztUOSmEM0j0ctbyM+/20NSoeFRtCUHwmydLAecN/7bQ1K+w05
CizofyzNv8Co/gUlT8CIjRacFUgIhe3wmPwqChcZEDV2zn0dbCAh0XBlZ6oLgfhelrBNU3rSGT76
ORmsATBw5k/5jb3Ze0S20M8riuyrpiBLPelA9PW5BqnRwOe0hKKpKWWUf5x9pqOcKdJ8qRjqywOG
cYrqpbA56xaAPNxe3Aydo+fPI23dzd51buc9IoRZfjg3oPRWxjAaBBkWpole/XHjttnvGtE1L8U2
bnTnCDB/PyLfH+UK7b/Mtf1saNSjBsqjGjKZDRHWQ9p60BuqKOJTGUkn9aDVxQR+8c012zn0EbPG
BfFFlw66CT2moJs+YGEjJRXrUn/UxGUffNcGU9RE41PU5HUF6gzXesOwjxaQ8yjsvIR26jvquCnL
eXEHB8FePaEHxArtAtwtxi9NOHen1qA34FZbn/7zGI7r+fW//oY/8d89hrcv4/xri4Qf+Mcz6IZv
XOyGAQFh+HBZ8f98BK8tEtxamJwkhlnBBeGfT6AfvrExaDiRG9AH9b3ft0j8NwFKMAZrhFw7bN1/
iRSPa+2nY+DaW6CBw1HAfwDpvV9B8eUi10aiByetx29+ZFWffs6tudn2GRC8Fm/Sa9nMlJOM48PP
6VaVU+Li/rmb21UHhwW/2BOdExZ2MDtU5bK3yBODVcScPxxxqeVeWzBb2+rQTtyhIP/bnXyr3msT
DJ8ZZ4EdqVj/wWWxcnqYwwR3Bc9BybiNmBoEodNqtwfHl6l7k1U5EfVu5Tjft9xLb5R95ValQWW+
Icpxp2QGqP3gezOKWdi1/ZlRMKJsK2yI21ABExkutEybGBn4/Ul1V2J1oc2Wx2ldFZ88uKmMsIM5
AgK79kOXeJ7y/N2gAv9lMTU4IA25WcTOjBjyoGQE1AtqICTiT65P+UoM+ZxeBh2BbKt8EDx9UCTU
4kOQbAO6ELJkVPolzUzaXIdMuj0wn2ByGiLzShkICfuS6pAqv9Vr875lWMuvCmvutDrM/pM1n8Nn
gaxrI1SEwd3BMOb/PBIiofbUuv3L5lbXX9evGwTJYe6N+37B1LJjkQURNojIPHNgwwNEJ6b0Hog9
iXWtYE4Bj3/JTmVKDnIiVChVbEOxZutEHjDuGhbwHZMCv7jAz1leBm9wYPekbvbRlT2N41C4RRZ7
jO0Z1I5AB1sAjVM8tU3xYaNdhYizz0HEZrTcuclsAPx3pgrt8ZIzrRyvob2QRJpKleh9S8fu4hSZ
wJnaaeJfcUr7dZoi7+J1Vg0SzxmQgcxzOd1runfusXebLseM5zEaFoB6/pu989hxJEuz9KsMZm+J
a+KaAGZ6QdKo6VqE+8bgHh5uWl+TTz+fMTurEdldjandLAbIArIQGRF00njF+c/5jtxWc98dJ9pr
K2IfXQD+AqGYz83I8ZOr1pHhhul11ex72nZ+eMqtOdE7DawNzeg3sJqgrRCfyAWQFVqiNoKp9rnD
BlVsYiQMVBinDod9R035J/3txQ+Lsz4PDfP8T6sSGQYgS5Ha7iwQ4xuF0SpYqy5YPhzuFviMyeie
G6FB+onitr5fCrtfyUaJYo1vPf3iAdHUmg3Lfs4Xe4ifuolgeoY7PPX7ga7TwdW9H6rHJr/CQmez
ZTgadvgSHyMSpdc1NI8wLXy1JuBY+z7rwm9KkIZpV3BOszdkFeL0dhQpXdelB1N6U4zVtGOOQERI
D6grWNvcAl+COURdSqwk4MNrkBVXiTLnl4rqQPiUE4iktcLAVmGXaQZu0sxpo62WWl22BkCCEN8l
A05JnrmENNDQQMOsPfU+4oF6BRDcBBtTn61oXVVN0F5MNwUzq5upk9PJmib5scydwjqEYdk1BxOv
AfnpLLHcdW6MgF6Z0sfJLdfoTuwHDKqYTtqZz1zXIqMl6RTUxH4ysNfrKXbCYdPUpPFAq3K2WFee
xyW9hl03HrG0BE8Yz8xpJeYSHQ7RtL93uVzqx1izMqojmtEaHkdszvp7XJg0NjtE6HAuglCpNnUz
tz8aHgRg7lQnYyNsTCz5xpQQtuEMNGHSqOwkbZhIMWWtbuM0ksE992KA3lGgYWc2VOMN5467pr7L
+8KKblLTi78VpWL4tFOvp1RhRM1emXFqAgq1Z/FChNJzfY8b/s+0Rd0kTEMEfeMQHgs/LbzS73gh
wq8eE+cXECIivEPZu/Ics+hgpkQ0fymUYW3KiiXEb2xdkzuXEuhXHeeGAg3cc9FtXDt8dXKjrc+d
LmKuxSB2Xwtmz8SBripIPI4pzvFxUUekTFxanUvcmb4ZGHZ4b+C2RdgG5J4TE/v0eh2tpRlMdJfx
qsFA8kSPwU9pPs1Yddp1J3TQyODVUG9KNL90ZyyijsK9Z674a9vXehF9zAH8v99ctSDoE9Q6IH6g
EbVKQy9qrtpRgOVY950/NaVFXmquSpMmEJ04faI/xUmAFsW5E10qwIdl+nLQUV7iq3bVXnUs16od
372qW+5V6cJKh+olI3tQe+zM7o9YtgO6GDetz+aqlulX5ay5qmhMptW8j2KE2kO/CG1tg64HNQ75
TdOD4Km9anKIwW+ag0xnXRW7bBHv5kXGk/B7Tt1V26OUDJ2PDmOW1rF8athiL3go8u/FFAi5dhEJ
1VUvDBbpsEpk9T1e9cRMF0508IYMs4hOb/3I+pswLa6zcHyHT44q6fCI/pDK0ocnbZEtZ9dWr+5V
y+zjsbtzrgpnuoid6VX3DK4aKB+Q3DlXZTRaRFIsReil7LJop01to6MWTjIyTb3qq1w80Fp1VFeL
LvNHRg9juMmvqmwkmQTjEODITh8Jwm1/1XCXYoEPBE6U3bJKUHnnq+LrXtXf/qoEsxwhCl/1YZLy
aMXTVTcOrhrydNWT3UVajq4qMwAkFOfwqj6LqxJd6gGqdHxVqOVVrY6uyvX/Px//dT7+b2WSx6zs
P9K/n5D/IZQYxh8LcgR8j+0gSpAR/uuSqi/jRZQOYSFXIIospa7/oZMw/mWT0w0gE5Yl+U1/6STO
H3gISBszGgJhYtFv9y/cU/mNfx+/GfwxLi9BLhdWyWv8XSlpWzCHWVb166BhDva2rAzg5j3RC1/r
9TldV1y24JEzMMP+asrsy004c8wd5qK+Kxdu8YQlxwsoTgHE5+7mwEzepz4uDsFg1G/loIh15Wzo
ITOflzxpERzF/CQrDjQkw7tNO1b5ExNAuRvApVHu7aS/KFWhrcVKox8DXpSHpEkg1/XhOQdivRd1
OvpO0xc/DeZuRFHH/gVLjSSnJrX7oFLauUrA8q1cp6230hnyvSEwH0213RwtVbCMvfTLuSl8zyKY
/Yn1c0hod0rvIuuloo/yvpx7sBugCw8za7bdDdYXVoH80ULmvh1wBILzZxu4cWDQfYZTbzx0Tjnf
O0lk/5BTmGlruDrBrik4QeO6t++TDMeb19vqmEBmZCdx1bGig8mR2NAxHXPVBkO/D4D8rOoqs7dN
iOPEo+ZlP1AA/gOjknVDlllf99WmJTi66ylm32LLECvEDnhsc/LcOZXGIY+cSe/bIhrPZl0Np5xL
+LbsU8WOFkZnjE0B0EWOQK38qUMi3Sj2hLvCkeOlN/PiHKSGvg4s3D2lFd+5ZqVvFIffLUt/cj+k
3gvYera3RrinLm/5EbKOQVfYtscSQ9qm0tsjjquK0Yb1xSjahkNLGsu1iydNavLiRbjV8JiNO5pA
i/NokHoDghu+DmDJVqgGDQyI1n5OYvlWi1DekQAO8I055rkM6XoO4pjl3V1g/27RWrupqH8GSUUF
Hy1GeyYV2tEAN+ubjVl+dPmLTb6DnEbS3NtaZ1wGhqjr3lPfeGShPWdVp9/mU0BdjF1S18XrIoGL
bdcuZnGaR7lA1cDFP7gU0q7Hvqf3Jg2LHQaxhvAeud5ejepFp+fgZex54wDVilcTGw9tfJCFnDwE
VN7Wx4opBcRQjRaLrOREyAkzrw2BMb5eRtcNArwxGsMxGAiB22ZkvZOxQRuh1YA8QyUuZIZH31Tx
TBCrNnxrsoPbpHRrzL5uotCIEng0WjK+Fdxg95Jx6W0JjptsDyrPplfTq+C3rOcRL9IhNxWUdFNY
+2BSzh5zGmmVWjq3gDxJTSx9rKSPZq62DTD4AsMj8FaDnNtoOMfO0+y1hmnbb+I4eM6rkCc6aaeT
we12i1u5+aksQLWq0mdOj6H+jEe5OQRBLPTFdEYuKKv0gy4ac8uR/21wFHRo6KdrwDrCz8LkYURA
7leiGrwvnp4PL9GINmA+O0ZDWW7MlthGMhWgMwbY4W01F7vIGvk3UYZQ1u332Y2wW9MlBb560HS+
Ikm0zfu6PuXY2w7MKxg+ODWmu3m2aYSyHFagVJMrkuG4sgccuHkc90fhlNytyzShq4HaDKlb+Skw
LDzbg+492clQnxgwY+RnVM/bpE0M0gNDO3SDQfKR9O+eG4n1ERFHZ6BFxNIbw2ad6WBGgVPWJ9eo
jEctNgw/zKyzMZcX6drxm2G7D9Qf4HFsO78qU+PGsbTqHEWQ97Q0fJynefIr276NoD6vXQdgdMZX
minfyLRt6AkNYQ5fydpVm2aC4KlpUJUp6uATLIf0HFBusxah5Xxa6TQ9j+0YY9O0nEcSsOmMZh7C
Aw+kn3TDAC3VtM9N7ll8J1QIhXli9S2rXpCpF3dUTX7SZWDRWeFPjgEX1noPtb0NnxeoIj3lZDe3
NL9+auEEkZKp/pkmGyRQ+JGk6rUYKDW1kLemO1F9V5mHVBt8vDcYSfuFn467kuKZvvIJ9cAkr4bm
AJSMEXI7vGqpTHwh8nUskUREQCYxm7kUhYRuGaGDHgPKYaT9KdSN4tBBjVt1qjCoCmofLTe+nXTK
U0vZGz4p+Pymw3V7N3Rx+CqA/PqdgeO3ntVqDKV7RzTa3DZ24cd98KOQzqE2lvPxZAC7tDxAGu5R
SEM9OnOy1aO022mDc3BUDYcLtAVZHEKrU0h0UYRL7wiGkm04aEdqOb/NJLmTMCF8AlsBmmz4ITyu
LJo+6DeEgqqjZcc1eRmGe03jzj+xjjBca/me4iWnx4KMf2gzHtNSQVZ7QW9je2j59KfqmxrvN4Ji
8I203HjSCoizIjPpFhuHXzH11kSzdILiVpDtZ0OTb7Edu+e2wl2gcf1nIGud6N1w/TLo64x0jsV0
tpfcXANYDa5TbyGO18wVu8tISP7ocMFuTP2eL9kWUP6QUgCUkniab3Q3TW47YCeejcXaX8jMB9z7
RJYYTLZbt3eBXPacubcgSnRyJ2X07aFEPUvdrPaZNQw7ZzbFTTlk78xyYGdjaj7Y7WAe7Kj57qMs
27qR1wCs9kr3Ma0Ca124UqzbOg5PGsTWHWGe1loJhzQl+Hz5UKPL3IReV91RSO8A7i+mHd72/EGq
VOzQCuxjBxT1wt2F4oK6qzj9Z+UJMMB00GLG/uPQ4lNpEu2ZICMOh5Lo+zQl7HZqjlGWRGzNz14Y
wy5w3ar9ZbmgE1beRIdBw9CT0oF2ZigvERYJlB29AitwhjbykhDOvgN2gAqhpuGrqMwSYrRmhSeu
COElT1KXrI5ah0N/dpDFtlZu7+ktEFtir/VB0Em7xeW6sRLCSlVpfaWDxRvLln3IhJmfe1P1Pl5o
Rrei0FcNbz6lh5lNqZmpBbdjMsl9zSGLVgjDRV9xw/dWmznquQcokNipphMZ+FVqaVu7FlthOhi2
oWan3GTTmFqUpNg3XnLqXMNY1zOL96CZET7y7CJpWItZCsgGV9ZKY7y/MTOCr2mXnUlJ0VzeFru0
G8k+BNX91NvOfRfY+XbMB+b94fST6+0hwFUyt7gAxuluUqdYhZin452Jx95JwrcxbbnpjiXc+uLG
DQnNtdp0UlLDY86DvOtk86qnVHE5xcpajLi2oHJzWnIjDeP1nPAo17m1lvbazqBFUi/JTotsn9NF
lk3z4sIV4Km8nxHIpU2U8BDzHdnGiymeaY63gwbvd+nwWWvvMH6p1TQifby4bGUbOsqppfRI1eFy
dYMGiwTv5Njq5hbt55x06XMfEuywM/ozItfk7+LUFZbgi6gMi4tbb4pI+M9y14ZgSSaiNbiPqDoB
056Theu/Gt0YNuaArUZodGDgpl9NpgtinjM4SkR+0IzgJ3Lpi7SPk0H6haM3NHHSGZrIH5rA5mfo
T2a9pI15n4NMmXxpWGgih/0x0zFvYcJaVV4wr6E076xQfyIWv9e5j5OmbafbIFJfZBVPY0TqAHC/
7Q8O8GALi4zoCJeWj3jjvvom/A7S2h9Eso8K2uuqHv5HzIllSif8VzK+D5i7QjHP87Mm7Gpr9hx+
O+zi06S8jS5yivSMbdTZC4y+i31Ud3XM+PDxXUn30ePz5kbQo06ZmJz71wiJlXy6XkPpoRQyim9C
iVUat9raKfEUgiV6LhbLPo6UF/JRx2Tc9PSqkmamanUMEyI94QHBszzqNHiRgAwHWpJZOolreNWn
psynfi40Er16fNb4NlOfdqzIbU9jt2+a+qmSMVB7Rb48j+V6pLbrhvx/c9T0Qu4n0ooIiWwpP0jL
4PGjkuc7mxP5npHqG5cK2yk/cuLnQy2VX4cYOBjOU8Vc3aQ8itwvxmgjM5Ax5D1xGUrA3b96HHrb
sKN3o6x50g3L2pq1AwVfUGXRxIV2MzREY5Stf/LTHTNNu+S9sjcOiexb0afus3Jt1F/8GtQQyoCD
0ez6tWY3aJ5dTdEAVKY079pXnWnDmrHBba5j+4/mrNz1qtZOmsSCBxU6v9ReaD+DLYASYNsVVHen
pEnwYTKBTGcei527kXqzbhNjFRtE1Wj76UmSZZ6LpotzVdjTmeJY5hdELizjpqRLsaJ4nFlqER9b
6llo736b6J65TShqIJHeH9NiWZ3wVZLpDX01uDcxPcan1uphP+AduVgGHY5yGECfm+OW790FQME7
2HJ7a43zBaIMmx6k3UOfZGrfzkNy6Gr3jm3AWGlzcFJEaf2srMdXK9C5W9TDL/g1IzeekGiQCo5I
2hz2G22gwKInwlI3466MzAvi+AMNS8mWm6TN17my+J7EP+huYf/IWwAaBCpue6HsH6SwQy7oHuub
ZrU+ZT2fWcwkwiUzugXZ6mw9Wr7JJz1ZWf5SiJTl3LO/e917NEqSB6W7KeIYG5DmHFwbq2Bj2IRX
F+dVRw53PWUTnSAD4YgYRYpMLK+z8hocR2q+zwdoJ06RfRhhWrGUTdomTWwOEa6KfRGTM8DVuyu4
ySNYZ+uBvIgogmORltlG0/vcD90q9ENZ5a+M7H0QKvqxlZIkUwdLS3NZXBPnxdAhEFBifkxLd11n
3jkyiJExGBkPlc6E2plZWBn+PvT0cPp0oV8y1/FZwIINYTCb1AsEO9iRbwFPH/uNnV2aEp43FY8/
lUEyW6hbZh7BHRmce0PGJ7xRb5SCQLMoOAHl5EdcNwg4mST6LtLFq5UyowfTyNncNQIfzEzBdah8
IVlBfjGKxMW0cdty6M12HDurX26cT8cWCAxvIuj8SoJKcaTsvjoER57isRqJ0nmZe5gKLfmx+MIu
0oG7xZQpJO44YylOKhpRi3w2do1t9QU3ojQ7Gkke/NDm3nyFLjatpB1rp5jk4jqMQLolYUfZjLnQ
WaLco5turp6hG9ERlLcmsAZ7TDG1OBwypwWMESWwy0aPgvtcywai5V78I0oUwsDMKr1iGEYKyhHT
dGPX5rQtRWY/VXn3sxvb/AC/Jz/WJYiXlEQr9e0cjwFNkO8OjZAGUKc8a7FF63GnnI2jSucepgC2
9LQUB1a9+KmQdrLllqfdePPEzusoh3F9YLU3yjSKZOUK7QOqubrvlFeslaXkt5Zz70vnSb9ABRif
oEgsJLdM0kAo52JV8yXFH5bUr3E/CuIwc3rgy9jf8oUyLMYUDLToNcDCieUveMSwCVe4wmnn21VR
PwxNmbx3rS24fTUUtUUA50hmaQ+lV88nl+vA2mi51zf0hfom0BL2lsDdhiIQlBtD/VNlnG0dnWaN
VVXN0b2Hnk/dkk3zGwmsU0a+k5xMa382lemc9K7FJpmUMXEaTKdrq+35S+eWL2Jvmpnf1TPb+FhY
eexX8HrMleZW48al2m+XU/3jU0jpntJ0dMU674eWk40TzzCKaC9TaL+3jdFkflGGLnXEjdmdqSi3
34CCiAtpNrWeepltnDqtjykoxE2T6+3BKLCu53EabJdJ5zNjio8a/e6e4fmH1FAAS2Btu9qLmoMM
QnOTebj4hojlivYHoFnKoc7LE5z+yg28mA2G+kvOCWUTC2S6YAYTBc1UzWsmXGv8MNuUShAloyfL
xXMN3nVTjZ3+JTvHPXLQ9zaaI+d9rJEFklVV7aKiE5S6SvOtqLt1UhB4Bb8FrIa4G70fotHuCuiF
0P/GPDqS6Ir3jWZ5P0tRVnuGhdpnxehpq0qj29kLvcpX0G6e3UnJR0KDvxLNY7VymGzBYTIfZoGY
BIspgSbUhHfUe5drdntaKXO32dfO2MMZHhhrGpXzyuqSvXq9jJ/CKHBuhBijXWm05kPQhawBma4h
XhqedZhjPXspavsG463GKxiLpVhgCIbHNMPSs8btrXkcrwzmduSh8xtGb+arKSP9Mrp1TmdISHcW
paGJOFhFrd9iEh8c3wqn9JwyQIR0aWnJzmHQdxcKuAsWqg2yABGxN0BDFBGSUg9/DGxbuABYEh4j
YgfpWrqa0JGZCIv7pGzVKTMT+08G6b9kYftvs0O/pYz+aRbp/8mEEcauf25hO3fjr/yTdz/8zcNm
8Zv+9M/Yf7A1Wswil6iQg4UXd9ufFjaJzI8qj1USW7tDwIdf+ffpgBR/6NhjCCbZpMM8DHD/MR3w
SB8xbnAx5FjAZPDj/AvTAVP+nkVzhM7sgcmATfzJwbMj/sYNpUoyCs0utFZGq0hld+PkqxxYn1dm
zc+6qrz1SPBxHyW5fs8IACUXarufiKXnSefb3mON8duAxEzcuMYOT5D7wgL5KdtZ7WZ94KKyRGa9
UH3Euf1ROcFL2Vhv84jqVnOqcWX8TZjyiW7SYWVHGcO1aJE8GrNaq+KsIukdnSl8cDT3y7IWxotV
1Ydxrp0VoFNnY0NCXxtGpp0Kb2q4JQSf9egNb0oHVkDQMn4E/TCRj8WjPIfCuSh9Ac/Z1OEWIVto
j8vCLyDL8HO2oNCKdt66IWy7CEjYLXuAtw/sYTwvSDN2Y/g9LcRJx5ye3SJ4DzlIH1MjvY8CEzMe
M1937cm+3iVySo+dxoSCanKbEL7+TtoM2GAy7nD3Uyc2ZkdPUY+Vs0+NenByo7FBKTHdbVHmn3Ao
zF2sMC8g6NRbFpiAtDkrqyAeuObDoayWgQjhpxDSRC4FP5L7MSjbWPVDrDaYLtQR+lN4apX7XrXU
4mEQMT5LkYygIhtH7i0jb05RAhOMuSUdgYPzXCzWD2430wXAGAWABrTCBH0NR0KDGJ7Nh9zVzkPc
6uzwTX0zlBOjA1iM65jS9A1GjAdUWval2WvJq3HMMGLjksmlMalskCFijnE1x4y1rJoXczIcKiYn
2Gz1MkHy6mczmTIMIRxVRSdf7K58wlnkYgsc500WMQOqlNqm+nSRQ7tEgMeOIjoqMhHXXbyLTrXK
aC6jCGvaxwEnLiuAMhHp/asaOCBbRv3Y6jUKXNtflIV+UxZF6YsGLE1cTVsIMVu5vILEzT5Ay+O6
18+yVhbAOlTYuo5u5h5CHV03n2KiIL6DCsyAodxWlnijPWhepajCeh7lXG7pFEb2pLFv4gTlMVnv
OUtmxXyrhcUzw+ltuuTEjBFSbStfM5TBraItYQvCoPZVjwOkrMZm3RicT3Oza56GCtiwGTmrJrC+
woGGqrIYXu3WsnAro5lE4L5WGUcW32u6N3J1TzTPBY9SqyEOh4B3zSjauZj9KOoyjkbr7plQEhwK
KpvzlGOMvPJY38YlyUAwdFxPKygayEceJJzmjUiCxVjG1UkGOME+6Ri6NAoFve/Gfa/Mg0hcd0+L
3K6SRcL0yshfhWo+lS3ooC3KblMuH0IYmcPWhhKwxQ72Lrrwp9vXz8yljNWI+rNxM1xELa9pldNN
tMNLYXOQ4nVmfXZTeSOV6RZvdNk6p7TjSkwccD6POECObWEQFYF1v0lkiRCyWE9KPSbOwDQrQl3h
EGWIjW6nr1xps21spUw42+HRlMlbHA++mqt546JbYoVosg39I5DydDwBrI3GzmpJA5ULfczL64gw
ow4+yNXUjWy4a2M8WcPeYCKJlreX8Bq3TPloKsefzLuWWg+T08onQJC024cDFXBkNPvVzOq/0fXp
xLzmwK2YxjFt6dHOiJobaUtEk2MaI+eTUTArSigVWhcfFin9B2aAh8CsELEAJmyCHI6cNwtnNTC0
pIryswmGdKep2XbXMgAsEsL0qiv+FzvPHj2vS76Sxy8M1Cru5ueucD57AEtZTzViTYcQ3pXa3FKj
8ZoNHsOzIdpj1g39vBafM/Leju43qO5ZQg0UEZ2sgVhYat10ShxNbqBNwSUNeD0LVnIfxM6vtOmY
ZGbIQK7ZX0Zj/CrJiq0SrMzm0JYHwMkOh0l4F/+6b+GpzPnnf/12vrhumz/LamriMFL/9k8PJb8d
XXa/ypuP/Ff79z/qtz+5/bfrL4e/yiVy8dv/YStB0L3vfjXTwy9yYeqvzXv5L/9vf/F//Lr+KU8g
Qv/3//xZdoVa/rQQ695vhxBJLOOfn1wuZfaFr+E//Y4/jy0mJxDiusKjXYiWW+8fngYi0zzY+HBN
Snk4hizW3r88DS41RuzvHq5ax7oeTf7haZB/ILBTpoEVyMWxDyr+rx/83xPEvGe80bxl/0WiGJPx
3z0NoGEckzgxFQeG43C8/t3TMEL2auoIXquw+1NPGdngW2hG90laa/0KwlENyLfibG9Y7kokju6j
P1MCjH54m1oiT/YktUS7bbrYLdE5ImXs5RSMD4U9HQlcJVvN7b9MbFgUZSf1VrQRgw2HcqywHeWL
0FmZy6Y6GdWkYXsY8Ox4QfIwY33bYPm7SFvzdlkatkfR0thLLew3mNTxotvTI/PqL0aMZP25PlG+
gyWeIZzedr3OTljP1jFiuV5FltE9z2Ue3uCZbTdOaA7iDpgkErQe9nG6SURgsALVELRRe2MRPaWz
nkVb6IX2Hm4HR394UU9zPrwzqHTHlTI46KxmXNn5FSnpbPXeE3uWWJiMxaRRjx1KlPB4nhjy2OV0
6Y36BfiY1uwMYwoeuFSHs9+PMuigXTsWjb9jfNCZCGLSTezWB7dKNK1Vz0YeGa9u2Fnn0W4ZXsJ3
4BeXhtzQLLyMn5bCeRg+gMlTbIVD/5GlEx3ATSmYW9SFc5v1Oc5cZwxsn8twcNtGefXpMq1mjLns
FZVt7RH8g1tik1F/bEJPPsscA+FeY+xLYboTjE+epsv71sqQGJWU+k/BzrSxwex4MPXq9hggWXPC
So3Ez4SHLNd1Q/chYcafUQjkEb6jpaGySqoyPSvxa7fqycE16SHp2GLipineGe+wQYYpLFvZLGc9
W5OnXqWSw1Wj3dLQZ3eHwQv6EzYVCRbPtJ6Beu1VR7OyCltmoDh0ar8xDPth8u7KsIR9VhW9t0mV
TN4NshbrxYDKxNe4pP04IapUdYwt1YuBpjQQp1IbrD1VPWupjfHGKnKbNuUQ4yxfR8xoSCn1grwM
2tjbqmZsaZwqSXTk3QlI8WtoEzHNSGrTFFlinCyGLZ2F3VY21iasp4uNWs/xzALr4VDbVA1y52lB
sIE4hZDpAusjrdgg+1gTHhy3NYZ1rdlo+8a9PYbOmcdrYzZLtjd1Ej/lokxkkvZKsiVwsIv5jQEO
naklT0M0T9Ouskxoj1a/BQszrKUONKoP5hx4irQ2mFjjA8f584Dw6qX3A6yTA569nEkysp256I5F
oNTRra3Qt81OOyoDeTNOvUcJXgtfv6hXqssMZI5R7eWYveDnW1vKAKPk6RmTbwudVmu4kecapB5o
ZOFmtJexSBb2wAqcReSYGDmWt+3EkHkMzkEZ4O/r1bAVlliH6GWyJOKtZc+eKOLnocziw2AlYH/1
Z2dK7TO0NojobskXojFIqzkSw7QZf88JHNTGHT7nyrG3Wd88Y84iJVs795MT/Qi9PrvgTucJyWHq
oc3jl4Zpch+hTN0V9TQdwjzlEDWJbWzb9qfql/i0mXMT0RpU6kpT+1pzxQswFL6BRSGfG1enezGk
8hqxlFAoX7dviflwkad1xp9dPxr7nGp5QNRpUqw5eS6dvyWZ2CC+mWe+6sw0JE2F3G6syCdDmj1P
cwVn2OjaCtMW1qTbgkkX5K0zZrvgbE8DRtA2l0BvmAqbebomC3w/99p8D0PAXTN8/dWB+DlmCKB7
ykDtXSZsDUO7YVf7KnSmGz0m62sGun2q8VBl4PBhcFZQGo2yK+kMZpa8KnjgXySMsYzS3Cx9VE5M
dbaGFdlk4THDbZKjTpq1RSOOTJN7HhR42LMy3iwxuYeSh9sfh9qiiLxF0MtVRcY1a6oXshcBC2Uk
TAlssMfHnBNQWrkGFzODtqMWPz6eVX8Af7cb5ixbVXw3tvgz9APjG6S8eSRlHE3LMT8rMcqp1v4A
RBFs5yqDXhoxLnKWutLAxV48Y6xlksmEnz4fqXeCPsiy4IDl5TvRVySD+zFg84O10KfOwmLzKspK
x3YdcQd5CHvNOiO0Bz6uPy7O/RCe8Zw0m7Cx8JsjHpkPMbSQEmtJbMmN6p343Z5m57YeO28rJE2g
QBsDnGA8bXwNL23a/BimQ5/xyqXd7Glr9yPqCy6Mfe7Kri79RvDfBlk/n1LNyG6BwTIMboIGPmAJ
gzjDiIsNzMo3bmcbGxoIbLWlZmynLEIPtdJeiyDUjpFoy7ss1OVWT6bgDuC1S8Vp4dMeuDE6bmam
XZ7pZ+dZzYvbvCf53sDXgSGLT6nHHNIPG5FlbHdUHkuavf0p6k3aNdMRj0wNLLUjgy4SCk41XR3t
lgR7AGTMceRjPIafMZ0ya4xB2r51vGYnRzJC+ix7JrxT4mU++Y07z+TRm6LqxnadO1N41ZHiD3Xo
Rs16TLL6u0115jR6ea6gu/2c5o7ks17nsDFvHHeMdnVJxEHy5D3UGj/0CkX2segR9mcmk+cQOvbW
aQ1MLXaSn3HHiztu1smRS3F3yMAm+lTQ17dJkVd3WiZ47W2uf+puzRG+CPqtoMq39hLrEjse0bup
fDP0Otpzb+R57IyXRptnhuQV+1ecYG9qLdqQzSjYd4AxWVuq+r5G/3pkThm+wK7/7rg4rQ1YeBAd
h+CGrmvmbGg+K/rwhhUdDA/9SIM7fbnR3nBEvAMtaPpgL7NPmMKMnWiePtZqEOvaatsLJb5nM6fh
hHKOac0d9SOiW+VRiD55TNOhOtn4+fneF/MBuxjHJT0ZLqbscuqdcrkdPPstI6q440MK4NJPOkv2
aLhnCp6rVSXGY8lo5IxJV2MPs72DjTh9KKc5+9kOhsUEcRJY74fnqnRekrDYZo05HHudBpNWesWd
0wejT3KeOWZUOM8DVOFb3EHuLVrVs+5ye3FgTMOyQa5mW3/QpoCZWdiX+1J45alhWXmEsDie5oqb
eVyGuNgMhtbtChRJ/FabloaGwrdD7mhzBjzuBcWjUprmIyFJ5kMMgE/0MuTlRjXpwMCiyOAW22X2
AYqYeE7ZeB9z45U/9EHEF/BZ7nBQiCW+Zmbzx0Dqh9TL1HbvDBzlgz1SkANjo3zJc2ndTR2ZGDuS
LagY5xnRR+5NdvMTyW5UlTES99BAEDCqNoqeOubXb4Md9d/pGBY+qAEEbgYMDPY9Lb2ZO+B+M2yQ
70ov+oceeswprROYepo3+RG//JU7XX3EShd9w8T5leRdsC4Gm8k5oR4gZak6i3CwH5QpFbEHOazB
P5fT5v+wd2a9kWPnlv1FNMjD+ZVTzJNm6YWQlErO88xf3yuqrmG70Ne4fmigG+hCupyolFIhRQT5
nW/vvfY4FaCkF02OaD2GjLloIySBlc32qSccIXkwhM2nFI42XNWJiyAcxorsU6l7Y2fbQYmdSPd7
nSODE0ppugt1C/NCT4eQ2cXnORnarWFxZZRgG3J96tegBo59XttGfGdGrfOIOGGW/dr95j1Cfkkj
jREkDXZgBktb2wPsfp3ZD2Bjzn56nWtzlavGS9/AfOH1V18nq/9KzTHazRHjQmrSpCEJgw40id0b
w+LwXLPVCzCtvZvsNH2h2AOeqZF9ifUcjch0mrwjQrvXjZGFWGWGm1h09aae7hiQ7FgMODMjmr6f
YMo+gsp2jSo+cb9zenRBuRvQUaTVHdbubEH3Y8vam5tImLazhrGxmcvuWlrygPqxflaWdE7oXsSy
icOhBgTMZFuEnsZMCd6IXqJGKD4yNfO1MP1OA9RQtBtGkGRXslprU7Xe0OrR7apYy/a8jgscl+q0
bUYixgoff5AwszD55EogLRDGB9m0bnGUl2DnbCkoEEpPFR5fZ0nsLsCQY28TY0w9ODsEV2aFi1w8
v+gThF5GHfDf2XgkFyW8eFW+M6qUqXsQN4xaxHaaZfDnGVHLyH11nvxGplRcZtpARMdBCoxjT+/E
byWt9w1Mn13IIcKVFrzgYJ7C3TIpFo6ziGbrbMz3PXxiByqFvR+A8ARZmkheFSNYrWtZU/CCvgxr
PcGeK+2lmde3moX1dkTHPEZ0lkEYxq6Sye0XtEkKqHERgPuk5lYvCVGtODebQUU7a1M8KryfO+YG
fCtLP33KipKeCnrFLlyJX8u+aR/LVIfg2QsmrQUV2Vy0LZSgmTpzlRt63je8c/LyWANIdSC3FvuI
cirrHhtvzfk6dJZ9T1M/5bFQeEXb2xazU6UO7mTNuySEtRW26Rw0OMJ7rie2KhlH1upYHbQRQwXm
aPDCEf5Vqrx2rTrDMVolLqAV5a56jJ2stssvqTHAJcPWhU1UWkdFaOHFspZ3y4DZiJq2Z+WD/1kF
FvhKduWk03SxJVZJHKzQTRQ6tdqEFNmvWKZ9HSBs0EKC3kLOx5ki7HaLx+GZjeAAYhcuuU21l2XH
8XMuZfmHHZ0SCykAN8pk8ZVw+JYZm+reoJUqTGPoI3b4wD1+DEhKHhH9tpQVjtxtwq0d8ZQoY0VY
UvIbchC6Uj7rTcotjl0aM0qzrViJ+vI0BHNLkaHBx3G03uRqtgRtpr7kFJzw9puyHbu24SANPe7v
Xi8RmFFK0CYTE7J1hp1+NtNAZDBrMZeWQRQjuhd2/lRGEpYtxvywCLft2N3bDnoUiLLsfYWNZzKl
1AxOFkXFoAy9ZhF5IEkDEfp0ABOg8eC55tNpHrsq9ut9uuAcHeVE36441uEIINsIpbxiPGu32TrA
zyz6arukXbilB6/nyk0KVCwV86bJrLz6SPPLLp0BHidp0oM1TX/NsXrttKDojPQa6Vi9JsRMcKz9
W1srkqsW6kfD9+blSkZwk0vD0S4uw/gzcVZ1JFWf+GnDaU0x3OH/Zbh+y4xxdo3iI0vrCtMqCZR8
YpMz4ncrjV9VX3xIJgWHNiZGRxTDc4ZdHhEkA7GjQQA+TYN9TizjVZ2trzCyE38BkeblunHos5SV
bjqfJnY9ro1nzzEWzNMihV5UtutOpbwQzikUa+7o+PJjeT6kytwHtMdgkhNWTRCm4AgxoB7QVDfy
hq4WRPcWxtUAgItzbUGwWyZdqPc3yF3o2f14Vtb+3RT4MiiFeKSsCj3dkkZOlaRBbEi5pYypJKsS
Sh1G68az0wX8FPCesDcZ4iwiZL7uVkP3M2TDran0PfsD0pkdSzDGiVjZUkiDhmwuUM/Yib3xjjjf
yXkVvrReYECcYBsxUdYqZjnLZF3TNz7VGaObFh1KxYtlZ5k3jt10FeytuOLBfdDu9oZQNyg7w5gk
04mzw44o3cGn1UEpZoT8WGKc6VoOKgYl92hqtoankywPRQtK01h0hdMeM0sN5LjuUtTTJcoHTn3c
Ny0K6DCEThRfmdOe600EEWj+Y113GO/KmE0zTRJx+TVs9SlRxYlWEWhHejx4Ejs/Z12axQXga/nK
Umlbq9BrV4zFQ1loDu8T0gK4Z7V6yrZ4Qi62XXdO3Fn1Vy3oQCCYnpyhSsRbSUp/JyaH2EGt612z
YlewqeFlm833NutUT6kLl8xSl9Ek5vJjjCeOGik/uqTXpL2Cc3GPHRuLYid9K7LCtYpMOpB+9IeS
DhonqUQBiwDDaaJDjY4NhUIfFRVsSPr5Eq6yDVqaYDmHjuzEGH8/kaqPvHJvljUESxb2JyxNEquP
aPRD6uN4GCk0X0U8mXV4muCthpX+HTbdRk+lh4IT+bbpkwdEMlaPcv7QAu07iBx0WRHdrKqk5qHA
Z9i3AfbIF4xiv+SizwIlr1SPRpfW1YpycArR2l4juByC0812RnhrzbxgSp2ZooriJsqWR8NVQrfx
O8+SvIlj+O5qn3Kgsk6EqP0JHKWz1iUOieIpag18ORYPZUKWofUEuWzQNngaX0cbyHY94JunwWLF
348KYDaNF5v5he5lSrggL99NVwanB+2ixuke7vWzOY0bwD8jlWHRNY+RULTVIHGj2L/LCGcnCFpo
i2BG5PGdbe0WTeSyyiOISOq6peqHjrPPzqT0WG1RR2iLJMU0pg8WDRDpan1pnSlvimoxPdVSURTR
zoJhjD5zlVqjmJ+C0Jp92yJ4pWiko0ZIbKG0y41jhJ+CAiJC6tw+Lekd+/UHDIMry2nKBc088cZo
CKg59BZQnjju6PtI+5vUjy+sJSYHV0zrzGBSwDlEvKshXToCTyysvizcZEt56QFDz+brUlW/yYlz
LTLV3Anj4mobIIwZ7PIrcFMpUJW8ITrDtmUV9Fgk1EbJS7ep6qQIjA4Tv7EonDGY8OIWGg3lEHLS
n4ac9JKSNT+z6F+itgvmVHwuRQb9IrQ4LmmCNWFibjEZstpjEeZyN288wuGwHRbrktO2gAjwFVd0
Sqqk9NlDpN+jWWNDohvFwybZM2wzYiJeZS4iMG0Sog8iI7eoI7N20wwwfTWGG6k61iRyE/nV3bBM
ZP6RBDoleqWo6IUxBgdgB69QGePQrLAYJpuIlyuUKDbOm2dpkj8yjWEqnAlo52r9wrENliroAx5X
em4q6bFatY++L7/NcvYihXo/Q8UppICrID8Yw4Y2RYt3y/wFbGhyrL7GL04TejsVF2PpKfa95z1Y
WSduopQ3iU90F32SoVOKHe77famPrEjpD8M5isW3LNPFmbQ5Ir20KKTY4CIbVUZhw0rr5rpYdLPB
qSePIP3SQgDkItEh2VmAuU2c1Y5RpQAzS9YpsQDcJzRGAZWDOdWOombbYPDVpIS7Wp5b24g3nYNC
KEgSLLe8RW1sSnnDiumRuoDUAyNwp7/DsOjSu9l8sRtvqqXfZjrupCb7wZrG7US5hnO2a83hM7Lo
FhGr+pKYonI1Nb4s8MhbKd4Oc39QhFpgLUUizXt+jiy3h0uGIX8Lrn7m5p2SZxyHwjOLeAlob7R9
yhuxUApNILFzMzXn7IGdBT11MMclZUvtmfGSxvlhqeUvTtfTJpGP4zxuyIFc8Us9z9lCfmWM7uvj
EAYL9sv8Z1GSbxLs+1gf3wbyTErzmQj7FbznBzkY46UAf++Z5mruFZl7UaWFO1AvdBB1SM+U+GWb
DGSh0+ia6nVmuVWsdTP3xosutK++V16ytIu3aEwePy0LazjjQPVjMWfVcY6+kWeeaJePHpYuhUzi
jaMkfstZ6J7UkAJnyUXZV0TdKy99bzLUfWfU3zW3RvDv2bDH68sDUIS+05pJOBw19K2hTIRSxxpo
E9NgU7S3ZZDYz+dP1qTerFp602FNOzUVzL6gcNFvasYh3JO/YrlvTuEo8TwMH1ZVja413nVYK6xg
6IeZH9OoxhO4AMNZLbRZSWsPrNcPc25D2raP8AEUNzFXWGr4m0VF10tlcneEpg2PppCaH4qA5sUJ
25j0lH7RTJE6XZjd5qFHm9EURxmipyrUrsWgXeeUC7VCvGzsZJxp07otC52SURR9uiobp5Nrzc1H
Y3GSqafjhZHDkWi1ZEhiVtMn5TZS1sEXh80LId2DHejpNGvw4gIXBdQ78+LOxPFvQEeUrc5+oCoN
3EA5VZe86b7+c2n5f6Yb/1tz3P+V4jGcp38nHpef39W/asd8wp/asfk3Xhfgoky4R8TXFRX32p+W
N/5EppAUsjZ14XeJ+B/QNk39m6kjEJNGww5H9v0f0Lb7HwnNBJpuav/Fc/uLWPxvxWMGrn9lRhF9
BF8Iu1uo9FlrQvzF82bGbABA1o/MsTcWv5E3HG66t7hrELupN26JBzAy0DTzSIZyP/mlx9Sz0Tam
Q+nCsT6iiXqRHsxvLFsp0shbDyMo5rPFLY+0fVSmN7H1YCXQO4Gjbnp/5M/esHftB+CmXhpMb8sW
cdHv91O0JaQjDx5zb3d+6fzOKbYkkH0rWNsj5EuiOD7RL1G8yATNCWFh13C43f5gk9cf6oSHxPHD
nYPRowZ9DkLoSB+6N7i3wTm83ED2+7aXb+Kd4cebxMsc4m03daLD9DgcEuz3zgtFkkf5LG75Tubb
5YAYiH19NDZiU3v6+0Hycv4SycMvv233uS++kiD0h+0LJVOPEGud+1fgZGpeyCSoxzDAw5xwwPAD
O8Cf96zwQWi4zuLEO7EBIRToXuvV3svidL7qsEn3ojMqglM5HkEmtz22R5Z3+4w0onNgkHLegqen
yPkieX4k4u4XD2AFnOyloSQIgzUb+YO8Yf3Ms5ZgzqHq6iUOKG80+TtN5yNxnviJOemu93r+2+yZ
37YDyMflgvnVvqseKxS394ArH7HrnBc7dZNn4qQPLIztc5BiixyA75hAqdRb871u5F297Q93MY/t
sRqQC9b5xKN+S66RW2+6LVVkl54WtYgcR+GLC3LP0O35ZViXyby2b2uQe5aXHKMdL4iX2cfx7xkf
+R5OGd3dVKEg9zMyTNeGCpYrIUGpc7Nb/aVNaDXO8FNfFCg1P3rQ3IbNsMm9/ps5DJbYgZCM7qj6
7mMGZiOBS/UWnnXGmfVnPOlAojfUl9CR6NivVAo53GmfCV9CrzVP8CGE336wocy9LN7h5ol31zLe
vbfzLv494NShLxcrXEDG5iDvyG8d2/flY0LqQjRAAIYxCJVMI1UWcX/zqHluZM88drI/jq8rCf38
bN9Sh2q6jfVan+KjOKmP7XHaDM+GeZW+7K8KPKJsJaT3HcYhfiPvs3PsSRcCBm4qnSaKynjxl6w7
KbnQA/7NKZUlIDBjSN3Lg3Jd/PBpImfckVjC400fL2iojXRMjSD51R7OzUHamHvLW7x085lduy3e
e0KFGfkjXrNn7b7COakdWWKaip3hN5Ip0x8WuAks19PwSSuHfuwvLAHbajcteyjMVbZhl+LxGRPv
C7/4lH8zzyelL2db7taUUbPS1LhzBdG5eFmDP765oN5d6t3o5buBzxH7wwovDI+Zu7zGGcxqhzz1
sWD4LN36Ted9bbrjGxLfNTpMD09fhf/0pDhfDOmO+pr4w6a5PU2n6sYTpDhkBjZ2kC1O5hMyyx8r
t718sYm6TJtpQ8+09/BgXJXQta72uXB3/BPsgr//4wXB6fQRVA6/bOfEN+5//PHv4BQEzuVpdXIv
eAouzoUP5JMuu0vl8o73G3d3ebpcPi6N47W7+yfXXFBm/r4g+OgcxVM8yfn6CC6X4Isvx6/KjT5A
yVHGPrnWO3VZktNuxfs1OtmfoLjZP6dX8aBeExtjKEa/93XZ9a5yU0/i3TrWIOSjygF3/i3vlPVk
XfzVNTfWW+gQcDui6Dv1l7ju1IcNFO9z/Fs9W9fRRfx7VPfnZocFKEC6kPEWZzukSu1Fa7f6pj3f
1wTbzONC7X9+xlt2QfZOdh7jbXXdp77qvvq1EzvnxfN1DL3+N+qlF7ndL3Hkd47saW/l57vK5Z3N
Pl09Qe8P3hTEnyzqHcY/hyY0f/bzre6u/nQ8i0Bxz8zQL13saZd1z7fgJKNb7KojeSvfulQ7mQ/h
pezUzuiS28Ppx8fgLzKc/KzvJ48HxK/XIx0qcG+3zFG2SobAzU7Ge7bTgE/9JjnPb/Pf7+bmj0dx
7l84+LH52eCZfTGpgsC+4OAD6I7NkQ4BfMQO0+z4OxX7zoPbwRKVFFmAOXDg/3q/2PHbo70Zse/p
3Lz6PXCF8JLTIub0ymZYgsHjc9gTb3I9oGae3P6MF1E+ad8RN85aD1Q/uuqbd+mk8D1AHyCGiVt3
w63GMzckyL1P9fM5ddL9o7v9LRE58sTBOFjBMywUjp8ulgv9k6DSruVOap6UM53ryzXhRzQEjUen
4ub+v96XbiaEtw/uujx8k2J7J3oqP2EqdvamO/KgrDfspefpiGEAnMHkxCe7+VhgkvziuG72nhGx
e7iE/s320KSAXW+wfYzRVoNhwC0y5yHD71KZe62AikF13BJepYWYGKlhS/9n/Iyb/3ecihCS/t2w
+VAVf+1w+eMz/gtQajMdAqK2VaH9AZ3GkPjntAmgFP4oLlzL0oSJrQqT4D+sisLQINDiV7yHKEyy
F3/HL6kYHC1LtqCU4jDEzfifWBXJUvxl2NR4DKYwdEOgdWvwwf7VqWhVUgZnVxZuHVJ+dDDhBlRe
XUMX3BqSZKxXpGbcM6j2a1Qw0FGFcc5nLRWYflLSQ723DlWm/IozysIQduF0bntlpAiPPliw/NAH
Qqp9ozQOMeHKkuZXdFrYn/OSk3sw8E40F7gKsXJc5HmVtj3YNJarc1HN9qPNYjY5U9eo4Q9SKdWo
jnqmATApE1PZyih6FBjYSfZiahSoXceqUrhNAd98kJtqOdC4Wd7UO799lwyZ9lq1vQQ7tKj1KFgi
9iNmSNeCN0Tm3Cyg0SiG/NL7VRmwruiLrj53ZPgR/UvKoAZvaWmFPoYT1bLnxuIEviHtWBpwQ5dO
gOsMaTOE94QHzIYU966hDxqBgOo/b0vs1/iNcWSEPn0ZNLWvg0pByDrDNrwLn9aAb6AksmfRfhMF
hTFFUhBFZlV77Nqn6MTCwj7RdV881hmt30HbdFwPclg9JDjGGI9eYyWsidb+YeFsKZwl6WaFlgwy
A5DyDQxAWMa0QEuzJAZ4YGFDkNWI0yrsAQXTliaq6Q2sXm3AQKTPBgpOixFOHyRIHtEwaD/J0i8v
WYzFNKTa2muTTuPLRsYtn9vquBoFhsu2NyJ8M9B8frHlztKNFLLwzTnQeDlmis8wR4q0q6hwwWlr
x7jX1teFjR3LVJKqJpoRAiQch25s2gP6osbiRKzhc1+GKZ2vVn66C883gIkEpUf5CReJ/JqDsvyK
1HXx7GTO3bFQ87uTEkNcU5TF7GZZal/MTOeETk85GCpFGfQDSZP0AxWZVxMAPeSWGsca3xYr/t8q
JeONC3zMfBrw5GUYSXVgfpjO+HGjTYLPwBX1WIwV1YqtPdbsmDVqc5tMLflp8Uo+rdKMX5b+C3xq
8YhrljuKzFKkiYQOfktkE2tQCAr+2mDScWSApo1bKhlIl3t5pJuLon+YeyzrjoIH+HWAZ4gEk2Tr
szblLXWNiUKCv9fGDNihaZTnKpEEm5PZGogIxWP7VDZJ8stiPde7mZqOr1OcsGzua3V5Im+KJxKQ
t0FSucHOtF2SnmMCSanol33XJ1u+eRpzwlmgb84xkuk8gXMh/EoPcIHweisldun48jrp1pR6avq4
60KTZiIjZwWLye6dEDcrWTuteCqEVCmHomc15SAbJr9CMucL+amMHZKdqMZNSbPoGaa+RtuykYYb
Cj6sT33Mbdtru856Sfq7JtguSfwgW5E0+jJKwyWPzJDtJ0ZX+likqEX54s+Y982Zn7g5TsfI1FBn
8rR6aAcTVUzDrLTLSjvEujlq3aukaEp/NJthAVcLRchRytA+QQDXKyyt5C49uRha2deabORUUxjy
hfp5egLTPsvY7C5TPewFIWAi6oPU/aonafqhRXnNdyUYK0aIGtIQtmaabny753r3tYY6SYpOF+VH
xGNgt2QM6nqU1gKL0Ay6mMYfPIffVkTcN2iVujbQYiTzuZ/HAhukoOPXSceqLSioVLJnxcDV4/XU
A73OtjqyX15T67stl/JqwctgLa03EftcFoYAkIb4PtTiQOeLk3tGw8vrJ7MfKSOWaRFBog1F/BtN
rmz8jE6cNyOK+m7fW2NfuI2KPaSMqplJQlfWFbUu7DD9LaFsBb2R4SzsSKAzs6RomKS+ZutZFRKn
3ihfCqqWlZGKSWqI7YD1p9iGbO41J1Lm9NrUxNa4+OThLcwlqCKaWjbXpm8iKv76CmYyYcVoyxdF
fl1kLQx3XawKbiIDVwtvKcqawk5BW62nNWH+WcgT4IV24rrnsW9cNbeOrZSo9DThjTTkmrYQNWq6
m7HeWxfGsDJQAmOI4q6WyhpGujqX9jXWsxl5ulu/zTCynsnw9j/gttcTW+vpPqNF2UeXjjAvlMqo
6NfKFR67McHmIN0cZY+drVjQ+oTGYWu1FWw8alYvjzSp6OkGlZlFQrqYZYthvqCiBfZJgm5sl2ER
qOiPHP6o3X7hWbu7duly/oUGxNUo19eRhBMtUYpr8iifK5AdB/ICdCghYiwFNhArjTd1l8kP0cqC
3rcKteW8lmoDthEW5J4hlvGBMNyEmhOm2OmWdoxec1JPF+plWVHWi6ANpbW6llXTXK0XrZts2YP6
AKumpK3qF+AAxFEzZcCk2kiZXWVeaNtcVoAlzA+idrnzmm9NOavvitHTuawTG2TZMlktvvTV1l6H
fFEeJJrPuUp0CS9Xc6zN7aSUGK5hrKoN9gESPwEN0BSzTrakcfIuVfmThVzLcVKbUAMtTOXXcjG5
Ca1QorojEETiRGqpLVdqhO6uZcWCSFRFonsZtBg3L/9BCrirAWle1ER55tZVsRgbB8F9rx1XP4kT
VSKthkXGIe/NXrrjjlwHVdQusQc8c+ADSce+rSytCx/LP1QBYmEgygqUCRwf9bSgJhjW7xHoHoN7
c4eBYwbpQ9Yf3fDN30HLrKzK4h3NObnWg5yofj7VJCdqzEL7YkYgdC14WKEXEkZ9tNcezUeveEZ8
jSGixZZTdtDSFtTLqLOxSccLF00HnHD2teozItIsYFdrVaPR2wqlbmWjUPY3pdSqZV9kyrhJ8w4I
xjIb4LUqC6qaAw/+Do0i8TXTJBZmb4qKROWRV2iO+YAtz4GT3tPZ3EtcwBdaVV51qs6RpPDGPFeZ
rawb1RSrjklLWoegI8rODmbpYs3X1mRaSEjwldwsTrH0D9pSrtuqrM3CNXjTAE+PJ/3JSFaslU3M
zx9UTWxfU1tNRt+ssXjCbTSi2ddNg4Cs3koWopXBDO2E6yi+BgleMjNGaH12WRR99OT7IQ4AuwBN
XeSwBzMLxEKuVGgcMa1YNFX0C5kCJYN/7YhmHG4xPs9ovxLWMHeFNhjjsV2t+1tpUWoUulZOj8qi
wWMYkhHMV2W1i+RQfKs8TMuiPmAKyD4mszDRT6su3egDBLegLqy8cymf59WKqT5j4JDLrgyKxIoZ
eydoc/qJudUCkgM3wziuyVguF1XLptWX0lyYX+YcJ9xsVkWyhsfVZj7CGTsrsnmkhGuMXxig03wT
ymE5HcWyqvZeQ4SuHrq27qYgGeRJ2TWTFXYIa4oSflNlm8UBbl3LelKX0m6Ouhou2oMK/IHNoyKv
4vJP56P/TUDqL+koCD/IQzwxOmciRdGNv6SjwlRIBh4WyMT88Ulrs8SzK7P4/v/qx59AYHFPtf33
6scdCPzzl1bRPz7lzxMp2F/dIk2EBiIb2HHu4bU/T6SK+jfV1IFeCCprhKbelYm/n0hhBZuGQSEs
/7Jx4PzTiVT/m0ZVgC7TNGPyjArxn5xIFdn+y5FUFlzuLFnj6xPvs03j/uf/VJ00dwhs88ACBYdL
9jLkNBoNpDu4Ta46K+hc1ZIJZ5FuJ7ju4+ZBjtt1wvuu4DOwlRlbUgz7MHa0IY63saVD+4u6uL20
sVn0Xkz87AufWMytltrPc63E47KVc/qUvQFquSCDLArGIoXOS2I3eNDwH8T7Lg07ZxDqRqvtTmxK
iseeI8x7lc/NtyfWVjSh6uhjYj2YRpc+0u6H62hs71bfoZFn/prZYGdblJhP1vJu+UwM00hxF1Qa
GWsSgzSDz8VEKaoaZpch6iDgdrraYZ4yeDM7GSLjuaqpCPXEAP0KqwOeSRHr7Fw1s6QjBGjzp5KO
XAujMs2Z8kob7k2jaEnphtFd3R0j3O1Q02L7CBmqPaqGVRyzWRFsY/kuKWETMEjoZgaK5sxrR/nj
PIyquOjR/RyRSznpl7Axsx5TYdm/pVGkkEATBusmQh3m6DVrOr+JVWse1JKnkn2cLM8o9xn74UEF
7Y+ts30rIl17N5VIfzEj2hqzxm4uoZGMHM7QRgngt2osBTWBFFoEuIeptU3OYcDgwRowpPLzblzq
Ic/Ciq1AOkTdoWL3rUoo/KVCDR9ZnKaWOOG/FfOVGsNDSBb5XsgRY1DjUUBCwd+fEGqmxJPl3pKI
IMnnTysub7JyrGhHHa31dY0JP4hq7c9rylUqIj6jS24vCpO7dvG1SuLZChPQiwW95Kwy9IUZeRlO
Cv0JRrFe5mF4knHj0hn0knc/aT1dm+glN5IfjRb1NJLfkgFhZ4SYtlqXAUBOLnFxT8KdMkqyO2nq
Joy7tya7kw+4lVMx0WrNjeurg2WU6iS73DTFQvdGBbtrT3QFFucAz88QQdEKikrCeEPG77haWKCF
StQd64OfhjbmnagXT7ZuqI9Gvlbfqdzt1JnXnDXNgBfNXKIpRVWewtHMPYRyf5xk8zHTE1Dddc97
zpEsXfNJoEtvhoaTW2uG3yJrT4YFThTe5KG8kxXGqZueOvgHLdW/QwhBl/jZ2YTvpUUwL8dm19vH
ViQeU+iDJmQ/Uekh1+xXW/mUl/NCHUXGupLYzSS/GmSWoF9y5Nf8ouWJhAgoqOBDXls5daqWzdQm
+kejwL8+FI4Nqi4Fe9+vH4Y23sK1f1RN4oOpAXIDHEetesSQsH2ec0PHmNu40DkvnS2xjdA8zZ6D
DG4qZk34F3Iwc3tG7j9EcD6g7AVNei9oTT37noCUy62u4tjWeCyM+tuqrx4H6TnOvyGEHVRCedHy
JowUBC98DQZ9OTkkYR6wUAPUtGVl8h0bTCcRLluCDvcunfE91grnvlEx40ciqk/NXFa4pewvSbI/
eakdxmK5ex4oLcDz6EnEDW1tcBNAfyC9Rlee7toXJcSmVd+K2QxCA5mwMSYuVOWb0fdHCOcOA5/t
ZnMakB8Tux6pjoKijSZRRE8Tpp92+oXT58YIpx+djAUtMDhJb7AkJ0+oS+NWUXZNNIsWxpx8fnxa
ZRXAt57lHi/HImBNkWHXGOaHmb96asZ3k10As+V4WlLjrK7ZK/vJTUWkCKsNlNRs2Omr9VhAf8bv
GYAgAJJ8kZNkb+eAxGGbwwVHPevys5wnXzauvk4hW8lmjIiu2uQoblzT7aAxjX02tkawhrxduzeO
xh9NMW/Nskgf78ACDbY1Hc232kwo4D3quHeizNrUY/40V+aZQ5kGWnDhPOLW+NlxHT0IadrRC+Er
3VWiyhWU6MN0Hw2bbF8CCxwJX9jd0D7m5nqKuOhLEakktX2ArG1PbTC2nOLrzKsLakxIl4h+M08Z
8dV6mg/RejTptGwlqCBKmlzWtDmuqXzMacHUEC6ribBBQ5YS8dOQjjqGZ5ttLOlHFZ2SXiE3qwCB
dCW+vDGCfwbGUE57E8kfKBmGfdtmHTO2Ikib2oJ8g8egpBnTXUELDyL83c06UN1sm0xmeChLu/0s
dOjU8mhtzZo97UhZ5noHcmXjyBqqoP4TOLNO1CXKfGJiHIenDbbtzdqjhefaBpCUw3117S+sl45d
+N3mMjZ2aFNlFfSQ+TJkDj2dfRI2xBXFZs2Gr3vvMajwK8O5I9Q10O7tbHQZC/1rFTt7LS/mzA6G
CoDuKhfCm+SDZmGyVDtPqeOtDRs4cwx66j7VtVexT4NY4xTaXbKQYZ1+bHORp8+k7o6aqb2tuPy0
dXiDLXIYiL46qrZ6C0Ll0sPI6MGiE6YPzIKZGdxFZDxNWk52fAJYLsyjVOZuktUXVkRcbCu1eB5a
/d1aWzbCxncD/zmV+6+1HYKpk6qvVluwbL2MMjRhXdMIZHJ+DS2LBQoDf86WO2yrNw4ek9cl8nUh
huQt69VWdgVHrk5OeZNVWENjt5c73zKLrVqsXAWTz8RoPwXGR0fuLqslTqKfCdKiiymc93pDY78a
He/ENcwC9hbsB+UKNnJX8tZKJs9XdoymRrlRu+NJy4ss952EgdPWCRmlrSM3gK6lHkuX7XIDvW+0
dd6p/4u9M1mSFMm27a88uXNKUJR28CZmhrXeu0c7QTw6UHpQ+q+/i6iU98I9QsKl7vhWTbIyK9Iw
DFSPnrP32g5q9SU/zvKjpjdyaZfp5I7ONSifHw7bWkZ6w25qMBBxYnfm8Vite2nGCcK/Fe0Huyg2
7I/vUeqc4wplHkz9+y6682Pvw5RmJwC3e4JwNtP0xRdYTexqujRmHaZOvzVijIlSndMgfkp7lBYW
uX74cva9zamUwg+pRklgdGp+QEL4taWRrlIUtq2+6buVwMObVHWnjPz1zYJJVgb9txhGEaI0dQ0S
4TzW2R2WDpc0QnhF4yyeHBeBJxLd+SQ7mzRu7VzFMjrB1IsVx9alPVJuJTcp341YZ1p/h14M8Mkh
+qYSfpAIl/RbRfQ1m7W7i6FnI/xkzZ2eC5dJ6cAXnB/zNMbQ4myb7LNM18zv8lMdM+yE1+vDM5Hz
ZwlqVy0YA5bhXuk0TKHDESWKQYd6DZ3ipJhOgLtLrnL6MMot0ZnhlhDfejc+WizweLxxOVPQFjH3
JGWnc7YInraeBi+kyr1TCNK5XMYS013Q40ujKSlhaENhZV+u3ru4x1L1aak/JKmeacmq4lYZNKFo
Y4+ujcuLY32G7mhN8+bkeTMWveejPwZS00j37AOR39i4/Y7KYswN8mYe+KLzRfnex7ZxHkeQjR9I
56CLnR6pSuiIQ54AgZiT0oYDP4w5ENh63hUlRm8SmAhZWoiya6keTU7X6+Y6QY7kGA5iqwp/KjZd
l8cTB/RsLu+E8MJFxvbeb/Hny/Ye0xwabgS1zYIffGQ+tOkaeV1n1vuh+Q72+jBXcFAvRd0hCS13
AaGVY2rvc5AP0xS6yZU3PE8IfuHERsSAcDsOQIdl+T1yhhP2MoDmZ6erLhpz08ehTA56mEAa0GDF
aVDMOMlawwo7237MA4qtLj65nT6IfOy/247PutPVuybvwspJEQ8uABOgMIQy5oSRcZ4heB1Jk84/
ygbBhVHeKWxAZYM4WtHdP+ER2AZWumu5BDzdpr0rgWrATZSPK4oB9zn0YyK+um0xwfhtuL4qdZ49
9PqQKDCWl9O8DUbvm6ZDOhvmk0MfPUA3D+Ur6djFc4wNHrznfqUiLp7+AuEWs5n81vXDeF/S/pYN
+09kM3aLzra3gsg/N+0ZxNY2IgmhGC6pn1zPwjmquXfuS8TE5nJhoPG98KhgsFBOLcihiFKoDDhC
mBCTe96gKFqOFvhYz2zgo6bhWu9YKLJXFFmfWPuxSZ/UxA/lFKdk+jLm0zFP5TWpugevZrqeO4eh
/R6bZegouXOjr/SdbjsIUNBMtmkOuYqotbgqL7GX710almlS7sXwoL1jUTxwrQGZvhjvE+c9meNs
Lt69FRQcz8S2ssrrlFl+73tHG0juMvyQKB8Ga35qtXs9xOaVz2J5Yxf9gUbJrh/bO4EpJC0Id/Al
xI9Eou8Vxj242WfRY2uhob1zWpGR5zXgboJzT/PeQPgQoXSj1VZ7zpU3OZ8JkCyOceodp6aOThlQ
Rajfxm3g9ZQ+9PZE+jH3HnIfeU9ibolg2XkGKmHTydtnRl+bxvPvSmC4RXYWaXsXRaYXDij4TWK0
YwTjKApJI7mWdYsIqydH3Z05ibeYZsXGoPFsyR25OiBiMvMmovwp9W5EgiNx3DNQuY4XbFcTswva
tIeBMO+NsgiZTfvxc+KznmPcOC6UigXH4th8ZnzHMiBzJm3WqqfvKX9k+WTxpmMRDudWBLuRDOZN
Ql5GDsJuw+mGqG7ewU6po3J6fQwcTRKzkz+SVxM1oWvwAmNFtiF2it1SQNsS675hBvM3b3VQVnXU
nmlvdxfL6+U2xxv53Qj8NlTCuGLS/bUhw4a5BnkPxnQIRrx/rp/MOyIEL6nEDcEgie5mTc45quUJ
82dDXlBObAstRncc8K3Li7NA0uzBqGj/mqy3D+WMhBLR8uxXarNg9mSXM7ZWoJ+LeIDRa2HHEE0Q
Mlrazik9YAwuHfkld81KzLTwuKhx4xGmwhiTUEyiBK66yEa1TlakRZ1qlyZZOPV9rQ99UrshEw84
iid37n/gjF1/u34PRph/SWorChjyRJE3U/JM75MgiPS2y339STXNAGC4j7ofUIIi3M7jmKYbkqfa
aE9Ot19sUrx6PrPD2kTcP/XYlPol4A/NAPmop+ma3vZVwVkqt7qC718C/CmSvApuzL4L8D41wOp7
y+/VCXRR8DGKBJCu2JlA3rqVK0hFbJr6diimGncroLKrqGzYfTreVrUZhaiNcBKzd0dmLOcCq465
oVZTBB/HhZPFoe0ceOktCaARX3UhgyOpTYwIEuwMURyuVaVYynzrjhQql8shPtLka2b9t//tUP7T
oVxFy3/pUMJL+vLccrv+jQpbU4B/6pz/oXvJfzlC2JZPPJmJtXptd/7ToTT/ZTsIrU3LdBDO2B7a
7X86lL6JQptZro/z82ePEvH2P5oZz/4XUhkwnUwIaSzyB/+TDuXLSF+CAF0buJcn8CcRg8MVvmxP
GjzRS6ZNQdqMHm8FUwzMdIYlJGbGIsBCzCLg73sdA+eplJl3V8ZQCO/DLzfsDz10wTet/3/A/L8v
A/WPtyYbB7bvcY9+7ZKWlHQaHQaXAbYSj9I02cGpogESbQY1Rp/VsobBpl6df+wbF3pi3wZqDlOS
CeZjXzfRLRninn2C6enJrZ3AAnOzljGeOTfEhKZIauK7N655bez/es10hx0phEA+7/E7rsr7X685
TZl/EnMFbSMh1sqU5J2oyOtuKqaxF1wyFJtZlDxomGah0afuqSBVdZM2trjEg6tRHNF6xFtPtunm
jUtDv//bpXFtpoQnZwpu6stLo8HMzTaEXAMqi4s3uyTTzHEaYh8e9hoIfUomMvgAS+8WQ4ijWmBl
5YJYgzeuBF/C7xfiOtgJ8Bk4TEdeXkhGwcYq/3NMBrWCQjkqv8+tkd85+Mf3ZK6C9IgWmCgzUZDb
v9+F18/U+vs4pJ4hs3BBAvtg9X79fdpILcKPPH4fYKHmZhqm2GapxxeVDf4EHL2mq7OpGlTFf/9g
8Yfb7zKTgKSHWs71V8Xdr59MxyRCfICZoIxjHAXGFOBa4lRy1IRnp4yyixbUpz9u2rG3H8Z+pvTp
p+Ley6KgeuMuiPXDXj6mjrfK4WhfEm9oua8eU3fxW0JTTSu0wFEBqvKMlOm8kA0JwGblIaftyio9
t6k1kw7iTvkzQWNCbt26iSEa/r918e7fH/p/yr64q1TZ6f/7X7+95qxaND0t3hncIPyPV6/5aJMD
F2U6COGFzZybBgIFPSISruM+W7Ow3JxEcZsGXjzW+Y2yo/kdFIvmiZHkPnfxbW+sYa4/tfZkXE1E
2mEKww1HqlT04e9X+vtz+3NdZKzkmCQ62q9+QZIXGBGYYxAac9JzSGFcBEBpog/UxtcWuq8bu+d8
M891fPz7J//+8DAwMmFHc5+Ibhfuq8e2aha0EY1We38hgUhYNZi3ipA45qlGbX5ShbY+iD5ffmRB
Mh2nyk8ukz2pfeZ73RujTWv9rBfPDlfg02eWluNT7Py81l+GV30ap4QCxfgjlaJnn5GCy6tasaxd
dQBvMH/DODpbrNC3y2z79LOGRkNxVJMf7DpfLPcaK7+6lA3JFR9gpe+qMnaMvUbTg4cf1Pewl+Ys
rgxHoh7Duj11B12CekDZlOc0cueJIdkbd/i3N4JOGHsMbyfzWqLkXi1KKbAYR4ls2NsO1v4BCuFR
lLS+xmTEvtFgM5GZnPGoWOnXCdLR0WcO99Ya/dIXxbyci8CERZQBHPD1L16uESzJsXIBBuxx9RK5
oLumQgFupuI66IBDF/Qb//61//BjsrlKAJ6oc2n++K8+UfbtVIsZ0s1kz+MnU1YV84DcfgJZCCe3
UVA9oHJPV81SgY1A4HeenYWTvtV592Cyv2kLet+w0ESaZyt9X1duHHoD5EWAAPk2KXRxdOgIIGV3
isoGV0FB6lJufv3791h9a68eSr6HS2XE3isotF5tbkzFbBpdwLY6bXP6b22zC92q1x9tI24ulSAC
IgpQ2ygjhl4HPneni8p7HDUBWHZb74MkRlVO4PQDUfItZ2WoGGgd/dsok8OuZgV9Yz+w1jv78jXy
AbIyh+addl3HWveLX1+joMsMAAAj/NB2JbDnkIyqsWe+ls/QzBPraPHCnHrHKmCvj1/X6LKrVWex
03EDoXhJZ+PKh8r4RK5Sd2uBjdl1DAcNhE7L/AEKDWc0prC36dS982IjOw1tdG2QhAei2GOLNY1h
uJloYN79/bf4/SFeXyMYs4zQUUC8Xh8ssBJ+WophH/XmfKUzow8HOVS3VHJEZEs7feMZ/v3zAnOt
41YkLnZH+Wr/QEsKPjrCoWNNU/lRdsY3ig5cqU07fjFj1WVvbJ5/+DzbxyeJ4sfx19/v5Q/X1kNB
DEiP0AQl9Ds/cbLvxjJ5F1S9sH3GxnljwV3VCq+elHVE6Tiua6KKt8xXT4oH8tEnig88els5MDI8
Qo+aqngkFrgxIZ94N0bCvtP0SEYJrEAE3PcljWsm4+KuB9PwRDvX3Hbd5L6xL/3+1nFlDmr9n5ZR
XqyXt4IAtMDQCqt8AHLnEMFKeR9HCdkFudvfTB32chq/4nvHHGRD9owO//6k/enjyVWmkqOa5d1/
tXgRI4bKTcNRXcxsemcatfjsBMSo2wXjq053EiZG9402dn1OUuLT/v7p4qWKY12teQYwNQSY522X
6uXltydbqMR444x7XVGzbPw+cJ5awhG2OabpfgfY/ykYSu+ui72TYqZwak1vuJXg5QHG+pIGTV9H
+CDJvDowI4/f/f36frs7DidIQbCELSh0+c/LywN8o8bCBCHuUgocWwwNt5BtaZpbTfNxdORXH0HH
Q8JbtS9zbT7+/dN/L1nQyvBf9lQTiDWv6MuPVxoloAzouKd0WowHAybou9GUwXiTAoMjEqqlz7GN
mZh2oc40RAkVV+1RkOypACPp7j8u/bkg7yccG18J3+rVBcXRQmJTVtqsE4BgocoSIheB272ejGxE
qdFd9UZpn/5+G/7wIzBCcin4LYfnxHml9EGTGyFYFvYeEjWDujQYxI8OLMCByD7vYA9j8dULSnEk
w4G/B1qvfquwWZ/CF/uMw3fFz41K014VUa8egykZXSsZXJdsA4m7Cy/MQgKeGgkPn4F2nAE+p8UJ
ZSC0sYz/y1UCJHO8k1hcsJ2lYDV4eKOieuPd/enxfn1dLnU8Z6L1Z3Fe/RzKna1OWD0T+6yJ6Abm
zeBsaeCWI5O/YYFi6zsVMmhuDEkhlVsQxzFo7WxpDLunqTRRgXeD5c/HgAEgiEFidjEIoynxdqB4
nUcCBWCoGLD1o4MeLVr0ZWJM41v397dVAJ0ZQ0xOsqicEZi/ur9tVeSiJm9wz/w1jY5rtwSBSUqY
9jYZErjNURlDT0uk7lBCBf60I6vJI60vs50MgEo3d4dRxfpWlPzJbY0CDaLLPDOK+08fRYvdMeD0
yZOIwerVYu1VbpcrBlV7g+bPLstn59T15ofGyoNrS805rAcxfyHL9DC7ltr//cN/2zQpcCjQcNo4
dL1cub4nv1Q7dpuAulCKEL1RGg8ZIZp3bhKYDFA5PNBXbW7+/nk/y6eXjxeKPZ9QH9uxsB55rx4v
GgzaFQn5NolX9l9qQ06HnDMv8d22eRVJw67CyIZszJ6KlD8OzBBqYXWychYiz+iKm2rxsp1D4MxF
grU6FLNqjLDM6YYU8eJ/TFCkk9Osqa8wlrxRYgj520uLPpAAItOiznD4Ei9vF9Sz1DB7Ze5LnvAb
2QbBkyglCrBYxO+LiTNvPhl4nCPE3VcB6OetiOeOkK/ao3uEFWbfuGSo7/5+U8X6LL+8qZJNj/94
aFsl/r2Xl9XSMqnqBcECJpqckQf7Hq4y2uDvlAsp5wPwaXM1ZSNS2NrW4FYhqgH3qlukd+4cJoWk
ZBsQEHWfttfBTPYFokJjHi9jEwyIm1p0xlc19rb/yYUHFNuCfRonovvqwnkSrNIdDIY4/oRusgkK
pA5ZDxCqBO30CZYjKohI5CXtQ9nDcUA3PH7udanidatmuE0/XSRbpenkbwwv9o59NFXU2mjk0ERj
t7pPPNsw37rw31dvzmWWu1I51tpvFaX++t6MdeeRpwNzUTWmDRBDiu7ZyRjA5zK+L1cuXhH7xme7
xaMUW4l+8qucVDVzKm/Sjhf7jQfgD5ezHk197J62lNzKl5fTyYFTBzX/3vXGeR9HkjmPNalz5Tr6
OtIucxmd4O6vxuBcIa+6ycVSXPMXJ9h78eWNq/l96ZWsuC48E5M75Lze0UmKTtGxTlQ4qgL6GBG4
YELxeUAYE61tCOtCdme777oG1ZPb9sCKQCswWB/CBSsHxKV2uatsiTxND/kbZfsfViBOQD5juYCM
MRahVyvQqjL1WrMBlwn9x76uaF9vAjdSQKIZ9WK9kirxPhizAb8NzZW5J9teTp8VdhvFGLIwqj2Z
g5W4pn9GLxkKYO3u0PubM7HJS1KcF6uUOFm9Zh2dO1FS7fOFkICT4tTy1q3+ww8PNGatJmmOsAC8
+jI+DD+ZoqvYo5limpmALscY6YMliwlUbwkbu5ZkaJ7GIX4yuCd3sk3do2SmdkDY6byxPlp/+OVZ
0gVF3IpVIr3t5XPo8uslPSeDfYIE9ZSaZXlTgor3d8IxAV93UoTdLMnuQgQeRvh16Chp886HHrhP
msE8dt1IYMEabcLJBGRiSFpsa2J9XKkxqgC4mxNc8OQ5wyovTNLPDXTfKk67L6qa0k954bnv33ia
f1/zOcJafBvh8HqJ18cJuMWzkbVusLd4wW4TkclrF+/mPijz7HnwiDiOs6aGLqVmBhtR8F3F4xd+
iDURek4eOpOp+f/gkjhgOaxwa2fsdY8irfrOypi3IBboocKQm3KleF43tJWXnYUu9uDmef8xYFe6
YV2YkUINME5a4YYLXwXUH5C0v1/T+su+3IJo0/kunUeTPj4/0MtffsB6NxGME+0ZtLof5rRQOwZF
1TU1/UBob2W8szWisb9/6B+eN1q+PGvMxVaDprO+Hr+UL/jYsD/5nB2SJrYPND6tY1fmHozlYjqI
pCguARfxUbVpeqm16f4gS/kZ+9+SQkZ0qgM5vu21kQfMvi1ZXhxLuzdGQCgGgTHoY0pki4eqGGA6
k5JwAmQcPVWDlT6x0VwRC996b9xF8bNp8Ot9JHWQwpV9hcma5ITy+hvlLSZLDMahVg2SNzktLio6
TC1PaWDNEIyHGv1zx0Qi3rEII+gkHyI4TUWnJTIujpyEieDY3SyFHOv3wADjeEe87LyEkx5M62Y2
Jbgy0xym9vMkcoBjjCMOSwldeDtgiYyZirtPTpbMHyN8Goxeyux9NSFljnuAYQ0ZZkS9N6Krwz7I
qd5TuSIoI14T+M/Uxz21mz3eZT0585s5gfkMA9GePjulT47gkilBVzOL8rPUOh7DoRoEpsgCOSY6
M2PZ2WIyAmQETrUKhu2cNC/bHG/IGl79AziE7rl1cIbTtM2+E1MkiSTKpp6T6xDHZB5R5URHC/0u
YGqr05ovaPTZiQohu6eR0/5QljUGm5kvRwopuPsd4wEo+43IkXBXurmxkyFFcVLrSm6raU2x7cdg
1Wh5TiO25KGiL67kbFyQIjRoBGxcsibTW05LxoiMtiIckQiRvmKzL2a0OxE22/aonWY46XyBLip9
cLtLhEM4NDFq3OJLNMyzqJixEQOTJ+4uiX0gQUlDbPNh7LpaHGSm8wduHsthm603KspiuFQOjogd
BlDvW9GgLn7rdPLbSIoHkuV8dUwxosMy86rLVTduWyYs6WEhlDinZlbuDY/gIks06louoBGIeM/r
vWATP9uVzE6cH8Ubx/Xfem18gLU229bBN8fmnzCJX150024XtJELEIO07k55FsVnGN8m9F+S7Pux
JCTNfcRYp+imxu2lmAg0nr3AODAUCcK4m136QEp///v68/r09O+rosbxXZfZhPnq9FQ3rP7NEkdh
Oxfj9zybcAv2Xns39HH+0cF4uf/75/1Wu7DCcVJjg0V6bvKpr84fdTYkpdsOUNCCKbiCgpGdWzPJ
P8HDXxm6De9GbJdr4EB80kuhyo2ZDOsxSyh0m5kAADCkyfLendviwUGZ9+gUePMgebrXmM1ZI5ps
8VBq43myTS3Mt9Y321kv8cUCR2EooI9QNbNVsGe+XLKR8Dq11YOjqEW/EJxke61/avLGzbd+2/Vg
jOckOUeIw/XBzOXy2PD8xTjcFxOUuCPG6yn2EXtnIwpLMOQcaoF5qOoTklRIVQK9NHkUmdyKUpvP
cZZRdw8lSulN47dlRTJz3b1vS/tiRE5cHCAsO8m50Rp/ssqqhMCgYlVB4bZ2iQSrvfJj4hIKv21I
OyoPNO/IeYxrU6VH6BgdUDsQDnk49EO1nGI/L7u7AEtsi5rOd87r+TrYWWYrHIhTcYUkcxmKL3Wd
qnqPpzJbwoiTxBePZK8cwnqKTcYNWgpHYibxHLlKkHqWLpEFastv5ysot0RNZzG/F0279hsLRN49
0YRpvyRtSdhV3eOl2rP1ieJcLmWJ3XUldO9wYDs3uS+R1/qmQpSRDsv4TJhPYe3tKSW1tqLvB3LM
XQdMKF3K+MRYLIY3ztjWDnPi+2CtNUGO3QEKDWqnaXHgLuXKH4+iVnl59ogCm6/TtuglsYhLfRjN
MboGwl/gmq+X9V5bD1EVUBDNGrwrzvfc/soC5N85TtCTa5sqAkIn+A7MG1N8RGYhAfenzaMtu9I4
RtXCWUIS3uxsHBq1t+TbrR55JwPu0Acm6DmUfzCwlBHc6TTG+pIICLIhWxHqrggv/VOJKH8MEbLm
d0bV4Ww3sBRck0ndtVsl+Y7V6Jb6mE+pQ1hC5cF5j3rDnUKNUdza80+xODsJjeFNj4Qrf/RISb2h
zveS8+SvcjnRxuUjCtKmCMky0s0TGsNe33leVQ4HlIdjG85VYnzLUs6up5i4gCacF02KGGa75p0R
d8GwDxribbYVqGl8cEaXTxhLbLpkCAsJzqjruQrzmWhBzvNZgkCi0oEyIbMFY3OHRjMXW6nm8l2Q
0l2C5MRN2HkIXjHym2l/KDjow0ts8ZPAaE6hgQPMEPzDLOvhxtGPjvZkavrpvlrq/KFkmx12slTz
zimGrLzTAuICabC9AUx0ggmIFYJH1xp7L74ubbLUw2iZ1AP6AwUZr/ej6crScqkfjYXEAdJetTme
oL0gJLWWcTYOU+ngpLD9Hhs9RIsivVpmL8LtMvgF31rWU35YrCxPDsIl/GOkoV98zzBnKNgRZmKf
i3qAcE131G+OZIEF8ACUgYLSUo1AiUen0w4Nv84IcaAhu9zy6CHeL0ab2AY7ySF+E73q7V2/RUil
hV8fYWI0LOqcWjjkjcFnQnE0KXYiwqNGQMEVPyTaTu7YdOozY4V8+Sp4bEvGyHcsKMOMnBr54G5Y
1lHMyBT0KR+tlt3L13pHPoQHG1uwb17XAj82rjRKWeSgbYQNbQZVsZ1je4TY3ug6B8uSC2er7Dl4
BAhgi3NZzM5jp9X4zWn7iuWtGopgG0Dk1ntrzEGdF5HNlA3MiNQbcD/tJ3Lbc2eLyQjAxqAJo9kY
oM2xpJMo1VJUBmI8mVba9+E4tup9Nvb+99Ez5Xs7a8tm6xgO/nUAN7FzwesETL4nnoiosrksKZn7
QZdbW2Fo2EivSL9ElTl2yN0r/R4+QdweEG/gJc8mcpXAfBu2f8gxXyehyOMuu0t4Yrptb5d1d+8l
fNE9YhcqxsnC2R+m3oQHI8jyrynwhCLsAhTpSB2cxb434RqdRzui4svtRZB4yS/jXkNcTD4bBal0
G6tXrBOVg9QT+79ou7Bx3PzY6tiDmpP3vOp0ssdgFw+d2QFk9Lt7s+m7d4tuVwQ0OW0p6LNU12FH
v8B6F4C1/8HddcpLwQEL7SZF0ntjtmHpoHVarsZR6+9Stpp28wLlPJRe15knw1jQIi8qad2H2CEs
cAd1aLQOE9EHzWGiIh7IuJ1izDx1QUAcUzt5woc3nUjnyftTRoIYXI/ARG3vdsV8PWEoIeEDNVe2
BwyNwDcGA0HkhddRpPmmxhRI4uUSOvTSUG4PCbpSekgdwPHWnyAyOZWzyzKjwRXRmViJorj3YfWV
Pg9womP7TEJhUZ4NqtOtExBrFHblUneH2Spskslr03rKSO1Rj5FB0vmpJxW3PaPOXrpjSW1Kxdb1
TzWolwvj5/ieLCMxwKJKxV2WFO7HgQSpCa60iXd1rvT06EkilUJdYMAiI3IZca0sKzo50zZLLOkT
LjbYppvIfWywi+26rE2o/dKqRRLVmCgzUkECIpbGYmSPVtaHpO9B9UiIBfLCc6Aj3Ax59zAOXrRs
Xc8b/Q0qvJzElGnCoCEmWfv3zA6maj+JOviepP7qZ7UaWpT0h8EgGiMoiW2aCP4tWBvq0zQ4BFkN
A7Quf129Nu0Sswt2VAQYo2Y8xZA5FM23oKf3PY9I6nbZ2MwE7WUQp/cdf0se88GG8Bm0qTiTbk1W
HOHC+fu5lnl6Gel7z6fW93JMLlYxEjLIZPqsupxax8+JdDpF7oL6w1iNZkFfomFHPWzeZIgL8dgU
EuyKosS6zF7FUW1IvT7ZLfkCQaIlz/CCsY+oLszf03QF8IrZ7JLjHqvhutAgA0e2nKNsYiMsmYRQ
FSgaXlIv7gOyI2IiXYeg0KciT0bzpmBsllz6uHe/oF0LakbeVgetHlgSNKcmbsG2W033nHQ29h6n
l3wap/wFf2bh1eEwBGCm/GrRzs5eRt1tpVzyNb2smR8wzCxdmC/G9K2fPPPZE/l9zNvCdTW9wHdj
LDSYevLUDm5dZVD9K1PeR/Ni4d2iy42kjwmUuDZSE8+mG2fGtVUa9Mu9YBoMPiMwiyPApWJAe1Nh
TlB+7u2KZgAqFM0+MYfAloxjWubcG1MU8TtF93VDfzPrj6Otk/gajz+SA4uuVrEVdRUoEB+oWsik
Y6uo4MB0D8tU1sbGWxr7O/zcSeyp+QzzfjFaD4ZxHLnRvpBJd28HDKLIatA8qZQUVEflklAOax2l
q359iStsM11wZl8lbQqZalHuJpSww7E0S2/Ys2oQP9uu5PCtF8Ds2Ho4Rf0jbjIyq1Zf/H3TSDA8
XD8MPGeEYtmwkK+g8JH2el7b9S5yat8+eWWE9VAZrcFA0Ifc1bf+0j3T+DSvK1cbBhCfygT07uPe
v4sLt48OZu3Cj88EUQcQBdY4TVmrkmN1YgQEqhvTcvBz1dGA0DpxDlFtu0VoMBYliiylK/tAZJJ1
QoAWLddY0MfkFsOl0yLrI12EvAdL/KDpJMfzVOemsbVNBPhDTg5u6HUTA8pCQzCyldl5x1IJt+Ad
VfI549TRb7WBhmDXTfnS3owGnABy5e24OdpkOOKmaoRX7XjZK1ysQbwt4h4TXCHVBnB6/hyLwnuX
B36JFdnt4dZYdt5Yd0FJRAG/C4A1jKCT9wmqS+zf1XWZtvs6yliHfKJVyJ1vcMV9NBmVAboey+S2
6wsLBi8WVXxkiTXdjH4RZGc52jXqNkaEeI2mZkz3GWYXZxPESz9epTYv6hVmU00tXNsqP6kC7GFo
MWm4SxpoCRgMWh8vEKQ85tqwXsarJIBCdGlUMqbIodE3HSrduxQYmsgu6IWsqUrK4oFHHkULUa+U
nY2dQ1f1VGPDhq1mcvAsDpq7wZldLySLDuCLiDhEsAcDVolB8kd0X6T/3BG/44QR+bnf0gg3C0Vj
UZ+iUhBqk6e00I+mmTkPjWyIM0psBGMhB5YI8kSZFFjRGzNeiIyb5ErEGLmSyXNXmmmRLl9MlRmc
Q1QSn9GbBsQu1im30GjYsrH++d3WROHUYLMsSQ1UjIDDkRAK6p0ubr7H9sDga8qNUd6khiuPkbUU
XwhC41Q6jbWPUKqrMPSVRkHcR0v9dqpU3lcHh7hDDvrNyvsYq0rVoWFEcQH5AX/dBuxTX+19Dz6A
rRttb4csAvhTkJHXn7Nl1cU6hd0+rW8DccAFjrZtOsb1e+aVzSNZOCTAOEQiEoyaTiNxWoU/kTIV
cxTbgIBO4TdD1XC2qZbdoasmpchfRBmI+ST+MWatyi5N30C/IyZcksnqYQc07bpWZyMNxhFrer4C
BnwUIC4rF2G/HkerK97n/i4eSx+YWmGWwDx0pg61ss30wtrb3Y8cJdwQSKbzrSlHQSKHSZDsYzDY
xUWR2nCkzw1Yt29ExQBSmt5zgM3oRk1U3hsSq6d9XKWj/xR0aP12/lIzr9CwWKyQjr6ufrjTrMtQ
axG1B2XUcR72vr08EQdTDycmStFVUbutu00tQfpyggxW74VoOM+2scp9Mi97byDIciExTMU8D1Cr
StjC2MdxmYqWyJ7J4s/IzOJLF56fIDPxLfub6g0Fl6sYIKTE9fRI3y55aJvK/MpTkZEDQYVETrcT
1cuJUr5LbuK6gaLeOkP+TYtEH+3ZIzaX8GzqAw9MwbyzvVFP9xG1hbmzrKpDJF0kRbV1RCOsA5YH
TJAZBZx3lSyl5V/BUOFyqlnjjCaRg55B6zET2bpEDK7qFMrUW1m4ASFb3ZwSTcXw0dlNtO0ebDRd
024Z8E9BY2qiBji7tqLijiooW0MqjP4q8Qz3GFDHARafYRFSPReBugOg1Vm7ajDAoFvKGh8ak5jQ
jbRjPR8qthbvHVMevF4wtUgOZKQUdFg/p0be1tns4LfvAZ2ZBkiPI29M8EmiAw1hNwVsAhQtyymw
MocOOhg+mCdR0sbvkrihHLDyuF7TuL1zEsztvAOaGttbIF1mFFJei+psJ63ygF0uAcsTg7yj700w
V8uWLhCOvMG+0dVSYVpUKJO2VSqXcW/rILmYc2I+j53nG9ueSueM8sgcz/NU4amk6aCu1rYUlAMo
lnPYkEvsPgSgs8JcuCNqldpi1Xe8WncXx4yG6rDU0r2lxmqN0E7EeIk8DNchGa7ivyk7s+W4lWvb
/st9h0+iB26c64dC9cVeEknpBaGGAhJ9l0gAX38GZIfvJuUQjx8cYW2JrCoUkLlyrTnHLPZpVaxd
X1SUHhEIctR+RPQZVFHkfpJogy4PSDkraD1DxsvI1j01cx4WF7cJSZRswkrRcJYx+VF9bAT7FT12
6rTfDdssjscv6UJ/Yd8y8Cc0jUlAe5vWYVF/DFtlhDd24Yf4x6jj6LWjv2aXDPTnLqzYrKixqBoq
Zr7bCp8k55qkIFhINX4MmZEEb+/UZVVsnUhGxM1ozBVbSmv2KTF/y7pkGkVbV1QfnJdPQa7cjhiz
shePYDmmeTdoKh/4K01DHmiWm3rTN3n8NcvgRu6nkuMUIweE91sjiLMP7DGeR55iaKkjdxWZDtDP
suliuNIWt1xk/1tqVF4ceXGcEXPQNlN2a04rxqNciK0sTZryUSFmfOdxE8t0V7nVVB2zQroHP69B
oC/EM3NG7IfinDkVXFKTuUkPjdKcniXBtB2JvBOsXFUkKAfClJs1Ar8URrqiebBVAfKXrfSxQi5e
Kud1yOhCJuxblobaBdiCoz6w032HRo6tCWTZcDOoBdE7uhpM+lZtSOADo8bgH6RBe/I7TsO3VSHy
x6nOs6/2mAM5JVc5xQoPFHeMCl947WnsJYS8tNfpM6MpKHm2N/LyYTB/XCoinujvG+505qCjGODV
Kt5VU407l0ZVepZhQ5KzVKltRlWL43bjJyYwzURk2TVOnfiS+Z3fXImy49wet2PjnF32jc94N/Hy
N6l2voU0/JJdmcVVc+3YNEX2ViOTmcxhTvgb4B04+2e6k9MlDCdnuW/yEFW6X2FTiXoa8s+69LPu
wo0JIsQ0yFj6bPdd+WzOKQPJikfUwaMPPyuKh1npk5nU9XWeGmXw2A1WhtDDSwnPqPIG4zKVLHze
sacV6HnJqPgG6PBgWSdpajv1dfEy+p6PNcoJsp+c6+vq0DTkZd+408wItqq1/W2sJtEhazeDG+iV
tH15a1ZwgKnF+5EJSL+NVbjGPQpApzvQOZLQLIKYom0qtLg2FxHMoH8hIEe2b9j3Fb0ek+o4CV/Q
wilrB745E8cMyBYeYghFd2njwhuYaBgXHAy1ot5dFOClpRovXblYtLt8ks92ag7jAaPqTKKhwSea
I/jVkgN3izpsw+SbmPFC+uULQpvlFBTK/EZvEBlLEQdY0MRCTgDnLdJ86r56npc8tzg1zZL077Sx
Pmfd5KUQ2Xt0apPqjTxSMYwHDvh4O6i1jL4/p6J35Lbx+p+0urV/D9UQxIgbaKN7sNmcvF2HPKTa
d4sfkPSlY5vIDcLQnLNQi1WspW5APKQRlOm1XUFW3EIEToC8S044G75rfXJj9q+tXwcN+vJhoXqb
OKx/6Gf6GedgaKfy3KStuCY4WH7QNolKwOFnEEB2HRJaCNfq0FldkG99GVBhzi4+5yurIcadmN2c
UySnmvQuAdhobZoe3smGNoZ/DVtOtmfG0x50QVtU+qYJO7+7Ef7s4pVW88iRxmzz4asycgz9c6C7
Q52iFC8aYXwpPXBECC51cqBCrAY6Ik1zjTZ1JvcWWWpGxWDM7j4cMzglfVEQMWm6w+isPQsYEzT3
FvfQIrf2b0WV48IZlhpUZ+lPs/dED7PBdW7XJa0WWbbtkU+cNXjoA6vfxfisxnNbGK7xIYttsZwH
y1T4x4vcC0+gfzLCjgMR04KQfWBcyX7s8r2rNSzLmBVtuYwVJarduCOVNk7VlkqiVNbBmGsLdJwR
loV127SpOFFXDnRTF6u71VRN5lGXlo+A3QypwXGZB/2Xtkc5cwOcQhfnya2bZ2Da/jfUwGSlptWQ
YoQuWthcdpfcjzF+jEh0oufI0OXZfMHkOVSHPrHdqOvY00EHNIi35hZedWQSnjhf4YqvnxbhsTfp
xM6sbe/W5C4nHnnLG5Y1J9869M0+h0sbPBE9t0rkYzpQ25ID4UzHsp93OdXwtzov02+iVmRljFk/
HwNDx2hwvFL+oMWnTo5Wpr/vRAwYoA5bOESEdaoP2IVwnFPw4b7WfDO0fFMrQDuRlN3aCRV95LRu
d7Iy039qc7H8yGU3dKe+cQGpJnkpsj3Pc+MdEkmHfGuOgw3xhkR2/1KHa/eTxrBOr83JGmuoIXEa
HKqxEy80WZ342W+z2vvC7HaOrzg9OqDCMlOZ+7zKq+ChQZMENGvyp/HFs+aQ7GOZhDaZMQ7C1Yw7
0b5bWrgBUQ6QdNxSzBExm8HUvu7zkfkf4+H8ax2myI3cOa22EPP9QyE1YJZ0sTsSh1CxHLgYvAyx
shzxLbejldA1IQaFLJ570kX4coqb1Pd0vV+YSX8ZJ5wVdziF5IouHHP/Qimpth57zq5zKgmQjD6b
JmAHGL13dNOx/NFYvUtCjdNUww+ANwqBj4aBsFm6ZBQrQZBz/Qy1A+QcSQDhdUrj6j6uCBVnRobe
IwoZgzw5bStn0PeY6o5wV+WWLYodAb43e1fJDfvYx6ZqdsLOimOYAZc8SzUw3rdlYoGlLSCGbfOM
rM+fk7tkeaSRZzZ716285ZLJME2XiP44QXeZ6PRR1gzLCKnqmx+cprN5O5uW8ZPdmPNUYyjCciVq
RfGhWrh7bhZMfhkPcdgcpXR876rqbCRLU0vDPvKLnIzwsihFAwVp6D8STswDW1aSPqpMG9BL9ZBZ
4TaTEG8BBxFiupkg/iJ4DGzQHIbkAmzMeNS4YlFLAxIrW/sMogtYnBReBTCc4fzWnTPbPmSlQHcq
UE3626xm/A12kafrWXcLfAK3BBj0iflbfYtaZHA3qeqG/KLGxhawLDhFHgq4QbfYxryY+F7PMiKQ
cx0BPBNbT4Zr+HuAlQns1jI5xxyG95OGSr9swFvnessaHcccuywWNXrLAn8eio6HJGXmvKEXYJ+M
QoM1xzhqQxTv7eRGDmWX7ce5H/TBYSQCqTE2K1BTAV47HjCQw7S4k6Y/xeM0gqV3ZhqdvZejc9FK
KqS/zux5W3qHRsaYCEn8tmYOrLaL19GbG82pBb3sSslJoyvre9yOJmBrYxn9r5Pp9R9blr5noCZK
7nAQkpRsysG+Ti0Qx1ERTMvjDGPMPKMHJi7V0SMxJjxAwtjZjZ/2p0A1ZJaBVAvMowsv+DttBq5V
Q6Anj9OQjwS+WNDVDmVZBIc+ZTIXiaIrwsOAjpnjVC1XDGEfT4996dffwfeQzwQ9LfMjO/bjo0Zf
DOuaQx55AoFPKKWtA0Id22ZhEmvQL9skOLMp5PyepHqeduVcqFbx2fWj671wEmqnaAjm2uXEUejg
jAELCUlcZ8zb/JFcKkqZBCnMZKpsx1QpWNuilnlbgLeEbi6RNTNSJAeeAAq7uxZot8Wu0SYYpSJs
SKosYiDdE//kvizJcoj8mqSKk64LgtN80iEA24Xdy5Q7JfyZEYbnmcqtoG2BHX+fsxKrfVXCRj+W
I/0bOmuMUYmq1+QIp75Ap1TzOb0DaRngnYKCGSAzBNldMT6kT1jNsfUzS1Z86MYvJvdD0dkxGWze
gHwB4OdyNKVimk6YNv3riCzHWGw9zqxQ78h+aDemV9icqaAW7Fo1ccXLyY3P/dSIZNe3nvgiq3HF
Ms16Gt+Trq26mTc6CMQRq/sD6i1ezzf+hCQXnNlMFe7qmJ5ST09lO4yuOgtDjvgH6+RHIuKJSbXp
9wCAPHM/1YC2qcPs8+wFMRzzxTqrZfGOed0VUTUO6aeGZ5YCPkk+m6Jwd05fh+TExUX/6c9ClLeC
czYbTHa8cdeykaR4b0QcRTkX3si0ZF9j/wSmYslT6vshY53RPhV9wRCl8if6pgzv3pGQ+G/1mHhx
V6Wl65hMh/n/b16bIdUSOHm97EfX6m+Vi0SN9GuTSKkiJEPAY8eaUIcz/c4OEO50vO08b/YOpa9t
Il1DAcJBWqUH3auphIvSPaC1zykbiZzuc3D6NkW2vLDRJfe9LvXHzLf0cmPKLMg21Ks6p4hvEDBP
Zqxi5hkePLPSp0W3c4pm7PbpCFhvYzH8YcDCkMbddfFUNjcEEaRP0nVWj3YL+GYyRuThczvoTxJz
th1Vy/DDRs5EQGJfPSGCVXcMOrqdCLIpQdYygiNL+sH3qg3SUrBXqeBS8yV58p4SZWlJYYu9YCsG
pnAgSK3s6wKarZ43FNtG9UzTGWd477gGrHa3zn+UwETvE3O2xZ0CysMkHDnd+JAmQOgPpoPsihU6
rr+4EzibqK+18QXlCupykaRksASNo2uarIVBQ9vOY3Nfjm37OfNgWrynuP9NN7R+7eCfrRUQsSZh
vtYNOfR66b6DUJUFOEDW2GCTY0c6WVz+nT0U5lb7y/itC/PPo9dCuY1Lf18lyzWEWMbNpTPeanKy
37kbf3OErHejS/qmjcPolz389dtK6ZlYtA6nPSKU5obNTDyGaTYc4IwtH+o1ebzlboDFFXYkPajY
fnQ9DdYO0S5xGumYbyxd2u/I5d6KcXlTPBpcIwKWhAAt8vpNDcQdKzJ2ZtLFmuTchbVaTwptdoLq
umw0h86Ti+LmPRfC+uS9WtJWDrfvoU7DDRtAUH/9sp4/UDjBtdr3DU1t2fVUnrnT3aClR06C35kJ
GqfnD0ZbyHPrjE/8muq2CCDwJ54v9oCzwjs3hy+5dDm10p/XrH/37sB7sNZ6GOvF2xvIRAydMwU1
96ywtzon3Wgj87K9bqxCje8I4X9zWVLtkaLl4elyuDNQfLy+FClD5tRWCYu2MTjfVN86ZNOBJdwN
o5A/rJlarZUgn6TTzNdVLeiIF43PdDpedv/px4a2ziZDu98RxMW+sdgM2dBoR6QEJRIc/JBzdKfd
JMMwCuBl//jza/2+LQQWQkhTINPEfPx2aaY5qVBXpMve9hsO5j7yUACBNjPB2uWI1TPtfVYBJ35F
MfDOa/+mxUShH65XHGEkzn3/zfrQT0HM1Il7noiG9EGXDAACayztTdAX/c50fSN954ayrLf3O156
OtoWlitcD+LtY2aqFN5pY5JtqbKCbxDAEVTEUdS7wS6p6W2pxhMUMzEi/stbgOEEfR1oYHHE50gk
TlXgUJFUQtW/JN2DeyeMPO8j01hoU+aUA9w1TALsXUytuI0LMr22EjJ8f0ZGVhjvuUneXkOyokxm
EoG7Imi4ad7oWYd84i5qUw7wSJ2/cd5ZKtKnsU+z/FeXNnH15zZoUVmWM2saWdMVijGyTQMYkqQl
hsLdKBvcWt8m4lopw/4y+Ul29eeb7N+9ybXwwK/I/9B6v3602OqnsmTMfVB17Zt70tzU/EnUBjHz
YpjM/oz5TQ1f//yivz3QXBpuUYsgZkg4Ab7216+KfEl0DsSfQ1Or9kTnp6Eyc9wHarR4tzAwv7a9
eDx2M8OTja7WA6P27eTIMPo9u98vc/Jf11lP2ICsWF9+xUljt3j9XhLDkrVg/HSITYLKNjXqwEvd
99a1myeLf9V4VikvC2e+/IYnIjYPOPAy/9RxdsJL7DPF2IS44m1CwkU4XiF4ZYiBhqwzL2Nj0rqZ
i57/IrqeZdzIe/eG+QoAbM8O+vakLZazTZ2kIj1afRNfhRIBB1TYnrZxM1myuy4ROfjn3GGdO2dQ
I+Mrd6HBtu01/Z3N4mj4CJLOnMWcwQanzAGUKJFUc8a6QnzfP7ugZObPCQjq7LbuKhq6Uz8vl2aU
oXexnc6xb6wBIZN0M+FdJdxqRUToAn48Yss4GCPH9T75eLzjrQ5LV98hbUuniPYlzogOI+zhndvj
7VLgsd2K1bCBpZ+S+O0qOxdDRb9xEgeMByKGMRCSQE3fE5tZInyIVnaL9y9qXRGMGJ9S20AQWAQ6
CmOpigvZaRrNTyu68Z1S4O2uxzps2T4YphUFgXz+jUEMmycxhXMyH5ZiSLfDkDQYU3Oe1mR1qr6z
gLCRvlkSgW/gRQEwwtGG+sN/s+/Vc2aUPWFLB5RrfrsKwMz6Nq7b/GdpG828szFFIOXKUIfdK+Kf
HkMVyOCsaBAmt/OIIeWQq8QVX5JAcd6eXMRG9/TfUuKNVtxqEiajc8nRJJmfaxDY08c2lS3pW5TJ
065pevLS3IAZx9bVgnK/n2EhXcc1/XaMLL8ueA0E7GYRcTJGiquf7fxJJ8TW5NqwEn7Mzc1HJZNp
Pva9UyyffBP590a3DhRSB6CJeQxzsg8cA0vbdh2PPhOlFLwMNTFFh8T0AdkldOUo7KphNnZw2sov
VpmYB2F6sXcuzBkVLiatWMBaxreE0R6iCbW/3d8i4e5cxufUVgcmYmW67dNZwWjmVNDvlG2M8aee
of3Bo+9eRID46++TLcZqjwapI/U1bdqPYWdhSGlbQ/1s6tLfNEuoi+/sGnR8ytBW5TNjGquNhlSa
H+dJZkSH5ZXdPTW5m5wSjk8ldFB3fLDrxmNbi+N6hU3H0w+blZUlvsYiD5hZqY+BXYX6pJke2lum
1P3zulmFmxaFaQpdXZNzWztpUGy8oLB/moUlaMXKYX4hhcT5YBd55//I8wA5upG2HlRfFcd5hrNb
JyTL9mbGEIKb5QoQbZFHVa8ncmoDvKU75DZFiwArVnvHL8k+LLuJviLDH04xSH8U/NJACuhpeZkD
ALXrtuZduIJY84Irjn8lyJKDx4F1iQTBm5+DiT7wxi9Hi36W18Rf2CCXei3bUiM71JPv7qwM6c0x
mbLZesQ8i+PYWobx7JidPPkjYZo7dH0BPmrGdaxnKmuCYwHtqNwSKdi/TNnI3LE0E86RLTQHY4MA
jrkDwrVBX1o2oHQ/wfwl6oHzb32kL+FXl1Q1yUXDTmzP9Nh9DFnST+Hw26n8NmRV1mA11jDgTFOW
ZZR3Zs30AmjuErFm8zWklesgJR7nytoyvkzuLIn4nb6OW+Rbw9ZZvzOA5jaR7fXlB4HU2SWJcJKX
YMyJD+d4674smUWjH2dKQBhGHc+3JT+ebWuW1eCWHjlCGNi6d0QXdF85/XuE7rXGzB1Q9t+cfHGt
PWUUZx3yVgmaILoKjqxTNj4D4pScZJgRYWRVJeWTTmMr2WUdhHXPzE2CuocRuZ1RVh9DL5tPFTKC
H2hK2pOXB5KxsJXnzr6x4aWcKptvEIBJgeYSn0zQbIm0IykQUPlMRnST21fSckN26bFCCDy4fYNS
B38sxTdshfNotIRYyVh118nQTA/CJAFoM5aNeYWkkzC/efDb6orGJbxIf/H9+EFbSxpesrHP3C3K
Fm7SoFusz5Up6Kj1EgPhhoYal7tCtoinzEzEtO0oY2F359PE8ApSXcfMO87vjKJI5+M80dpCyJZZ
kK4TOh1YePApkLoXD1wNd1kjZsKEVShc5Tx+TOJc1chZ76BeSptOtFHdo9pvnx2aZP6mXlz3QY4T
sT12kNSXZXXPbwQlgr31c7Qjm3bK9ZNGDlCfg4Bc5worwHNJTVpF82xUy7ZqsmQ6jVlQELfiCnJN
68VJooWhTBlh28pgOoXpjqeClgAJcrBlzEp+LnIML8ewbEG2/7LQxGFC9IVVLM1jkqELBNoGNDqq
mCYSDojCDJgvt9gnLaVMGAjF2VPdgRmCd+ZOxW5B+bMn46eEaFzmLQ47KxTxvkozuaC2tLL5fnDK
LtxBunfuqiZhxFE5KfljsecSnCqA5F/EglY6Wmc5w6YEvEkCH+257w2JmmI3lovfnAAyL8/aI/yG
CCTuVAnNy3sCip0jN0GylG1p4eNKtAaDh3zUDPDruZmTqM5taz/HtEJJbgjdncF/qCO/8RHkpsJt
v3skJqFQrSWgD0Tz/r3OJ5afKh3iL2XJrD5SIIpYfoIQoeOgXTwmc7Z8WiB7kVjgdNYH6rYqi7wR
GsAJUtiqZyeKSEaL29VkSDJFpH1lGdZmEg5RLqkl/OLCrGl6zCampazj05Q+uEmf/+j0Yt4Xom7T
o1dB4GTBWpNrkik23SeTuQrJ6h2UoDP8BQNfpZewHTFdezLzCpf+iJ6v3jHq9LZiZtSTFObUPHVN
ao3bLqhQpbNMMW12YBLC95hDZ7lrK5HsjRDhUrQs5Koc54FSaYOQ2xR7o7FLDqdMAaxDMWLz0/YU
EL7oDKm3J8qVoMC0t+oXHG8g+BWwadJKWzQRyG0KL0CS6O+wMJ3hck8D7kqFM2yxCKhjravb7wFD
WEHL1wKw7s2T6x9HD2D2x6YP7Am9tRrNu8laAu9T7HHrRXh/2dRAOdHbCse43fguAoxtlsXJg5Vh
5sEBPk6HjuqhZyHHqrUJEbVxRQZan0QFLsldwdzvJuwRAG25tOqLPecGuRI5SbH+XrJK8DPaDGHg
JUax6/wJb6iYLNGzm7ZdfBqlUchLSlrdJ1PPYXmibY//i3b98D1Hp1XhvWhjcR+I0tn5KgSHhxgp
7ZCAmVm1MZv2aXAlkUVphZhtb/opbo85AISFvjVfHR5hyfCMKM2HnFX5O9rvTHIRbcc76B4PB/Ld
Su5nOalHPxVE9pkLkUGkWU27lIjWrzkHxWXfyrJ+8ZMAkV/Hk1mSJYT+CssCAdrEchEHy+KU0wvT
WvoCtQd7Fz4MEq+jEWOn2mjdThefIw/TYHMZ9dEwOrA8ILl9TsMAvW6sAlzPJ3C9MbNbY2r9/aBq
78NAAnOy95yMdazw7J6fF2HxyV9m3bP9hMvVWOfwOYEBVScyDJ2YB0/xrQ1Vgqq1dr2rJoYlGYkA
w8M+XggsY6ARYPULJgvps5ENGWjeZpiXe8x8DdDBnlAvMhsmhwjFvJyZs3shaRYmIMUfU5e0ARHY
jeUcsin3O+7znqb+Iny0nUPAfRAmzQezzKwEOZrqP43NXCxUjK4TldbaISISMiWheW4Yh5fZMKE7
o3VWbZawndo9dwpPUGJz5CvzZR6vGOe0XwFc4TwwJzG6twZDZfLA5WzeLAjqWHoWs5m2FeFk6VU1
VKrbkLoVf3HHxH1pWU7czagzt75U82jdYYZjwIP5eci9i1GRpLbNGnLQzoEE9bnNSxbrK7gYTbMi
TrNmx34gnZ2lTSe+4aFfAnRz40TeMIvWtcEM/tps5sq9qIZi/t6pEwPDTwrM8xxUfEnb9SiNjCQN
xjKyBcqyvZV1LgGXYiFWOxeEjNhZHTwbyZQKFickEJsKMExwTJOcEOxilotBuQEMaDcbqHurjc+4
JrxJY84RW9MylyAi6ahdbnPXm4gWtWMV7Kiqh+VIgR73apvWCt8/6Adzm1moG3boJQG8j1NBoZiQ
CJQ9N0hI3H0x1uRcVJZhEJBgOcM1SGmjPJc0NL8uQpENbqtWfo89vusId40armoTmeylJRrcuwV5
5I0/ezcex12OjH88Vdni3BuZdNwDFVXPqo/CbVKbGe3HmlHkhJ/N1KmOJG+SM8BvcfA49UBv7mSf
BowgRqsSO5+mRbnLCC1UkeNmQ3IlnSTMHgpPEx7msXqNJx0USfrRx4y52iEbO9nJPBMEqCzoSa5L
aLHFHndIop/NMWk4jpOcRuREzFDqyi/IAD4wxKuThwI8NvaAdrRNxdDH6+e955VxhsRwKgJGs6mJ
7RIppknV36JSQchv6Dv4rIQaYsat75OhR8buw7vTka2ZXREARL/0yUmd+h71I173JUUaQHkpy2cx
J5LwqD+f13/vIVHpo2MxA9+zQygarzsoREy4yAMSdUCqVt8AgfjSYODTG2bGYtvI6T0479o4+2vH
BnIIcwI4IgHADohbbzrjIYfvglAYdchII3zsbSkjdoLsQaeD2jOtiFUUVvoZzoy6pt59zzf+716e
BgBwMVpHdCrffFwVeHSYO6YSQmrkS6o2QFz0jtN90k7aP4Zmn/wsBhIX01r2V4Zt/Pzz5X77+uvE
hv4IYm4uBP3ZtXvyF/c+7dO56zBLHWjX1MEGBxddGOqxE/KnYQfFo90tQT2uajw09dSW7fbPb+Bt
W2LtgjCfodgx6UpbzpsL0FBNCCDvM7gw1ORIrpOzIRvxFPLRCUNR42eXvfidzvtv6IT1VWkFgQvz
GFdS5r/+2AnWPKuLU1DzpIkysZHnUVdDZKFVlVuRYXJIsiC4ZCZwjQLZ9wNoifKd/s9vlx4KnvsL
ngDC2LLD9e//cumDQGMW5ps5pJSh9dn1gLpdhFajjgAgtsulhRxVPaSt0/0ow0TcglQZ+v2fL/+v
xvFf73+KKqAmoAuYw3o0yd5cCbgsVW2ayMSz2Z2JvBxiym/RNcR4d26rxwdkKxaR6bRT3NUjN/y0
qMTlnkC9ZLgest4srgtHW8ZdTrBo/1MPTYEJmBjT5JI4fr4cKQHmkbSqAQLM2CzFLo4bf2LxTtEj
OanHgmt0s9rl5NHbkTGYhbgsU4CgdmrTWu8bR3jxkcxvUX7CfuHUz+jEA+smyBTGCzeNFTkgHWK2
DUmK3XIsfKWdKPfoguxVHToFFnIch5vJIOxEYxh26ycG77O5U8oqf2AdFcNGd8gHowZw2Efa7+SN
O1BTikteTrH7Tpf8t8GkbzJYBiDj2rBxXN9+c8kFItrZzzXOMrDO2wllzD6ug2XrtpZ8zBCCXLlF
PZ2JQ6k3NdX1LTR595A36+xczUTgiqY+/vk2MH+7DxiEMYALIF/6dNkgv72+GweSmxIDDt0+7AM4
TxqnmXEeqsw0Hoe5hAsQxCPOSHSUbZTYBO7tlE9ldNPRL+MZqWCFPk4kVHQnZG2zOKDeMduNM9L0
+IG3un8MsM0nx5lM8nSnK6P97BPzgNpzmtznRrmBR+3qt09G3xXZecpQABeActt9UoolPjoW1oKN
ai1IsJNVIc6Ak4HipYxnasOEtt+ukHGDblDlo3/BrqGrM90P17nXdjY1+8KBLvshGLykPVF2DoLx
TZ06e4zu2tgMRhZc5fAPnS2TVPfJapeuQOjbTh3NchWTuGb6xGPMg6M46QLw6PY1kTa4vbDCcUQm
Q5c6cxhcNBemNWR3M4Wqf+b4w8Ab8PSS7WZCENWtZ3UVHcSq7R6crBFsqMhz5pMHCMh7VCbcrMTI
bMRT6DO8Twlf1KMea/trb7iqufQT7ZcdKeROigTWitN9tTBeQSHdo8tNCaVd9qQWJ/JGD53mgNwv
wUdndGY3yptkeeh5sKqoBiLibTNqg5QwPYOumu+WWnKeUwRp0bkKOeP3DMOYE4bjjTtmYb0F00DH
HD5kt+NbWOItHsM53/duoL42ReKQ0wFy5TyZCaJYlWb9Xk1keUZUcXyEVKUeCiYNrxOBgEPkZFya
xq4HKy9vxwzEzbkWJbe5i6BoJJewqfV3eKeo9zfcALCZoa0OoHkYhBn2VdKF6/nV7A1eK/GKA/rV
YL5r8l40G2n4/TNHMgphpC8o4frcSqfbpA9b78FUdXFGzGSiHA+8IsW2I9UB0VNt7mMzJ0KwMibT
veAE5ENLIHHyBqBB/IzVHQZ6mAdOB5IBGlXZmfGLkw74oYpZIxjTUBvPfTH5/Xk2OqRMhlfpxzLv
lb+hEyzUO7vY21IJwCF1r7uG36zhKfYbLQHE80akckmgawHHS6awu186Ul4oZ5ZTxY32H85x19ej
TlihXnwfpv9mw6IYVWq0eD27NOwP8Iu/w/FBd4ri5Fvqdvrbn9ek34a4vB6o7CAkOALdAgzW10uS
b4RNASQGN5zvYpzxu+k2TcJ9hw/yc1ZClgFqNRYXFY5kVkntmJshtKYDs/bgs+UlX3NfVByQPWer
Fx/ELOzoLIiqWMt4G6KUi6iH6qu8GaurFFs0flPpPP35M7wdu68fgU9gWQGjFzMQb1ZVzmdxqnKo
e8kE9gW3gbn38UVtPX+h55pYANEEbcArhS3h8OeXtta55193dvQ4BDOQzM7kP4TF9mYaW9cKXaSK
vX0lsdwgX8wB5Pa6wkEWC1eFN5U14idCbozUtfcStB6GzpbnaWhdtbUGKOARRSNkp54zNkY9W5Eq
G7AXnMFvLd+9wuNe8xYaEzg9OcRE+HvCdB+4CjFz0prGdSP9EGwO/adx8+dP99u9zxCAa4tqhCXI
tN+WLUY1xklVjw3u5DnbevR7fiYZPFdyvojKM0wje6dOtddx3OvLCWkQiD0qNCpGaubXd2MCaxD8
UNIe9CzoescJcTOBKqHU4bxkI3A6LS8+7YjyYCWdR+omhZW9xQFkq50YZD5HTi0wmEDnCJnreF35
WPWFM6BAkJgGOI/hQ/ZTG5PRwrD60SjV9CmxWpmckBLRrJdEvBacisURN1/JmdXJSCtFw/G94XS4
0+v0mNW3f/x1qf/r+/R/k5f67h+fsf/7f/Pn73VDMlSSDm/++Pfb5qX6MHQvL8P11+a/1x/91z99
/YN/v5bfuxpT6PD2X736IX7/P19/+3X4+uoPjA0YM92rl25+eOlVMfx6Ad7p+i//t3/5zwyxj3Pz
8v/+z/daVcP62xJZV6/ixdbT3r+Sd9bf/8+fu/la8nOf8u6rrF5++4l/BJI54m/QXCmVOEMI3ODr
8qRf+mFNLfubuVZRrFiwlB3Afv8KJHOtv/E3yHCQe/OXaEz/FUjmEEjGDc1atlbkJDCE/0kg2euH
31/xXZyniLFFTcUe+natLlM0ZZbqNEM2KzyjXHbO8NTfS1/5t6+ChoqPCICOIdPrZ8KXTVDKhra4
AVbZwKWTD8cJ9sk7O8HrVXT9MOsz7gdrwBm8++DNRjC4JcJgLx1ZNmtFvKgg5LNMjCM9SHmGf95/
MuBHXerczN5VEa7F+P9/7P/x2qw0zOjR3Qj8Zq8/YolOsBBFPW7rBOPaN8yXwcLG0wa0cnGVE7c9
0FOcDozhiomhc5g8DmZnfq6s/2HvTJYkN7Is+ysltUcKoIBiWNQGgA0+z+MG4uHhjhlQKGZ8fR8j
s7rJYFdScteLTklJYZKMsHAzg+ob7j237pKYOBfsfMCOqiVKDY/9Wa1N4INsZUnB+Jsz8a+fBrJP
WjhehG7+L2ci+IWJrZE5xVZmD/diswoiY821sv9GTXhqyf/8lkjaUvoXPnECPn+9l9lU+vPp3I8B
nAwM2G2xyBtSG7v5ygfCpcGQjXA8X7OALBH33/0hfYl4khyY03+RlJ0uhj90zSMxcBbZln7s9QbZ
w9nqXdgds/k/POj/PPL+GLH1l0/dZ3tABMRpMsODHPzyKp1NJGiKIzwmaKxHteojkpe2esZN8Pqv
X+n0O/3pzTxVBi4+FkEBJ/4izJNroGouGysGhrVgoXMT7L4TWntChI2LqpRIhP/1K/7la8JRxXfZ
Po1cECr/mgGSjyPOG7dAh7E6jGrd07zBbY2/6XL/8iX57VXQolP/IHL5DYz+h89JstomQINXsU2V
3BfQXPaVl5sxWdQ291n3bMOquP3XP9nfveYv5wRQRWd1yK2Phd/hJa2hdVnksqradV8Gv0RwmHre
+b/7mhxJ/KwoObEFU2f9+fuI203T98AtEL6RnE/FNtxa9racl0brVCFCi3I4kfjm5N8q/jmXGBg6
LsBJYvngbv56JqbNbBCZACSA1UN1P2ED/2B14IYcv94YTnh8/obO/ZdHghOQ/1g2+ZYUtL8CfVtg
SH3VSRmT3KBurEB1KiYepGAH7BfG2b9+V08A5z8/GIxkmQryQqTGIeGWv3Y3MK2YknTlRGmaQAxC
8Vg056owhu2lGDS0uZQfEs4yNt7mIIYKi6+AJVQhdnSDo7R0Z30s1UK0I87ActLnoNr8lBWktxp7
SL2dF0GKVcyFFgUchKkDAQeWlom7a6YTD5BjjYKKQM/FPo4jWHE2Ysg+2GePuY5qwKLqRvfklVwQ
KGQ15/OW2faLT7BRB12qivrNPkOhElg7GzId9xaSd3EssmAZfjh5t1Ss+0i/vZxbt3OPtIcBEFc3
MT4tXc9mjFpAvbbs4eWZCxESyYGkmw0lAroGxzaRGFFqttIiKZ04kHDSwXTIK03waEIkOenalRrL
q8IMgFVCnkvFITVkcUtuAJqpzRP+dEuKS2bvMVupV+gHhrEvtkKqPQ2A4186HmLGsNInYYnFYvfG
Nx3LPrqp2T9D0fU9OoIUwFfoNWzYPzkdncXZKZEiLSSDu+94a9UsypmIzs1zngZzAcev2hWKqWCw
BDsG86jYmb7Pwm2jhHtel7pJD0FVCiuECgE1IxVs6C82+t+jWNAS7pzSQ9+6YQu8CxSS/gOxd8F7
4nvDqNj1T53LCHXWHiS1avGth5nrwrpzOsz1TJhBah4AO6G7Dg387+nOCMphBqwQbAJ0/DQZl3O2
YFsxDMRGj14L6QOZRgqlj2sCJHI7DOTN2xbAN9LnIS3eCqtvoI906BsinD38daKZeMYjE4Fld4r1
eikKg+FMglDoou/53Mlc2QzVXya4HB8JoWixjhTwnljtTd2zn2hhIpIZcuLS2YKX15Jl3rpHTJjA
W+YCDAM864COB+U+aKbYS5iwwm0vONcpNmoVMKdodC/qyNWN/NBYstqoY8nO9EQBUHvthsH5SrDP
r1ENuuGku6/qPBJkH5HPUCzdM8ZZ41EI9Cd7m+x43F6Af3BFw7NHwpkWLKHQsM7FaVdifPPNR+fg
tjAPQrtPkmeAgx14QBcrI0PZBZ/fBr2ji/MkJflgk3MWLdOg7prRYlEOFi3pwGd7SKUQiYz2wYNz
+dJWjeY3KQ3kKCkBSMAwECP+sFMkSdd50Z7QXsJdvWjxS3JsihEnSbhtmTdH85xYPwNjhGYGhmld
+HqB3Il4neFT1mIzI2BtXEa9g7CVpbVeW4DTdg4cDjHseswzK3D2PXAitV+xMQYRLeE23igKK4Zl
Geitnbny3DzWBnq4ey7BIt+zQczGiPutu16TAPsdrsX6bQS59GpMXXFDMKR0DmO+IDqiTStz4q2q
mUzZwBD+k7Bt85xH13wbZvBOO60M8dD06Ra8lwIi2J78V2lkEaZGHbxjrKuzWxtFK4DEyWo2fp/a
LHswXiqRXYa3xamhPJizfrGQ3vS3tjfq/gJn+fgw2anMzsxWC7xI48AehBiIkkt5T56OSM+I1jtJ
iRqmeJeK/Vi512LtxW2X5l5/P3utcLqI1RzeonojmDKUUHz1z6IsreXR6PKiOfJsNtUO6Jrjf+Ef
z5M9a1P4C2JM2BWPq7HgV57nDZBqo/rmHiC0exrpOtV+cZthYeEAAnhDk/Ce+wzuo9Vy8S+asi/v
cJMTpmAlqryniDafs80Z8PD7CqGXh3U1Npm6nvuuZb61tbV8uWO1fjdUAfZB6i67UYufq1sItt2P
wmjUu2zt+U6UKsBejkbgicBx+WzqAUuXR3IcO1zORZT/nn9fVIHxUwXt9trP6BbjlRax2Cn0at45
KtPugL6lm2I8LviptSnReKZ2iolyhZ97tFWlrg10s3GDbG+LfLjI0x62TrvEsGJBTSgWqryFi0CY
qfxEXTJQ0Y9emXJiTRB+iahbNmfH7mQmRl3K+nk2Z45VSFFkNg0gA/rYbyWEFFlN49ccoNSMRKCN
57QryS43UP6HGMTxRPTaFvg/C9nsBWGdwzkisenop0BpQA22PO3J4FdHOBgJDvtxcD/m0sepwSh1
fGXrg32wdtBgxKpYl+vRUdsdA3tA8GOGxCRMpZsZePKAJuwgpSPBsUDytHzcRfvFoBfwClSCHCxU
X5A8yA6sjyvpVHM0wUAwD5U52ima8cK/s62q04+zOYDPsXAxfJw+2k90RTYF1jBDeIObD8rPcsno
OqwkDV7NHrptsukX51BPjT3Agu7TWxOPlcdcZs1eV8nPH/vokZsdt7DJMHDRnQBSrBEhpbjdbzdj
63Q89MPqHydQomaYBE7HDe4pRk7Dlhs/NMNEZJdGG1jxlM2ZuytXu3kfhJcE17DXSzQ2DnfIo7lO
jhHW0G+vmnm0LFQ/PlQUs7CTo4fq7wsQDzFKDZPrNLIbqT7dU8LBvhwLI8ChnHrfWBy1ESfA8CCt
uY3DJ2rraSeRdCeHpYLqweW73mCrlMuh8wJGfgH5XjJsGZW+CNRD/b5JAjnFEtN+GfplA7iuGCiZ
w2KzZLa35KxqoLRzUoBcbPPbRaPexCvTWh99ikE6xNRgsnIrS0DBYjP8j4rFz2trDr4Iy7kVKkqc
xX7aZouc8zywMPVtiIE+DCBCVYxCH83kwsZohfS4IM5zdb+8A3pK0j1B5Po+Lbwti+ld1Bj5ZdDO
h2b2ezNSio0hPFZBKAIDeARpvRjIWfWT7tzt7XrdaesEkHUoeX7kHIr3PpczXAonIZJh8mfQI7op
s54J8TKQdLj5HJsWADyMCj4roH3vbOZwNhmDV0ejXzpvlT8hMivh6Cxhj3t+3PWkNRIYgKOEC1yN
pKZ4peiPSznoRwQZhQk7rxpRtDAwWOIg35R5PaddAwdIlXyq5TBk9yCo2aJBh1enPZZeES0BwN3Z
mknuHvT19KNA3EvJigUdh4dbINh1h0AShJa7BhDfbAtgdtfjRFmly/S6sFkkHwd0Z/BgsLzZLOmV
dZaDy6KGVCWCpSxplrcqc6CmZ3UN4XDGD3ifQAkczhFGSG4gxAbPinHxFvqLA63IEJl90ylQpQdz
dlP36NkInnZ2cbIY5Vafv8yQUT60mAt/h3zJ92Jnyr3vpC6UG/Z2kmXRxDH9PckmeCBYMTg3Z4Uc
demVfsZ3Vj4PIrUVpwnqftAFtXUYgh7gaRt4CUrH1nUVvpFVP89dM3LHe6P6sbRZ+9AA13jqtUI7
NGmljl478ENrlUs3KqUPu9yDCFTEqxP48VY7CG+W0m3umgUUSdTZUABQ61jdC1QOBX9hMZvz1nA3
gh1GCzsLMR7es5GxFgjBkfga/Bgq/d3JSqpYsmhqU8l4w4zcXgDZcDSTKZ40FkixB+Z9DMGMeRei
pkHCNW/ZVwA9JMJAFmdeuLFaWqPJoxUOEeZmCXAhE8q/L9Gfn7McRX5kIXJ8wKPtlAfo082VROT6
qqnwip0NwQujeR9Q0ImcXLbI3rr5zAOr/5KsCeHWdVvX13ycnQAj6w8yEhAr79yhX2GWNZpcwKmq
HwZSNB6EWJsnbqAaiOs8JF/o5rohTPN1hJO/4A/s/FIbfNdW/9pPBrI2sNGkz8HWIe5OuwqGBiX2
8jlldXPt2Mup5+CDnUKE0KdsD0wsFMDpIkdqxczn1CIb5Uz5OYBjSA5wg5Vr2MQge4t4MbA14DFA
KptSHRe8+RMMqTNZEMoWJRSsdxsnpOYrMbXFHlpq8rA6I5cI5IGUJGVHdGAkR/Vt8bdZkYPC+4Fm
cZpCN7P1zVwktASLF9RItfptBjU7BIj9BMQRryXFJKzGjQokX3pbk/AxmHmUL+78lqZSbWHQdPKK
7bgNV7Of2weUBwaHMwxG+gzW5jrsEhjh5wD2yEFaOIoQDxbZDz9o1HKsoH3fNBPhIRcckfVbv9p1
ewCZ6T9AYnP90Fja8X3QruQv09lG37nIOnbaNnn2+SKUZ45o65fAhDcSDklhIdAYHONSdeTBIUSc
g/uqpnuNHTfHSkFhK+kHqaepmhCS8cAu8EbC2c1z8p3IMqQ0qVLr1e1hZUiE9EUIirQFQV2xHNit
NItfhabTQotO47pbUjNYyHc7GfM3q8WvA5AdVESphjY+Bcsv4eTlNTEWi1PRBXlLbUabZ0I1hTkB
tr/3l9NiXnrZASTVlCDTs+xHy2k5nCWY8jfqFkfElizUTZvg3Qv1NAzskDyQEqGgEriAkGZyW8HW
hTw6I4G+G8HK1qxRxvltsoPmEb02WDvuruZ6RMbfXTMWhG9MLUHtoZWoqajgNJCNQ4uKviPtMZwN
oD8XxkJt954LBIz8ZAHYjqweRih9BUv0SI5+/Wilynk0RxOUvD/49kNWpqUfWsVEC9X5FI10533g
hhBG848M8T7Sh6DaPmogifz+tc+RPkq+6WGeBJitR8Ay3+4iMz45KHH7hO3ceyfz6YsEDhK3EBVy
NfF5GLAce3A3jB8dPtWW9J+SRTN5SW5hru1Ns9o4QboJGhZ+nhEeckLTCmgG8nm9P/2kX3hkJrwm
RVYdsK60JHg0FLWQkEGYVvQX5QldX3zlBOScIDiUwGFtiQ0oceqUbuT11PahYHN/SShy+zqOFfv3
3vSMCIAODWfmu+JDWLVxOelleJtSM4efrDlOcMIUw303sFADSGBmQGWEVZhxKWXFG7liqNm7g0p+
UB6MhHx45kova7j8OYo2hYRtap6HEIeff+15pfdgyMZ4Gr2q+0iSauNmhyX0SKIK3UyRtNAZDJ24
DyzgWe4GNcjNqxr0hH0IJvwNTKVLphYrTclP0TvZK9nsCvKOyJnnIx4ZjmkJQxzQFarcU/8EhxU/
4jac0aRSXsI+K/k5SqqOg5qH+rHkg65JE5HyiJ/C6c4nJ2ARbw7pcHGCjMcZxsILlhLoX8WKwO/I
ibpBlkUHaESpUPb97JZoWiGFT06IFLe7h1WFTLZybEzanawLCukNUlvsjQ7xRWuXUoBiRNZ3CG5w
itO0rS2FOufwzsBsoMLamGR6GDHQ3DiGId6CYRBzJJRB8ci57KYsLUfGS4oZyuVYr61B+AcRLvEI
Q5PkI2jlzBA0wEWk70nufzTsuUQ8bvVqhgv+txfoNGQaEBgAQXO2zMwKZ1sWN8voy47gKQuFVxcM
8Ou7ug7OiNsM3FijYB5jSDDT8+DBJg2dYbI+RupTgy5o3cgIwffRnpMEZeHMDfK2D8VklGhITpIR
I1/BlCKQHdQFwVCaf+NkdvHZTrzO0JlYVMODsc+k9vgzNLaRfcDR4mUaWD/Bhe6D1jjqdjmRXAOX
L5YzjbzCvCr/5MLKXHm0k423FhBgQ7ydxjC0pyPsr3KTwJazGcMBMhK2vQRpYdsPwkFlqxH1XTeT
VpgPbbBzUrLPY1x8aZzy8cH3djriqNye78rOhDKjXiHpW+D0GgJWgaEvgx8uaKPdCLUF0GsPyucB
uK/ros7Fy8ChlQg/FvW8PPEEb3JPIK66QxEti6OmhWKzXydkWGmpzDnSSKi/8HTa6HKndeWoGLZP
Z3DlubBcnBYd6YOvEiDuiy6E/kzZQhNy4WQQYc1lll9MjyvKESfNdcwkBvacN4vx5+wtQI4o1Lu3
oHGtG39QJM+APvOfuLVaL3RKvqeHaZraO3Ycpnfla0c9YbNPhrA3u+C28prylblGAjjQQFW767se
ZXd/YpqGnXe6943FB3lkd5Y2QgmFnHgEuovPDUEXNKaMNSZp1zlaooUMO6QJZqr2k586P+zCTB6I
n9JZVHuoGq42HxblHgHn+u7ZK7QrC3kvowY92fOx1GWV3yL+GlUMfAtbju31niBdocMa6p6oYsNs
q0bGW9IU7Ld4fm/FJngiRuhn3w007onlu00VwZVa5RGODgQwUAOm+skoi/Zp7djlhPk2LI8s5Z0M
3L1H1TBImtDj5OFS4yGSEtnfUqhLyKcc5848BZwKExsG5n4K2JgrO0EFxPTzcnRgMzE2yRT+CIOA
JXr9HKaMy+Q8dMZ0m8LBSojOqxIBWouHELZILtspWpTrv5h1gGwQBgAMp7FNJ164LVZKgh4BwbqR
eXwkbQUVt5ZZ+hIYDHeA87aCgKWsZeTWg179ya5BW3HFaUCCg1YI3RsyU99yDL4UmH0BTMdaLALO
WrGVAOyrbXr168ZN99iPGupvk9FTmNaorkjhbbAFyaRTL/g+W2AwpvVQNP6Q7Nwxm/kwGV/hH+u7
J07M6VpMngS+SqOJooID+tuu+vKHwDVKIYBROiUXnLZn50AKfiU3ChneiDINE9Scj1eyg+JOehTK
rx2OLkYnRisJHx5YWmL3Mp0kOZOMgJl21a1BzsZaEsS7Gnb6attNdxtUBkA/RgIJ6RgN0ozMWorb
YCGNj7FdI46pXU7B3rGm+too17onm8dK4HY5if/kFTP4It3bnR9BR6P7NIdK+PvWTfqMoAvrZID0
xtWH0ecll5lJJk8kU0T450Wt2teEMWuHWlZk32aAVmiPuwGG7EJgx6PDzpUPrZDGezJIFIgbb0K7
V4z+0p03VyhY7TZobiGJ+J9zYBP9nYEAfjFdUFuxmqzyKZ9aEkNICGJf1C9T7UXwv72naSk7bn3O
h2Vf2Vb5ybKZIRKxkakBObKS22VblhKZuBTNe7OuNjVSbtrdj0k5iIWGDgtgyEkZpLftJM3qDDbR
/GXLcfhpdQQIAXjM9Eg8BluZsDdm4gbarLJuHBt+IYEEc49RHCfzEnddAJlOMLW40pwTBufiuB49
Z7SHS0SN/YsJA3COHMqVMxvh9MDhoZ1PLNkY0rouYW5ruH7zUpgYBePEXP2bwlXyfmXS82kyCmOe
hJzwR9a3dEqQDXP/gEZ6YMRheeobdFsLQBWs3/XChWGHsrfFkaV2pc5hG/mY98YOe7NSVKkDo9uv
INgMzqfRqC8NfO1JVPeVxNw8bOWPdNbFwvPUNkz3sXAOYYt5EmVgkFNpz4XNMYsE25siQgWxa9C3
gcPSPqbhY2u73rkB3fNnIZH8cY6yO+DUBJu0q/FvW3sQfLKJGkbmHSVvYuUXK/MzQcKRl7/hz+PL
QscGEooinqcYbNtwg6t5fV8QydPq2fikQkpR/JpM8fvugKrUBGNorvoxwzL1JZqNoKlC9SQUdzZ6
LpNsB9zy+Qk92JWGdW9n5CaEibP1mJfXbGLkkfK1wOuc5NNuYp25hiuNdnHGlk3ezPYw9bSqNjHW
6cxkcedqnwmBzchG7KgdFO4nwb3JHyWb0wi8WvA413WaRKBTT/k21IzuhXJ1LuMxIHrhbOh9eY2q
3ry1Tt9tSiwu3LgblMVItsKIzD6pTmZWQ0pezks1sDLCtmvc4BQS2Q6NSQJOvlx5oivdCtw4mKDZ
nmkj8Q8kjNtQZrHBczw1GHN3CtgswDFs9Oyy/FYXh6RgpnEJLJth4SC4Hq9K5qJGTABuvsW1OzVv
ED0MI1JBSZhAQrN5Rz1itDvKTaovDz3jE6JjebLsyuTUULtejimoBHfebxtI4xlB2Lzza5RHEbko
OJfXRDEAIZavzvaIPsg1GH0Fn7rAV5JgdXIBHJ0eFOhpBuKjqGm2kaXHzMgr4lcF30EAte4wkPDC
GrTV3lkCJ7I5IwLOvbLaXAh4/aDuQhPxWI8VbrKrQ8MKRMdTkEwXY6ncEQSaMG6YnUBqzcEGppE2
7aSNArSpX86m6z7OWQmejEz01Xs6T9ePYB9pDLltUWD51np95LmtjR0uXy7lceNUQBBnJjd5ZTvX
Zmu3PyaWAVu0MLMhXq2ATB3CbyvZ+W6UQpFVFS6IeJ65BOMqO6l9kChj5Yxbk3tZJYE+BF1Wnk7x
orVBctu0ruYUmEeq4cXbU8rQRZuVsRnnlMEeOu0pN7NHk4H28JmblGP42deM73ed+AbzHV61vGkV
bIgDxT5D+papZ32Bt4vtJ24XH4SAqFonVCtt2V7Nvb7wocW9cGcOgoVAx33b5K7Z79nmV8XRbqvx
xnLlOF7TJiTdvVmSWoANwGWulqbe9IokgCnyxhpspDeufAuEXAE3LK64pZ19zs7B323taO8p9xcr
cs3qxGNujOEe1VL+3rd5zli2YlwbgkOdOc1zqtWRAKmHegiCKyQva3rlpI5Sp3I2M/aAPzOU4lbj
klnWNXB0gcDQu9tyG8t4oYUjiKsISI6sMfsEoQUMaTnaWY34FBd1/WZ4Xm/G7SgMlujb5L5pNY0V
m4OcSK9JtKQnQHiG5MsrV2/BZJiwNHv2s6o0i+9gbcvXJUdXBzCjGj8DOSr9ky4GMdY+M8H2vbWc
VnUXzrh/ty5qB8Ceuwpdcf+yVQScxW61WCoKSKJaz5mNteNOYy0CT+g1FVmOAYqC0FsUJ4RdsU0M
Udn703dXZxmHW68ZvNokxySPrCKygZ5q1h+z43F+GLBU0lDA9nMOc8ZeJqTXJOCgCxLA6hWigmNq
QBtjkhzk/s7UiJd2wCach4YgJiZemzGeLYEHJoP4v+p5y4AAxOjh2v7CZ+Fv74LN6vKIeBkCN9fc
shE4Zz6PfZJYBZG8m3FKN7dclZ23ml1kPFAEZcxu4XLE2ujMcl9W4EnO1CyDW59ir8ZD2RO4w2QM
ZsqRuczUpZFIKbE+ggB2/rNKYbKftW6mIDPT1PNGdZ5QtO+Jjy2xK/Cimx7PxmlMDbc/DHTCxHXa
aiZhum/w2itvxEeU2S7XimxaY9tbkDey04jJnc/neSQUaqrLYI8XiDh0lToDKNXSpWlYhqw/CV2D
thXsCLfxjP9p2CdDGT3F20qGIrxxK7raECZ1ezqmYUmc83bB/IXjMNDRAFtlZN6wLAgVUPWfA9cU
CYdzQk9o2OsUAR1STkRQozwjnm7wdsbQjcwXG3iQgKOZNTLINQXg5N4aVrIEGeRHNfje/kI22p8v
DAmWMZqDgfhMmOBFcG6x5L7a1gFUSeFVBL93oBQiF5JdcCDpHWe9042p4HwktYU+smD8PmqRH1D7
kJzGqLrdnhRZ9sUxAyhK+IHVBZqhM9/L5awrK/ez9drg0+qGGVYgmgVoypNntO4VvQNYkwHtQofV
3fRwSjHjB8ZeLpX6JoZbH0qsnTX0cFYAZxPzUjgjCzuB3UB22w0jJux+zFFAPlkG8zrS3JnaN88r
7WvLkHzrvTNI0f1ynwgsu2cougfnwG1uuvtcIx/YLZbP0H8YJZtdJ8eycGmlNqX8xnzLPNhsFLOb
RedOsMscr1OvgkuxubWNoDMiQgII5GJ0wRTQzt3ud13YPxXE/5Tz/SJZ/uX//s+65D9pmf+lzvn/
QQWzJXHt/UFa9RcNM6nVX//Rfv/H1ceflM///HW/K5kNlMcWYMoADxiSQL7ViNh+lzLzj3wUnqQc
mJQaLOxMXq1p9ZD9139K5x+AXhH6oDxxfNcWKLh68u1//0eniQb8Mw+mI94N69/RMp9ke/9HIilB
eJpmgIzQ9xFKCrSnf5bYacpWYD4p+1OvSI5D8sFesmLgiu16aHN5B8gOJACYE/yU8u/Ekv+XF0dI
7ds49UAriF+NBiYBObWYbUavimN4FIlHftuGdx+/FknOHUHIYTl2cg3dlq0oZ4ZFn974l7ArSuJv
sP/Q1GGsOrWA1cUw8zfRpL1OK2jaLCNv4YJ3VsQKezIzoDK5za16+ZxZKi+0LJQONfvMXarl8KJN
QQKKz02JoCAXP3NronNtwU5le7ZiaegYuWh3IHMUaHUyiZMkC+7qtc7fhw3cCtNt2lvWmfPyXCbl
YfD98i11sUSR7jAxFK9sUgLDoKMy1KTtfK+DJa98Elad39/W//9E/qcV/KZ1/Z9dBdenp4fn8fPr
Z9vkwA6/fjM8nP38r//+tb8/lcL+hwkX1CHCHD6zQLT43w+lMP/hSBuYq4mIN5D+STr5z2fSOfkL
EIN67MIxN/Ng/u9nEr8C9EgHxwJKY3pp+e88kp7/i9b2xHcE8CjQ9nJeuK44/fM/6HshL3QiG2Dw
GF47+UdzzaxLFCRfubrO0vW1SFkqFf3KXMJ/t3r1imfxzHVn92MzjPXQZPonqQ5A1f3x1qHnrsPe
hatlI5hZpWZBQmRVapAzXVoA66w7a+1jbpNbTgvm9sq5aech+5ZNV7IGx9GJGj9Humgu/XVbfdv2
QueMvpBBglteZ3M/PSJ8igdimZY+rR7oGTwkbIVE+oDk4cQSo4O+bzu9A2QTl359aN3iJl0GnGIg
a6ylhR9E73GVrXlwBcqCsSnmVuBBVG5D81S1+rmrtyuGGlcWheBhI9c+b5BUuk1U597K9K2xd6hJ
KZjJ876RMhNXHvQ/MknOEIZE9ZCcjbp6GnDXHnqH0Pjc+SRMiNABrVEI1mlx07cdM4YUymcPnyUh
Idsa1CWFy2XttT+Bxv3sfOOoJNgSABIvHuCk2gclB9Pa3o+pDxmkcR5sC/wQYspwrbWxr5b5RXc2
icbbY1eqLwr+6dKoWKi13ttWe+eyXtI9aSA/G+7owqIuWVbjrsmTi7YhBgGuyho2iiz3pK6C6zS3
HWrQptiPKo9n9ZVodHbqGyzmns1v/4Xt04yxxS3h1ndXG7/YIhH50YbaCxme2Q+THkE72MUSo+9P
BF1l6M6Fd5+J6jHT9xVrGLrdhHKHzeNDvrDTqYIefob9wR6F3UkBjx1AfUG0a1xbw7ZPHDRCEsBa
JLYCAg95iABmZvsCjJwTT+uAcrYmaCyhjObPSu8s8JRnunJ3WVHu7HZA7NrR7ymPHOfcrKzDMqNw
WSxH0Dx43U6YBrvbhpmk2TEoWubsfaUTo+OGoaZm71YaKXvUyb8wfMNnRtagC3MdOtNNhAK4Cg9C
7cR1S+PcqvoHhs6z2dr6Y6nYw+Ssv9btZkQIFwJrO6xkmofpCBW/oPh2Fw+m+ilTq+aIHxVrM9H+
aD3C4tmyKNS3DVKJms0YbMPEfRN+/+ZlBjA+L0gpz3GrjYdkYbHg3RV9/zJzC4RsYal8x4s1sQ98
z0F0kcLgeMUjVoaVB6RCO4fJP/RahBOmNJw3o2hQtAX5hVXYTOJQXy4iRF6LwkXkPGNGfSvbG3Al
by0tVxIoKDMIjl/GUsQoIXYYgs/w74AJYt5zLbPtDnPcemT0kNwU+khl0pCdu52tTb4zA12H8EG+
6HjZJPJZ7DyCPWw7eE89MyL1lmWyUYd5/iZJXI+MlB6aD0TTDYNc4qqPywHOYuEs69H1VnVkJD/f
2rX0wAkqmPE9C26Gpg9V47LTYvOVZcdmIWPB1N63s9lXgWjT67LYPuSaeNeZkkGUwCspCdYh06eL
3FTHzpzuFxqDBBZQKuyjWZjNrgBCdj9uvylt2To0rVNe9uXMoFjyfAUL2bGpfdYy3wT+M352FcZV
h02Y0pLhJKhilueQZWuSgxuh8Ehn6NjGfggr8wuB+vmYZbesp4kCWQnhE8tHgDpkl9cV47DJvPFt
gW/auCDRjnkvETd087LVPC9pM/B9tQ5AwN6xvlShLzYcKbY/HDuFdVQIdwwLcpRAyMwvfrFdFjOk
gHEzmxBR9/mSdK/2kh3MzUDPXaz3E7LcXVAaMMwKK+Tv5hdNKw6+S1YoHFva45J0y4o1EaAJ6Eve
9m6WQAds732t64vFxMau6wYMKO50lqTrm0XwIOPZyxSsPZjC5RMsRlgSfIpPPiST8or5OERHeN2R
bsFBDv1tPrLPJwwZ8tU4PRJpB9pgi5T7nipC1jOFsMNzD95mvC5021G2bMfOWMLM7D/8jqlYNz0u
TOYQEb8g85t2Zre8reN0VeRdjFqWgQ9IlI3M3KvUm8drmMLGueEP7FohZC5Tw+6HBJ6dbJrmsz2p
p5OZySgK/w+c2xkPzHbn9UDTPKK3ede/rckeLpIOImTriU+oX+QCpc9zuhZXiGuW97wryUUq3JcG
/nXYLsmtOz0akjDwlk49DLxqvnDX4gkUt7wDGGqGhm6gmbPrZrlbIsE2xd4vqxMbgJQXXOPjfZHW
b8wSO+Sub02j4Anlo7v3sbYNTMfY8ECDNPPr3FK3NIcXeet+E7S5Riawu7AJnPO84PsbdAEggmJy
4OpNn3APZZizdooMM3tKvYFoI9f9JFRG7wOcRw+muXR3aNAItrawUoTYStKzcugcJsDKeKoGYgPH
BkbAqaqH9sYcVJ++WYGTqWeLGeFVn5TjrQS1R2p73V27Sanvl6wwrtM6l/+LvTPZkRy7su2vPLw5
BbaX5NRIo7XeN+ERE8LDPZJ933NeX/Z+7C2GVJK7hcEN0qyAAgRJKWUGjeTlbc7Ze+1dAe73jsJy
+BdC/fTYioluSIrq/cAht9lQ6TBf6ObQEhbdrB+Vppm9LCQGogSju7OJcnGqedZ+2gjajykB6jdz
mNDynUZGJ6HhCnwFHljefQvQj7wi69P3lNH9NaK46soIAfuPKCXvrR7qZ5ADwHbkPM22jRqn9yTj
qTeWJEX7tLcQa+QQOdPa2HZRW3rkdyN810JoKgAEbSrfMcI/iyYfxgK6Impj7PUsa24W3OVh1qZX
ifi698RO0B7FWfWI5aNDmkzp2odfEYtpcKs8Hu4I7IW9IWf+G211n4Y2SQG7amqRi7QVpFBSO/Ir
eQjLg5bUzVo3KkIgkS3tA75i5vG6bm8NZBVXciNGmg2pZ3SvhjUSaERXBGNzS+u/CG8opnc3Y2wZ
yRqIZkVqbl3Xd8NoS5hwWmLnOtXYKHOI9j4W+nBt45NfSYTxOjZ09b0UgMhaYY4AURvT8l2RZVas
uzQSL+0YAAFIqlcKlb1LGWX4ORgqkDFJRVEVTAY5szngVDCxubgXMcnoaHGr+6hj/8bZy/ieVCpY
FWbBhgKING8CysQHAHrCyYtr30wOvkUSre8K1iy7eSWrSN50bfaWTjJhnIIEKnEwJ2LcqevuIKC2
T3QhrwFAuIY1/Iiz9CBNKOJFOuzUeohvui4zXLMNdPZfqGtL4/eDbTHpyBtfTVW3reVjESJvJQ1q
v8jmYdEkR6ThLszB4s7Ex38o03lNGug9jS9H60lytRrGbcqqQL1w2Axx+k6LX3WIXU+fJh+OFTgW
SpZaQKJcmK27LNxq4Fe8orAPRAflXlWqxQ0ltqsis7aW0J9ISeOMmtrVwzgM66QXdyA5B5WPcPYp
fxpIeIjJkq91umIImUHbWuNtVRHkXNMkSNh0EucCbXDBb6QFAD2peDIk2aHu40Ab35ELtaIw5SGB
jza+FN3DZtTRpJG4gkFin0X+8zyjJzPLVlqRJJ/tzRG8MjoN+24MumwtVH+jJ/KaMt+zJurqaA7M
jWVI0X/V5dMLZ4gXFmVy7kDqoeDfqtZfCb6zG7DOmO7DCjtNQd914B945YCOVS5naVBR/SGKdmpB
hR+f1s4afUwnwVGziKcm6ctbhtW+w/r/w6fSsJ6R0iXNt9EG4Bux60sb2+UQd6uOhJrLnF+yolpU
2HuzNYeVUfnRL/SYCIft+Kpql6WkfVbCSuICyRVdhnndLVXJOLgymietsRaWRX8lkxCMl3GvYYxy
ZtKzKPUnD/ZiALHb/VRxoIBz6eaKvWCrWQ3ldlL6X2kHAmAYxx9JXUUbXZ4PCthR9l6o1C0GUdcC
ygH4RVE4W/KhjHyv92yzWamkQGBRy9o15VLkATV0wYA/QsKnNtaCGNNcXDfwUoCF3kCVyfB98TPt
1oOxE32jaKkd66mKy/+gUvBlVe5T/e5/En0AgpmOdfOr6t0BkkJffCwR/PMf+keRQPkbbm+iCy1E
8aYi25z3/wEhkP8mc/zgf8a6rkAW4ID+30UC7W+UANDiUlLTTRAr6r+KBApFAnMB7ylILnUFQMJ/
4xc+lVn/BY746KJWIA18qt2BIDFJZ6CeJWgmC87xS3ntQ5kgjYmen0WSw1qp6nsEnvOe8IpgV9Gb
REvPabhIXeLRkIdMhYw+sEmfTaN8D4r0Rz9pe5W8CHbN9hqg+rwup7Jl3Pca6iaBVW02tbuxZ+PS
/V4O1OY1iMbBm9D6Fso04aGGZCRVww2pukSf5P7zYJLYKdix5k12B1cy2oYWQq6B081UBqy1gXKD
AhN3EKAtNE3DsiVG0hSpD/WwLwidg+JEcI8UPo1R+4tUPVYuOhvAVHBeLlgS1+8aE80i9n42DR1d
Fv+nYg8YravrfDSOo5m8qKbCd5cthLRKc9us2yllFqx7Ozn6qtE5nSjvVVnNNjlGQ7R/Y7od5vSa
A7O686X0YJrF0SIIy6R+dBVRAu3YUJFVaq2oyxTOROvEq5L4JpamdN1roNRgdtxC7ZH2Ost1V0/b
uEdaiqEz39hxtraSZmOS2eGoVYODLOAIq4rntpEJhbTRvwCCFYm08zN214r016hpD0Alr6uyZz4o
7mWbwO6OrMVqZJNW76KR7UGp7RDfHHv5d0jicWD1GxHK+hkWlyymKBqXj2ni83dW5pPdZAhAyWCa
cJ7gtSKYRhXKxs7qJ3WEUY64fUs4an416Xq6jon6AxQWkWiOrHwI3pJ6dEJz3pTLZibJQ3UXViUb
qwYQUug/gGpid4JmBeK55pA07OYQXleGXq/jkPNFhutjoiFJ729Ht26r5tW2MsQV6fUeLM5NblYF
qr4kcoOkOZQV1PfSh1UXo32QOHazDyxeQM+YmObwZ+L2c5Age2ycf6E8afClLEkkSYfkg7N1F5ko
Bbo3Wv7HeNm0KTBsVgmUvTJLNnpl8feRtiCrqA3xw2zjqo8dHGWvBG3/sMnBnayq8aYuP85p9iw1
yW0mupsKGndCncvPdEQYKUiwnPICuy0Vw0sTK5uoxN4RxayOg279rNJsg3FS9wSqIkdW8pwMU5Sw
cVfsB1Pe+kp7D8J0J2viqBXjTmAWXvUTB5iEAKtVqWu0AyXj2c/Na/aIHIY64FrWEiExFEdE4QFc
m2qLKhtTEMdeQpERYv3e6Ha2m6G3wQKXrUs9eCjzxIP3tTYn/9swzQGPov1JuCjd3vBNV6XnCVza
XgugE/b6G3D315oM+EAN30yZTqE0Go9qbaZvnYgeqB1CYlaOmjEdtSxaJVO1VQMMJNNEeqgRbWI0
jHVekk4+3tmS0XKys49FOj6FVXwXVJyUCu2hUoO7UpHu2UuSa4H6ucIhaYv8UY01ZeUnikeNfSNk
bIF6an9bnIBEfbM38l9ndJbOrFV31B/d0geRiEdljqnjyzE2UkneohrvOTUZW78s3s023cXWu0qg
OL6O4gHn1J5zDfIRNsFuXXe9Z+XMEwl5L0Yr2m061LkjMv3NQmK9gyyZeeX4rMnBwQ+IP84yThL4
goi4UB/5CwRVnbmeQH4Ps/qdIepz6lavM1OHSltV5Akw51SStFdE52FfSG8qCPE7URueKLrHam6e
1CG76RHAO/XYbJJCIZ5CbjOXhBtjg7IMKmgZPuHJZMtMnzqxv7EVIOCpuOpNoMpWH20RRCSuLZ7t
/Cm0ntg4zg76PY88qsmVBu2uj8CIoGS8Wo7n2ag+J3WNHch3iZ9+K9hso0qFGDdVyBsaO9427aiu
lVQ4S1PIGKNrOR5rBj1SQ7qHBzQz5Nxg3O6QJ2p8uqt4mF2aLE+Gmd+aBh9bN8d8JSrNkMkHUaI2
2g7JxffINO4JFqGwkm0BIdyqevcNKXXn+hq1Ix/qHNJoprVMvw4nLXbKuX9vCq2kvZlpCO7iu27s
f2RFsDC67eX9WU/1kGNVpzFOWp/hAG56HcJIW+HJ5XguexlWcOwwzLqIf74NHX/V6EGxkvMi2raS
zfkmpwI0avtBzm+ZCrATSMM3kSjzQz+Gz42e/8SgdcSi8kZX9zbI0hdm9F3ty7u0t2eMLckqVjoM
rd1W7TDTEaKwY+/I1xzxuKnZe2k5dQTCo4wyBOq0ClC5gxR/z9HtpyTwfIqQg/5sDi5u4KtJtd7S
fsQKQ0N/bdfacy4yskFF2q59HBzjoLM4AdZXAvuvAb6KhxWhY5ZXSI3PMZjEpuiPRRX8GHFGEzq6
n/VsU6OcWbG+QUWzzbd57A9FV95Emoyne7Fhl/1YUk4kesEM8m+5EleeCKLbSJueM1n61Ssh1cah
3emTct9OS2qSMFGwm2CLkyu9aG8zXAOELyxcHAJnrP5aJ22gJQgMi+d4wEQXoe03t8Wg4KyNhmad
jfa2NSkBd8hbBoofq1hT381YveV1PjFx1UeiyLcJanNq8VASyrK7NwesS5aEORAYkoOwanCKbvw1
BsoDzh36bFJ/wJZyzdKR4PdHAk7y6boGUp61DRtwtfAiabpL0QquBkicnl4kt4ql77PSuouKhIyX
uQNN31MWnHU6ktEQ/GxGJH29jY5NT94a1dqHto+YEJPxFZsaJEhELC116m8DCGpafQ2Cv2FaQ6Mn
oTYq7qMye1GwyzhoeLY9eb0OXARStES9tpT+Olt2Xm13VFPEaRQlJFvbFnOVIn/S/kISsZZq69Bb
4bzLStJzO6gMuk4cmhZABu3UTrmKyu8CZUE3c2QSuKaTftca8nXS2puwHSryOeZxZSoz00PjDdnk
pZNJDqbd7gwEto6SzD8iYf2cFLxqZtAR2mjIN5MZb+xy/l74vCehxPzRxUixPeaVJK+NqocHbRoP
dKEw99pk5qg4uWC1bbTSQks8NQznnNyRJtMdnYSDld11JWfErN/kKJsxkBivmjanbhsNV4AdCKEQ
1BcSDZKERbld7/F6oa99MqxsN1X5W9VzTMLHelUF6K6UbMBR1UZboeWDp7ShThEreZQi+agaPgGo
JJ6v/V7H4TFG1TooQCiEck2ZJUhjr8Y+hOClYbI19CNqSDRXDbNGrOynvvbxdAbfhrHqvHmqtI1m
tIBg1IWIgDbeCw0OfUYwqKsirBziA7CNxWiQqXDkpvqqlDldAdYCMpjaa+a5Q6/1R2ZyoijV6ArS
76uZ8roiCV8c/lvJAe6FPgaohRzgDW1bib4cNP4kHo01fKwbgQtpnRrWU6tO96KLvg/zdKVm0bFp
4lezM9tVbSKLwb3Ur9WQnp3RYq6dbIyEoirZCvgp1cQcK70SmL9KrRNr5sUIeNmETlRZ6VW87fTq
qip9edX0w42karE7VNpdOzIxK9QlBoqfrU7t1BoR83SS9IBvYjON7SFTtT31f8pInfZemrpyMMfh
YS6tp0a31rVkwa/QbQc3FhXp0iMtygtFmZAPmxUepDY+Lclcp2QIUAsvNGfIkxHhv4nfVkZDZ0/D
96kNnE4nkYYo6eNErj0ZF8z4LZkEkZhIME/Jo0HbySaZTB+7jl+TsTsqClV7TbEGFyXPtUCggYou
1h0tXEqRQb4Fsc/6XXV3jD4O67763lbFk+/n6OSIuyB8EM9u6+jT/Ih4wqc4Xz1CjCgXF/qhUacX
kAWcfzDar+pxelT9+jjG2iOyvBuMSPdN3h0YwxmvdXhUrKUfohg/G7u/auUYE7w07pfs9skYDnqo
7QLEGau+jZegeWM9xWyo9KK77VMT2Wgm/VKLCrsVm+G5TPGrxfZNYLQZ1qr+MORFQu+NATkR1I6S
13ClFFl/kvhbQ6J2UtqId4O/fDTEGwPRG3HRzyjp85XfFMa+yoZvCeGUmzTIfnRSsjZqewcUwjrK
FrhFtObdPgnFtW7H6Zqnt2Iu8oIkvqK6T9PFXmP6fSnMkVlHLrsdgsh2i0m394QkdzQ3bHTLcmjs
QoPpGuN7t506Wn5wItI9Yb7yuvXTYa/V+X42xie/gvijUbyqIvu179i4NmTMrSe7caFt7UvU3wQe
N5IXkX3HNkWeVgZRZ1jPGapNa+9HCvkeLnZI48P00qSlyunYuIW+i6qtieluqRxEqTFpbXZUi2hB
Jx8ioufXfqGZ1GeSV63ka9QL03IwO3tjjUGZnhjbwB7vpJbX2BBoZUoxkSJVnd72SEFJtscmoAxV
RFpG/FNRw/mA6XafGcjg+4opcdSkDSkQ9UYGG+r4ghMp+ItrdJy3YWi8tgZYz8iMr1sJslVVF96i
w0Piv6oHRDg4W5LZutbZxa6QU25knWEhVfB9AHYrWGhA9mFPCymfxQYpbZDpfoge4ksWPfG5viE1
uKGDzfmiRq9qTfU7QX2lI83hg8jfJi39JrQ682ot83T21hxi8W9Oiw67RX5GZPms/AgVqEhWWKIl
R/PLQCRnCEdHelRt5VXB5Or4Cv8UEVkypZfwoV1aMMg1ZvSwlos+hxDySeIAYa8rJVaQ5EVuKY40
/l9igtTZCLapgv5PMQgSyx/ndtGYE5gisHZrtOWVJTok6t+tYj1PNMR7tiAa0J72tgT3inttpWC7
34Z9ci+0G+KCsCkslkPVrN1sanZliTy1gGkgU/WWLMOL/GYmaE4cbJkOnaLWL3mAaZwiAZNiJ6a1
ANLEiq7ftfLLOFT+Ti11mNDE6xBdLPKuXelW9W3sjQgX9fxcmYJdzHTlM3v7w3SNdqj2fFO7UTNj
sd5vsL/txmK4yxMfa08bXYNJOkBUuEIkdtWyBQtF/tQU9SPy/Ac7KZ6VQdk2IZ56Q2nQbJNnE06P
VBLQXdrNLaR4hZ0JDsRCHZDkqt/ByysrYF41h93uJY6vabU+1Rl5IEHYJFtVTO/1TCeFuG9PZwfm
D8sxnmp3UnbdSjZCxSHzSXWMcnRSkKscjPN9b8cDcgKbrjrf8Yqo+T2ux5Xkv2nqt4EJsZ+ru6if
wk0fpC+HTNhXdNmv+l7ZyyPKBbn3b8K6T3d47fc516mzSXMgmPxqzOpYyhZ942wjLb0L2aDyjE8H
PNaKbebLnL1WdKHKV+R1Dh74HHNG72ER3DKJyk7XkJcVUVbO2uum7uB3+cX92HXzKicTDolD+DBp
pnSQh67FJQZQu+p79vqmfD2Z+iPUNWrC1Gcz/oYVUQ3KdnGQol9OteLdmPF/A7i+riOTPCU6AV1d
bmWhXJeN7Sh+v8W394iWoPby6dWIjVezMs1dMv4Vp+MuppJAFu+CeZivDcAohE+8K/yib7ocr2TZ
esmrudh2bfJeEHK7svqpv54mbCpo/hxVhJCQKizrbRSraxJmQ944OeN4YgnyCSnYYV6VhNCdoeik
jUKpT6Pi7iwBpBjqI/WverF1jO2ipFFbf6PicL3qDUvaQ9OJD6LVFESllAGAiCWu7iP8bzrj4Xc9
9X+FaP/XJLYCUp9tUfyFrKLpX5ea/99/pa/5+/9BL8p/NB9Lzmf/oH+Wn2G/gqpdOJkUejV4un8v
Pys2mlIN3aaKZtLSEcX9s/ws5L8ZhgVg0xaEZRLd80E3av/NWrDV0BRJRIUxqv075eeT2vMC5aUC
zvVRxJk22tbPtWedYGcl6jHeIDXGsYthgMqB2Fdx3VMsIBj+Q2n+H9Xvj9Xuc5ej1M2ThlSr8Os/
X64VUPMMO5wJCFPCdVmwovYt6oaahisFONW8IE39rExFFMvtLXB0zaDID0T0hDyZNLyXymDJMiX+
bRiU9sqY0u5WTsfJnZomRcVTTO3ODtPAszn2br++3+V+/iXL/fv1bcCMuskvIAGM1/ixtJ9kXaRY
ZcaSGZZiV8GOQxNrpJuvr3KKneQuVcCCpKObMkpg4wQxnNToNNRe4SWWQ06nvCk8bF8l7IFouoDU
XH7wyQ2xz7IYMmwxYduevMC6xMmqldPsJjqal9aWIFcZlc1epEi3RHQpDhhQYw3FsX38+iaVM8+S
z2RRZ2qwWf8YqqShhR1kYMYO+L61CDGdVh1Mb6yMYkvkKF18VHEuSolqJfrY2DEu8m1TSOkNQy6i
10n1WvL9ixzOM4NMpX2Em0yz6RQt/aWPL1m3yJqsDMpn1VzNvROLVKGtbmE4SzomgFVoZPWmqjt0
ZHJVxlcZZjj2JwXOSIwWVfgwB4XeOpQEZbBQRRg7Qd+z86U7gKSoi6sa8WEv/1Qac7z0gZx7n7xH
UxEUqXm6tLk+/nay4oh+9oHASgpngqEyy02AUIpiTY/4hS1XFZm+ixd0vMCEPTMT4NAhCBZiKs25
ZYL7eOGCpDqyTLTZxdzSeSYBdbuqH4Ay9uO73Dd/X8Loa57vsv3xhQi+CpjICt01nY9x+TUfWmxN
Vgy2lIw6kqPBwCNc27ec8FB2qZTxvh6nfwzT5VIE0RsGuQw0qZaf8uFSkImaSmnQTBoNNd5UioNt
acvB09dX+ePxcRWSsWkayiYtw1N2eR4sIMPU12kNUqBENaEeI1vgFR7BsfTtdCmD6+z1dHqnfP0y
FNOTiVRSOgC+9RITOwBIFbOuHY0ui8n6qAPXypXm0te+zFmfJprlBg3mNNs2VeAOJ3NalnSjXgku
GGV4zVL6H4sDRt/roPQobwTjoRNV+5AxDWwJUNbWcE+S7dcPWWEB/vNHMGpMBOO8TGP5/z+8S466
2TSiKHUxwM5b6hLVVZBy9B6w664y+pE0aiW6+w1cNY691a5OBkJ/elbRr3/Jsgx/fhr0wWEbUWGw
lodyMqgAjXOEwlHu6lE2UOJtsk3aWsiOy51qWaj5zOTCmvIbPv3HJU0VXDOPn63Bycwgco2GDp1r
V5Xoq0A2dsYUhahME9cRaYwVGKgivNwUl78VrOUMpUli6LanhXPjEEGab/uBPDoUg2CGqvpABYHM
XqzjF4bKmWcD21lYusB+g9D/ZKR0lZ4LCQW+C3XnXhAOeRdofnafluJ70UaUb6vUCi9c848pH2eB
zu7i98Mhi+Dk4QCRCnxLVvBrJlV1QEUH2N8QkQuo03/EsvtWSIstEcS2F+hFdmGKUc5eHj/Rct+s
p9bJ5CnUgoTBxuLhyo25bctKfSRZFzszavbdmOm8NG0UGAO7dguXIXF8tcjcNtaLzSQDsuDEYayN
sVERoGeQZwYW76Qou7WwaR5Qus/cr8fv2R9s4vpgXuQPl5f//8OHNE1FSXlnBm2OW2OVDVLNoZl6
rNL3pZsU0a4KrAUE8IvtYXL4+tp/zv28K8IikBOoBvtp/fO1Gxo3alsJxgeisbWlsTHq8j5eS5z3
vr7S8thPPplPVzr5Ss3IjiAzMCratumuEx/iCvvMel82VIoDSNBewHL7OBqlduH5nvsGWOBQjyyr
G3W5z/dIEiy0vrmTXQLk23VFCKUbjnicA0UJN+RgRHtfnfULw/DcS/140ZNRaA/CbgFjgFC0tGyj
6KW5zf38bZb1W0ENmVYR5U8E/eZhDst/d/vAB0jIgUxRaoHo//5CPgyorjObOPH56ItS04BgVPWR
yMx8l+R67+X4nf+DQURMCTR55HCAjE8mGRohkCVA97h6hq0eC1qy8RPx02RLeOHIcmbR4daWEyEJ
KCr/5eRdSpI+Axig2JNnWetGSdCTftvTEWpoAdoTosVKFCbChD4nNig0YAXl/R7au3Th/Z6E8HF6
WR7ykr5KpgeP+dTXZ+gyLeIQRiasmHql9XQhAFiiqc+TdG0WpXUjdX3p0OqlG2XkpruYLvYEjcse
1YpxX3Aw3n39if2eWU+/MSEUE3MV7kkWps8jPZw6HR+xBkuWFPBViIqltso7hEUqmANwZ9GUDbtQ
hXdhGr7vgDGpaSYw++WKNqy//jHnvjphkpFJ/YDjvX6yq1TTToTK3CvugDLdY4+NGV+US0ykZN6F
5FHe+Hl2Kfz13FfHNCzIISSPlQnt8wMQXR+aZq8oLrECnIB0jGUim66k1saDLKfROjcQXXc1IHhM
0Be3BedmU5Bh9MNI3FhOO58vb0UzxyiLDwEwnWDzActDkQnn1gfkjpVA+BrmakOazlDjUvDHa/6O
2QGhQSdRK0FSlanYCasEm08M1YURe/bHGYgq+ICYDI2TZxPZbMKksiOShPBspyNGzNPbePQGrClP
X7/7PzfERJMizsAiwAGfeeHzc1BNIZo00fhKlcT41dup7KRm2joVejhvgtKy/vp6f64tiNkMgQcZ
BzJv/WQCGihgTYkwFZdbQZ9CkwZVcT5C0keqrVbKFdIbUIVK8Pz1dZfV8fP3xnWX/QBP1FawWn6+
T91XBRVOXyEJRY3ug4Wq2lsAZ76+yp+Dmqsg0dQ1PJMM7JMXp8IWM3TfUFzYXOatVQrTsbUucUKy
v3Z+gk8QzXyGgNp/t0ZCZ7+++p/vcrk6m3z2dNpycPt8j0AusqEgCca1pdBmw0oVIaSX9pRyAneD
KpYuTPHLn3f6TDVUn0ABl139Ijv9uBtCXW3YZYiHUtQSgnCUfKAUufLcRPr261v7c4qiMoQxnLMD
BTfz92LzYZ3UfLXO4uVSUtIJOmvjo6F0w96Ow1ctC5tDA/ji3/4IOSMyUghNtpbj/cl+q6NXZtE2
xbHGAWENThNtVTV1NHjJb/367s49SDBTS7IjG4E/zigaajwfNSavi1Ohq2TYcqD9tEREX6xcnr0U
mysO23z48Lw+v7MZohjaFEaG6Q+Sq/UzsChLjr1Zxjv39V2dG45Ufw1FQ16jMo99vlQDtSbUUxyE
vUxU6ZAmP0OS/OiSt8aaNMfgwuXO3pkttCXQljq2fTKzoFIRRUbigzsiHV5ZuLDcuG5g1wpQWF/f
2ZnVm0WD25J1inhCOz1Qq1JZ2VlbYGAc5M7trdJyAhZnT4LWgS5utNcdmCFXikZ/z+7D94iOVNwy
G9G71rVx6ef8eb7n5ywDVWDe5ts/Od+rcwXK3iCYCOBe4g1+0a9DhEkunA68kEOG4QQfOanNReli
3wGUXE4qYDxJzi5MCee+U4iRVPpVbanIn0wJcKRCNCWJgqFFjbdWjPNCxUxF39NQeiCuAbq9r9/F
uVHGNoKAMA5GyNlPRpkUKCCJkNK7JeL0dRILdd1oJHzKZfjgJ1K0/vpy59YvduyC2pjMMnWaSRYJ
Bcmxry/rCMEdUiHBh1PDflNoen1HF6LHcgwDRZDBcuHRnr1RQbVa12S6PdbJS65CrdMh3aiA2dAM
FAi719mg5KhRi3DNg730PZ17lYvXgMh1Xbf41+fPl8BfOnKQh1xyqKOdJo8gn1KfXTtSlVWyWLhH
OQov3OS5j/jjRU+W6aEdY32QuKjmo47Qso6+uJGTV2DysX39JrUzr5KjCcRiAqlMuMQn19JwRyK4
jPiIG2m8KtsKychCTqsjRMtVCB4e2VQ65SQ7KTbqOtk+1iqRIVYJJssgLZ7TlHUngkFfhSy7kMYg
+8yQCbR5jLcDUQcb0gSFC7n4SfYDPMF0tJ9UVA6HqGyJAW0BBOWyNWx8vOCrJrXpRDTUpnLZ1LdV
Z0bQiKO3EBSXN9PU2UwmGsJAUzrv6ydx5qHT2VOFCTCCY7d5stKhAlSTeWRMh0NGhGupNnfUVIp1
WAXzhc9HOTOqPl1r+S0fFvIkAiQdhCrnHmxjx8yeOmdG80d5VFQ78ohq156b1is1Sfd8pLheD8PB
i+ME7XRTVau40jpqhsg7+rrPD9UUdvzOXlx4JGfOjKpCgZiln+OZDvrm8+/0F/RAWXI+G/hC9vip
6K3L+T29+XbbEK3h9flsw6Aw06tG7cQG57XigVN7kkFpk8rYxXf/wUuCikM6GjsgftznHyQFwJlb
ISluUyvBVTyl6GWoOa97XKoXvoxz44H1k2oEJ7MlIP7zpXojnRTiLigS+Ea9x0GwBIAjKw9VEGlf
39W54fDxUurnS83sZc2u4lIU9eptkouXKu2itdaRx2jhJVr19D4vXPN3JfVk3wrdiBG/lAZYxE8W
qaYBO0kDhUoavJzeCWdNujeKhlQHC1TiZgJRsKlF+gZFlgSVJIkgRkvkUKWgrEoFw3il/oq7Rrmq
RxtradboKB/CMs0YsgDNtH1ZjuBI/SKkJli2+OLl2pVGUHIOJ+wRIl820pvy/XIwnFH4PQwMKZ9z
p6pK8xn3MHlBVegbe1+qAD4ohBFj7Zib4XYkOWVvp0SR0hrUuofKpE60omBsXgecSxY5UBrepCmh
Tqs0UMWrkWpENk9083ssEUVKapGZ54YXmmAvAAIoCGyNKYDiapgJtDs/Tf4CqNnp7oiHdVNB9/qm
q5T7lsCL6SUjGqNfQYkhvhhuqwpmT7J+wuSvzfXSLw84PEK2R04atz8GTAcPUIEVb0CvSk9HSfXr
MjfL7zZwu/u2W4iWZIusKYChuM2VccqdVmi4pwmRaN4Do4vSFT0KX0atGBvqhePSubGHcALKlMlA
4KD7eewZUGMttW8XWCGfeDgakSdHIDVFJH039FY6zjO//evxfnb+47gk0wlir7LQsj7Nf8wOWiVn
S7ERibLT2InpanZrHOQsVLe40o5NYXa4vbFIoUWqPHsKlHWtTbaDiNDYI08jCzBKh3WVavNumI12
A30wvfCJnHs0BrvoRW6ASMM4/SytZoSnOsquH2QFGu46dSiJC4dMvHoVE+Ny7GPzwkbuTMGQh4IW
kqMxA0/9o8BdEA0AUIkPH2PDN18gGC0pRSAkXFifyPa04Z3QQDMhpk8AFTA58+GdqecX1UJjfOER
/G4Zn8wSbGLZabEwLj9K+/ymMrxUVan4RBiAtUPr1y+pJ8jJ7dwtWnjWq8CP9ZZcOg01BNbZ+DrU
tEUpn/rNS41M+C8cFtmxzzi4YtQNjOt5BGejwsf8TrybfYflCYi/zwbiZyU15tNIxsh7p021uPBk
l4H8x52AiGKoU5ag/PH5ThC6EbuWjZTagHN6ZjT9aMpOd0ZLhpraGOrm6zF+ZvCoKh0lXVfBwVEF
+Xw5fpni4+BUMN7JSMXNsULID5pb+KG4TRITf3MeXhJ0nFmzeFkoY2Cu27ywk4+5nq2+yiFPuKDb
Asq2RePMwkZqjJb80h5mGf2nz1Oj5CFz9kMQc9oaR/5aoLLlBtUpwayuk9mQtOGq1QbL0yTVd82i
8df2QGzynFkHrC+5J1VT/MMk/e3Cuz1TcaJ/vpS3Ddolf+zd4mYAyGmk7N1yu3IbKj+rPgvnPWR9
kjXkIcetgfQUBR/yViNuL1z+3EeL9EthdFE8VuzTOjamTU22Jg75Y+OXLu0p0sHKudrAaG2cJFxE
tdRQViYRLxKgE5xBOtsKNbiwZVm2qCevRKOuyPimACCj6fk85lQDTy3aeNUNlkEdDSnozaFXt1+P
7DMPW2PbQP8EDRblmpMTgzDTXmnSQaVRLZS7YlInHBz4qdK+HT3ETbmbyH29y/Uo2HXVkF64yXOX
VzQOKrxwKtKnWhO7I42yxxrizj0VKX8eZzeXC4gefpZ4ep8abiF3AfSgUHhKOjcXLv97XJ8+ZO5e
R8hAP4jl4fNDDtPElKOOMlWELBfqcioOHdAYd7KUzGt7a9qO5Fmtp4GAJgCuIEPMOHU6n2NOPIiF
2ZgiDI2Me6scygs/7sykw8YYkQC7ScaifrJiRXY/o2fXVHcycWKEs6rc1iiTd+CAGJEamvyJcJUL
o//cRWkg0Llj/Os0Rj4/ENgmiH9EyKib1l1dJ9dal89eZGI1J2PKPEzthXbhuWOJpi+90eVYwjA8
uc2Y1BnMcVwRmDoWU2TlnoqA3B0yKBmhGWpLU60DMxaSqAkrYvFmjI+JXb+mi25aApp/4cGfWVyY
AsEL/IZ2sqv5/AxSsh+6AsQIit+ofpBM0W1Agz+R/SY2BDHVF5blZYydjkFKXUhI6FNZ2uncm4Ar
9rU0p55doz+UAivZDn0e7b7+0H+fpv68DABPvjS2hr9FfB+OqQbfWhrYqebSL20P4AZpF4Rt7Axk
X2BNXijwA1QrYhqp0mbkBpWI5b2vf8S50fX/uTuX5caR7Ay/CmM2MxNhVvMGgozwTESJt9KFKnVJ
VePuDQOS0ABIECBxIQk6HOHX8NqrXnjnpXf9Jn4SfwkK1UwIRaqIdJVmGNE9TUlzkMjLyXP5z3+I
M3W4Q3lTILTyzDqWFoYenKP9LQWfnHkfruOt/tGj+oOSrinM8lP//oRHgs6hEAz1AjJXfuS07vib
TWuDgtva0bVXX7vc2gFQCosKZ0DB9N6NaJBzZAsVKhaUikAeAnNFvcmP9YOWE8zqE/bQjMbHS5eC
RIqm2pdLmnyPOkvqCiDF7wxg0YOydEJ923AbUBphRV5AEQeMEbUp7Mbrpr6kXokFOjwpRTtch0ND
Q/eBGMurvcjddlohxSx96k0BXnQhdtIXk80ZXILaAJam7rFDXrTHAWrB9gG9mzCh5OkAAAxf/wwu
flahc44rvu21p/XZcNLxF6NJc2E67Rld56GJfL+Y+SFUDeiCxarjjSGdAFZFQSjG0PrImSiwsJoE
mIl5khAhUCRGvX8kFuuYnpcO2MNW8AinFaCp0KWLjuh5c3jCizY+9gyIStIUtG7MPcnqho7jgE/r
L6uWfqXTWY745lYfRS34updUk15aTefroSdErNlBLDKZs1YeizQF8+rATN7qU2y2HiQbaD2jgJYP
9XoD3IB/19A6d4dfs2hCQXuJgD0OKBBIeUI3cPtPvWDawobQXWhJWnVKSGCYn4V05jj8qAIUHChV
0lkkfZqg1vN4Z6dpWyCL103CGbXmz22LSn2t1r2Mp1bc6y5o1ryed52BTR/JEfQKDbqRbzdXnpfU
hh0tji5bU2hGQX0vzhezeTDwtnUXhCsh0sS3j9ypRUYOFzgw8y64DS2fWplaoTWbhRG0AlV6FzWW
lkHn8ODCDoIlRVaz2UWs0Qep7ttweDaIQByeqIKYMAH2RpcEGddsp5Y7ejA0ejREJoJndZLV0I3Q
udTRryjjCRejNlCCcW0OMWZnk5xwurjRxBbE5dyR6+ydLntNsEObuDzYhvMrqHUsSlchWqChSXTK
o6B70wGTAX0QDOD7B7nl01CcNputfjjxgl6ntoJezG4kg84SRqjD09kQRzV/j+LMs/MaO+5w+Vl2
xwXSvyGcRHvA8LpOXRdI7HA76Fbr93bHW443dnd6sdwsH0gkNjBeaJmqbbubkbttAKSLBzWfrHI3
DKkp9ZqA0tG7dTeowYTaqYGKgQHR4roYWe15jQroCW0Bq8vWkbco0kcwIONfNVBKnHj5JRI477cW
ZIf9mkejJBsSmEHTowfgUl/SAtsKaeNDc5NjR1a4ybmpI0jZwasFLMHhbchPbVaTeOaFa6ZuGTuX
JFyaZ/MJcImN7jv9IKol/abb+hTP29bI9yP3cuVDv3Z4+Qo0FMpJAzQFQlPApeUh2CRdJjOdnbKo
QpJQX84X7xcd/SdnQ7n34ScVnHruVg4Afk2TSGEuZrCJ6iRRCSn0o2W389MMj5OqSvemPfOjEZxI
ca82p71PU/TTiXWojQ4/vSif26qJICDcWfBpCyrt/SPhz2lO6MxwTbvBOnm3XLWs3roRaX2P2/ZM
W60glMIuGqzjeHHuNumCtcCM6WGHUyA3T1pHDL8iK5/hkKKvtXE2yTLLw4FCfhXDj9LqU/8xOwcM
0+zpE79D75GpPqBPV5NgYNI8C8Pu9qbdglnVj4ghw4TZBWzXncCwZzWPjKnACCLBXOM+5gppkW6V
h+TUoQaMarUWrJ+d+HJbRz9tE7861qoriJX8+vvDK1K083hvkXupt3B0cjNAOyCN7mjQJFdBEcFO
W52dT+0uziTu/5E3E6Ly50zUppGWYra7+dIxb+0mhOrZ5FO/a5/VqNEdNEKIKk54ob2n5C6W0NIT
b90IWn0YA9BUdOC71DUYmzfLauOIfi/cPiIYI+rhNMDCOc2hdyZ6CMcJHEpeEhntRW3aA+gyOwtB
oJ6HqxlKsg7xT82CEawDbwYEzp3NJycGYhhGrj3qxLAIHH79ojiRCJtQ2SVyruDw5f1D96dwuRH3
G+nYNkBXMHN2c9Huh41gOWy058GDM6E7fbT1tuO1v/DP7SC0R3TlbXy9MqeqBT2D006/9HylkJZQ
ERb4HHV7Sg+n7Xw5HTdjGnMGdrDt1VrxPUFN/RT9QvUFAAUi/jQCz52eRVOj0+GGYhr6lbWaLuQ7
3uZnq7rWRjGls4TV51vK7LVZZ+BY0+V4HdjdIf2pZ5/sYG0fOVpFJ5lAHReZjpnFDpFXAhIYOOP9
kP2+pXt2d9LejkJ3uewvQ90f0oYoPiGZANCYELoAzdf0PJpxMY00N1pCfofTVjvz6E19FtJtCCp+
/yeCg9M+TbKWR/ZbGgvLn2p2PnBfHCgqFnMXCmzv1rpaD4gTtLbaoEYFTG+RwP7nNiY/rjwr7Ld9
QqVwlnf78IU0em48h/cyduaXW8+mEXu0WJxDRTa/6rQob6OXUjIUbYFoOk2yZdVqeO/WNo1AGhad
lZOW64/ojGr3vE2zM7Sr+vK9S6Hc0Ha8BvgF/Viwq0g7EuxsN8Cf4KnnE5jVZOUvYJNs9mtNy7qY
u966T3lo0NOd5TEzpMAgFi4opcXcufxPbrdsW9C8xZCgw1c/d/qwhHf7DdtujyD/CgRF1GbUmNnJ
eRBvoyMas2ifYoOLuhBi7Vo+KECRTpf2slDpxB09HMG9Ed5Y7apgGZqCpwIlf8K5aBHVpBOHRto7
n++BBld3Gi04qe1QT2h2uIErzIecWFvQytR3mu13h1Vi0czuPy93xTUXta1mtzmHvkdf8mgVNCGo
sa/AgkTnYWs9o7U51NNwWwbXhx9cZGsBN6vxD3gpcm2yArC1KdmgGkgCILGzXwDKdS4geMET2CZr
elJ1Z+M5G7fnLHVruJ52j+GYUlMhfzSxbWjvAysqVWm5F68GQXU+w2Pob6dxl96SvvPTBPP7wne7
m3Pb60BWHzZoe7NpTYZ+Zw5dUAgGfVjTVjFB/VCHvAKSQb3dsGjJmmzerZyZd2RtCg1CHVO/LTZ+
/ZmStNbdJILDpAEz0JROAphgA39OFx4YuIcLKMh7NDpIrl1r1ibjQ2C1rbfd97WJHQwc4sX3hxes
cMZEaSs+GzfIM3uQ5DdnkHbDhF5A1dFa8rG5WeKw6Vo4WoYt6Mj0zvpsksC0CQMZnO/0nsU1d2tX
YaMdnK2hzxqvl4vmdc1qh4MVBv/t4REWbSmdpB+9omsavnNO29JWtx5tBDFVq47TDkPXjA5fs9Z5
ZzuxLtpxuz2KV62fthiQQ4f2X7Mj2r5IH+4/PmdczG0tSKwuSK7NJmx9nBCjGGxp9mlDiFL7ePhN
C40rymHoEkWJOrdZ7lXX1CestInIblptfUP1ZOzcbrljLsPJegaJqdb8cRZ1KOkgUPKRpkvxrTbT
ovNplLhj+A3b576+Mg6PqQjJxqTrBMUBJuLU5zx6ZzWtdTXbB6w0ow/supFAA76uUe/c0vzzmCqS
D1anEV6BOPAwvabJyKp59vmiwyW88SbaB7ysx3ljesu5al1oM/raajTL/ResYuCjXlW7RovAPO/S
rpw+d7S6bTXp2b6eRbCShttx16/5V8sJzvfUFzzY2swfbbor4CMNy7uakJ8cwlFA62NvTrktueAL
LW4sh7HbiAc0LF8f8VrTAEZewXTqDYx5UoJUmOTurMUCvljdBkQ4bYfJJ9u2nD4VbTpgXRrKQgrQ
vFotYv2iMU+W4+lquxhCI7S+3DpRu0dHm+17X5+uBuS6RJtyXe/HkKZ8Wq7bjfdWvPBG9Dn0aPs9
TcyptxHUcATF6dmgH7n+ivY0SQ50D7YamV1xfewFhAiRreuNOaya0YTxJ3M7GJF8mY3onBYcufkK
4hvENrgPSKugYzoN+VFweq868Yq8XjKfzYZAp+g3TN/H6wUJBlplxl4/oXh2fHjTFr4fcbY6gUle
MI0c7b3fptaZ11sxGlbT3XjYXGnzT+u1btQBLx2JLRQ9CfCDWNgWIYZ8YW19TnPVWpUnBQGkkSDC
LibdVeNmpjdPMVkIDxG3F6UmRPPkieRnS4pm0dPryKWiee7RyoDK9xFtXf821TePXz+DgM8F9wsx
5Ge3wnZJIBFkF8vW8sGDtZfuUA8x0ujJuzziwBTsEMxNEr/UJ5B/zoeq54lG/JVWx/0gtKJz2lZZ
I63uBz3wm9RCz8jyJtW4c+QcF6ybRltBAlAoAVhlctuy2wqtjrfoUl6y7nQHtA11CXtoG1o6d48F
nYvilKL8koSq8NIIOsgrFzYn6+4kIcez6gbeKGmD8nNAcQxqdIsYV51mMNhQnz2sVgMaP9ge7YA7
E7vf7UAvTfEI5ml7vu6DGF3367Bi9LnHtSF9fzpXQNg6PwZAgMEON31z0YgInNCaZERGyxo54eLn
w5uiyFYAmKKRxOBoQeqes67qGCa7Ag9Kgfx3DrUAZ+hD62remhPWrwX+WUtfr6+XswRW401tdtWC
7rA3WUznUNRNoz7tappjGnPTOrbTCQa0ij0WCilKrmLLiHJ8ynkwFnLesLsmUhURbAW4AMMUgK4V
lLDxTWNeb48mYWcGuydeGlbq9EPXay7OAVXOj2zogr3Fc4nzE2wk3ZnP9sBUPF3TZRqaFd+uXtg2
xGAt2ADezWwY/Q6viJjw3G0kPSpnbhPJq4sSX2DmtF0btHTRpsWuTb5eyRHtARMA9AEERN57qcVJ
t9tOYCbYBIHDWzlTqHajh+o6CEeH36do6oAfQ6gg0oHtfCSnHjWBt4gKItu3/FtYCtejILaJ6zeb
693UfRVj18GGECXatD4NQnRRHaRdGX+MzSD5YIaxG+0aykLJIn574ztedOef9kdZR4ViQU/9IO+S
hfmXPzz4sReJEViOLzVwFXxaUo/JdETpcA8JcI3IieJHJGvaG2KBVPeKlKr4oEld37Oeft15Q4YG
EoYu1xXP2ZuYL7364bfazeHhvzk08N+bZIpYbKk3b9P+ggyr0DNFb94QE4OXR1hq99nN9CuaAZH7
LjUDrfYbotqA+EUp1t6iN+grig/TJhT79Hltiy/4p0q9ulZ/w9pS29OGmUl85Bmo196kSS1iwLtf
o5hf1/YHzlp2Crpv8MnxCEnepR82+N4mYApwLOAPw7l4Xa/e3o1oR4z1WXl+jc5rvIFTBigwsKL0
I+u8qv4GrCrBRTbH7vPqjj5+RMnVbzXfkP3RgJCRSBaf3Oo33kACwkcEdV/X8qf4h3KHv4HmFy4L
5lD6YTL3dr6GViSX+fvZf32HXxhWpaeABYa0kWC4+MhHANpOKrPB6D8dELE7XtkueLJITtcCze4b
+M7Idmmy7hfHn19w+cGamn52mvYV3fywtZVcf7qAAxvBUidvk37kI1BFO2gtEG/ckZ9//7o2AHSU
JedAYwNApi+AO5/fcU8N1FtoyBRslipC/uS1nQGOZ8kpwAKkRFXA/0jhiQ8C96ag8wYFAJ2YIGBL
P6/vJAgwfzlN2Hwjkv0gH5/eMXcSGpwEeO2IHu1mSGjKl56EF6iMz+5kz3bcx9SRdMywyN/80h9k
ztTz3z85UuePf/kDVRmQAkh/KjzL3dN3TpX4/lfJ0Uzdvb1f/jPKdu+r9Lfhsz9+evl0WE/P2v+R
9KrSwLLfZD9855iBETxQ9pX64k9vdW3McV97hmc8Gvs01U2O6e+DfOY6f94rh6SOAtP0BAF2JkpM
obhwygoemxvnwc/kCKnATbKvha7+i8Z7axCGqNwwT4FZEfTdY2cZmxzkTHS6BUQsrewLfPToZvhY
uY2MyAwzcal0AcMqK72HAKpNKm/nZuA8SMtK7l3kHr74BAbzoqnqGYFzf28a0tSg/NLWmUflF23g
z1GR5wdQjnZ8/e+fXlfMLzk8cFPZkdg/VAcO5fc5k2eGHbAhs8lMdzkXxxeX7qUrlyyCWNpzooto
WakjY2uwnQNnkclKxyu0fFnR50Ful4l4fGmhYWCYbiYnHaswBkuLDYxlJiUVKqyrskIv/OAxNwWC
E6es2Mt4bThRJicdrQDNlRV7Zd4bnqwyoTwsL/f9PDcHbQWa8keCz0E2tnQKRASr7BTcGvGjU3kb
GPeOrHwFELC08CTISRX4yrJSny4kMebKYO4Ez+4lkc4r+5C/mWFUOTO8WSZKzDjRk+zr6Tf3T+bc
lDQlTFXlpV77FTbdH8NK3oahAUh56SMfsZXb+P7RCVGcD9JRBM2pQi3fxd59paAJifBYKU5RMEdv
7+PKOA6lff4kXcEc/euHwe3gw6dB/98qYvOYAROW3/84nqKqkeR1h3gTLFqCZerwVv1+9geDhQQU
fvg2da8QG5Ax+sbWSNG77/lJkmk0EJ6C7Ed9+fdPcy7ONABPAesjLk6OXPDyc8al/+OTI/P/Z3N9
i7ek5AoQQ9n3OjAH38kZfOtyg8t3jAK74K336AeBpCcIERw+p8wNGeJDLubbWOhOSaqAY5QVe2a6
lhPPM0HpPaVAWZ75IRObupbvzGBrWv7K8aTBC7JQBYM3ciZ+46hKPD7VZ7Fr4fVJw20qGG7f9OZG
INkEKi7v88DMX9si41V2cgdh5OcOhw4+tazY3tZ8sOW51RXM7dB5Fn8RCc+yox0agW8W2RWCMbO0
cPy9BzOTI46eyNCXlTpy7gmJ5Kx9QWBbWjCYFi80k0ySGHBXgekzMgOMT1msinkgJifPrshMl52E
XuADhZFUA9SO5eW+iz10jjQJddERpOx4zx+eKQdqQBXIjQxXHq3IMJcd7YUZ5DYYuQYFYnE/xkYi
O04QmJWXfGVEq9xuENVhZefhyonsOG+agL8sL/nW9VfGLD9kBXN85aDXI9PDd8mF8gRkvvSE0Ot+
fg8PsZXJEtqHWvbs6+ke9dh3H5mTTFAqV1S5lh3y2PeMXOheU3BExkK3Z6NLByuQ4WUHe21GthkI
MyLMhKWydQX28LUfrA1ZV6i4mm9EVOFRGq0KN/8GVsjYMuSIqYpUzgefW04+eCAos/Gfvn/FiTbz
ggW+veyeuE21ZuB4Uv4pLbErLXqRi/enAIXSUlcGDl0g7Ym0SV5pwWvzUb48UjBBebFOtN2dumy1
xKFLs/RlZX+ciZSKZFzC/pA95vTd9hQ+vXQ869GX3UaRWS877E8YVw/su54TSRqjITDoZYWjkbmg
TJonZLLS6Vbh1dyaQT4EriuYbQKaZsX/BeNFivnCvKQiL4JijmxkP5iPeU8PrKMKe+7Sp3Jcmm3Q
4VDtKTBsv7bvdAoF+NK+LwqifZs0rUhTd/8RQ2siXGW48n2n4lZi0/7iu7Mnn3z/IIPQpU8SCGTK
SABjAmA5ah1+v3UHQYXeeUlIlY3rofmepeblcKr/AEThyN+8BvzN21/yQA1AtdkqZsfz6ZVfmOd/
6xHseBD3RiZnZxYL/J18ZXyl3FDevRBklJQIb6u/kO7kXWS91DB3WrwIAZNCuErJToPO+VO8U1ml
5N76MTdPwZhp9iOoScss23txEuSVgwmPNvONDlSFgmAX+tNnmuHrtsYN2XR6+eWeIhrCUYkoeKPp
DQl5wbOnxL8XZeFnvQh/xJ4xchsRAlcK8ygMpr09wH44Ww552C990BmOpfNQgNQqynHlVuiE9xqb
IcxLkTGXJ7EobajgYYZlB+Z9trGEfoCEFYZztgNVh/QFoTT+kL320kn8jBarfMGjpm68C3YU2m1c
nprovX7IsN099vvdUkI3v+SO2lv/v4c7yLWAC0q3hYJ481vPIiKxv8We3RZ70/TC03/mR+EayOq+
WNHX10RfRUl2X54gl4iB5FIIzqvSQuMg9h6dTJA4ZYJpoqzYnm1ILr0KN/aDuYjvXdQdzhWRr0qP
ClbJT2kdOpYvXLy+OfcfABjxmOPPU7ADeyCcA19GpB2HiBzPh/b8uR/46KLdSop1FUw1pdcVASl4
NzUJvc9zlElOn3PoZnvhMvSMhVn5ZAaPkuV18HJ+oeT+1CEmHUk7vv3Mmo1/v/RfKHdgJYtofxpE
N9Sy0z1Yxkbko/fcyijGpZB0imhZXPoBgRMFslgVMZBBZDv+QlbXoiVH2eHecexHxjwXtuk8sz6/
fvlGxr18CI87oscP4cjOXQMqgijPNwLI9vJT2/vtvyOz8vjH85XvBNKpq6u4vC5NL5F2b4Fj9vWr
duXc560CCPPLT8YVhm5kS5cLITAFcp373CyIrpplT8WY6hjLCB9yYGEV1wgZWFp6ydvhoPX7Qm1J
RsxYSzoYDgYVM+HmhCpQwmMu0od8VlCB7h0bMdqXfjnZe4vLE5K/7OvpluJOct6jrqu45sb+Vuhf
Ko+yYe5GrWAbXzuY+JJUFVdGKlW+iSBfyh5z+hzv1HD1zAlDI87EpXPxPBjy9Yrtw2+/xl6OBgYm
i+w5pw/7A56JXEuXNjYvq4JuzeTBNl3XlDYzlbXlR/wUd3oWg4S3RYFwkVuSE8dpZ9XS8yHK9IzK
lenn8nmCTrK0cLLSuSg9BGkK5Ma5Sh5CHeWl3sEClUkR5wPar+zr6dv49rf/9Ct3/vy3X1O86k3w
2395D44cp200Fcw1NQpOLpRH+5TyL3BneNu8gqY6ubzgj/RDyR1wFeimsziYgQauDI1QXk0VSCHK
fJ2cTU+nyvJzMSAOQybGySSl20/FBfvzMx8EHu7sKafv6p+d+b1xv5auVuhLywve6dDbZ+dbBVTo
zAkqdxhzEvqGeH35Ub+9T0xp7aD4heG2Bm2LLuggAXEePTDfLw67K2YuG4ndH7/YWBTz7/9oIGKK
WQ2M9KzsN9kPD9UpUFDgbOVdp2DT9fwwMiofcjk+Jefardwa7sqgZiPbZeJo6woulhEBF5PrVfJV
n2cl46+OD73zvUeRFtofMKVo2dfTlcY1ExwYViyNOOXwLWtn3BC9mMtij2PHi3bngT2rsHo+zfVm
2/3U4nk5Q/86su8WYSSqMGU8kYLr5i1AtnvDmcqCFfhGbwMKXmWfS4EfTm2u5RqPZmhnh2ZnTmbf
Tj9C48QQVT6ZoFSsigHbcX7RFKjVMxI28rUoOmOUPevkIe79R3nNVNiNt4FTuaKoWlIjKkJ0HHA5
xabCEEVJW5VL8a/btx+ySRXbISXXLjvH5xQZembOm6DzVPag0zcwkuWlo9FUeakXxkJWDVDql5d6
mQRWss2rM8y68qJ3sJpLP5fRoBVWedk7E7pAtoIjfQk/ycx+PiUKzvWVIScB6yqyu8BPDf/ZERGd
OsseEeC+ZORze1mFyUjA+dFZyeEp2lEpGDG2YpI/0ypyf9fmQg5M1XUF0bQbbEXKy4rKI1MS9LIL
eEOh0rONrKKS8QbqNGexIAkqmdCHIUAvzEbcgow3FqiNbDukFoDoUl12Ou5sw8mXvDQEE3NpwcbU
eT7T+McqRDsEiTM5OxtLxYiJIAmzML876LqcPev0C/Dj9t4smA4VtWafHDPCD8rGmM6HClX3HrC1
v6qcRyBwFpUfKgMS/X4UF4CkBW27ggV4euBl7BmhTdDmh0r2n07RQ/W0fUnZfXq7AEzjJkX6BhYO
FbbP2Hl8pOJiYITR/hrtuNS+fM7QIi/Ccj7N2q3t0ASJKpcfKp//c0dds/9QOPThTTkalDqOHBD5
0cRggQLH/d9//49wJr6NgoRMLyN4B1hhbmSrJulDShPoCKMgrHDnACCqkgiXs7/0f+mm/aVKbwwT
p2CWbffwh75j+An+klP5EUCaIQWZBX0vfVmymT5dTVw5VO9TkRpVPvgPM2niIAIHCqxg6S6N2Akc
iTGCDnK1Nmzj5V/ghiZbTvUBMoZqGMaZvJ2Hkj5DwcpTQ2gVSFagga6MRWTnjJrd1By9Ar5fWAmu
oH/IYp/CCgwaTmdL/6VT9v1Wogj+XTbet/824o0Px9f3/3qwH3pXGMb8zFP6bV9tdyf19gmKswEc
Sh28DeJ7KbajwAmkOMghnp1mds+M4J60VbYpU+sr+/KlHXr8egX3Td8tOcivwtwXoyUrIV0sKmoy
Be4RxlWi8ZJoFeGYnpFQ415kn6kwnnu53aEC5NWn0bCXyyqpyL5mcotRzSpiBVBO55msVdAfkLN6
hAg6luEPKmBI7+BglTKwdUEeX9b0u2Af59avroLBc2wEItufx6apwL2LMvRQQHokH6Ough30Boqm
yBd5Usnmbahg8dxxhl86URSm2vTaXDmyBlHhWO6echU/yHE7eq+X3yt3cFk4j8ZjOvw7/54Svkxo
eheoIAS6IzKxm58e+9IPi5QhvY2z555+7ewm6pMDgxhU7uB00jqWnVZ4FthSgQw+EwDT0K58cgLL
KVTy0JOWf6+PtwefoCBpcAYxTw6WTivS8iPvkZInlp0JSreUCkfz1pCtooauwPkjTBlVBhTpA2qK
5WOsAtG6252YMJH926+uOU/2Z0VTQUCWvsDY4AkyM4voP6LAvdy9wO4WqPxpmDL1/Xn/JZqUb75i
/2ZXSJ1Z3akp/uSSHEAl/D3UbgaWMBnkdK2K0N8ZqaIclZsKjpWzwNjKcDYVkFWxnlKCQUWUrue7
fr4cSkVwevCATSmjq1T0MBliAD/YopYtVxilAog4NNyZyLUUXd+6gtt7FAMTkTxR4nqZeilhFBDj
Jb8gbQ06EpcXLFJ9uNGSGq+LVn9l7fcbM5BDjypq5T4GcX6wdG4tP9hPIPy39MmRFo5a/mOSi0I9
3wbHVsR88Q94Keza/0CZb8x9aXFUWBpn8NPmw0YKDN1boW79QkNaBX6l5wvv40+XJnhcz/pzkSJT
4RWkMBnRrQBTSSjioueoYNPs+X7G+SRZqyooNYfO1MmOsLDaVWAjhjAGit4iWeurlMXNeQieg7Y6
CvbS010IJWbyDBR2sAvWCxOXT/JT3JJYbHEzfqZdEpg8mTZUxcVAIErKkz+n7Im/Hjdtwg75tEPT
dxg/9HEG3exn0s6CminbFKdfyJek7+5xsTJJYnvRQzn7errgnh2AfiCG+/Q6mcTdAxSM/NpcV3qG
W0ANqIIv8drJFX2qYAr4ZHgg7mVzQoWvfE1xrSxVxZkVE/yzSW4+R2LbUbA7bpzogRhH4eUCYVS2
WU7ffjfGgqSKeIUCCgE1yWk3XwqrYFNzSYUkjYshayoqM3Zhg3emS3D+nypvQ4JzIaW3u4ijOLGk
R4Bd9GLPluwUeLzKL8qdP8M2lXYq7VhVyAXSlolJw1oqQLB3MXS9ucEq2Jl/Y3mdXQR2GEfgk6SB
q8gZPTMyGyqgHj2BSBTR++zQ7o9bI9ik6xCH0VcXaEZLU0Gg/XG/NScdQD0/qLyPAVhhLxaacbqA
tdRoQdWBZVN0e37Njk8BGV9Zx2ffjROq8/vn94uYAL/tW56Y6h+ZPlkE6Wx2FGR4PsRhDj7dUJFk
vPvtf6hYTsz9IwnPY/b1S9fo/n4ZPCE8vo3bX8Qy+G33RdG7S83XjvzB09l6cDHZ//p/AAAA//8=
</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Data!A1"/><Relationship Id="rId7" Type="http://schemas.openxmlformats.org/officeDocument/2006/relationships/chart" Target="../charts/chart3.xml"/><Relationship Id="rId2" Type="http://schemas.openxmlformats.org/officeDocument/2006/relationships/hyperlink" Target="https://www.equitybulls.com/news/375260/lt-foods-to-acquire-remaining-49-stake-in-kameda-lt-foods-to-make-it-a-wholly-ow" TargetMode="External"/><Relationship Id="rId1" Type="http://schemas.openxmlformats.org/officeDocument/2006/relationships/image" Target="../media/image1.jpe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hyperlink" Target="#'Pivot_table '!A1"/><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321420</xdr:colOff>
      <xdr:row>0</xdr:row>
      <xdr:rowOff>147147</xdr:rowOff>
    </xdr:from>
    <xdr:to>
      <xdr:col>18</xdr:col>
      <xdr:colOff>486835</xdr:colOff>
      <xdr:row>4</xdr:row>
      <xdr:rowOff>123862</xdr:rowOff>
    </xdr:to>
    <xdr:grpSp>
      <xdr:nvGrpSpPr>
        <xdr:cNvPr id="5" name="Group 4">
          <a:extLst>
            <a:ext uri="{FF2B5EF4-FFF2-40B4-BE49-F238E27FC236}">
              <a16:creationId xmlns:a16="http://schemas.microsoft.com/office/drawing/2014/main" id="{3A4EB343-45F1-980E-43C1-5B2651C4264A}"/>
            </a:ext>
          </a:extLst>
        </xdr:cNvPr>
        <xdr:cNvGrpSpPr/>
      </xdr:nvGrpSpPr>
      <xdr:grpSpPr>
        <a:xfrm>
          <a:off x="321420" y="147147"/>
          <a:ext cx="10905538" cy="697950"/>
          <a:chOff x="266544" y="107950"/>
          <a:chExt cx="11226958" cy="697950"/>
        </a:xfrm>
      </xdr:grpSpPr>
      <xdr:sp macro="" textlink="">
        <xdr:nvSpPr>
          <xdr:cNvPr id="2" name="Rectangle: Rounded Corners 1">
            <a:extLst>
              <a:ext uri="{FF2B5EF4-FFF2-40B4-BE49-F238E27FC236}">
                <a16:creationId xmlns:a16="http://schemas.microsoft.com/office/drawing/2014/main" id="{54DA0DB1-7F07-1E7C-053F-9A70E82D32B0}"/>
              </a:ext>
            </a:extLst>
          </xdr:cNvPr>
          <xdr:cNvSpPr/>
        </xdr:nvSpPr>
        <xdr:spPr>
          <a:xfrm>
            <a:off x="266544" y="107950"/>
            <a:ext cx="11226958" cy="697950"/>
          </a:xfrm>
          <a:prstGeom prst="roundRect">
            <a:avLst>
              <a:gd name="adj" fmla="val 1989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 name="TextBox 2">
            <a:extLst>
              <a:ext uri="{FF2B5EF4-FFF2-40B4-BE49-F238E27FC236}">
                <a16:creationId xmlns:a16="http://schemas.microsoft.com/office/drawing/2014/main" id="{3173D9FA-90B8-A2A2-920F-2D9ECE7869D2}"/>
              </a:ext>
            </a:extLst>
          </xdr:cNvPr>
          <xdr:cNvSpPr txBox="1"/>
        </xdr:nvSpPr>
        <xdr:spPr>
          <a:xfrm>
            <a:off x="275168" y="307309"/>
            <a:ext cx="7119054" cy="3182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t>   	</a:t>
            </a:r>
            <a:r>
              <a:rPr lang="en-GB" sz="1600"/>
              <a:t>LT</a:t>
            </a:r>
            <a:r>
              <a:rPr lang="en-GB" sz="1600" baseline="0"/>
              <a:t> FOODS  EXECUTIVE  SUMMARY &amp; PROFITIBALITY  DASHBOARD</a:t>
            </a:r>
            <a:endParaRPr lang="en-GB" sz="1400"/>
          </a:p>
        </xdr:txBody>
      </xdr:sp>
      <xdr:pic>
        <xdr:nvPicPr>
          <xdr:cNvPr id="7" name="Picture 6">
            <a:extLst>
              <a:ext uri="{FF2B5EF4-FFF2-40B4-BE49-F238E27FC236}">
                <a16:creationId xmlns:a16="http://schemas.microsoft.com/office/drawing/2014/main" id="{39F3025C-798F-F014-A7FE-BDD4FEEC50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392591" y="161693"/>
            <a:ext cx="1204314" cy="612065"/>
          </a:xfrm>
          <a:prstGeom prst="rect">
            <a:avLst/>
          </a:prstGeom>
        </xdr:spPr>
      </xdr:pic>
    </xdr:grpSp>
    <xdr:clientData/>
  </xdr:twoCellAnchor>
  <xdr:twoCellAnchor>
    <xdr:from>
      <xdr:col>0</xdr:col>
      <xdr:colOff>308878</xdr:colOff>
      <xdr:row>6</xdr:row>
      <xdr:rowOff>10191</xdr:rowOff>
    </xdr:from>
    <xdr:to>
      <xdr:col>3</xdr:col>
      <xdr:colOff>146599</xdr:colOff>
      <xdr:row>10</xdr:row>
      <xdr:rowOff>24301</xdr:rowOff>
    </xdr:to>
    <xdr:grpSp>
      <xdr:nvGrpSpPr>
        <xdr:cNvPr id="13" name="Group 12">
          <a:extLst>
            <a:ext uri="{FF2B5EF4-FFF2-40B4-BE49-F238E27FC236}">
              <a16:creationId xmlns:a16="http://schemas.microsoft.com/office/drawing/2014/main" id="{597484BE-13F5-552C-FC3F-7367A813E605}"/>
            </a:ext>
          </a:extLst>
        </xdr:cNvPr>
        <xdr:cNvGrpSpPr/>
      </xdr:nvGrpSpPr>
      <xdr:grpSpPr>
        <a:xfrm>
          <a:off x="308878" y="1092043"/>
          <a:ext cx="1405622" cy="821579"/>
          <a:chOff x="324557" y="1037167"/>
          <a:chExt cx="1481665" cy="853722"/>
        </a:xfrm>
      </xdr:grpSpPr>
      <xdr:sp macro="" textlink="">
        <xdr:nvSpPr>
          <xdr:cNvPr id="8" name="Rectangle: Rounded Corners 7">
            <a:extLst>
              <a:ext uri="{FF2B5EF4-FFF2-40B4-BE49-F238E27FC236}">
                <a16:creationId xmlns:a16="http://schemas.microsoft.com/office/drawing/2014/main" id="{552E5CCD-61FE-432A-8CFE-FDDFF9F3B773}"/>
              </a:ext>
            </a:extLst>
          </xdr:cNvPr>
          <xdr:cNvSpPr/>
        </xdr:nvSpPr>
        <xdr:spPr>
          <a:xfrm>
            <a:off x="324557" y="1037167"/>
            <a:ext cx="1460499" cy="853722"/>
          </a:xfrm>
          <a:prstGeom prst="roundRect">
            <a:avLst>
              <a:gd name="adj" fmla="val 1989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0" name="TextBox 9">
            <a:extLst>
              <a:ext uri="{FF2B5EF4-FFF2-40B4-BE49-F238E27FC236}">
                <a16:creationId xmlns:a16="http://schemas.microsoft.com/office/drawing/2014/main" id="{EB2C7826-9636-485F-B8FD-E62041AF0EF0}"/>
              </a:ext>
            </a:extLst>
          </xdr:cNvPr>
          <xdr:cNvSpPr txBox="1"/>
        </xdr:nvSpPr>
        <xdr:spPr>
          <a:xfrm>
            <a:off x="331612" y="1192388"/>
            <a:ext cx="1439332"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solidFill>
                  <a:schemeClr val="tx1">
                    <a:lumMod val="85000"/>
                    <a:lumOff val="15000"/>
                  </a:schemeClr>
                </a:solidFill>
              </a:rPr>
              <a:t>TOTAL REVENUE</a:t>
            </a:r>
          </a:p>
        </xdr:txBody>
      </xdr:sp>
      <xdr:sp macro="" textlink="'Pivot_table '!A4">
        <xdr:nvSpPr>
          <xdr:cNvPr id="12" name="TextBox 11">
            <a:extLst>
              <a:ext uri="{FF2B5EF4-FFF2-40B4-BE49-F238E27FC236}">
                <a16:creationId xmlns:a16="http://schemas.microsoft.com/office/drawing/2014/main" id="{780ACF5A-DAB5-4FC5-BB59-156455DAAC12}"/>
              </a:ext>
            </a:extLst>
          </xdr:cNvPr>
          <xdr:cNvSpPr txBox="1"/>
        </xdr:nvSpPr>
        <xdr:spPr>
          <a:xfrm>
            <a:off x="359833" y="1375834"/>
            <a:ext cx="144638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60E24C-DF06-458E-8470-E184B7144775}" type="TxLink">
              <a:rPr lang="en-US" sz="1800" b="1" i="0" u="none" strike="noStrike">
                <a:solidFill>
                  <a:schemeClr val="accent3">
                    <a:lumMod val="50000"/>
                  </a:schemeClr>
                </a:solidFill>
                <a:latin typeface="Aptos Narrow"/>
              </a:rPr>
              <a:pPr algn="ctr"/>
              <a:t>$456,120</a:t>
            </a:fld>
            <a:endParaRPr lang="en-GB" sz="2400" b="1">
              <a:solidFill>
                <a:schemeClr val="accent3">
                  <a:lumMod val="50000"/>
                </a:schemeClr>
              </a:solidFill>
            </a:endParaRPr>
          </a:p>
        </xdr:txBody>
      </xdr:sp>
    </xdr:grpSp>
    <xdr:clientData/>
  </xdr:twoCellAnchor>
  <xdr:twoCellAnchor>
    <xdr:from>
      <xdr:col>3</xdr:col>
      <xdr:colOff>400131</xdr:colOff>
      <xdr:row>5</xdr:row>
      <xdr:rowOff>168864</xdr:rowOff>
    </xdr:from>
    <xdr:to>
      <xdr:col>6</xdr:col>
      <xdr:colOff>214165</xdr:colOff>
      <xdr:row>10</xdr:row>
      <xdr:rowOff>2665</xdr:rowOff>
    </xdr:to>
    <xdr:grpSp>
      <xdr:nvGrpSpPr>
        <xdr:cNvPr id="94" name="Group 93">
          <a:extLst>
            <a:ext uri="{FF2B5EF4-FFF2-40B4-BE49-F238E27FC236}">
              <a16:creationId xmlns:a16="http://schemas.microsoft.com/office/drawing/2014/main" id="{79AE2222-E07D-D326-C182-AF7DF427F3DA}"/>
            </a:ext>
          </a:extLst>
        </xdr:cNvPr>
        <xdr:cNvGrpSpPr/>
      </xdr:nvGrpSpPr>
      <xdr:grpSpPr>
        <a:xfrm>
          <a:off x="1968032" y="1070407"/>
          <a:ext cx="1648479" cy="821579"/>
          <a:chOff x="324557" y="1037167"/>
          <a:chExt cx="1460499" cy="853722"/>
        </a:xfrm>
      </xdr:grpSpPr>
      <xdr:sp macro="" textlink="">
        <xdr:nvSpPr>
          <xdr:cNvPr id="95" name="Rectangle: Rounded Corners 94">
            <a:extLst>
              <a:ext uri="{FF2B5EF4-FFF2-40B4-BE49-F238E27FC236}">
                <a16:creationId xmlns:a16="http://schemas.microsoft.com/office/drawing/2014/main" id="{C48F2CFC-4DE7-0A5C-630A-905B7887EF82}"/>
              </a:ext>
            </a:extLst>
          </xdr:cNvPr>
          <xdr:cNvSpPr/>
        </xdr:nvSpPr>
        <xdr:spPr>
          <a:xfrm>
            <a:off x="324557" y="1037167"/>
            <a:ext cx="1460499" cy="853722"/>
          </a:xfrm>
          <a:prstGeom prst="roundRect">
            <a:avLst>
              <a:gd name="adj" fmla="val 1989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96" name="TextBox 95">
            <a:extLst>
              <a:ext uri="{FF2B5EF4-FFF2-40B4-BE49-F238E27FC236}">
                <a16:creationId xmlns:a16="http://schemas.microsoft.com/office/drawing/2014/main" id="{5FBB0CF7-C59F-1819-4E7E-2AC30FBA9370}"/>
              </a:ext>
            </a:extLst>
          </xdr:cNvPr>
          <xdr:cNvSpPr txBox="1"/>
        </xdr:nvSpPr>
        <xdr:spPr>
          <a:xfrm>
            <a:off x="331612" y="1192388"/>
            <a:ext cx="1439332"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a:solidFill>
                  <a:schemeClr val="tx1">
                    <a:lumMod val="85000"/>
                    <a:lumOff val="15000"/>
                  </a:schemeClr>
                </a:solidFill>
              </a:rPr>
              <a:t>TOTAL GROSS PROFIT</a:t>
            </a:r>
          </a:p>
        </xdr:txBody>
      </xdr:sp>
      <xdr:sp macro="" textlink="'Pivot_table '!C4">
        <xdr:nvSpPr>
          <xdr:cNvPr id="97" name="TextBox 96">
            <a:extLst>
              <a:ext uri="{FF2B5EF4-FFF2-40B4-BE49-F238E27FC236}">
                <a16:creationId xmlns:a16="http://schemas.microsoft.com/office/drawing/2014/main" id="{A632E112-888E-7131-C2A6-F2D18B8EB594}"/>
              </a:ext>
            </a:extLst>
          </xdr:cNvPr>
          <xdr:cNvSpPr txBox="1"/>
        </xdr:nvSpPr>
        <xdr:spPr>
          <a:xfrm>
            <a:off x="328308" y="1375834"/>
            <a:ext cx="144638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B62B86-BD65-49B1-AB7F-04EA044F016C}" type="TxLink">
              <a:rPr lang="en-US" sz="1600" b="1" i="0" u="none" strike="noStrike">
                <a:solidFill>
                  <a:schemeClr val="accent3">
                    <a:lumMod val="50000"/>
                  </a:schemeClr>
                </a:solidFill>
                <a:latin typeface="Aptos Narrow"/>
              </a:rPr>
              <a:pPr algn="ctr"/>
              <a:t>$207,984</a:t>
            </a:fld>
            <a:endParaRPr lang="en-GB" sz="2400" b="1">
              <a:solidFill>
                <a:schemeClr val="accent3">
                  <a:lumMod val="50000"/>
                </a:schemeClr>
              </a:solidFill>
            </a:endParaRPr>
          </a:p>
        </xdr:txBody>
      </xdr:sp>
    </xdr:grpSp>
    <xdr:clientData/>
  </xdr:twoCellAnchor>
  <xdr:twoCellAnchor>
    <xdr:from>
      <xdr:col>6</xdr:col>
      <xdr:colOff>395111</xdr:colOff>
      <xdr:row>5</xdr:row>
      <xdr:rowOff>170745</xdr:rowOff>
    </xdr:from>
    <xdr:to>
      <xdr:col>9</xdr:col>
      <xdr:colOff>345722</xdr:colOff>
      <xdr:row>10</xdr:row>
      <xdr:rowOff>1411</xdr:rowOff>
    </xdr:to>
    <xdr:grpSp>
      <xdr:nvGrpSpPr>
        <xdr:cNvPr id="98" name="Group 97">
          <a:extLst>
            <a:ext uri="{FF2B5EF4-FFF2-40B4-BE49-F238E27FC236}">
              <a16:creationId xmlns:a16="http://schemas.microsoft.com/office/drawing/2014/main" id="{5209DA4A-CC86-5C33-773B-A33A90005A58}"/>
            </a:ext>
          </a:extLst>
        </xdr:cNvPr>
        <xdr:cNvGrpSpPr/>
      </xdr:nvGrpSpPr>
      <xdr:grpSpPr>
        <a:xfrm>
          <a:off x="3797457" y="1072288"/>
          <a:ext cx="1785055" cy="818444"/>
          <a:chOff x="266550" y="1037167"/>
          <a:chExt cx="1582545" cy="853722"/>
        </a:xfrm>
      </xdr:grpSpPr>
      <xdr:sp macro="" textlink="">
        <xdr:nvSpPr>
          <xdr:cNvPr id="99" name="Rectangle: Rounded Corners 98">
            <a:extLst>
              <a:ext uri="{FF2B5EF4-FFF2-40B4-BE49-F238E27FC236}">
                <a16:creationId xmlns:a16="http://schemas.microsoft.com/office/drawing/2014/main" id="{C3AF127D-EC91-AB01-022A-7A2060B8A49F}"/>
              </a:ext>
            </a:extLst>
          </xdr:cNvPr>
          <xdr:cNvSpPr/>
        </xdr:nvSpPr>
        <xdr:spPr>
          <a:xfrm>
            <a:off x="324557" y="1037167"/>
            <a:ext cx="1460499" cy="853722"/>
          </a:xfrm>
          <a:prstGeom prst="roundRect">
            <a:avLst>
              <a:gd name="adj" fmla="val 1989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00" name="TextBox 99">
            <a:extLst>
              <a:ext uri="{FF2B5EF4-FFF2-40B4-BE49-F238E27FC236}">
                <a16:creationId xmlns:a16="http://schemas.microsoft.com/office/drawing/2014/main" id="{04F7802C-CC7C-1F23-2B7A-E7F22442C80A}"/>
              </a:ext>
            </a:extLst>
          </xdr:cNvPr>
          <xdr:cNvSpPr txBox="1"/>
        </xdr:nvSpPr>
        <xdr:spPr>
          <a:xfrm>
            <a:off x="266550" y="1192388"/>
            <a:ext cx="1582545" cy="234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a:solidFill>
                  <a:schemeClr val="tx1">
                    <a:lumMod val="85000"/>
                    <a:lumOff val="15000"/>
                  </a:schemeClr>
                </a:solidFill>
              </a:rPr>
              <a:t>GROSS PROFIT MARGIN</a:t>
            </a:r>
          </a:p>
        </xdr:txBody>
      </xdr:sp>
      <xdr:sp macro="" textlink="'Pivot_table '!E4">
        <xdr:nvSpPr>
          <xdr:cNvPr id="101" name="TextBox 100">
            <a:extLst>
              <a:ext uri="{FF2B5EF4-FFF2-40B4-BE49-F238E27FC236}">
                <a16:creationId xmlns:a16="http://schemas.microsoft.com/office/drawing/2014/main" id="{F3C073D0-AA12-0271-2EFE-BD2ABFE9C182}"/>
              </a:ext>
            </a:extLst>
          </xdr:cNvPr>
          <xdr:cNvSpPr txBox="1"/>
        </xdr:nvSpPr>
        <xdr:spPr>
          <a:xfrm>
            <a:off x="359833" y="1375834"/>
            <a:ext cx="144638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E22F37-CFE8-48CD-BF3D-39AE763A9A9F}" type="TxLink">
              <a:rPr lang="en-US" sz="1600" b="1" i="0" u="none" strike="noStrike">
                <a:solidFill>
                  <a:schemeClr val="accent3">
                    <a:lumMod val="50000"/>
                  </a:schemeClr>
                </a:solidFill>
                <a:latin typeface="Aptos Narrow"/>
              </a:rPr>
              <a:pPr algn="ctr"/>
              <a:t>45.60%</a:t>
            </a:fld>
            <a:endParaRPr lang="en-GB" sz="3600" b="1">
              <a:solidFill>
                <a:schemeClr val="accent3">
                  <a:lumMod val="50000"/>
                </a:schemeClr>
              </a:solidFill>
            </a:endParaRPr>
          </a:p>
        </xdr:txBody>
      </xdr:sp>
    </xdr:grpSp>
    <xdr:clientData/>
  </xdr:twoCellAnchor>
  <xdr:twoCellAnchor>
    <xdr:from>
      <xdr:col>9</xdr:col>
      <xdr:colOff>527758</xdr:colOff>
      <xdr:row>6</xdr:row>
      <xdr:rowOff>12700</xdr:rowOff>
    </xdr:from>
    <xdr:to>
      <xdr:col>12</xdr:col>
      <xdr:colOff>365479</xdr:colOff>
      <xdr:row>10</xdr:row>
      <xdr:rowOff>26811</xdr:rowOff>
    </xdr:to>
    <xdr:grpSp>
      <xdr:nvGrpSpPr>
        <xdr:cNvPr id="102" name="Group 101">
          <a:extLst>
            <a:ext uri="{FF2B5EF4-FFF2-40B4-BE49-F238E27FC236}">
              <a16:creationId xmlns:a16="http://schemas.microsoft.com/office/drawing/2014/main" id="{D6195ABD-41D5-AE45-D465-B1138F3692F2}"/>
            </a:ext>
          </a:extLst>
        </xdr:cNvPr>
        <xdr:cNvGrpSpPr/>
      </xdr:nvGrpSpPr>
      <xdr:grpSpPr>
        <a:xfrm>
          <a:off x="5764548" y="1094552"/>
          <a:ext cx="1672166" cy="821580"/>
          <a:chOff x="324557" y="1037167"/>
          <a:chExt cx="1481665" cy="853722"/>
        </a:xfrm>
      </xdr:grpSpPr>
      <xdr:sp macro="" textlink="">
        <xdr:nvSpPr>
          <xdr:cNvPr id="103" name="Rectangle: Rounded Corners 102">
            <a:extLst>
              <a:ext uri="{FF2B5EF4-FFF2-40B4-BE49-F238E27FC236}">
                <a16:creationId xmlns:a16="http://schemas.microsoft.com/office/drawing/2014/main" id="{CE6AD14E-82C3-FD57-78B9-00D92C364F4C}"/>
              </a:ext>
            </a:extLst>
          </xdr:cNvPr>
          <xdr:cNvSpPr/>
        </xdr:nvSpPr>
        <xdr:spPr>
          <a:xfrm>
            <a:off x="324557" y="1037167"/>
            <a:ext cx="1460499" cy="853722"/>
          </a:xfrm>
          <a:prstGeom prst="roundRect">
            <a:avLst>
              <a:gd name="adj" fmla="val 1989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04" name="TextBox 103">
            <a:extLst>
              <a:ext uri="{FF2B5EF4-FFF2-40B4-BE49-F238E27FC236}">
                <a16:creationId xmlns:a16="http://schemas.microsoft.com/office/drawing/2014/main" id="{990E12D5-FF96-E55A-74FC-E658395F70FE}"/>
              </a:ext>
            </a:extLst>
          </xdr:cNvPr>
          <xdr:cNvSpPr txBox="1"/>
        </xdr:nvSpPr>
        <xdr:spPr>
          <a:xfrm>
            <a:off x="331612" y="1192388"/>
            <a:ext cx="1439332"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a:solidFill>
                  <a:schemeClr val="tx1">
                    <a:lumMod val="85000"/>
                    <a:lumOff val="15000"/>
                  </a:schemeClr>
                </a:solidFill>
              </a:rPr>
              <a:t>TOTAL</a:t>
            </a:r>
            <a:r>
              <a:rPr lang="en-GB" sz="1200" baseline="0">
                <a:solidFill>
                  <a:schemeClr val="tx1">
                    <a:lumMod val="85000"/>
                    <a:lumOff val="15000"/>
                  </a:schemeClr>
                </a:solidFill>
              </a:rPr>
              <a:t> UNIT SOLD</a:t>
            </a:r>
            <a:endParaRPr lang="en-GB" sz="1100">
              <a:solidFill>
                <a:schemeClr val="tx1">
                  <a:lumMod val="85000"/>
                  <a:lumOff val="15000"/>
                </a:schemeClr>
              </a:solidFill>
            </a:endParaRPr>
          </a:p>
        </xdr:txBody>
      </xdr:sp>
      <xdr:sp macro="" textlink="'Pivot_table '!G4">
        <xdr:nvSpPr>
          <xdr:cNvPr id="105" name="TextBox 104">
            <a:extLst>
              <a:ext uri="{FF2B5EF4-FFF2-40B4-BE49-F238E27FC236}">
                <a16:creationId xmlns:a16="http://schemas.microsoft.com/office/drawing/2014/main" id="{3B709AB4-7950-41C7-7516-BA877159416A}"/>
              </a:ext>
            </a:extLst>
          </xdr:cNvPr>
          <xdr:cNvSpPr txBox="1"/>
        </xdr:nvSpPr>
        <xdr:spPr>
          <a:xfrm>
            <a:off x="359833" y="1375834"/>
            <a:ext cx="144638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F052CC-1ACF-4DD2-8983-8AF0A0E5D346}" type="TxLink">
              <a:rPr lang="en-US" sz="1600" b="1" i="0" u="none" strike="noStrike">
                <a:solidFill>
                  <a:schemeClr val="accent3">
                    <a:lumMod val="50000"/>
                  </a:schemeClr>
                </a:solidFill>
                <a:latin typeface="Aptos Narrow"/>
              </a:rPr>
              <a:pPr algn="ctr"/>
              <a:t>4629</a:t>
            </a:fld>
            <a:endParaRPr lang="en-GB" sz="3600" b="1">
              <a:solidFill>
                <a:schemeClr val="accent3">
                  <a:lumMod val="50000"/>
                </a:schemeClr>
              </a:solidFill>
            </a:endParaRPr>
          </a:p>
        </xdr:txBody>
      </xdr:sp>
    </xdr:grpSp>
    <xdr:clientData/>
  </xdr:twoCellAnchor>
  <xdr:twoCellAnchor>
    <xdr:from>
      <xdr:col>12</xdr:col>
      <xdr:colOff>571973</xdr:colOff>
      <xdr:row>6</xdr:row>
      <xdr:rowOff>14581</xdr:rowOff>
    </xdr:from>
    <xdr:to>
      <xdr:col>15</xdr:col>
      <xdr:colOff>409693</xdr:colOff>
      <xdr:row>10</xdr:row>
      <xdr:rowOff>28692</xdr:rowOff>
    </xdr:to>
    <xdr:grpSp>
      <xdr:nvGrpSpPr>
        <xdr:cNvPr id="106" name="Group 105">
          <a:extLst>
            <a:ext uri="{FF2B5EF4-FFF2-40B4-BE49-F238E27FC236}">
              <a16:creationId xmlns:a16="http://schemas.microsoft.com/office/drawing/2014/main" id="{9746D537-F393-55B3-173E-7D7DFFF48E31}"/>
            </a:ext>
          </a:extLst>
        </xdr:cNvPr>
        <xdr:cNvGrpSpPr/>
      </xdr:nvGrpSpPr>
      <xdr:grpSpPr>
        <a:xfrm>
          <a:off x="7643208" y="1096433"/>
          <a:ext cx="1672164" cy="821580"/>
          <a:chOff x="324557" y="1037167"/>
          <a:chExt cx="1481665" cy="853722"/>
        </a:xfrm>
      </xdr:grpSpPr>
      <xdr:sp macro="" textlink="">
        <xdr:nvSpPr>
          <xdr:cNvPr id="107" name="Rectangle: Rounded Corners 106">
            <a:extLst>
              <a:ext uri="{FF2B5EF4-FFF2-40B4-BE49-F238E27FC236}">
                <a16:creationId xmlns:a16="http://schemas.microsoft.com/office/drawing/2014/main" id="{E75AD4BC-5603-769F-1602-70F04901D12C}"/>
              </a:ext>
            </a:extLst>
          </xdr:cNvPr>
          <xdr:cNvSpPr/>
        </xdr:nvSpPr>
        <xdr:spPr>
          <a:xfrm>
            <a:off x="324557" y="1037167"/>
            <a:ext cx="1460499" cy="853722"/>
          </a:xfrm>
          <a:prstGeom prst="roundRect">
            <a:avLst>
              <a:gd name="adj" fmla="val 1989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08" name="TextBox 107">
            <a:extLst>
              <a:ext uri="{FF2B5EF4-FFF2-40B4-BE49-F238E27FC236}">
                <a16:creationId xmlns:a16="http://schemas.microsoft.com/office/drawing/2014/main" id="{25948B72-C732-B52C-4EF4-930E605DBEDE}"/>
              </a:ext>
            </a:extLst>
          </xdr:cNvPr>
          <xdr:cNvSpPr txBox="1"/>
        </xdr:nvSpPr>
        <xdr:spPr>
          <a:xfrm>
            <a:off x="331612" y="1192388"/>
            <a:ext cx="1439332"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a:solidFill>
                  <a:schemeClr val="tx1">
                    <a:lumMod val="85000"/>
                    <a:lumOff val="15000"/>
                  </a:schemeClr>
                </a:solidFill>
              </a:rPr>
              <a:t>TOTAL ORDERS </a:t>
            </a:r>
          </a:p>
        </xdr:txBody>
      </xdr:sp>
      <xdr:sp macro="" textlink="'Pivot_table '!I4">
        <xdr:nvSpPr>
          <xdr:cNvPr id="109" name="TextBox 108">
            <a:extLst>
              <a:ext uri="{FF2B5EF4-FFF2-40B4-BE49-F238E27FC236}">
                <a16:creationId xmlns:a16="http://schemas.microsoft.com/office/drawing/2014/main" id="{F211E996-3C7E-69BD-1C7A-60E9FFC64A04}"/>
              </a:ext>
            </a:extLst>
          </xdr:cNvPr>
          <xdr:cNvSpPr txBox="1"/>
        </xdr:nvSpPr>
        <xdr:spPr>
          <a:xfrm>
            <a:off x="359833" y="1375834"/>
            <a:ext cx="144638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75943E-B0D1-4F62-A878-D76C92F693C4}" type="TxLink">
              <a:rPr lang="en-US" sz="1600" b="1" i="0" u="none" strike="noStrike">
                <a:solidFill>
                  <a:schemeClr val="accent3">
                    <a:lumMod val="50000"/>
                  </a:schemeClr>
                </a:solidFill>
                <a:latin typeface="Aptos Narrow"/>
              </a:rPr>
              <a:pPr algn="ctr"/>
              <a:t>1855</a:t>
            </a:fld>
            <a:endParaRPr lang="en-GB" sz="3600" b="1">
              <a:solidFill>
                <a:schemeClr val="accent3">
                  <a:lumMod val="50000"/>
                </a:schemeClr>
              </a:solidFill>
            </a:endParaRPr>
          </a:p>
        </xdr:txBody>
      </xdr:sp>
    </xdr:grpSp>
    <xdr:clientData/>
  </xdr:twoCellAnchor>
  <xdr:twoCellAnchor>
    <xdr:from>
      <xdr:col>16</xdr:col>
      <xdr:colOff>56448</xdr:colOff>
      <xdr:row>6</xdr:row>
      <xdr:rowOff>32142</xdr:rowOff>
    </xdr:from>
    <xdr:to>
      <xdr:col>18</xdr:col>
      <xdr:colOff>500946</xdr:colOff>
      <xdr:row>10</xdr:row>
      <xdr:rowOff>46253</xdr:rowOff>
    </xdr:to>
    <xdr:grpSp>
      <xdr:nvGrpSpPr>
        <xdr:cNvPr id="110" name="Group 109">
          <a:extLst>
            <a:ext uri="{FF2B5EF4-FFF2-40B4-BE49-F238E27FC236}">
              <a16:creationId xmlns:a16="http://schemas.microsoft.com/office/drawing/2014/main" id="{3B725045-FD1F-756F-0324-28AF22EA8955}"/>
            </a:ext>
          </a:extLst>
        </xdr:cNvPr>
        <xdr:cNvGrpSpPr/>
      </xdr:nvGrpSpPr>
      <xdr:grpSpPr>
        <a:xfrm>
          <a:off x="9573608" y="1113994"/>
          <a:ext cx="1667461" cy="821580"/>
          <a:chOff x="324557" y="1037167"/>
          <a:chExt cx="1481665" cy="853722"/>
        </a:xfrm>
      </xdr:grpSpPr>
      <xdr:sp macro="" textlink="">
        <xdr:nvSpPr>
          <xdr:cNvPr id="111" name="Rectangle: Rounded Corners 110">
            <a:extLst>
              <a:ext uri="{FF2B5EF4-FFF2-40B4-BE49-F238E27FC236}">
                <a16:creationId xmlns:a16="http://schemas.microsoft.com/office/drawing/2014/main" id="{E789163C-A9A1-BD58-3FC6-562B7D17C7C9}"/>
              </a:ext>
            </a:extLst>
          </xdr:cNvPr>
          <xdr:cNvSpPr/>
        </xdr:nvSpPr>
        <xdr:spPr>
          <a:xfrm>
            <a:off x="324557" y="1037167"/>
            <a:ext cx="1460499" cy="853722"/>
          </a:xfrm>
          <a:prstGeom prst="roundRect">
            <a:avLst>
              <a:gd name="adj" fmla="val 1989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12" name="TextBox 111">
            <a:extLst>
              <a:ext uri="{FF2B5EF4-FFF2-40B4-BE49-F238E27FC236}">
                <a16:creationId xmlns:a16="http://schemas.microsoft.com/office/drawing/2014/main" id="{B2DC64E2-BB6C-1D60-854D-D2E920E2C115}"/>
              </a:ext>
            </a:extLst>
          </xdr:cNvPr>
          <xdr:cNvSpPr txBox="1"/>
        </xdr:nvSpPr>
        <xdr:spPr>
          <a:xfrm>
            <a:off x="331612" y="1192388"/>
            <a:ext cx="1439332"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a:solidFill>
                  <a:schemeClr val="tx1">
                    <a:lumMod val="85000"/>
                    <a:lumOff val="15000"/>
                  </a:schemeClr>
                </a:solidFill>
              </a:rPr>
              <a:t>COGS</a:t>
            </a:r>
          </a:p>
        </xdr:txBody>
      </xdr:sp>
      <xdr:sp macro="" textlink="'Pivot_table '!K4">
        <xdr:nvSpPr>
          <xdr:cNvPr id="113" name="TextBox 112">
            <a:extLst>
              <a:ext uri="{FF2B5EF4-FFF2-40B4-BE49-F238E27FC236}">
                <a16:creationId xmlns:a16="http://schemas.microsoft.com/office/drawing/2014/main" id="{66E9E4BF-9F7B-07BB-1134-7246FC20AF4C}"/>
              </a:ext>
            </a:extLst>
          </xdr:cNvPr>
          <xdr:cNvSpPr txBox="1"/>
        </xdr:nvSpPr>
        <xdr:spPr>
          <a:xfrm>
            <a:off x="359833" y="1375834"/>
            <a:ext cx="144638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7DE022-3B90-423C-9B22-0A5AC7C0642C}" type="TxLink">
              <a:rPr lang="en-US" sz="1600" b="1" i="0" u="none" strike="noStrike">
                <a:solidFill>
                  <a:schemeClr val="accent3">
                    <a:lumMod val="50000"/>
                  </a:schemeClr>
                </a:solidFill>
                <a:latin typeface="Aptos Narrow"/>
              </a:rPr>
              <a:pPr algn="ctr"/>
              <a:t>$284,191</a:t>
            </a:fld>
            <a:endParaRPr lang="en-GB" sz="3600" b="1">
              <a:solidFill>
                <a:schemeClr val="accent3">
                  <a:lumMod val="50000"/>
                </a:schemeClr>
              </a:solidFill>
            </a:endParaRPr>
          </a:p>
        </xdr:txBody>
      </xdr:sp>
    </xdr:grpSp>
    <xdr:clientData/>
  </xdr:twoCellAnchor>
  <xdr:twoCellAnchor>
    <xdr:from>
      <xdr:col>16</xdr:col>
      <xdr:colOff>275167</xdr:colOff>
      <xdr:row>1</xdr:row>
      <xdr:rowOff>84668</xdr:rowOff>
    </xdr:from>
    <xdr:to>
      <xdr:col>18</xdr:col>
      <xdr:colOff>275167</xdr:colOff>
      <xdr:row>3</xdr:row>
      <xdr:rowOff>91723</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A4D67326-F802-F7B7-54FB-D6FC89E005EF}"/>
            </a:ext>
          </a:extLst>
        </xdr:cNvPr>
        <xdr:cNvSpPr/>
      </xdr:nvSpPr>
      <xdr:spPr>
        <a:xfrm>
          <a:off x="9983611" y="268112"/>
          <a:ext cx="1213556" cy="37394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t>  Sales</a:t>
          </a:r>
          <a:r>
            <a:rPr lang="en-GB" sz="1400" baseline="0"/>
            <a:t> Data </a:t>
          </a:r>
          <a:endParaRPr lang="en-GB" sz="1400"/>
        </a:p>
      </xdr:txBody>
    </xdr:sp>
    <xdr:clientData/>
  </xdr:twoCellAnchor>
  <xdr:twoCellAnchor>
    <xdr:from>
      <xdr:col>14</xdr:col>
      <xdr:colOff>84667</xdr:colOff>
      <xdr:row>1</xdr:row>
      <xdr:rowOff>67734</xdr:rowOff>
    </xdr:from>
    <xdr:to>
      <xdr:col>16</xdr:col>
      <xdr:colOff>98778</xdr:colOff>
      <xdr:row>3</xdr:row>
      <xdr:rowOff>74789</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8D9D66C0-3A82-3300-CEFC-EF100D1F6B56}"/>
            </a:ext>
          </a:extLst>
        </xdr:cNvPr>
        <xdr:cNvSpPr/>
      </xdr:nvSpPr>
      <xdr:spPr>
        <a:xfrm>
          <a:off x="8579556" y="251178"/>
          <a:ext cx="1227666" cy="37394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t>All Pivot table</a:t>
          </a:r>
        </a:p>
      </xdr:txBody>
    </xdr:sp>
    <xdr:clientData/>
  </xdr:twoCellAnchor>
  <xdr:twoCellAnchor>
    <xdr:from>
      <xdr:col>0</xdr:col>
      <xdr:colOff>313580</xdr:colOff>
      <xdr:row>10</xdr:row>
      <xdr:rowOff>140327</xdr:rowOff>
    </xdr:from>
    <xdr:to>
      <xdr:col>10</xdr:col>
      <xdr:colOff>60364</xdr:colOff>
      <xdr:row>25</xdr:row>
      <xdr:rowOff>101913</xdr:rowOff>
    </xdr:to>
    <xdr:grpSp>
      <xdr:nvGrpSpPr>
        <xdr:cNvPr id="14" name="Group 13">
          <a:extLst>
            <a:ext uri="{FF2B5EF4-FFF2-40B4-BE49-F238E27FC236}">
              <a16:creationId xmlns:a16="http://schemas.microsoft.com/office/drawing/2014/main" id="{BEB7D687-46E2-5EB1-F464-10113C753AF8}"/>
            </a:ext>
          </a:extLst>
        </xdr:cNvPr>
        <xdr:cNvGrpSpPr/>
      </xdr:nvGrpSpPr>
      <xdr:grpSpPr>
        <a:xfrm>
          <a:off x="313580" y="2029648"/>
          <a:ext cx="5595056" cy="2666216"/>
          <a:chOff x="35278" y="2046111"/>
          <a:chExt cx="6265333" cy="3125612"/>
        </a:xfrm>
      </xdr:grpSpPr>
      <xdr:sp macro="" textlink="">
        <xdr:nvSpPr>
          <xdr:cNvPr id="11" name="Rectangle: Rounded Corners 10">
            <a:extLst>
              <a:ext uri="{FF2B5EF4-FFF2-40B4-BE49-F238E27FC236}">
                <a16:creationId xmlns:a16="http://schemas.microsoft.com/office/drawing/2014/main" id="{B23F98B5-7EE0-44F2-C9AE-8FB3B4906521}"/>
              </a:ext>
            </a:extLst>
          </xdr:cNvPr>
          <xdr:cNvSpPr/>
        </xdr:nvSpPr>
        <xdr:spPr>
          <a:xfrm>
            <a:off x="35278" y="2046111"/>
            <a:ext cx="6265333" cy="3125612"/>
          </a:xfrm>
          <a:prstGeom prst="roundRect">
            <a:avLst>
              <a:gd name="adj" fmla="val 722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GB" sz="1100"/>
          </a:p>
        </xdr:txBody>
      </xdr:sp>
      <xdr:graphicFrame macro="">
        <xdr:nvGraphicFramePr>
          <xdr:cNvPr id="9" name="Chart 8">
            <a:extLst>
              <a:ext uri="{FF2B5EF4-FFF2-40B4-BE49-F238E27FC236}">
                <a16:creationId xmlns:a16="http://schemas.microsoft.com/office/drawing/2014/main" id="{77425822-D5EB-4844-AB0A-C865078CF15C}"/>
              </a:ext>
            </a:extLst>
          </xdr:cNvPr>
          <xdr:cNvGraphicFramePr>
            <a:graphicFrameLocks/>
          </xdr:cNvGraphicFramePr>
        </xdr:nvGraphicFramePr>
        <xdr:xfrm>
          <a:off x="134056" y="2416785"/>
          <a:ext cx="6046611" cy="267027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10</xdr:col>
      <xdr:colOff>218722</xdr:colOff>
      <xdr:row>11</xdr:row>
      <xdr:rowOff>7938</xdr:rowOff>
    </xdr:from>
    <xdr:to>
      <xdr:col>18</xdr:col>
      <xdr:colOff>531813</xdr:colOff>
      <xdr:row>25</xdr:row>
      <xdr:rowOff>70555</xdr:rowOff>
    </xdr:to>
    <xdr:grpSp>
      <xdr:nvGrpSpPr>
        <xdr:cNvPr id="16" name="Group 15">
          <a:extLst>
            <a:ext uri="{FF2B5EF4-FFF2-40B4-BE49-F238E27FC236}">
              <a16:creationId xmlns:a16="http://schemas.microsoft.com/office/drawing/2014/main" id="{CB31B782-7E28-6945-B0DB-C667D0668C43}"/>
            </a:ext>
          </a:extLst>
        </xdr:cNvPr>
        <xdr:cNvGrpSpPr/>
      </xdr:nvGrpSpPr>
      <xdr:grpSpPr>
        <a:xfrm>
          <a:off x="6066994" y="2077568"/>
          <a:ext cx="5204942" cy="2586938"/>
          <a:chOff x="6286500" y="2109611"/>
          <a:chExt cx="5171723" cy="3040944"/>
        </a:xfrm>
      </xdr:grpSpPr>
      <xdr:sp macro="" textlink="">
        <xdr:nvSpPr>
          <xdr:cNvPr id="28" name="Rectangle: Rounded Corners 27">
            <a:extLst>
              <a:ext uri="{FF2B5EF4-FFF2-40B4-BE49-F238E27FC236}">
                <a16:creationId xmlns:a16="http://schemas.microsoft.com/office/drawing/2014/main" id="{9E5A7C1F-15BA-E33A-109E-FA05876E83E5}"/>
              </a:ext>
            </a:extLst>
          </xdr:cNvPr>
          <xdr:cNvSpPr/>
        </xdr:nvSpPr>
        <xdr:spPr>
          <a:xfrm>
            <a:off x="6286500" y="2109611"/>
            <a:ext cx="5171723" cy="3040944"/>
          </a:xfrm>
          <a:prstGeom prst="roundRect">
            <a:avLst>
              <a:gd name="adj" fmla="val 722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GB" sz="1100"/>
          </a:p>
        </xdr:txBody>
      </xdr:sp>
      <xdr:graphicFrame macro="">
        <xdr:nvGraphicFramePr>
          <xdr:cNvPr id="15" name="Chart 14">
            <a:extLst>
              <a:ext uri="{FF2B5EF4-FFF2-40B4-BE49-F238E27FC236}">
                <a16:creationId xmlns:a16="http://schemas.microsoft.com/office/drawing/2014/main" id="{DDDC5200-5C5A-4B21-BCDF-F071A73939DF}"/>
              </a:ext>
            </a:extLst>
          </xdr:cNvPr>
          <xdr:cNvGraphicFramePr>
            <a:graphicFrameLocks/>
          </xdr:cNvGraphicFramePr>
        </xdr:nvGraphicFramePr>
        <xdr:xfrm>
          <a:off x="6455833" y="2404590"/>
          <a:ext cx="4833056" cy="26613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297901</xdr:colOff>
      <xdr:row>25</xdr:row>
      <xdr:rowOff>160711</xdr:rowOff>
    </xdr:from>
    <xdr:to>
      <xdr:col>6</xdr:col>
      <xdr:colOff>268111</xdr:colOff>
      <xdr:row>38</xdr:row>
      <xdr:rowOff>7839</xdr:rowOff>
    </xdr:to>
    <xdr:grpSp>
      <xdr:nvGrpSpPr>
        <xdr:cNvPr id="24" name="Group 23">
          <a:extLst>
            <a:ext uri="{FF2B5EF4-FFF2-40B4-BE49-F238E27FC236}">
              <a16:creationId xmlns:a16="http://schemas.microsoft.com/office/drawing/2014/main" id="{08BD5D5A-FCD4-830B-8549-AD305C5B2590}"/>
            </a:ext>
          </a:extLst>
        </xdr:cNvPr>
        <xdr:cNvGrpSpPr/>
      </xdr:nvGrpSpPr>
      <xdr:grpSpPr>
        <a:xfrm>
          <a:off x="297901" y="4754662"/>
          <a:ext cx="3372556" cy="2191140"/>
          <a:chOff x="0" y="5221111"/>
          <a:chExt cx="5263444" cy="2631722"/>
        </a:xfrm>
      </xdr:grpSpPr>
      <xdr:sp macro="" textlink="">
        <xdr:nvSpPr>
          <xdr:cNvPr id="19" name="Rectangle: Rounded Corners 18">
            <a:extLst>
              <a:ext uri="{FF2B5EF4-FFF2-40B4-BE49-F238E27FC236}">
                <a16:creationId xmlns:a16="http://schemas.microsoft.com/office/drawing/2014/main" id="{F2398C4F-8EAB-0910-2414-9934E764766E}"/>
              </a:ext>
            </a:extLst>
          </xdr:cNvPr>
          <xdr:cNvSpPr/>
        </xdr:nvSpPr>
        <xdr:spPr>
          <a:xfrm>
            <a:off x="0" y="5221111"/>
            <a:ext cx="5263444" cy="2631722"/>
          </a:xfrm>
          <a:prstGeom prst="roundRect">
            <a:avLst>
              <a:gd name="adj" fmla="val 722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GB" sz="1100"/>
          </a:p>
        </xdr:txBody>
      </xdr:sp>
      <xdr:graphicFrame macro="">
        <xdr:nvGraphicFramePr>
          <xdr:cNvPr id="17" name="Chart 16">
            <a:extLst>
              <a:ext uri="{FF2B5EF4-FFF2-40B4-BE49-F238E27FC236}">
                <a16:creationId xmlns:a16="http://schemas.microsoft.com/office/drawing/2014/main" id="{0F111ED1-18D1-4187-9FAC-3C16191A3CE3}"/>
              </a:ext>
            </a:extLst>
          </xdr:cNvPr>
          <xdr:cNvGraphicFramePr>
            <a:graphicFrameLocks/>
          </xdr:cNvGraphicFramePr>
        </xdr:nvGraphicFramePr>
        <xdr:xfrm>
          <a:off x="585610" y="5540234"/>
          <a:ext cx="4233334" cy="2291432"/>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6</xdr:col>
      <xdr:colOff>415394</xdr:colOff>
      <xdr:row>26</xdr:row>
      <xdr:rowOff>6175</xdr:rowOff>
    </xdr:from>
    <xdr:to>
      <xdr:col>12</xdr:col>
      <xdr:colOff>422451</xdr:colOff>
      <xdr:row>38</xdr:row>
      <xdr:rowOff>27340</xdr:rowOff>
    </xdr:to>
    <xdr:grpSp>
      <xdr:nvGrpSpPr>
        <xdr:cNvPr id="32" name="Group 31">
          <a:extLst>
            <a:ext uri="{FF2B5EF4-FFF2-40B4-BE49-F238E27FC236}">
              <a16:creationId xmlns:a16="http://schemas.microsoft.com/office/drawing/2014/main" id="{80C7146F-4949-1F3D-EB73-F05E4293D4E0}"/>
            </a:ext>
          </a:extLst>
        </xdr:cNvPr>
        <xdr:cNvGrpSpPr/>
      </xdr:nvGrpSpPr>
      <xdr:grpSpPr>
        <a:xfrm>
          <a:off x="3817740" y="4780434"/>
          <a:ext cx="3675946" cy="2184869"/>
          <a:chOff x="4106333" y="4868334"/>
          <a:chExt cx="3647723" cy="2222499"/>
        </a:xfrm>
      </xdr:grpSpPr>
      <xdr:sp macro="" textlink="">
        <xdr:nvSpPr>
          <xdr:cNvPr id="26" name="Rectangle: Rounded Corners 25">
            <a:extLst>
              <a:ext uri="{FF2B5EF4-FFF2-40B4-BE49-F238E27FC236}">
                <a16:creationId xmlns:a16="http://schemas.microsoft.com/office/drawing/2014/main" id="{8DD8178C-C26B-E5C1-2EC5-0E3AF7128A79}"/>
              </a:ext>
            </a:extLst>
          </xdr:cNvPr>
          <xdr:cNvSpPr/>
        </xdr:nvSpPr>
        <xdr:spPr>
          <a:xfrm>
            <a:off x="4106333" y="4868334"/>
            <a:ext cx="3647723" cy="2222499"/>
          </a:xfrm>
          <a:prstGeom prst="roundRect">
            <a:avLst>
              <a:gd name="adj" fmla="val 722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GB" sz="1100"/>
          </a:p>
        </xdr:txBody>
      </xdr:sp>
      <xdr:graphicFrame macro="">
        <xdr:nvGraphicFramePr>
          <xdr:cNvPr id="31" name="Chart 30">
            <a:extLst>
              <a:ext uri="{FF2B5EF4-FFF2-40B4-BE49-F238E27FC236}">
                <a16:creationId xmlns:a16="http://schemas.microsoft.com/office/drawing/2014/main" id="{2386BAD8-935C-4776-8FE3-52C6777535EA}"/>
              </a:ext>
            </a:extLst>
          </xdr:cNvPr>
          <xdr:cNvGraphicFramePr>
            <a:graphicFrameLocks/>
          </xdr:cNvGraphicFramePr>
        </xdr:nvGraphicFramePr>
        <xdr:xfrm>
          <a:off x="4191001" y="5165198"/>
          <a:ext cx="3471332" cy="1833912"/>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12</xdr:col>
      <xdr:colOff>547511</xdr:colOff>
      <xdr:row>26</xdr:row>
      <xdr:rowOff>18345</xdr:rowOff>
    </xdr:from>
    <xdr:to>
      <xdr:col>18</xdr:col>
      <xdr:colOff>554567</xdr:colOff>
      <xdr:row>38</xdr:row>
      <xdr:rowOff>39510</xdr:rowOff>
    </xdr:to>
    <xdr:sp macro="" textlink="">
      <xdr:nvSpPr>
        <xdr:cNvPr id="34" name="Rectangle: Rounded Corners 33">
          <a:extLst>
            <a:ext uri="{FF2B5EF4-FFF2-40B4-BE49-F238E27FC236}">
              <a16:creationId xmlns:a16="http://schemas.microsoft.com/office/drawing/2014/main" id="{B09DFBA9-4A11-C8D6-B9C1-B18205B47AC3}"/>
            </a:ext>
          </a:extLst>
        </xdr:cNvPr>
        <xdr:cNvSpPr/>
      </xdr:nvSpPr>
      <xdr:spPr>
        <a:xfrm>
          <a:off x="7828844" y="4872567"/>
          <a:ext cx="3647723" cy="2222499"/>
        </a:xfrm>
        <a:prstGeom prst="roundRect">
          <a:avLst>
            <a:gd name="adj" fmla="val 722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GB" sz="1100"/>
        </a:p>
      </xdr:txBody>
    </xdr:sp>
    <xdr:clientData/>
  </xdr:twoCellAnchor>
  <xdr:twoCellAnchor>
    <xdr:from>
      <xdr:col>13</xdr:col>
      <xdr:colOff>32455</xdr:colOff>
      <xdr:row>28</xdr:row>
      <xdr:rowOff>7937</xdr:rowOff>
    </xdr:from>
    <xdr:to>
      <xdr:col>18</xdr:col>
      <xdr:colOff>486833</xdr:colOff>
      <xdr:row>38</xdr:row>
      <xdr:rowOff>14110</xdr:rowOff>
    </xdr:to>
    <mc:AlternateContent xmlns:mc="http://schemas.openxmlformats.org/markup-compatibility/2006">
      <mc:Choice xmlns:cx4="http://schemas.microsoft.com/office/drawing/2016/5/10/chartex" Requires="cx4">
        <xdr:graphicFrame macro="">
          <xdr:nvGraphicFramePr>
            <xdr:cNvPr id="36" name="Chart 35">
              <a:extLst>
                <a:ext uri="{FF2B5EF4-FFF2-40B4-BE49-F238E27FC236}">
                  <a16:creationId xmlns:a16="http://schemas.microsoft.com/office/drawing/2014/main" id="{D2CE83F9-7915-4E60-B26B-B1D14883AD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7957255" y="5246687"/>
              <a:ext cx="3502378" cy="184767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373063</xdr:colOff>
      <xdr:row>11</xdr:row>
      <xdr:rowOff>39687</xdr:rowOff>
    </xdr:from>
    <xdr:to>
      <xdr:col>3</xdr:col>
      <xdr:colOff>460375</xdr:colOff>
      <xdr:row>12</xdr:row>
      <xdr:rowOff>158749</xdr:rowOff>
    </xdr:to>
    <xdr:sp macro="" textlink="">
      <xdr:nvSpPr>
        <xdr:cNvPr id="38" name="Rectangle: Rounded Corners 37">
          <a:extLst>
            <a:ext uri="{FF2B5EF4-FFF2-40B4-BE49-F238E27FC236}">
              <a16:creationId xmlns:a16="http://schemas.microsoft.com/office/drawing/2014/main" id="{22935241-CF5C-B6D0-559D-5BE15C7215A7}"/>
            </a:ext>
          </a:extLst>
        </xdr:cNvPr>
        <xdr:cNvSpPr/>
      </xdr:nvSpPr>
      <xdr:spPr>
        <a:xfrm>
          <a:off x="373063" y="2135187"/>
          <a:ext cx="1920875" cy="3016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Revenue and profit by Month</a:t>
          </a:r>
          <a:r>
            <a:rPr lang="en-GB" sz="1100" baseline="0"/>
            <a:t> </a:t>
          </a:r>
          <a:endParaRPr lang="en-GB" sz="1100"/>
        </a:p>
      </xdr:txBody>
    </xdr:sp>
    <xdr:clientData/>
  </xdr:twoCellAnchor>
  <xdr:twoCellAnchor>
    <xdr:from>
      <xdr:col>10</xdr:col>
      <xdr:colOff>333376</xdr:colOff>
      <xdr:row>11</xdr:row>
      <xdr:rowOff>47626</xdr:rowOff>
    </xdr:from>
    <xdr:to>
      <xdr:col>13</xdr:col>
      <xdr:colOff>269875</xdr:colOff>
      <xdr:row>12</xdr:row>
      <xdr:rowOff>174625</xdr:rowOff>
    </xdr:to>
    <xdr:sp macro="" textlink="">
      <xdr:nvSpPr>
        <xdr:cNvPr id="39" name="Rectangle: Rounded Corners 38">
          <a:extLst>
            <a:ext uri="{FF2B5EF4-FFF2-40B4-BE49-F238E27FC236}">
              <a16:creationId xmlns:a16="http://schemas.microsoft.com/office/drawing/2014/main" id="{12048112-E860-0A58-2CB3-ACA917CFC901}"/>
            </a:ext>
          </a:extLst>
        </xdr:cNvPr>
        <xdr:cNvSpPr/>
      </xdr:nvSpPr>
      <xdr:spPr>
        <a:xfrm>
          <a:off x="6445251" y="2143126"/>
          <a:ext cx="1770062" cy="3095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Top 5 Country</a:t>
          </a:r>
          <a:r>
            <a:rPr lang="en-GB" sz="1100" baseline="0"/>
            <a:t> by Revenue </a:t>
          </a:r>
          <a:endParaRPr lang="en-GB" sz="1100"/>
        </a:p>
      </xdr:txBody>
    </xdr:sp>
    <xdr:clientData/>
  </xdr:twoCellAnchor>
  <xdr:twoCellAnchor>
    <xdr:from>
      <xdr:col>0</xdr:col>
      <xdr:colOff>373063</xdr:colOff>
      <xdr:row>26</xdr:row>
      <xdr:rowOff>39687</xdr:rowOff>
    </xdr:from>
    <xdr:to>
      <xdr:col>3</xdr:col>
      <xdr:colOff>325437</xdr:colOff>
      <xdr:row>27</xdr:row>
      <xdr:rowOff>111125</xdr:rowOff>
    </xdr:to>
    <xdr:sp macro="" textlink="">
      <xdr:nvSpPr>
        <xdr:cNvPr id="40" name="Rectangle: Rounded Corners 39">
          <a:extLst>
            <a:ext uri="{FF2B5EF4-FFF2-40B4-BE49-F238E27FC236}">
              <a16:creationId xmlns:a16="http://schemas.microsoft.com/office/drawing/2014/main" id="{EA4E2CBA-F9A8-57A7-7E5C-4C282B480BC1}"/>
            </a:ext>
          </a:extLst>
        </xdr:cNvPr>
        <xdr:cNvSpPr/>
      </xdr:nvSpPr>
      <xdr:spPr>
        <a:xfrm>
          <a:off x="373063" y="4873625"/>
          <a:ext cx="1785937" cy="254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Revenue</a:t>
          </a:r>
          <a:r>
            <a:rPr lang="en-GB" sz="1100" baseline="0"/>
            <a:t> Share by chanel</a:t>
          </a:r>
          <a:endParaRPr lang="en-GB" sz="1100"/>
        </a:p>
      </xdr:txBody>
    </xdr:sp>
    <xdr:clientData/>
  </xdr:twoCellAnchor>
  <xdr:twoCellAnchor>
    <xdr:from>
      <xdr:col>6</xdr:col>
      <xdr:colOff>515937</xdr:colOff>
      <xdr:row>26</xdr:row>
      <xdr:rowOff>63500</xdr:rowOff>
    </xdr:from>
    <xdr:to>
      <xdr:col>9</xdr:col>
      <xdr:colOff>373062</xdr:colOff>
      <xdr:row>27</xdr:row>
      <xdr:rowOff>166688</xdr:rowOff>
    </xdr:to>
    <xdr:sp macro="" textlink="">
      <xdr:nvSpPr>
        <xdr:cNvPr id="41" name="Rectangle: Rounded Corners 40">
          <a:extLst>
            <a:ext uri="{FF2B5EF4-FFF2-40B4-BE49-F238E27FC236}">
              <a16:creationId xmlns:a16="http://schemas.microsoft.com/office/drawing/2014/main" id="{401DEBDF-3C6E-FD92-1931-37B21EC3924C}"/>
            </a:ext>
          </a:extLst>
        </xdr:cNvPr>
        <xdr:cNvSpPr/>
      </xdr:nvSpPr>
      <xdr:spPr>
        <a:xfrm>
          <a:off x="4183062" y="4897438"/>
          <a:ext cx="1690688" cy="285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Resion wise</a:t>
          </a:r>
          <a:r>
            <a:rPr lang="en-GB" sz="1100" baseline="0"/>
            <a:t> coparison</a:t>
          </a:r>
          <a:endParaRPr lang="en-GB" sz="1100"/>
        </a:p>
      </xdr:txBody>
    </xdr:sp>
    <xdr:clientData/>
  </xdr:twoCellAnchor>
  <xdr:twoCellAnchor>
    <xdr:from>
      <xdr:col>13</xdr:col>
      <xdr:colOff>31750</xdr:colOff>
      <xdr:row>26</xdr:row>
      <xdr:rowOff>95251</xdr:rowOff>
    </xdr:from>
    <xdr:to>
      <xdr:col>15</xdr:col>
      <xdr:colOff>603250</xdr:colOff>
      <xdr:row>28</xdr:row>
      <xdr:rowOff>15876</xdr:rowOff>
    </xdr:to>
    <xdr:sp macro="" textlink="">
      <xdr:nvSpPr>
        <xdr:cNvPr id="42" name="Rectangle: Rounded Corners 41">
          <a:extLst>
            <a:ext uri="{FF2B5EF4-FFF2-40B4-BE49-F238E27FC236}">
              <a16:creationId xmlns:a16="http://schemas.microsoft.com/office/drawing/2014/main" id="{2A048004-8D4F-32AC-12F4-C935BF472617}"/>
            </a:ext>
          </a:extLst>
        </xdr:cNvPr>
        <xdr:cNvSpPr/>
      </xdr:nvSpPr>
      <xdr:spPr>
        <a:xfrm>
          <a:off x="7977188" y="4929189"/>
          <a:ext cx="1793875" cy="285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Country</a:t>
          </a:r>
          <a:r>
            <a:rPr lang="en-GB" sz="1100" baseline="0"/>
            <a:t> wise Map Chart</a:t>
          </a:r>
          <a:endParaRPr lang="en-GB" sz="1100"/>
        </a:p>
      </xdr:txBody>
    </xdr:sp>
    <xdr:clientData/>
  </xdr:twoCellAnchor>
  <xdr:twoCellAnchor>
    <xdr:from>
      <xdr:col>19</xdr:col>
      <xdr:colOff>19536</xdr:colOff>
      <xdr:row>0</xdr:row>
      <xdr:rowOff>97692</xdr:rowOff>
    </xdr:from>
    <xdr:to>
      <xdr:col>22</xdr:col>
      <xdr:colOff>572284</xdr:colOff>
      <xdr:row>25</xdr:row>
      <xdr:rowOff>39077</xdr:rowOff>
    </xdr:to>
    <xdr:grpSp>
      <xdr:nvGrpSpPr>
        <xdr:cNvPr id="18" name="Group 17">
          <a:extLst>
            <a:ext uri="{FF2B5EF4-FFF2-40B4-BE49-F238E27FC236}">
              <a16:creationId xmlns:a16="http://schemas.microsoft.com/office/drawing/2014/main" id="{A64F86D3-612C-8D27-81F4-630607519480}"/>
            </a:ext>
          </a:extLst>
        </xdr:cNvPr>
        <xdr:cNvGrpSpPr/>
      </xdr:nvGrpSpPr>
      <xdr:grpSpPr>
        <a:xfrm>
          <a:off x="11371141" y="97692"/>
          <a:ext cx="2387192" cy="4535336"/>
          <a:chOff x="11371141" y="97692"/>
          <a:chExt cx="2514312" cy="4535336"/>
        </a:xfrm>
      </xdr:grpSpPr>
      <xdr:sp macro="" textlink="">
        <xdr:nvSpPr>
          <xdr:cNvPr id="45" name="Rectangle: Rounded Corners 44">
            <a:extLst>
              <a:ext uri="{FF2B5EF4-FFF2-40B4-BE49-F238E27FC236}">
                <a16:creationId xmlns:a16="http://schemas.microsoft.com/office/drawing/2014/main" id="{D9E73B7F-6F5D-F1A8-46FC-41ADFED83DA9}"/>
              </a:ext>
            </a:extLst>
          </xdr:cNvPr>
          <xdr:cNvSpPr/>
        </xdr:nvSpPr>
        <xdr:spPr>
          <a:xfrm>
            <a:off x="11371141" y="97692"/>
            <a:ext cx="2514312" cy="4535336"/>
          </a:xfrm>
          <a:prstGeom prst="roundRect">
            <a:avLst>
              <a:gd name="adj" fmla="val 722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GB" sz="1100"/>
          </a:p>
        </xdr:txBody>
      </xdr:sp>
      <mc:AlternateContent xmlns:mc="http://schemas.openxmlformats.org/markup-compatibility/2006">
        <mc:Choice xmlns:a14="http://schemas.microsoft.com/office/drawing/2010/main" Requires="a14">
          <xdr:graphicFrame macro="">
            <xdr:nvGraphicFramePr>
              <xdr:cNvPr id="43" name="Product Category">
                <a:extLst>
                  <a:ext uri="{FF2B5EF4-FFF2-40B4-BE49-F238E27FC236}">
                    <a16:creationId xmlns:a16="http://schemas.microsoft.com/office/drawing/2014/main" id="{DBB62730-D04A-E696-37F9-852FA7A923DB}"/>
                  </a:ext>
                </a:extLst>
              </xdr:cNvPr>
              <xdr:cNvGraphicFramePr/>
            </xdr:nvGraphicFramePr>
            <xdr:xfrm>
              <a:off x="11478849" y="139212"/>
              <a:ext cx="2357759" cy="1949957"/>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473403" y="139212"/>
                <a:ext cx="2238554" cy="19499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7" name="Country">
                <a:extLst>
                  <a:ext uri="{FF2B5EF4-FFF2-40B4-BE49-F238E27FC236}">
                    <a16:creationId xmlns:a16="http://schemas.microsoft.com/office/drawing/2014/main" id="{C00FA216-B5FA-B613-AC50-E5ACDF320480}"/>
                  </a:ext>
                </a:extLst>
              </xdr:cNvPr>
              <xdr:cNvGraphicFramePr/>
            </xdr:nvGraphicFramePr>
            <xdr:xfrm>
              <a:off x="11457600" y="2167322"/>
              <a:ext cx="2388777" cy="2363552"/>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453229" y="2167322"/>
                <a:ext cx="2268004" cy="236355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19</xdr:col>
      <xdr:colOff>78154</xdr:colOff>
      <xdr:row>26</xdr:row>
      <xdr:rowOff>78154</xdr:rowOff>
    </xdr:from>
    <xdr:to>
      <xdr:col>23</xdr:col>
      <xdr:colOff>23518</xdr:colOff>
      <xdr:row>38</xdr:row>
      <xdr:rowOff>15679</xdr:rowOff>
    </xdr:to>
    <xdr:grpSp>
      <xdr:nvGrpSpPr>
        <xdr:cNvPr id="50" name="Group 49">
          <a:extLst>
            <a:ext uri="{FF2B5EF4-FFF2-40B4-BE49-F238E27FC236}">
              <a16:creationId xmlns:a16="http://schemas.microsoft.com/office/drawing/2014/main" id="{5BFB9896-4C93-2E9E-2224-D5C72928914E}"/>
            </a:ext>
          </a:extLst>
        </xdr:cNvPr>
        <xdr:cNvGrpSpPr/>
      </xdr:nvGrpSpPr>
      <xdr:grpSpPr>
        <a:xfrm>
          <a:off x="11429759" y="4852413"/>
          <a:ext cx="2391290" cy="2101229"/>
          <a:chOff x="11586308" y="4982308"/>
          <a:chExt cx="2491153" cy="2129692"/>
        </a:xfrm>
      </xdr:grpSpPr>
      <xdr:sp macro="" textlink="">
        <xdr:nvSpPr>
          <xdr:cNvPr id="48" name="Rectangle: Rounded Corners 47">
            <a:extLst>
              <a:ext uri="{FF2B5EF4-FFF2-40B4-BE49-F238E27FC236}">
                <a16:creationId xmlns:a16="http://schemas.microsoft.com/office/drawing/2014/main" id="{46FACF33-ABBF-6E4F-5CAB-2B9DF244052C}"/>
              </a:ext>
            </a:extLst>
          </xdr:cNvPr>
          <xdr:cNvSpPr/>
        </xdr:nvSpPr>
        <xdr:spPr>
          <a:xfrm>
            <a:off x="11586308" y="4982308"/>
            <a:ext cx="2491153" cy="2129692"/>
          </a:xfrm>
          <a:prstGeom prst="roundRect">
            <a:avLst>
              <a:gd name="adj" fmla="val 6117"/>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mc:Choice xmlns:a14="http://schemas.microsoft.com/office/drawing/2010/main" Requires="a14">
          <xdr:graphicFrame macro="">
            <xdr:nvGraphicFramePr>
              <xdr:cNvPr id="49" name="Quarter">
                <a:extLst>
                  <a:ext uri="{FF2B5EF4-FFF2-40B4-BE49-F238E27FC236}">
                    <a16:creationId xmlns:a16="http://schemas.microsoft.com/office/drawing/2014/main" id="{DC9C3390-F23A-E0DC-91C2-57A2D1C9C847}"/>
                  </a:ext>
                </a:extLst>
              </xdr:cNvPr>
              <xdr:cNvGraphicFramePr/>
            </xdr:nvGraphicFramePr>
            <xdr:xfrm>
              <a:off x="11684001" y="5011614"/>
              <a:ext cx="2276230" cy="2061308"/>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1523536" y="4881327"/>
                <a:ext cx="2184983" cy="20337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10.387814004629" createdVersion="8" refreshedVersion="8" minRefreshableVersion="3" recordCount="2707" xr:uid="{77FCCDD9-5C61-4A46-8EC7-531719835640}">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Month no." numFmtId="0">
      <sharedItems containsSemiMixedTypes="0" containsString="0" containsNumber="1" containsInteger="1" minValue="1" maxValue="12"/>
    </cacheField>
    <cacheField name="Quarter" numFmtId="0">
      <sharedItems count="4">
        <s v="Q1"/>
        <s v="Q2"/>
        <s v="Q3"/>
        <s v="Q4"/>
      </sharedItems>
    </cacheField>
    <cacheField name="Month name " numFmtId="0">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599963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n v="1"/>
    <x v="0"/>
    <s v="Jan"/>
    <x v="0"/>
    <x v="0"/>
    <x v="0"/>
    <s v="Returning"/>
    <x v="0"/>
    <s v="Commuter Helmet"/>
    <n v="2"/>
    <n v="82.06"/>
    <n v="0"/>
    <n v="42.94"/>
    <n v="164.12"/>
    <n v="85.88"/>
    <n v="78.240000000000009"/>
    <n v="0.476724348038021"/>
    <n v="2026"/>
    <s v="Q1"/>
    <n v="1"/>
    <x v="0"/>
  </r>
  <r>
    <n v="4836"/>
    <d v="2026-01-02T00:00:00"/>
    <n v="2026"/>
    <n v="1"/>
    <x v="0"/>
    <s v="Jan"/>
    <x v="1"/>
    <x v="1"/>
    <x v="1"/>
    <s v="Returning"/>
    <x v="1"/>
    <s v="Hiking Daypack 20L"/>
    <n v="4"/>
    <n v="94.18"/>
    <n v="0.15"/>
    <n v="45.03"/>
    <n v="320.21199999999999"/>
    <n v="180.12"/>
    <n v="140.09199999999998"/>
    <n v="0.43749765780170635"/>
    <n v="2026"/>
    <s v="Q1"/>
    <n v="1"/>
    <x v="0"/>
  </r>
  <r>
    <n v="163"/>
    <d v="2026-01-03T00:00:00"/>
    <n v="2026"/>
    <n v="1"/>
    <x v="0"/>
    <s v="Jan"/>
    <x v="2"/>
    <x v="2"/>
    <x v="0"/>
    <s v="New"/>
    <x v="2"/>
    <s v="Insulated Bottle"/>
    <n v="2"/>
    <n v="36.72"/>
    <n v="0.05"/>
    <n v="13.76"/>
    <n v="69.768000000000001"/>
    <n v="27.52"/>
    <n v="42.248000000000005"/>
    <n v="0.60554982226808862"/>
    <n v="2026"/>
    <s v="Q1"/>
    <n v="1"/>
    <x v="0"/>
  </r>
  <r>
    <n v="542"/>
    <d v="2026-01-03T00:00:00"/>
    <n v="2026"/>
    <n v="1"/>
    <x v="0"/>
    <s v="Jan"/>
    <x v="0"/>
    <x v="0"/>
    <x v="1"/>
    <s v="Business"/>
    <x v="1"/>
    <s v="Trail Boots"/>
    <n v="4"/>
    <n v="143.66999999999999"/>
    <n v="0.1"/>
    <n v="81.22"/>
    <n v="517.21199999999999"/>
    <n v="324.88"/>
    <n v="192.33199999999999"/>
    <n v="0.37186298848441257"/>
    <n v="2026"/>
    <s v="Q1"/>
    <n v="1"/>
    <x v="0"/>
  </r>
  <r>
    <n v="2002"/>
    <d v="2026-01-03T00:00:00"/>
    <n v="2026"/>
    <n v="1"/>
    <x v="0"/>
    <s v="Jan"/>
    <x v="0"/>
    <x v="0"/>
    <x v="1"/>
    <s v="Business"/>
    <x v="2"/>
    <s v="Insulated Bottle"/>
    <n v="3"/>
    <n v="36.53"/>
    <n v="0.15"/>
    <n v="13.67"/>
    <n v="93.151499999999999"/>
    <n v="41.01"/>
    <n v="52.141500000000001"/>
    <n v="0.55974944042769037"/>
    <n v="2026"/>
    <s v="Q1"/>
    <n v="1"/>
    <x v="0"/>
  </r>
  <r>
    <n v="2005"/>
    <d v="2026-01-03T00:00:00"/>
    <n v="2026"/>
    <n v="1"/>
    <x v="0"/>
    <s v="Jan"/>
    <x v="2"/>
    <x v="3"/>
    <x v="2"/>
    <s v="New"/>
    <x v="2"/>
    <s v="Insulated Bottle"/>
    <n v="1"/>
    <n v="35.340000000000003"/>
    <n v="0"/>
    <n v="13.37"/>
    <n v="35.340000000000003"/>
    <n v="13.37"/>
    <n v="21.970000000000006"/>
    <n v="0.62167515563101317"/>
    <n v="2026"/>
    <s v="Q1"/>
    <n v="1"/>
    <x v="0"/>
  </r>
  <r>
    <n v="2937"/>
    <d v="2026-01-03T00:00:00"/>
    <n v="2026"/>
    <n v="1"/>
    <x v="0"/>
    <s v="Jan"/>
    <x v="3"/>
    <x v="4"/>
    <x v="1"/>
    <s v="Returning"/>
    <x v="0"/>
    <s v="Trail Bike Light"/>
    <n v="8"/>
    <n v="49.6"/>
    <n v="0.1"/>
    <n v="23.05"/>
    <n v="357.12"/>
    <n v="184.4"/>
    <n v="172.72"/>
    <n v="0.4836469534050179"/>
    <n v="2026"/>
    <s v="Q1"/>
    <n v="1"/>
    <x v="0"/>
  </r>
  <r>
    <n v="3326"/>
    <d v="2026-01-03T00:00:00"/>
    <n v="2026"/>
    <n v="1"/>
    <x v="0"/>
    <s v="Jan"/>
    <x v="0"/>
    <x v="0"/>
    <x v="2"/>
    <s v="New"/>
    <x v="3"/>
    <s v="Alpine Tent 4P"/>
    <n v="2"/>
    <n v="347.51"/>
    <n v="0"/>
    <n v="190.16"/>
    <n v="695.02"/>
    <n v="380.32"/>
    <n v="314.7"/>
    <n v="0.4527927253891974"/>
    <n v="2026"/>
    <s v="Q1"/>
    <n v="1"/>
    <x v="0"/>
  </r>
  <r>
    <n v="3863"/>
    <d v="2026-01-03T00:00:00"/>
    <n v="2026"/>
    <n v="1"/>
    <x v="0"/>
    <s v="Jan"/>
    <x v="2"/>
    <x v="5"/>
    <x v="1"/>
    <s v="Returning"/>
    <x v="0"/>
    <s v="Compact Repair Kit"/>
    <n v="12"/>
    <n v="41.22"/>
    <n v="0.1"/>
    <n v="16.64"/>
    <n v="445.17599999999999"/>
    <n v="199.68"/>
    <n v="245.49599999999998"/>
    <n v="0.55145829963879456"/>
    <n v="2026"/>
    <s v="Q1"/>
    <n v="1"/>
    <x v="0"/>
  </r>
  <r>
    <n v="4910"/>
    <d v="2026-01-03T00:00:00"/>
    <n v="2026"/>
    <n v="1"/>
    <x v="0"/>
    <s v="Jan"/>
    <x v="2"/>
    <x v="3"/>
    <x v="2"/>
    <s v="Business"/>
    <x v="3"/>
    <s v="Alpine Tent 4P"/>
    <n v="1"/>
    <n v="332.18"/>
    <n v="0"/>
    <n v="195.33"/>
    <n v="332.18"/>
    <n v="195.33"/>
    <n v="136.85"/>
    <n v="0.41197543500511768"/>
    <n v="2026"/>
    <s v="Q1"/>
    <n v="1"/>
    <x v="0"/>
  </r>
  <r>
    <n v="5188"/>
    <d v="2026-01-03T00:00:00"/>
    <n v="2026"/>
    <n v="1"/>
    <x v="0"/>
    <s v="Jan"/>
    <x v="1"/>
    <x v="6"/>
    <x v="3"/>
    <s v="Returning"/>
    <x v="0"/>
    <s v="Trail Bike Light"/>
    <n v="1"/>
    <n v="49.71"/>
    <n v="0"/>
    <n v="23.15"/>
    <n v="49.71"/>
    <n v="23.15"/>
    <n v="26.560000000000002"/>
    <n v="0.53429893381613358"/>
    <n v="2026"/>
    <s v="Q1"/>
    <n v="1"/>
    <x v="0"/>
  </r>
  <r>
    <n v="845"/>
    <d v="2026-01-04T00:00:00"/>
    <n v="2026"/>
    <n v="1"/>
    <x v="0"/>
    <s v="Jan"/>
    <x v="2"/>
    <x v="3"/>
    <x v="0"/>
    <s v="New"/>
    <x v="3"/>
    <s v="Trail Tent 2P"/>
    <n v="2"/>
    <n v="194.35"/>
    <n v="0"/>
    <n v="104.22"/>
    <n v="388.7"/>
    <n v="208.44"/>
    <n v="180.26"/>
    <n v="0.46375096475430921"/>
    <n v="2026"/>
    <s v="Q1"/>
    <n v="1"/>
    <x v="0"/>
  </r>
  <r>
    <n v="1077"/>
    <d v="2026-01-04T00:00:00"/>
    <n v="2026"/>
    <n v="1"/>
    <x v="0"/>
    <s v="Jan"/>
    <x v="1"/>
    <x v="6"/>
    <x v="0"/>
    <s v="New"/>
    <x v="0"/>
    <s v="Cycling Pack 12L"/>
    <n v="3"/>
    <n v="102.12"/>
    <n v="0.1"/>
    <n v="51.28"/>
    <n v="275.72400000000005"/>
    <n v="153.84"/>
    <n v="121.88400000000004"/>
    <n v="0.44205074639857256"/>
    <n v="2026"/>
    <s v="Q1"/>
    <n v="1"/>
    <x v="0"/>
  </r>
  <r>
    <n v="1237"/>
    <d v="2026-01-04T00:00:00"/>
    <n v="2026"/>
    <n v="1"/>
    <x v="0"/>
    <s v="Jan"/>
    <x v="3"/>
    <x v="7"/>
    <x v="2"/>
    <s v="Business"/>
    <x v="2"/>
    <s v="Packing Cube Set"/>
    <n v="1"/>
    <n v="46.99"/>
    <n v="0.05"/>
    <n v="18.11"/>
    <n v="44.640500000000003"/>
    <n v="18.11"/>
    <n v="26.530500000000004"/>
    <n v="0.59431457980981395"/>
    <n v="2026"/>
    <s v="Q1"/>
    <n v="1"/>
    <x v="0"/>
  </r>
  <r>
    <n v="1908"/>
    <d v="2026-01-04T00:00:00"/>
    <n v="2026"/>
    <n v="1"/>
    <x v="0"/>
    <s v="Jan"/>
    <x v="3"/>
    <x v="8"/>
    <x v="0"/>
    <s v="New"/>
    <x v="4"/>
    <s v="Resistance Band Set"/>
    <n v="1"/>
    <n v="40"/>
    <n v="0"/>
    <n v="15.04"/>
    <n v="40"/>
    <n v="15.04"/>
    <n v="24.96"/>
    <n v="0.624"/>
    <n v="2026"/>
    <s v="Q1"/>
    <n v="1"/>
    <x v="0"/>
  </r>
  <r>
    <n v="2245"/>
    <d v="2026-01-04T00:00:00"/>
    <n v="2026"/>
    <n v="1"/>
    <x v="0"/>
    <s v="Jan"/>
    <x v="0"/>
    <x v="9"/>
    <x v="0"/>
    <s v="New"/>
    <x v="1"/>
    <s v="Summit Backpack 45L"/>
    <n v="1"/>
    <n v="153.38999999999999"/>
    <n v="0"/>
    <n v="78.59"/>
    <n v="153.38999999999999"/>
    <n v="78.59"/>
    <n v="74.799999999999983"/>
    <n v="0.48764587000456344"/>
    <n v="2026"/>
    <s v="Q1"/>
    <n v="1"/>
    <x v="0"/>
  </r>
  <r>
    <n v="2928"/>
    <d v="2026-01-04T00:00:00"/>
    <n v="2026"/>
    <n v="1"/>
    <x v="0"/>
    <s v="Jan"/>
    <x v="1"/>
    <x v="6"/>
    <x v="0"/>
    <s v="Returning"/>
    <x v="4"/>
    <s v="Weighted Vest"/>
    <n v="2"/>
    <n v="124.97"/>
    <n v="0.1"/>
    <n v="67.36"/>
    <n v="224.946"/>
    <n v="134.72"/>
    <n v="90.225999999999999"/>
    <n v="0.40110070861451191"/>
    <n v="2026"/>
    <s v="Q1"/>
    <n v="1"/>
    <x v="0"/>
  </r>
  <r>
    <n v="4249"/>
    <d v="2026-01-04T00:00:00"/>
    <n v="2026"/>
    <n v="1"/>
    <x v="0"/>
    <s v="Jan"/>
    <x v="3"/>
    <x v="4"/>
    <x v="3"/>
    <s v="New"/>
    <x v="0"/>
    <s v="Cycling Pack 12L"/>
    <n v="2"/>
    <n v="100.12"/>
    <n v="0.1"/>
    <n v="49.67"/>
    <n v="180.21600000000001"/>
    <n v="99.34"/>
    <n v="80.876000000000005"/>
    <n v="0.44877258401029874"/>
    <n v="2026"/>
    <s v="Q1"/>
    <n v="1"/>
    <x v="0"/>
  </r>
  <r>
    <n v="1734"/>
    <d v="2026-01-05T00:00:00"/>
    <n v="2026"/>
    <n v="1"/>
    <x v="0"/>
    <s v="Jan"/>
    <x v="3"/>
    <x v="8"/>
    <x v="3"/>
    <s v="Returning"/>
    <x v="4"/>
    <s v="Resistance Band Set"/>
    <n v="1"/>
    <n v="40.6"/>
    <n v="0.15"/>
    <n v="14.61"/>
    <n v="34.51"/>
    <n v="14.61"/>
    <n v="19.899999999999999"/>
    <n v="0.57664445088380178"/>
    <n v="2026"/>
    <s v="Q1"/>
    <n v="1"/>
    <x v="0"/>
  </r>
  <r>
    <n v="2331"/>
    <d v="2026-01-05T00:00:00"/>
    <n v="2026"/>
    <n v="1"/>
    <x v="0"/>
    <s v="Jan"/>
    <x v="3"/>
    <x v="8"/>
    <x v="0"/>
    <s v="New"/>
    <x v="0"/>
    <s v="Cycling Pack 12L"/>
    <n v="1"/>
    <n v="104.23"/>
    <n v="0.1"/>
    <n v="51.6"/>
    <n v="93.807000000000002"/>
    <n v="51.6"/>
    <n v="42.207000000000001"/>
    <n v="0.44993443986056475"/>
    <n v="2026"/>
    <s v="Q1"/>
    <n v="1"/>
    <x v="0"/>
  </r>
  <r>
    <n v="2475"/>
    <d v="2026-01-05T00:00:00"/>
    <n v="2026"/>
    <n v="1"/>
    <x v="0"/>
    <s v="Jan"/>
    <x v="1"/>
    <x v="1"/>
    <x v="2"/>
    <s v="Returning"/>
    <x v="4"/>
    <s v="Weighted Vest"/>
    <n v="5"/>
    <n v="122.87"/>
    <n v="0.05"/>
    <n v="69.67"/>
    <n v="583.63250000000005"/>
    <n v="348.35"/>
    <n v="235.28250000000003"/>
    <n v="0.40313467807224584"/>
    <n v="2026"/>
    <s v="Q1"/>
    <n v="1"/>
    <x v="0"/>
  </r>
  <r>
    <n v="1433"/>
    <d v="2026-01-06T00:00:00"/>
    <n v="2026"/>
    <n v="1"/>
    <x v="0"/>
    <s v="Jan"/>
    <x v="2"/>
    <x v="10"/>
    <x v="0"/>
    <s v="New"/>
    <x v="2"/>
    <s v="Insulated Bottle"/>
    <n v="2"/>
    <n v="36.619999999999997"/>
    <n v="0.05"/>
    <n v="13.87"/>
    <n v="69.577999999999989"/>
    <n v="27.74"/>
    <n v="41.837999999999994"/>
    <n v="0.60131075914800658"/>
    <n v="2026"/>
    <s v="Q1"/>
    <n v="1"/>
    <x v="0"/>
  </r>
  <r>
    <n v="3624"/>
    <d v="2026-01-06T00:00:00"/>
    <n v="2026"/>
    <n v="1"/>
    <x v="0"/>
    <s v="Jan"/>
    <x v="3"/>
    <x v="7"/>
    <x v="0"/>
    <s v="New"/>
    <x v="1"/>
    <s v="Hiking Daypack 20L"/>
    <n v="1"/>
    <n v="93.4"/>
    <n v="0"/>
    <n v="46.11"/>
    <n v="93.4"/>
    <n v="46.11"/>
    <n v="47.290000000000006"/>
    <n v="0.50631691648822275"/>
    <n v="2026"/>
    <s v="Q1"/>
    <n v="1"/>
    <x v="0"/>
  </r>
  <r>
    <n v="4680"/>
    <d v="2026-01-06T00:00:00"/>
    <n v="2026"/>
    <n v="1"/>
    <x v="0"/>
    <s v="Jan"/>
    <x v="1"/>
    <x v="1"/>
    <x v="3"/>
    <s v="New"/>
    <x v="3"/>
    <s v="Portable Camp Stove"/>
    <n v="2"/>
    <n v="81.260000000000005"/>
    <n v="0"/>
    <n v="39.119999999999997"/>
    <n v="162.52000000000001"/>
    <n v="78.239999999999995"/>
    <n v="84.280000000000015"/>
    <n v="0.51858232832882112"/>
    <n v="2026"/>
    <s v="Q1"/>
    <n v="1"/>
    <x v="0"/>
  </r>
  <r>
    <n v="4803"/>
    <d v="2026-01-06T00:00:00"/>
    <n v="2026"/>
    <n v="1"/>
    <x v="0"/>
    <s v="Jan"/>
    <x v="1"/>
    <x v="11"/>
    <x v="3"/>
    <s v="New"/>
    <x v="4"/>
    <s v="Recovery Roller"/>
    <n v="2"/>
    <n v="35.78"/>
    <n v="0"/>
    <n v="13.84"/>
    <n v="71.56"/>
    <n v="27.68"/>
    <n v="43.88"/>
    <n v="0.61319172722191173"/>
    <n v="2026"/>
    <s v="Q1"/>
    <n v="1"/>
    <x v="0"/>
  </r>
  <r>
    <n v="248"/>
    <d v="2026-01-07T00:00:00"/>
    <n v="2026"/>
    <n v="1"/>
    <x v="0"/>
    <s v="Jan"/>
    <x v="1"/>
    <x v="12"/>
    <x v="3"/>
    <s v="New"/>
    <x v="0"/>
    <s v="Commuter Helmet"/>
    <n v="3"/>
    <n v="81.64"/>
    <n v="0"/>
    <n v="43.84"/>
    <n v="244.92000000000002"/>
    <n v="131.52000000000001"/>
    <n v="113.4"/>
    <n v="0.46300832925036745"/>
    <n v="2026"/>
    <s v="Q1"/>
    <n v="1"/>
    <x v="0"/>
  </r>
  <r>
    <n v="1118"/>
    <d v="2026-01-07T00:00:00"/>
    <n v="2026"/>
    <n v="1"/>
    <x v="0"/>
    <s v="Jan"/>
    <x v="1"/>
    <x v="12"/>
    <x v="0"/>
    <s v="Returning"/>
    <x v="2"/>
    <s v="Carry-On Duffel"/>
    <n v="2"/>
    <n v="131.63999999999999"/>
    <n v="0.05"/>
    <n v="69.02"/>
    <n v="250.11599999999996"/>
    <n v="138.04"/>
    <n v="112.07599999999996"/>
    <n v="0.44809608341729429"/>
    <n v="2026"/>
    <s v="Q1"/>
    <n v="1"/>
    <x v="0"/>
  </r>
  <r>
    <n v="3023"/>
    <d v="2026-01-07T00:00:00"/>
    <n v="2026"/>
    <n v="1"/>
    <x v="0"/>
    <s v="Jan"/>
    <x v="2"/>
    <x v="3"/>
    <x v="3"/>
    <s v="New"/>
    <x v="1"/>
    <s v="Summit Backpack 45L"/>
    <n v="2"/>
    <n v="155.35"/>
    <n v="0"/>
    <n v="80.790000000000006"/>
    <n v="310.7"/>
    <n v="161.58000000000001"/>
    <n v="149.11999999999998"/>
    <n v="0.47994850337946565"/>
    <n v="2026"/>
    <s v="Q1"/>
    <n v="1"/>
    <x v="0"/>
  </r>
  <r>
    <n v="3903"/>
    <d v="2026-01-07T00:00:00"/>
    <n v="2026"/>
    <n v="1"/>
    <x v="0"/>
    <s v="Jan"/>
    <x v="3"/>
    <x v="8"/>
    <x v="0"/>
    <s v="Returning"/>
    <x v="4"/>
    <s v="Training Mat"/>
    <n v="2"/>
    <n v="51.56"/>
    <n v="0.05"/>
    <n v="22.26"/>
    <n v="97.963999999999999"/>
    <n v="44.52"/>
    <n v="53.443999999999996"/>
    <n v="0.54554734392225712"/>
    <n v="2026"/>
    <s v="Q1"/>
    <n v="1"/>
    <x v="0"/>
  </r>
  <r>
    <n v="62"/>
    <d v="2026-01-08T00:00:00"/>
    <n v="2026"/>
    <n v="1"/>
    <x v="0"/>
    <s v="Jan"/>
    <x v="1"/>
    <x v="12"/>
    <x v="0"/>
    <s v="New"/>
    <x v="0"/>
    <s v="Trail Bike Light"/>
    <n v="2"/>
    <n v="51.63"/>
    <n v="0"/>
    <n v="22.54"/>
    <n v="103.26"/>
    <n v="45.08"/>
    <n v="58.180000000000007"/>
    <n v="0.5634321131125315"/>
    <n v="2026"/>
    <s v="Q1"/>
    <n v="1"/>
    <x v="0"/>
  </r>
  <r>
    <n v="142"/>
    <d v="2026-01-08T00:00:00"/>
    <n v="2026"/>
    <n v="1"/>
    <x v="0"/>
    <s v="Jan"/>
    <x v="0"/>
    <x v="9"/>
    <x v="1"/>
    <s v="Business"/>
    <x v="3"/>
    <s v="Alpine Tent 4P"/>
    <n v="5"/>
    <n v="344.88"/>
    <n v="0.15"/>
    <n v="190.66"/>
    <n v="1465.74"/>
    <n v="953.3"/>
    <n v="512.44000000000005"/>
    <n v="0.34961180018284282"/>
    <n v="2026"/>
    <s v="Q1"/>
    <n v="1"/>
    <x v="0"/>
  </r>
  <r>
    <n v="450"/>
    <d v="2026-01-08T00:00:00"/>
    <n v="2026"/>
    <n v="1"/>
    <x v="0"/>
    <s v="Jan"/>
    <x v="2"/>
    <x v="3"/>
    <x v="2"/>
    <s v="New"/>
    <x v="1"/>
    <s v="Hiking Daypack 20L"/>
    <n v="2"/>
    <n v="94.06"/>
    <n v="0.15"/>
    <n v="46.33"/>
    <n v="159.90199999999999"/>
    <n v="92.66"/>
    <n v="67.24199999999999"/>
    <n v="0.42052006854198193"/>
    <n v="2026"/>
    <s v="Q1"/>
    <n v="1"/>
    <x v="0"/>
  </r>
  <r>
    <n v="4397"/>
    <d v="2026-01-08T00:00:00"/>
    <n v="2026"/>
    <n v="1"/>
    <x v="0"/>
    <s v="Jan"/>
    <x v="0"/>
    <x v="0"/>
    <x v="0"/>
    <s v="Business"/>
    <x v="1"/>
    <s v="Trekking Poles"/>
    <n v="1"/>
    <n v="72.38"/>
    <n v="0"/>
    <n v="31.65"/>
    <n v="72.38"/>
    <n v="31.65"/>
    <n v="40.729999999999997"/>
    <n v="0.56272450953302011"/>
    <n v="2026"/>
    <s v="Q1"/>
    <n v="1"/>
    <x v="0"/>
  </r>
  <r>
    <n v="4798"/>
    <d v="2026-01-08T00:00:00"/>
    <n v="2026"/>
    <n v="1"/>
    <x v="0"/>
    <s v="Jan"/>
    <x v="1"/>
    <x v="6"/>
    <x v="0"/>
    <s v="New"/>
    <x v="1"/>
    <s v="Summit Backpack 45L"/>
    <n v="1"/>
    <n v="153.69"/>
    <n v="0"/>
    <n v="77.47"/>
    <n v="153.69"/>
    <n v="77.47"/>
    <n v="76.22"/>
    <n v="0.49593337237295854"/>
    <n v="2026"/>
    <s v="Q1"/>
    <n v="1"/>
    <x v="0"/>
  </r>
  <r>
    <n v="136"/>
    <d v="2026-01-09T00:00:00"/>
    <n v="2026"/>
    <n v="1"/>
    <x v="0"/>
    <s v="Jan"/>
    <x v="3"/>
    <x v="13"/>
    <x v="1"/>
    <s v="Business"/>
    <x v="2"/>
    <s v="Travel Backpack 35L"/>
    <n v="15"/>
    <n v="168.62"/>
    <n v="0.05"/>
    <n v="86.09"/>
    <n v="2402.835"/>
    <n v="1291.3500000000001"/>
    <n v="1111.4849999999999"/>
    <n v="0.46257233642759488"/>
    <n v="2026"/>
    <s v="Q1"/>
    <n v="1"/>
    <x v="0"/>
  </r>
  <r>
    <n v="2782"/>
    <d v="2026-01-09T00:00:00"/>
    <n v="2026"/>
    <n v="1"/>
    <x v="0"/>
    <s v="Jan"/>
    <x v="3"/>
    <x v="4"/>
    <x v="0"/>
    <s v="New"/>
    <x v="1"/>
    <s v="Summit Backpack 45L"/>
    <n v="1"/>
    <n v="152.75"/>
    <n v="0.05"/>
    <n v="79.88"/>
    <n v="145.11249999999998"/>
    <n v="79.88"/>
    <n v="65.232499999999987"/>
    <n v="0.44953053665259707"/>
    <n v="2026"/>
    <s v="Q1"/>
    <n v="1"/>
    <x v="0"/>
  </r>
  <r>
    <n v="4704"/>
    <d v="2026-01-09T00:00:00"/>
    <n v="2026"/>
    <n v="1"/>
    <x v="0"/>
    <s v="Jan"/>
    <x v="1"/>
    <x v="14"/>
    <x v="3"/>
    <s v="New"/>
    <x v="4"/>
    <s v="Recovery Roller"/>
    <n v="2"/>
    <n v="36.72"/>
    <n v="0.05"/>
    <n v="14.15"/>
    <n v="69.768000000000001"/>
    <n v="28.3"/>
    <n v="41.468000000000004"/>
    <n v="0.59436991170737308"/>
    <n v="2026"/>
    <s v="Q1"/>
    <n v="1"/>
    <x v="0"/>
  </r>
  <r>
    <n v="69"/>
    <d v="2026-01-10T00:00:00"/>
    <n v="2026"/>
    <n v="1"/>
    <x v="0"/>
    <s v="Jan"/>
    <x v="0"/>
    <x v="15"/>
    <x v="0"/>
    <s v="Returning"/>
    <x v="1"/>
    <s v="Trail Boots"/>
    <n v="6"/>
    <n v="141.31"/>
    <n v="0.05"/>
    <n v="79.349999999999994"/>
    <n v="805.46699999999998"/>
    <n v="476.09999999999997"/>
    <n v="329.36700000000002"/>
    <n v="0.4089143316858419"/>
    <n v="2026"/>
    <s v="Q1"/>
    <n v="1"/>
    <x v="0"/>
  </r>
  <r>
    <n v="490"/>
    <d v="2026-01-10T00:00:00"/>
    <n v="2026"/>
    <n v="1"/>
    <x v="0"/>
    <s v="Jan"/>
    <x v="2"/>
    <x v="10"/>
    <x v="0"/>
    <s v="Business"/>
    <x v="3"/>
    <s v="Compact Sleeping Bag"/>
    <n v="2"/>
    <n v="121.23"/>
    <n v="0"/>
    <n v="59.66"/>
    <n v="242.46"/>
    <n v="119.32"/>
    <n v="123.14000000000001"/>
    <n v="0.50787758805576178"/>
    <n v="2026"/>
    <s v="Q1"/>
    <n v="1"/>
    <x v="0"/>
  </r>
  <r>
    <n v="3685"/>
    <d v="2026-01-10T00:00:00"/>
    <n v="2026"/>
    <n v="1"/>
    <x v="0"/>
    <s v="Jan"/>
    <x v="3"/>
    <x v="8"/>
    <x v="0"/>
    <s v="New"/>
    <x v="2"/>
    <s v="Travel Backpack 35L"/>
    <n v="3"/>
    <n v="161.58000000000001"/>
    <n v="0"/>
    <n v="85.58"/>
    <n v="484.74"/>
    <n v="256.74"/>
    <n v="228"/>
    <n v="0.47035524198539425"/>
    <n v="2026"/>
    <s v="Q1"/>
    <n v="1"/>
    <x v="0"/>
  </r>
  <r>
    <n v="3796"/>
    <d v="2026-01-10T00:00:00"/>
    <n v="2026"/>
    <n v="1"/>
    <x v="0"/>
    <s v="Jan"/>
    <x v="3"/>
    <x v="8"/>
    <x v="2"/>
    <s v="Returning"/>
    <x v="2"/>
    <s v="Travel Backpack 35L"/>
    <n v="2"/>
    <n v="166.84"/>
    <n v="0"/>
    <n v="88.67"/>
    <n v="333.68"/>
    <n v="177.34"/>
    <n v="156.34"/>
    <n v="0.4685327259649964"/>
    <n v="2026"/>
    <s v="Q1"/>
    <n v="1"/>
    <x v="0"/>
  </r>
  <r>
    <n v="387"/>
    <d v="2026-01-11T00:00:00"/>
    <n v="2026"/>
    <n v="1"/>
    <x v="0"/>
    <s v="Jan"/>
    <x v="2"/>
    <x v="5"/>
    <x v="0"/>
    <s v="Returning"/>
    <x v="1"/>
    <s v="Summit Backpack 45L"/>
    <n v="1"/>
    <n v="150.96"/>
    <n v="0"/>
    <n v="77.5"/>
    <n v="150.96"/>
    <n v="77.5"/>
    <n v="73.460000000000008"/>
    <n v="0.48661897191308956"/>
    <n v="2026"/>
    <s v="Q1"/>
    <n v="1"/>
    <x v="0"/>
  </r>
  <r>
    <n v="2796"/>
    <d v="2026-01-11T00:00:00"/>
    <n v="2026"/>
    <n v="1"/>
    <x v="0"/>
    <s v="Jan"/>
    <x v="3"/>
    <x v="7"/>
    <x v="2"/>
    <s v="Returning"/>
    <x v="2"/>
    <s v="Insulated Bottle"/>
    <n v="3"/>
    <n v="36.33"/>
    <n v="0.05"/>
    <n v="13.27"/>
    <n v="103.54049999999999"/>
    <n v="39.81"/>
    <n v="63.730499999999992"/>
    <n v="0.61551277036521934"/>
    <n v="2026"/>
    <s v="Q1"/>
    <n v="1"/>
    <x v="0"/>
  </r>
  <r>
    <n v="3703"/>
    <d v="2026-01-11T00:00:00"/>
    <n v="2026"/>
    <n v="1"/>
    <x v="0"/>
    <s v="Jan"/>
    <x v="3"/>
    <x v="8"/>
    <x v="0"/>
    <s v="Returning"/>
    <x v="2"/>
    <s v="Insulated Bottle"/>
    <n v="1"/>
    <n v="35.340000000000003"/>
    <n v="0.1"/>
    <n v="13.36"/>
    <n v="31.806000000000004"/>
    <n v="13.36"/>
    <n v="18.446000000000005"/>
    <n v="0.5799534678991386"/>
    <n v="2026"/>
    <s v="Q1"/>
    <n v="1"/>
    <x v="0"/>
  </r>
  <r>
    <n v="4674"/>
    <d v="2026-01-11T00:00:00"/>
    <n v="2026"/>
    <n v="1"/>
    <x v="0"/>
    <s v="Jan"/>
    <x v="3"/>
    <x v="8"/>
    <x v="0"/>
    <s v="Returning"/>
    <x v="2"/>
    <s v="Packing Cube Set"/>
    <n v="2"/>
    <n v="46.27"/>
    <n v="0"/>
    <n v="18.23"/>
    <n v="92.54"/>
    <n v="36.46"/>
    <n v="56.080000000000005"/>
    <n v="0.60600821266479366"/>
    <n v="2026"/>
    <s v="Q1"/>
    <n v="1"/>
    <x v="0"/>
  </r>
  <r>
    <n v="4789"/>
    <d v="2026-01-11T00:00:00"/>
    <n v="2026"/>
    <n v="1"/>
    <x v="0"/>
    <s v="Jan"/>
    <x v="3"/>
    <x v="7"/>
    <x v="0"/>
    <s v="Returning"/>
    <x v="0"/>
    <s v="Commuter Helmet"/>
    <n v="1"/>
    <n v="79.930000000000007"/>
    <n v="0.05"/>
    <n v="43.73"/>
    <n v="75.933500000000009"/>
    <n v="43.73"/>
    <n v="32.203500000000012"/>
    <n v="0.42410135184075554"/>
    <n v="2026"/>
    <s v="Q1"/>
    <n v="1"/>
    <x v="0"/>
  </r>
  <r>
    <n v="804"/>
    <d v="2026-01-12T00:00:00"/>
    <n v="2026"/>
    <n v="1"/>
    <x v="0"/>
    <s v="Jan"/>
    <x v="1"/>
    <x v="12"/>
    <x v="2"/>
    <s v="New"/>
    <x v="1"/>
    <s v="Trail Boots"/>
    <n v="1"/>
    <n v="141.25"/>
    <n v="0"/>
    <n v="78.72"/>
    <n v="141.25"/>
    <n v="78.72"/>
    <n v="62.53"/>
    <n v="0.44269026548672569"/>
    <n v="2026"/>
    <s v="Q1"/>
    <n v="1"/>
    <x v="0"/>
  </r>
  <r>
    <n v="1780"/>
    <d v="2026-01-12T00:00:00"/>
    <n v="2026"/>
    <n v="1"/>
    <x v="0"/>
    <s v="Jan"/>
    <x v="3"/>
    <x v="8"/>
    <x v="0"/>
    <s v="Returning"/>
    <x v="0"/>
    <s v="Cycling Pack 12L"/>
    <n v="2"/>
    <n v="103.64"/>
    <n v="0.1"/>
    <n v="50.96"/>
    <n v="186.55199999999999"/>
    <n v="101.92"/>
    <n v="84.631999999999991"/>
    <n v="0.45366439384193147"/>
    <n v="2026"/>
    <s v="Q1"/>
    <n v="1"/>
    <x v="0"/>
  </r>
  <r>
    <n v="2844"/>
    <d v="2026-01-12T00:00:00"/>
    <n v="2026"/>
    <n v="1"/>
    <x v="0"/>
    <s v="Jan"/>
    <x v="0"/>
    <x v="0"/>
    <x v="0"/>
    <s v="New"/>
    <x v="2"/>
    <s v="Carry-On Duffel"/>
    <n v="1"/>
    <n v="136.18"/>
    <n v="0"/>
    <n v="68.34"/>
    <n v="136.18"/>
    <n v="68.34"/>
    <n v="67.84"/>
    <n v="0.498164194448524"/>
    <n v="2026"/>
    <s v="Q1"/>
    <n v="1"/>
    <x v="0"/>
  </r>
  <r>
    <n v="3068"/>
    <d v="2026-01-12T00:00:00"/>
    <n v="2026"/>
    <n v="1"/>
    <x v="0"/>
    <s v="Jan"/>
    <x v="2"/>
    <x v="2"/>
    <x v="3"/>
    <s v="New"/>
    <x v="4"/>
    <s v="Recovery Roller"/>
    <n v="1"/>
    <n v="36.43"/>
    <n v="0"/>
    <n v="14.33"/>
    <n v="36.43"/>
    <n v="14.33"/>
    <n v="22.1"/>
    <n v="0.60664287674993145"/>
    <n v="2026"/>
    <s v="Q1"/>
    <n v="1"/>
    <x v="0"/>
  </r>
  <r>
    <n v="3096"/>
    <d v="2026-01-12T00:00:00"/>
    <n v="2026"/>
    <n v="1"/>
    <x v="0"/>
    <s v="Jan"/>
    <x v="3"/>
    <x v="7"/>
    <x v="0"/>
    <s v="New"/>
    <x v="4"/>
    <s v="Training Mat"/>
    <n v="2"/>
    <n v="50.51"/>
    <n v="0.1"/>
    <n v="21.84"/>
    <n v="90.917999999999992"/>
    <n v="43.68"/>
    <n v="47.237999999999992"/>
    <n v="0.5195670824259222"/>
    <n v="2026"/>
    <s v="Q1"/>
    <n v="1"/>
    <x v="0"/>
  </r>
  <r>
    <n v="3129"/>
    <d v="2026-01-12T00:00:00"/>
    <n v="2026"/>
    <n v="1"/>
    <x v="0"/>
    <s v="Jan"/>
    <x v="3"/>
    <x v="13"/>
    <x v="2"/>
    <s v="Returning"/>
    <x v="4"/>
    <s v="Weighted Vest"/>
    <n v="1"/>
    <n v="123"/>
    <n v="0"/>
    <n v="67.3"/>
    <n v="123"/>
    <n v="67.3"/>
    <n v="55.7"/>
    <n v="0.45284552845528458"/>
    <n v="2026"/>
    <s v="Q1"/>
    <n v="1"/>
    <x v="0"/>
  </r>
  <r>
    <n v="3948"/>
    <d v="2026-01-12T00:00:00"/>
    <n v="2026"/>
    <n v="1"/>
    <x v="0"/>
    <s v="Jan"/>
    <x v="1"/>
    <x v="14"/>
    <x v="0"/>
    <s v="New"/>
    <x v="1"/>
    <s v="Trekking Poles"/>
    <n v="2"/>
    <n v="72.239999999999995"/>
    <n v="0"/>
    <n v="32.94"/>
    <n v="144.47999999999999"/>
    <n v="65.88"/>
    <n v="78.599999999999994"/>
    <n v="0.54401993355481726"/>
    <n v="2026"/>
    <s v="Q1"/>
    <n v="1"/>
    <x v="0"/>
  </r>
  <r>
    <n v="5036"/>
    <d v="2026-01-12T00:00:00"/>
    <n v="2026"/>
    <n v="1"/>
    <x v="0"/>
    <s v="Jan"/>
    <x v="2"/>
    <x v="3"/>
    <x v="2"/>
    <s v="Returning"/>
    <x v="1"/>
    <s v="Summit Backpack 45L"/>
    <n v="1"/>
    <n v="151.11000000000001"/>
    <n v="0.15"/>
    <n v="79.650000000000006"/>
    <n v="128.4435"/>
    <n v="79.650000000000006"/>
    <n v="48.793499999999995"/>
    <n v="0.37988298356865075"/>
    <n v="2026"/>
    <s v="Q1"/>
    <n v="1"/>
    <x v="0"/>
  </r>
  <r>
    <n v="2681"/>
    <d v="2026-01-13T00:00:00"/>
    <n v="2026"/>
    <n v="1"/>
    <x v="0"/>
    <s v="Jan"/>
    <x v="3"/>
    <x v="4"/>
    <x v="0"/>
    <s v="New"/>
    <x v="1"/>
    <s v="Hiking Daypack 20L"/>
    <n v="1"/>
    <n v="94.32"/>
    <n v="0"/>
    <n v="45.93"/>
    <n v="94.32"/>
    <n v="45.93"/>
    <n v="48.389999999999993"/>
    <n v="0.51304071246819338"/>
    <n v="2026"/>
    <s v="Q1"/>
    <n v="1"/>
    <x v="0"/>
  </r>
  <r>
    <n v="5101"/>
    <d v="2026-01-13T00:00:00"/>
    <n v="2026"/>
    <n v="1"/>
    <x v="0"/>
    <s v="Jan"/>
    <x v="1"/>
    <x v="12"/>
    <x v="0"/>
    <s v="Returning"/>
    <x v="0"/>
    <s v="Trail Bike Light"/>
    <n v="3"/>
    <n v="51.52"/>
    <n v="0"/>
    <n v="21.92"/>
    <n v="154.56"/>
    <n v="65.760000000000005"/>
    <n v="88.8"/>
    <n v="0.57453416149068315"/>
    <n v="2026"/>
    <s v="Q1"/>
    <n v="1"/>
    <x v="0"/>
  </r>
  <r>
    <n v="3871"/>
    <d v="2026-01-14T00:00:00"/>
    <n v="2026"/>
    <n v="1"/>
    <x v="0"/>
    <s v="Jan"/>
    <x v="0"/>
    <x v="15"/>
    <x v="0"/>
    <s v="New"/>
    <x v="1"/>
    <s v="Trail Boots"/>
    <n v="2"/>
    <n v="146.4"/>
    <n v="0.05"/>
    <n v="81.72"/>
    <n v="278.16000000000003"/>
    <n v="163.44"/>
    <n v="114.72000000000003"/>
    <n v="0.4124245038826575"/>
    <n v="2026"/>
    <s v="Q1"/>
    <n v="1"/>
    <x v="0"/>
  </r>
  <r>
    <n v="4643"/>
    <d v="2026-01-14T00:00:00"/>
    <n v="2026"/>
    <n v="1"/>
    <x v="0"/>
    <s v="Jan"/>
    <x v="0"/>
    <x v="0"/>
    <x v="1"/>
    <s v="Business"/>
    <x v="2"/>
    <s v="Packing Cube Set"/>
    <n v="3"/>
    <n v="47.32"/>
    <n v="0.1"/>
    <n v="18.420000000000002"/>
    <n v="127.76400000000001"/>
    <n v="55.260000000000005"/>
    <n v="72.504000000000005"/>
    <n v="0.56748379825302897"/>
    <n v="2026"/>
    <s v="Q1"/>
    <n v="1"/>
    <x v="0"/>
  </r>
  <r>
    <n v="4703"/>
    <d v="2026-01-14T00:00:00"/>
    <n v="2026"/>
    <n v="1"/>
    <x v="0"/>
    <s v="Jan"/>
    <x v="3"/>
    <x v="13"/>
    <x v="2"/>
    <s v="Business"/>
    <x v="4"/>
    <s v="Resistance Band Set"/>
    <n v="2"/>
    <n v="40.450000000000003"/>
    <n v="0.05"/>
    <n v="15.14"/>
    <n v="76.855000000000004"/>
    <n v="30.28"/>
    <n v="46.575000000000003"/>
    <n v="0.60601132001821612"/>
    <n v="2026"/>
    <s v="Q1"/>
    <n v="1"/>
    <x v="0"/>
  </r>
  <r>
    <n v="5068"/>
    <d v="2026-01-14T00:00:00"/>
    <n v="2026"/>
    <n v="1"/>
    <x v="0"/>
    <s v="Jan"/>
    <x v="0"/>
    <x v="0"/>
    <x v="0"/>
    <s v="Returning"/>
    <x v="2"/>
    <s v="Packing Cube Set"/>
    <n v="2"/>
    <n v="47.05"/>
    <n v="0.1"/>
    <n v="18.8"/>
    <n v="84.69"/>
    <n v="37.6"/>
    <n v="47.089999999999996"/>
    <n v="0.55602786633604906"/>
    <n v="2026"/>
    <s v="Q1"/>
    <n v="1"/>
    <x v="0"/>
  </r>
  <r>
    <n v="1539"/>
    <d v="2026-01-15T00:00:00"/>
    <n v="2026"/>
    <n v="1"/>
    <x v="0"/>
    <s v="Jan"/>
    <x v="3"/>
    <x v="8"/>
    <x v="2"/>
    <s v="Business"/>
    <x v="4"/>
    <s v="Weighted Vest"/>
    <n v="3"/>
    <n v="123.14"/>
    <n v="0.05"/>
    <n v="70.67"/>
    <n v="350.94900000000001"/>
    <n v="212.01"/>
    <n v="138.93900000000002"/>
    <n v="0.39589513006163296"/>
    <n v="2026"/>
    <s v="Q1"/>
    <n v="1"/>
    <x v="0"/>
  </r>
  <r>
    <n v="1709"/>
    <d v="2026-01-15T00:00:00"/>
    <n v="2026"/>
    <n v="1"/>
    <x v="0"/>
    <s v="Jan"/>
    <x v="3"/>
    <x v="13"/>
    <x v="0"/>
    <s v="Returning"/>
    <x v="1"/>
    <s v="Summit Backpack 45L"/>
    <n v="2"/>
    <n v="151.33000000000001"/>
    <n v="0.1"/>
    <n v="78.44"/>
    <n v="272.39400000000001"/>
    <n v="156.88"/>
    <n v="115.51400000000001"/>
    <n v="0.42406954631893512"/>
    <n v="2026"/>
    <s v="Q1"/>
    <n v="1"/>
    <x v="0"/>
  </r>
  <r>
    <n v="2702"/>
    <d v="2026-01-15T00:00:00"/>
    <n v="2026"/>
    <n v="1"/>
    <x v="0"/>
    <s v="Jan"/>
    <x v="1"/>
    <x v="14"/>
    <x v="0"/>
    <s v="Returning"/>
    <x v="1"/>
    <s v="Trail Boots"/>
    <n v="5"/>
    <n v="144.01"/>
    <n v="0.05"/>
    <n v="79.64"/>
    <n v="684.0474999999999"/>
    <n v="398.2"/>
    <n v="285.84749999999991"/>
    <n v="0.41787668254032062"/>
    <n v="2026"/>
    <s v="Q1"/>
    <n v="1"/>
    <x v="0"/>
  </r>
  <r>
    <n v="3176"/>
    <d v="2026-01-15T00:00:00"/>
    <n v="2026"/>
    <n v="1"/>
    <x v="0"/>
    <s v="Jan"/>
    <x v="3"/>
    <x v="8"/>
    <x v="0"/>
    <s v="Returning"/>
    <x v="1"/>
    <s v="Hiking Daypack 20L"/>
    <n v="3"/>
    <n v="91.19"/>
    <n v="0"/>
    <n v="44.47"/>
    <n v="273.57"/>
    <n v="133.41"/>
    <n v="140.16"/>
    <n v="0.5123368790437548"/>
    <n v="2026"/>
    <s v="Q1"/>
    <n v="1"/>
    <x v="0"/>
  </r>
  <r>
    <n v="3705"/>
    <d v="2026-01-15T00:00:00"/>
    <n v="2026"/>
    <n v="1"/>
    <x v="0"/>
    <s v="Jan"/>
    <x v="3"/>
    <x v="7"/>
    <x v="2"/>
    <s v="New"/>
    <x v="2"/>
    <s v="Packing Cube Set"/>
    <n v="2"/>
    <n v="45.45"/>
    <n v="0"/>
    <n v="18.190000000000001"/>
    <n v="90.9"/>
    <n v="36.380000000000003"/>
    <n v="54.52"/>
    <n v="0.59977997799779981"/>
    <n v="2026"/>
    <s v="Q1"/>
    <n v="1"/>
    <x v="0"/>
  </r>
  <r>
    <n v="3736"/>
    <d v="2026-01-15T00:00:00"/>
    <n v="2026"/>
    <n v="1"/>
    <x v="0"/>
    <s v="Jan"/>
    <x v="1"/>
    <x v="1"/>
    <x v="3"/>
    <s v="New"/>
    <x v="4"/>
    <s v="Resistance Band Set"/>
    <n v="1"/>
    <n v="40.72"/>
    <n v="0"/>
    <n v="14.94"/>
    <n v="40.72"/>
    <n v="14.94"/>
    <n v="25.78"/>
    <n v="0.6331041257367388"/>
    <n v="2026"/>
    <s v="Q1"/>
    <n v="1"/>
    <x v="0"/>
  </r>
  <r>
    <n v="3967"/>
    <d v="2026-01-15T00:00:00"/>
    <n v="2026"/>
    <n v="1"/>
    <x v="0"/>
    <s v="Jan"/>
    <x v="1"/>
    <x v="12"/>
    <x v="0"/>
    <s v="Business"/>
    <x v="2"/>
    <s v="Insulated Bottle"/>
    <n v="2"/>
    <n v="37.090000000000003"/>
    <n v="0"/>
    <n v="13.29"/>
    <n v="74.180000000000007"/>
    <n v="26.58"/>
    <n v="47.600000000000009"/>
    <n v="0.64168239417632789"/>
    <n v="2026"/>
    <s v="Q1"/>
    <n v="1"/>
    <x v="0"/>
  </r>
  <r>
    <n v="170"/>
    <d v="2026-01-16T00:00:00"/>
    <n v="2026"/>
    <n v="1"/>
    <x v="0"/>
    <s v="Jan"/>
    <x v="2"/>
    <x v="10"/>
    <x v="0"/>
    <s v="New"/>
    <x v="3"/>
    <s v="Compact Sleeping Bag"/>
    <n v="1"/>
    <n v="124.45"/>
    <n v="0.15"/>
    <n v="59.77"/>
    <n v="105.7825"/>
    <n v="59.77"/>
    <n v="46.012499999999996"/>
    <n v="0.43497270342447941"/>
    <n v="2026"/>
    <s v="Q1"/>
    <n v="1"/>
    <x v="0"/>
  </r>
  <r>
    <n v="1040"/>
    <d v="2026-01-16T00:00:00"/>
    <n v="2026"/>
    <n v="1"/>
    <x v="0"/>
    <s v="Jan"/>
    <x v="0"/>
    <x v="0"/>
    <x v="2"/>
    <s v="New"/>
    <x v="2"/>
    <s v="Insulated Bottle"/>
    <n v="1"/>
    <n v="35.93"/>
    <n v="0.05"/>
    <n v="13.33"/>
    <n v="34.133499999999998"/>
    <n v="13.33"/>
    <n v="20.8035"/>
    <n v="0.60947456311248482"/>
    <n v="2026"/>
    <s v="Q1"/>
    <n v="1"/>
    <x v="0"/>
  </r>
  <r>
    <n v="2380"/>
    <d v="2026-01-16T00:00:00"/>
    <n v="2026"/>
    <n v="1"/>
    <x v="0"/>
    <s v="Jan"/>
    <x v="3"/>
    <x v="13"/>
    <x v="0"/>
    <s v="Returning"/>
    <x v="3"/>
    <s v="Compact Sleeping Bag"/>
    <n v="4"/>
    <n v="121.8"/>
    <n v="0.05"/>
    <n v="59.57"/>
    <n v="462.84"/>
    <n v="238.28"/>
    <n v="224.55999999999997"/>
    <n v="0.48517846339987897"/>
    <n v="2026"/>
    <s v="Q1"/>
    <n v="1"/>
    <x v="0"/>
  </r>
  <r>
    <n v="3219"/>
    <d v="2026-01-16T00:00:00"/>
    <n v="2026"/>
    <n v="1"/>
    <x v="0"/>
    <s v="Jan"/>
    <x v="1"/>
    <x v="11"/>
    <x v="2"/>
    <s v="Returning"/>
    <x v="1"/>
    <s v="Hiking Daypack 20L"/>
    <n v="1"/>
    <n v="92.6"/>
    <n v="0.05"/>
    <n v="44.15"/>
    <n v="87.969999999999985"/>
    <n v="44.15"/>
    <n v="43.819999999999986"/>
    <n v="0.4981243605774695"/>
    <n v="2026"/>
    <s v="Q1"/>
    <n v="1"/>
    <x v="0"/>
  </r>
  <r>
    <n v="4425"/>
    <d v="2026-01-16T00:00:00"/>
    <n v="2026"/>
    <n v="1"/>
    <x v="0"/>
    <s v="Jan"/>
    <x v="1"/>
    <x v="12"/>
    <x v="1"/>
    <s v="Business"/>
    <x v="0"/>
    <s v="Cycling Pack 12L"/>
    <n v="10"/>
    <n v="102.68"/>
    <n v="0.15"/>
    <n v="51.07"/>
    <n v="872.78000000000009"/>
    <n v="510.7"/>
    <n v="362.0800000000001"/>
    <n v="0.41485826897958256"/>
    <n v="2026"/>
    <s v="Q1"/>
    <n v="1"/>
    <x v="0"/>
  </r>
  <r>
    <n v="4508"/>
    <d v="2026-01-16T00:00:00"/>
    <n v="2026"/>
    <n v="1"/>
    <x v="0"/>
    <s v="Jan"/>
    <x v="3"/>
    <x v="13"/>
    <x v="3"/>
    <s v="New"/>
    <x v="0"/>
    <s v="Compact Repair Kit"/>
    <n v="3"/>
    <n v="40.92"/>
    <n v="0.15"/>
    <n v="16.71"/>
    <n v="104.346"/>
    <n v="50.13"/>
    <n v="54.216000000000001"/>
    <n v="0.51957909263412105"/>
    <n v="2026"/>
    <s v="Q1"/>
    <n v="1"/>
    <x v="0"/>
  </r>
  <r>
    <n v="4806"/>
    <d v="2026-01-16T00:00:00"/>
    <n v="2026"/>
    <n v="1"/>
    <x v="0"/>
    <s v="Jan"/>
    <x v="2"/>
    <x v="16"/>
    <x v="2"/>
    <s v="New"/>
    <x v="0"/>
    <s v="Cycling Pack 12L"/>
    <n v="4"/>
    <n v="102.68"/>
    <n v="0"/>
    <n v="50.83"/>
    <n v="410.72"/>
    <n v="203.32"/>
    <n v="207.40000000000003"/>
    <n v="0.50496688741721862"/>
    <n v="2026"/>
    <s v="Q1"/>
    <n v="1"/>
    <x v="0"/>
  </r>
  <r>
    <n v="755"/>
    <d v="2026-01-17T00:00:00"/>
    <n v="2026"/>
    <n v="1"/>
    <x v="0"/>
    <s v="Jan"/>
    <x v="0"/>
    <x v="9"/>
    <x v="3"/>
    <s v="New"/>
    <x v="2"/>
    <s v="Travel Backpack 35L"/>
    <n v="2"/>
    <n v="164.38"/>
    <n v="0.05"/>
    <n v="85.93"/>
    <n v="312.322"/>
    <n v="171.86"/>
    <n v="140.46199999999999"/>
    <n v="0.44973456881039436"/>
    <n v="2026"/>
    <s v="Q1"/>
    <n v="1"/>
    <x v="0"/>
  </r>
  <r>
    <n v="3171"/>
    <d v="2026-01-17T00:00:00"/>
    <n v="2026"/>
    <n v="1"/>
    <x v="0"/>
    <s v="Jan"/>
    <x v="0"/>
    <x v="15"/>
    <x v="2"/>
    <s v="Returning"/>
    <x v="0"/>
    <s v="Trail Bike Light"/>
    <n v="1"/>
    <n v="51.78"/>
    <n v="0"/>
    <n v="22.64"/>
    <n v="51.78"/>
    <n v="22.64"/>
    <n v="29.14"/>
    <n v="0.56276554654306687"/>
    <n v="2026"/>
    <s v="Q1"/>
    <n v="1"/>
    <x v="0"/>
  </r>
  <r>
    <n v="4277"/>
    <d v="2026-01-17T00:00:00"/>
    <n v="2026"/>
    <n v="1"/>
    <x v="0"/>
    <s v="Jan"/>
    <x v="1"/>
    <x v="11"/>
    <x v="2"/>
    <s v="Returning"/>
    <x v="4"/>
    <s v="Training Mat"/>
    <n v="1"/>
    <n v="50.52"/>
    <n v="0.05"/>
    <n v="22.37"/>
    <n v="47.994"/>
    <n v="22.37"/>
    <n v="25.623999999999999"/>
    <n v="0.5339000708421886"/>
    <n v="2026"/>
    <s v="Q1"/>
    <n v="1"/>
    <x v="0"/>
  </r>
  <r>
    <n v="4648"/>
    <d v="2026-01-17T00:00:00"/>
    <n v="2026"/>
    <n v="1"/>
    <x v="0"/>
    <s v="Jan"/>
    <x v="1"/>
    <x v="14"/>
    <x v="3"/>
    <s v="New"/>
    <x v="3"/>
    <s v="Trail Tent 2P"/>
    <n v="1"/>
    <n v="199.02"/>
    <n v="0"/>
    <n v="106.49"/>
    <n v="199.02"/>
    <n v="106.49"/>
    <n v="92.530000000000015"/>
    <n v="0.46492814792483173"/>
    <n v="2026"/>
    <s v="Q1"/>
    <n v="1"/>
    <x v="0"/>
  </r>
  <r>
    <n v="157"/>
    <d v="2026-01-18T00:00:00"/>
    <n v="2026"/>
    <n v="1"/>
    <x v="0"/>
    <s v="Jan"/>
    <x v="3"/>
    <x v="8"/>
    <x v="2"/>
    <s v="Returning"/>
    <x v="3"/>
    <s v="Portable Camp Stove"/>
    <n v="3"/>
    <n v="80.27"/>
    <n v="0.1"/>
    <n v="39.26"/>
    <n v="216.72900000000001"/>
    <n v="117.78"/>
    <n v="98.949000000000012"/>
    <n v="0.45655634455933447"/>
    <n v="2026"/>
    <s v="Q1"/>
    <n v="1"/>
    <x v="0"/>
  </r>
  <r>
    <n v="2271"/>
    <d v="2026-01-18T00:00:00"/>
    <n v="2026"/>
    <n v="1"/>
    <x v="0"/>
    <s v="Jan"/>
    <x v="1"/>
    <x v="1"/>
    <x v="2"/>
    <s v="New"/>
    <x v="3"/>
    <s v="Alpine Tent 4P"/>
    <n v="4"/>
    <n v="333.28"/>
    <n v="0"/>
    <n v="195.76"/>
    <n v="1333.12"/>
    <n v="783.04"/>
    <n v="550.07999999999993"/>
    <n v="0.41262602016322608"/>
    <n v="2026"/>
    <s v="Q1"/>
    <n v="1"/>
    <x v="0"/>
  </r>
  <r>
    <n v="3330"/>
    <d v="2026-01-18T00:00:00"/>
    <n v="2026"/>
    <n v="1"/>
    <x v="0"/>
    <s v="Jan"/>
    <x v="3"/>
    <x v="13"/>
    <x v="3"/>
    <s v="New"/>
    <x v="0"/>
    <s v="Cycling Pack 12L"/>
    <n v="1"/>
    <n v="104.36"/>
    <n v="0"/>
    <n v="51.63"/>
    <n v="104.36"/>
    <n v="51.63"/>
    <n v="52.73"/>
    <n v="0.50527021847451126"/>
    <n v="2026"/>
    <s v="Q1"/>
    <n v="1"/>
    <x v="0"/>
  </r>
  <r>
    <n v="4547"/>
    <d v="2026-01-18T00:00:00"/>
    <n v="2026"/>
    <n v="1"/>
    <x v="0"/>
    <s v="Jan"/>
    <x v="2"/>
    <x v="5"/>
    <x v="3"/>
    <s v="New"/>
    <x v="0"/>
    <s v="Commuter Helmet"/>
    <n v="1"/>
    <n v="83.52"/>
    <n v="0.05"/>
    <n v="42.97"/>
    <n v="79.343999999999994"/>
    <n v="42.97"/>
    <n v="36.373999999999995"/>
    <n v="0.45843416011292598"/>
    <n v="2026"/>
    <s v="Q1"/>
    <n v="1"/>
    <x v="0"/>
  </r>
  <r>
    <n v="1840"/>
    <d v="2026-01-19T00:00:00"/>
    <n v="2026"/>
    <n v="1"/>
    <x v="0"/>
    <s v="Jan"/>
    <x v="2"/>
    <x v="10"/>
    <x v="0"/>
    <s v="New"/>
    <x v="4"/>
    <s v="Weighted Vest"/>
    <n v="2"/>
    <n v="125.93"/>
    <n v="0"/>
    <n v="69.150000000000006"/>
    <n v="251.86"/>
    <n v="138.30000000000001"/>
    <n v="113.56"/>
    <n v="0.45088541253077102"/>
    <n v="2026"/>
    <s v="Q1"/>
    <n v="1"/>
    <x v="0"/>
  </r>
  <r>
    <n v="1850"/>
    <d v="2026-01-19T00:00:00"/>
    <n v="2026"/>
    <n v="1"/>
    <x v="0"/>
    <s v="Jan"/>
    <x v="1"/>
    <x v="6"/>
    <x v="0"/>
    <s v="Business"/>
    <x v="0"/>
    <s v="Trail Bike Light"/>
    <n v="1"/>
    <n v="49.85"/>
    <n v="0"/>
    <n v="23.07"/>
    <n v="49.85"/>
    <n v="23.07"/>
    <n v="26.78"/>
    <n v="0.53721163490471413"/>
    <n v="2026"/>
    <s v="Q1"/>
    <n v="1"/>
    <x v="0"/>
  </r>
  <r>
    <n v="1858"/>
    <d v="2026-01-19T00:00:00"/>
    <n v="2026"/>
    <n v="1"/>
    <x v="0"/>
    <s v="Jan"/>
    <x v="1"/>
    <x v="1"/>
    <x v="0"/>
    <s v="Returning"/>
    <x v="2"/>
    <s v="Insulated Bottle"/>
    <n v="1"/>
    <n v="36.130000000000003"/>
    <n v="0"/>
    <n v="13.39"/>
    <n v="36.130000000000003"/>
    <n v="13.39"/>
    <n v="22.740000000000002"/>
    <n v="0.62939385552172711"/>
    <n v="2026"/>
    <s v="Q1"/>
    <n v="1"/>
    <x v="0"/>
  </r>
  <r>
    <n v="2910"/>
    <d v="2026-01-19T00:00:00"/>
    <n v="2026"/>
    <n v="1"/>
    <x v="0"/>
    <s v="Jan"/>
    <x v="3"/>
    <x v="13"/>
    <x v="2"/>
    <s v="Returning"/>
    <x v="0"/>
    <s v="Cycling Pack 12L"/>
    <n v="1"/>
    <n v="104.83"/>
    <n v="0.05"/>
    <n v="51.06"/>
    <n v="99.588499999999996"/>
    <n v="51.06"/>
    <n v="48.528499999999994"/>
    <n v="0.48729019916958277"/>
    <n v="2026"/>
    <s v="Q1"/>
    <n v="1"/>
    <x v="0"/>
  </r>
  <r>
    <n v="3694"/>
    <d v="2026-01-19T00:00:00"/>
    <n v="2026"/>
    <n v="1"/>
    <x v="0"/>
    <s v="Jan"/>
    <x v="0"/>
    <x v="0"/>
    <x v="2"/>
    <s v="Returning"/>
    <x v="2"/>
    <s v="Insulated Bottle"/>
    <n v="1"/>
    <n v="35.46"/>
    <n v="0.05"/>
    <n v="13.81"/>
    <n v="33.686999999999998"/>
    <n v="13.81"/>
    <n v="19.876999999999995"/>
    <n v="0.59004957401965141"/>
    <n v="2026"/>
    <s v="Q1"/>
    <n v="1"/>
    <x v="0"/>
  </r>
  <r>
    <n v="631"/>
    <d v="2026-01-20T00:00:00"/>
    <n v="2026"/>
    <n v="1"/>
    <x v="0"/>
    <s v="Jan"/>
    <x v="3"/>
    <x v="8"/>
    <x v="3"/>
    <s v="Returning"/>
    <x v="2"/>
    <s v="Travel Backpack 35L"/>
    <n v="1"/>
    <n v="165.42"/>
    <n v="0"/>
    <n v="85.69"/>
    <n v="165.42"/>
    <n v="85.69"/>
    <n v="79.72999999999999"/>
    <n v="0.48198524966751299"/>
    <n v="2026"/>
    <s v="Q1"/>
    <n v="1"/>
    <x v="0"/>
  </r>
  <r>
    <n v="1113"/>
    <d v="2026-01-20T00:00:00"/>
    <n v="2026"/>
    <n v="1"/>
    <x v="0"/>
    <s v="Jan"/>
    <x v="2"/>
    <x v="5"/>
    <x v="0"/>
    <s v="Returning"/>
    <x v="3"/>
    <s v="Compact Sleeping Bag"/>
    <n v="1"/>
    <n v="122.86"/>
    <n v="0.05"/>
    <n v="60.36"/>
    <n v="116.717"/>
    <n v="60.36"/>
    <n v="56.356999999999999"/>
    <n v="0.48285168398776529"/>
    <n v="2026"/>
    <s v="Q1"/>
    <n v="1"/>
    <x v="0"/>
  </r>
  <r>
    <n v="1525"/>
    <d v="2026-01-20T00:00:00"/>
    <n v="2026"/>
    <n v="1"/>
    <x v="0"/>
    <s v="Jan"/>
    <x v="0"/>
    <x v="0"/>
    <x v="2"/>
    <s v="Returning"/>
    <x v="4"/>
    <s v="Recovery Roller"/>
    <n v="2"/>
    <n v="35.82"/>
    <n v="0"/>
    <n v="14.09"/>
    <n v="71.64"/>
    <n v="28.18"/>
    <n v="43.46"/>
    <n v="0.60664433277498608"/>
    <n v="2026"/>
    <s v="Q1"/>
    <n v="1"/>
    <x v="0"/>
  </r>
  <r>
    <n v="3233"/>
    <d v="2026-01-20T00:00:00"/>
    <n v="2026"/>
    <n v="1"/>
    <x v="0"/>
    <s v="Jan"/>
    <x v="0"/>
    <x v="0"/>
    <x v="0"/>
    <s v="New"/>
    <x v="3"/>
    <s v="Compact Sleeping Bag"/>
    <n v="3"/>
    <n v="120.29"/>
    <n v="0.1"/>
    <n v="62.41"/>
    <n v="324.78300000000002"/>
    <n v="187.23"/>
    <n v="137.55300000000003"/>
    <n v="0.42352278290427769"/>
    <n v="2026"/>
    <s v="Q1"/>
    <n v="1"/>
    <x v="0"/>
  </r>
  <r>
    <n v="4455"/>
    <d v="2026-01-20T00:00:00"/>
    <n v="2026"/>
    <n v="1"/>
    <x v="0"/>
    <s v="Jan"/>
    <x v="1"/>
    <x v="11"/>
    <x v="3"/>
    <s v="Returning"/>
    <x v="3"/>
    <s v="Portable Camp Stove"/>
    <n v="1"/>
    <n v="80.239999999999995"/>
    <n v="0.1"/>
    <n v="39.950000000000003"/>
    <n v="72.215999999999994"/>
    <n v="39.950000000000003"/>
    <n v="32.265999999999991"/>
    <n v="0.44679849340866279"/>
    <n v="2026"/>
    <s v="Q1"/>
    <n v="1"/>
    <x v="0"/>
  </r>
  <r>
    <n v="1769"/>
    <d v="2026-01-21T00:00:00"/>
    <n v="2026"/>
    <n v="1"/>
    <x v="0"/>
    <s v="Jan"/>
    <x v="0"/>
    <x v="15"/>
    <x v="2"/>
    <s v="New"/>
    <x v="4"/>
    <s v="Recovery Roller"/>
    <n v="2"/>
    <n v="35.97"/>
    <n v="0"/>
    <n v="13.55"/>
    <n v="71.94"/>
    <n v="27.1"/>
    <n v="44.839999999999996"/>
    <n v="0.62329719210453149"/>
    <n v="2026"/>
    <s v="Q1"/>
    <n v="1"/>
    <x v="0"/>
  </r>
  <r>
    <n v="3467"/>
    <d v="2026-01-21T00:00:00"/>
    <n v="2026"/>
    <n v="1"/>
    <x v="0"/>
    <s v="Jan"/>
    <x v="1"/>
    <x v="11"/>
    <x v="0"/>
    <s v="New"/>
    <x v="1"/>
    <s v="Trekking Poles"/>
    <n v="1"/>
    <n v="72.239999999999995"/>
    <n v="0"/>
    <n v="33.26"/>
    <n v="72.239999999999995"/>
    <n v="33.26"/>
    <n v="38.979999999999997"/>
    <n v="0.53959025470653377"/>
    <n v="2026"/>
    <s v="Q1"/>
    <n v="1"/>
    <x v="0"/>
  </r>
  <r>
    <n v="3911"/>
    <d v="2026-01-21T00:00:00"/>
    <n v="2026"/>
    <n v="1"/>
    <x v="0"/>
    <s v="Jan"/>
    <x v="0"/>
    <x v="15"/>
    <x v="0"/>
    <s v="Returning"/>
    <x v="1"/>
    <s v="Summit Backpack 45L"/>
    <n v="5"/>
    <n v="152.81"/>
    <n v="0"/>
    <n v="78.989999999999995"/>
    <n v="764.05"/>
    <n v="394.95"/>
    <n v="369.09999999999997"/>
    <n v="0.48308356782933054"/>
    <n v="2026"/>
    <s v="Q1"/>
    <n v="1"/>
    <x v="0"/>
  </r>
  <r>
    <n v="4401"/>
    <d v="2026-01-21T00:00:00"/>
    <n v="2026"/>
    <n v="1"/>
    <x v="0"/>
    <s v="Jan"/>
    <x v="0"/>
    <x v="15"/>
    <x v="0"/>
    <s v="New"/>
    <x v="0"/>
    <s v="Commuter Helmet"/>
    <n v="3"/>
    <n v="83.34"/>
    <n v="0"/>
    <n v="41.44"/>
    <n v="250.02"/>
    <n v="124.32"/>
    <n v="125.70000000000002"/>
    <n v="0.50275977921766268"/>
    <n v="2026"/>
    <s v="Q1"/>
    <n v="1"/>
    <x v="0"/>
  </r>
  <r>
    <n v="4864"/>
    <d v="2026-01-21T00:00:00"/>
    <n v="2026"/>
    <n v="1"/>
    <x v="0"/>
    <s v="Jan"/>
    <x v="3"/>
    <x v="13"/>
    <x v="0"/>
    <s v="Returning"/>
    <x v="4"/>
    <s v="Recovery Roller"/>
    <n v="1"/>
    <n v="35.869999999999997"/>
    <n v="0"/>
    <n v="13.64"/>
    <n v="35.869999999999997"/>
    <n v="13.64"/>
    <n v="22.229999999999997"/>
    <n v="0.61973794257039305"/>
    <n v="2026"/>
    <s v="Q1"/>
    <n v="1"/>
    <x v="0"/>
  </r>
  <r>
    <n v="347"/>
    <d v="2026-01-22T00:00:00"/>
    <n v="2026"/>
    <n v="1"/>
    <x v="0"/>
    <s v="Jan"/>
    <x v="3"/>
    <x v="4"/>
    <x v="3"/>
    <s v="New"/>
    <x v="3"/>
    <s v="Trail Tent 2P"/>
    <n v="1"/>
    <n v="199.42"/>
    <n v="0.05"/>
    <n v="101.82"/>
    <n v="189.44899999999998"/>
    <n v="101.82"/>
    <n v="87.628999999999991"/>
    <n v="0.46254664843836601"/>
    <n v="2026"/>
    <s v="Q1"/>
    <n v="1"/>
    <x v="0"/>
  </r>
  <r>
    <n v="2051"/>
    <d v="2026-01-22T00:00:00"/>
    <n v="2026"/>
    <n v="1"/>
    <x v="0"/>
    <s v="Jan"/>
    <x v="2"/>
    <x v="5"/>
    <x v="0"/>
    <s v="New"/>
    <x v="3"/>
    <s v="Alpine Tent 4P"/>
    <n v="3"/>
    <n v="347.41"/>
    <n v="0.1"/>
    <n v="192.13"/>
    <n v="938.00700000000006"/>
    <n v="576.39"/>
    <n v="361.61700000000008"/>
    <n v="0.38551631277804971"/>
    <n v="2026"/>
    <s v="Q1"/>
    <n v="1"/>
    <x v="0"/>
  </r>
  <r>
    <n v="2314"/>
    <d v="2026-01-22T00:00:00"/>
    <n v="2026"/>
    <n v="1"/>
    <x v="0"/>
    <s v="Jan"/>
    <x v="0"/>
    <x v="9"/>
    <x v="0"/>
    <s v="New"/>
    <x v="0"/>
    <s v="Compact Repair Kit"/>
    <n v="1"/>
    <n v="40.28"/>
    <n v="0"/>
    <n v="16.79"/>
    <n v="40.28"/>
    <n v="16.79"/>
    <n v="23.490000000000002"/>
    <n v="0.58316782522343602"/>
    <n v="2026"/>
    <s v="Q1"/>
    <n v="1"/>
    <x v="0"/>
  </r>
  <r>
    <n v="3861"/>
    <d v="2026-01-22T00:00:00"/>
    <n v="2026"/>
    <n v="1"/>
    <x v="0"/>
    <s v="Jan"/>
    <x v="3"/>
    <x v="13"/>
    <x v="0"/>
    <s v="Returning"/>
    <x v="3"/>
    <s v="Trail Tent 2P"/>
    <n v="3"/>
    <n v="195.49"/>
    <n v="0.05"/>
    <n v="106.38"/>
    <n v="557.14649999999995"/>
    <n v="319.14"/>
    <n v="238.00649999999996"/>
    <n v="0.42718836069148775"/>
    <n v="2026"/>
    <s v="Q1"/>
    <n v="1"/>
    <x v="0"/>
  </r>
  <r>
    <n v="843"/>
    <d v="2026-01-23T00:00:00"/>
    <n v="2026"/>
    <n v="1"/>
    <x v="0"/>
    <s v="Jan"/>
    <x v="1"/>
    <x v="11"/>
    <x v="0"/>
    <s v="Returning"/>
    <x v="4"/>
    <s v="Recovery Roller"/>
    <n v="2"/>
    <n v="35.75"/>
    <n v="0"/>
    <n v="13.94"/>
    <n v="71.5"/>
    <n v="27.88"/>
    <n v="43.620000000000005"/>
    <n v="0.61006993006993016"/>
    <n v="2026"/>
    <s v="Q1"/>
    <n v="1"/>
    <x v="0"/>
  </r>
  <r>
    <n v="868"/>
    <d v="2026-01-23T00:00:00"/>
    <n v="2026"/>
    <n v="1"/>
    <x v="0"/>
    <s v="Jan"/>
    <x v="0"/>
    <x v="15"/>
    <x v="0"/>
    <s v="Returning"/>
    <x v="0"/>
    <s v="Cycling Pack 12L"/>
    <n v="1"/>
    <n v="103.39"/>
    <n v="0"/>
    <n v="51.32"/>
    <n v="103.39"/>
    <n v="51.32"/>
    <n v="52.07"/>
    <n v="0.50362704323435536"/>
    <n v="2026"/>
    <s v="Q1"/>
    <n v="1"/>
    <x v="0"/>
  </r>
  <r>
    <n v="890"/>
    <d v="2026-01-23T00:00:00"/>
    <n v="2026"/>
    <n v="1"/>
    <x v="0"/>
    <s v="Jan"/>
    <x v="0"/>
    <x v="15"/>
    <x v="0"/>
    <s v="New"/>
    <x v="3"/>
    <s v="Portable Camp Stove"/>
    <n v="3"/>
    <n v="81.98"/>
    <n v="0.1"/>
    <n v="40.229999999999997"/>
    <n v="221.346"/>
    <n v="120.69"/>
    <n v="100.65600000000001"/>
    <n v="0.45474505977067581"/>
    <n v="2026"/>
    <s v="Q1"/>
    <n v="1"/>
    <x v="0"/>
  </r>
  <r>
    <n v="2185"/>
    <d v="2026-01-23T00:00:00"/>
    <n v="2026"/>
    <n v="1"/>
    <x v="0"/>
    <s v="Jan"/>
    <x v="2"/>
    <x v="2"/>
    <x v="1"/>
    <s v="Business"/>
    <x v="3"/>
    <s v="Alpine Tent 4P"/>
    <n v="10"/>
    <n v="337.69"/>
    <n v="0.1"/>
    <n v="200.27"/>
    <n v="3039.21"/>
    <n v="2002.7"/>
    <n v="1036.51"/>
    <n v="0.34104586389226149"/>
    <n v="2026"/>
    <s v="Q1"/>
    <n v="1"/>
    <x v="0"/>
  </r>
  <r>
    <n v="2335"/>
    <d v="2026-01-23T00:00:00"/>
    <n v="2026"/>
    <n v="1"/>
    <x v="0"/>
    <s v="Jan"/>
    <x v="3"/>
    <x v="8"/>
    <x v="0"/>
    <s v="New"/>
    <x v="3"/>
    <s v="Alpine Tent 4P"/>
    <n v="2"/>
    <n v="333.29"/>
    <n v="0"/>
    <n v="197.18"/>
    <n v="666.58"/>
    <n v="394.36"/>
    <n v="272.22000000000003"/>
    <n v="0.40838308980167426"/>
    <n v="2026"/>
    <s v="Q1"/>
    <n v="1"/>
    <x v="0"/>
  </r>
  <r>
    <n v="2784"/>
    <d v="2026-01-23T00:00:00"/>
    <n v="2026"/>
    <n v="1"/>
    <x v="0"/>
    <s v="Jan"/>
    <x v="0"/>
    <x v="15"/>
    <x v="2"/>
    <s v="New"/>
    <x v="0"/>
    <s v="Commuter Helmet"/>
    <n v="1"/>
    <n v="80.11"/>
    <n v="0.05"/>
    <n v="43.54"/>
    <n v="76.104500000000002"/>
    <n v="43.54"/>
    <n v="32.564500000000002"/>
    <n v="0.42789191177919839"/>
    <n v="2026"/>
    <s v="Q1"/>
    <n v="1"/>
    <x v="0"/>
  </r>
  <r>
    <n v="3820"/>
    <d v="2026-01-23T00:00:00"/>
    <n v="2026"/>
    <n v="1"/>
    <x v="0"/>
    <s v="Jan"/>
    <x v="3"/>
    <x v="13"/>
    <x v="2"/>
    <s v="New"/>
    <x v="3"/>
    <s v="Portable Camp Stove"/>
    <n v="1"/>
    <n v="82.6"/>
    <n v="0.05"/>
    <n v="38.299999999999997"/>
    <n v="78.469999999999985"/>
    <n v="38.299999999999997"/>
    <n v="40.169999999999987"/>
    <n v="0.51191538167452522"/>
    <n v="2026"/>
    <s v="Q1"/>
    <n v="1"/>
    <x v="0"/>
  </r>
  <r>
    <n v="994"/>
    <d v="2026-01-24T00:00:00"/>
    <n v="2026"/>
    <n v="1"/>
    <x v="0"/>
    <s v="Jan"/>
    <x v="0"/>
    <x v="15"/>
    <x v="0"/>
    <s v="Returning"/>
    <x v="1"/>
    <s v="Hiking Daypack 20L"/>
    <n v="1"/>
    <n v="94.07"/>
    <n v="0"/>
    <n v="46.28"/>
    <n v="94.07"/>
    <n v="46.28"/>
    <n v="47.789999999999992"/>
    <n v="0.50802593813117891"/>
    <n v="2026"/>
    <s v="Q1"/>
    <n v="1"/>
    <x v="0"/>
  </r>
  <r>
    <n v="1643"/>
    <d v="2026-01-24T00:00:00"/>
    <n v="2026"/>
    <n v="1"/>
    <x v="0"/>
    <s v="Jan"/>
    <x v="0"/>
    <x v="15"/>
    <x v="0"/>
    <s v="Returning"/>
    <x v="2"/>
    <s v="Travel Backpack 35L"/>
    <n v="1"/>
    <n v="163.71"/>
    <n v="0"/>
    <n v="90.06"/>
    <n v="163.71"/>
    <n v="90.06"/>
    <n v="73.650000000000006"/>
    <n v="0.44988088693421296"/>
    <n v="2026"/>
    <s v="Q1"/>
    <n v="1"/>
    <x v="0"/>
  </r>
  <r>
    <n v="1971"/>
    <d v="2026-01-24T00:00:00"/>
    <n v="2026"/>
    <n v="1"/>
    <x v="0"/>
    <s v="Jan"/>
    <x v="3"/>
    <x v="8"/>
    <x v="2"/>
    <s v="Returning"/>
    <x v="3"/>
    <s v="Trail Tent 2P"/>
    <n v="4"/>
    <n v="191.43"/>
    <n v="0"/>
    <n v="106.82"/>
    <n v="765.72"/>
    <n v="427.28"/>
    <n v="338.44000000000005"/>
    <n v="0.441989238886277"/>
    <n v="2026"/>
    <s v="Q1"/>
    <n v="1"/>
    <x v="0"/>
  </r>
  <r>
    <n v="2828"/>
    <d v="2026-01-24T00:00:00"/>
    <n v="2026"/>
    <n v="1"/>
    <x v="0"/>
    <s v="Jan"/>
    <x v="1"/>
    <x v="11"/>
    <x v="1"/>
    <s v="Business"/>
    <x v="2"/>
    <s v="Packing Cube Set"/>
    <n v="3"/>
    <n v="46.94"/>
    <n v="0.05"/>
    <n v="18.18"/>
    <n v="133.779"/>
    <n v="54.54"/>
    <n v="79.239000000000004"/>
    <n v="0.59231269481757232"/>
    <n v="2026"/>
    <s v="Q1"/>
    <n v="1"/>
    <x v="0"/>
  </r>
  <r>
    <n v="5175"/>
    <d v="2026-01-24T00:00:00"/>
    <n v="2026"/>
    <n v="1"/>
    <x v="0"/>
    <s v="Jan"/>
    <x v="3"/>
    <x v="7"/>
    <x v="0"/>
    <s v="Returning"/>
    <x v="1"/>
    <s v="Trail Boots"/>
    <n v="1"/>
    <n v="147.21"/>
    <n v="0"/>
    <n v="79.510000000000005"/>
    <n v="147.21"/>
    <n v="79.510000000000005"/>
    <n v="67.7"/>
    <n v="0.45988723592147274"/>
    <n v="2026"/>
    <s v="Q1"/>
    <n v="1"/>
    <x v="0"/>
  </r>
  <r>
    <n v="1874"/>
    <d v="2026-01-25T00:00:00"/>
    <n v="2026"/>
    <n v="1"/>
    <x v="0"/>
    <s v="Jan"/>
    <x v="0"/>
    <x v="0"/>
    <x v="0"/>
    <s v="Business"/>
    <x v="2"/>
    <s v="Insulated Bottle"/>
    <n v="1"/>
    <n v="35.729999999999997"/>
    <n v="0"/>
    <n v="13.57"/>
    <n v="35.729999999999997"/>
    <n v="13.57"/>
    <n v="22.159999999999997"/>
    <n v="0.62020710887209629"/>
    <n v="2026"/>
    <s v="Q1"/>
    <n v="1"/>
    <x v="0"/>
  </r>
  <r>
    <n v="2490"/>
    <d v="2026-01-25T00:00:00"/>
    <n v="2026"/>
    <n v="1"/>
    <x v="0"/>
    <s v="Jan"/>
    <x v="1"/>
    <x v="14"/>
    <x v="0"/>
    <s v="New"/>
    <x v="0"/>
    <s v="Cycling Pack 12L"/>
    <n v="2"/>
    <n v="103.99"/>
    <n v="0.15"/>
    <n v="51.94"/>
    <n v="176.78299999999999"/>
    <n v="103.88"/>
    <n v="72.902999999999992"/>
    <n v="0.41238693765803269"/>
    <n v="2026"/>
    <s v="Q1"/>
    <n v="1"/>
    <x v="0"/>
  </r>
  <r>
    <n v="5078"/>
    <d v="2026-01-25T00:00:00"/>
    <n v="2026"/>
    <n v="1"/>
    <x v="0"/>
    <s v="Jan"/>
    <x v="1"/>
    <x v="12"/>
    <x v="0"/>
    <s v="Returning"/>
    <x v="1"/>
    <s v="Trekking Poles"/>
    <n v="2"/>
    <n v="72.739999999999995"/>
    <n v="0"/>
    <n v="31.96"/>
    <n v="145.47999999999999"/>
    <n v="63.92"/>
    <n v="81.559999999999988"/>
    <n v="0.56062689029419843"/>
    <n v="2026"/>
    <s v="Q1"/>
    <n v="1"/>
    <x v="0"/>
  </r>
  <r>
    <n v="230"/>
    <d v="2026-01-26T00:00:00"/>
    <n v="2026"/>
    <n v="1"/>
    <x v="0"/>
    <s v="Jan"/>
    <x v="2"/>
    <x v="10"/>
    <x v="2"/>
    <s v="Returning"/>
    <x v="0"/>
    <s v="Cycling Pack 12L"/>
    <n v="1"/>
    <n v="100.01"/>
    <n v="0.05"/>
    <n v="49.41"/>
    <n v="95.009500000000003"/>
    <n v="49.41"/>
    <n v="45.599500000000006"/>
    <n v="0.47994674216788852"/>
    <n v="2026"/>
    <s v="Q1"/>
    <n v="1"/>
    <x v="0"/>
  </r>
  <r>
    <n v="1757"/>
    <d v="2026-01-26T00:00:00"/>
    <n v="2026"/>
    <n v="1"/>
    <x v="0"/>
    <s v="Jan"/>
    <x v="3"/>
    <x v="7"/>
    <x v="0"/>
    <s v="Business"/>
    <x v="2"/>
    <s v="Packing Cube Set"/>
    <n v="2"/>
    <n v="45.73"/>
    <n v="0"/>
    <n v="18.11"/>
    <n v="91.46"/>
    <n v="36.22"/>
    <n v="55.239999999999995"/>
    <n v="0.60397988191559149"/>
    <n v="2026"/>
    <s v="Q1"/>
    <n v="1"/>
    <x v="0"/>
  </r>
  <r>
    <n v="1944"/>
    <d v="2026-01-26T00:00:00"/>
    <n v="2026"/>
    <n v="1"/>
    <x v="0"/>
    <s v="Jan"/>
    <x v="2"/>
    <x v="16"/>
    <x v="0"/>
    <s v="Returning"/>
    <x v="1"/>
    <s v="Trail Boots"/>
    <n v="2"/>
    <n v="143.66"/>
    <n v="0.15"/>
    <n v="78.14"/>
    <n v="244.22199999999998"/>
    <n v="156.28"/>
    <n v="87.941999999999979"/>
    <n v="0.36009040954541355"/>
    <n v="2026"/>
    <s v="Q1"/>
    <n v="1"/>
    <x v="0"/>
  </r>
  <r>
    <n v="3485"/>
    <d v="2026-01-26T00:00:00"/>
    <n v="2026"/>
    <n v="1"/>
    <x v="0"/>
    <s v="Jan"/>
    <x v="2"/>
    <x v="10"/>
    <x v="0"/>
    <s v="Business"/>
    <x v="3"/>
    <s v="Compact Sleeping Bag"/>
    <n v="2"/>
    <n v="121.88"/>
    <n v="0.05"/>
    <n v="62.17"/>
    <n v="231.57199999999997"/>
    <n v="124.34"/>
    <n v="107.23199999999997"/>
    <n v="0.46306116456220953"/>
    <n v="2026"/>
    <s v="Q1"/>
    <n v="1"/>
    <x v="0"/>
  </r>
  <r>
    <n v="4002"/>
    <d v="2026-01-26T00:00:00"/>
    <n v="2026"/>
    <n v="1"/>
    <x v="0"/>
    <s v="Jan"/>
    <x v="0"/>
    <x v="15"/>
    <x v="0"/>
    <s v="Returning"/>
    <x v="4"/>
    <s v="Training Mat"/>
    <n v="3"/>
    <n v="50.92"/>
    <n v="0.05"/>
    <n v="21.87"/>
    <n v="145.12199999999999"/>
    <n v="65.61"/>
    <n v="79.511999999999986"/>
    <n v="0.54789763095877941"/>
    <n v="2026"/>
    <s v="Q1"/>
    <n v="1"/>
    <x v="0"/>
  </r>
  <r>
    <n v="818"/>
    <d v="2026-01-27T00:00:00"/>
    <n v="2026"/>
    <n v="1"/>
    <x v="0"/>
    <s v="Jan"/>
    <x v="0"/>
    <x v="0"/>
    <x v="0"/>
    <s v="Returning"/>
    <x v="0"/>
    <s v="Cycling Pack 12L"/>
    <n v="1"/>
    <n v="103.78"/>
    <n v="0"/>
    <n v="49.36"/>
    <n v="103.78"/>
    <n v="49.36"/>
    <n v="54.42"/>
    <n v="0.52437849296588934"/>
    <n v="2026"/>
    <s v="Q1"/>
    <n v="1"/>
    <x v="0"/>
  </r>
  <r>
    <n v="1439"/>
    <d v="2026-01-27T00:00:00"/>
    <n v="2026"/>
    <n v="1"/>
    <x v="0"/>
    <s v="Jan"/>
    <x v="1"/>
    <x v="6"/>
    <x v="3"/>
    <s v="New"/>
    <x v="1"/>
    <s v="Summit Backpack 45L"/>
    <n v="2"/>
    <n v="157.16999999999999"/>
    <n v="0"/>
    <n v="81.260000000000005"/>
    <n v="314.33999999999997"/>
    <n v="162.52000000000001"/>
    <n v="151.81999999999996"/>
    <n v="0.4829802125087484"/>
    <n v="2026"/>
    <s v="Q1"/>
    <n v="1"/>
    <x v="0"/>
  </r>
  <r>
    <n v="1616"/>
    <d v="2026-01-27T00:00:00"/>
    <n v="2026"/>
    <n v="1"/>
    <x v="0"/>
    <s v="Jan"/>
    <x v="1"/>
    <x v="12"/>
    <x v="0"/>
    <s v="Business"/>
    <x v="2"/>
    <s v="Carry-On Duffel"/>
    <n v="2"/>
    <n v="132.91999999999999"/>
    <n v="0"/>
    <n v="69.02"/>
    <n v="265.83999999999997"/>
    <n v="138.04"/>
    <n v="127.79999999999998"/>
    <n v="0.48074029491423409"/>
    <n v="2026"/>
    <s v="Q1"/>
    <n v="1"/>
    <x v="0"/>
  </r>
  <r>
    <n v="1798"/>
    <d v="2026-01-27T00:00:00"/>
    <n v="2026"/>
    <n v="1"/>
    <x v="0"/>
    <s v="Jan"/>
    <x v="3"/>
    <x v="8"/>
    <x v="2"/>
    <s v="Returning"/>
    <x v="1"/>
    <s v="Trekking Poles"/>
    <n v="1"/>
    <n v="71.41"/>
    <n v="0.05"/>
    <n v="32.28"/>
    <n v="67.839499999999987"/>
    <n v="32.28"/>
    <n v="35.559499999999986"/>
    <n v="0.52417102130764515"/>
    <n v="2026"/>
    <s v="Q1"/>
    <n v="1"/>
    <x v="0"/>
  </r>
  <r>
    <n v="4449"/>
    <d v="2026-01-27T00:00:00"/>
    <n v="2026"/>
    <n v="1"/>
    <x v="0"/>
    <s v="Jan"/>
    <x v="3"/>
    <x v="8"/>
    <x v="0"/>
    <s v="New"/>
    <x v="3"/>
    <s v="Trail Tent 2P"/>
    <n v="1"/>
    <n v="199.67"/>
    <n v="0"/>
    <n v="103.81"/>
    <n v="199.67"/>
    <n v="103.81"/>
    <n v="95.859999999999985"/>
    <n v="0.4800921520508839"/>
    <n v="2026"/>
    <s v="Q1"/>
    <n v="1"/>
    <x v="0"/>
  </r>
  <r>
    <n v="4473"/>
    <d v="2026-01-27T00:00:00"/>
    <n v="2026"/>
    <n v="1"/>
    <x v="0"/>
    <s v="Jan"/>
    <x v="0"/>
    <x v="0"/>
    <x v="2"/>
    <s v="Returning"/>
    <x v="3"/>
    <s v="Trail Tent 2P"/>
    <n v="1"/>
    <n v="196.88"/>
    <n v="0"/>
    <n v="102.76"/>
    <n v="196.88"/>
    <n v="102.76"/>
    <n v="94.11999999999999"/>
    <n v="0.47805770012190163"/>
    <n v="2026"/>
    <s v="Q1"/>
    <n v="1"/>
    <x v="0"/>
  </r>
  <r>
    <n v="203"/>
    <d v="2026-01-28T00:00:00"/>
    <n v="2026"/>
    <n v="1"/>
    <x v="0"/>
    <s v="Jan"/>
    <x v="3"/>
    <x v="7"/>
    <x v="0"/>
    <s v="Returning"/>
    <x v="0"/>
    <s v="Trail Bike Light"/>
    <n v="3"/>
    <n v="49.95"/>
    <n v="0"/>
    <n v="22.55"/>
    <n v="149.85000000000002"/>
    <n v="67.650000000000006"/>
    <n v="82.200000000000017"/>
    <n v="0.54854854854854862"/>
    <n v="2026"/>
    <s v="Q1"/>
    <n v="1"/>
    <x v="0"/>
  </r>
  <r>
    <n v="1654"/>
    <d v="2026-01-28T00:00:00"/>
    <n v="2026"/>
    <n v="1"/>
    <x v="0"/>
    <s v="Jan"/>
    <x v="1"/>
    <x v="6"/>
    <x v="3"/>
    <s v="Business"/>
    <x v="1"/>
    <s v="Trekking Poles"/>
    <n v="1"/>
    <n v="70.41"/>
    <n v="0"/>
    <n v="32.74"/>
    <n v="70.41"/>
    <n v="32.74"/>
    <n v="37.669999999999995"/>
    <n v="0.53500923164323244"/>
    <n v="2026"/>
    <s v="Q1"/>
    <n v="1"/>
    <x v="0"/>
  </r>
  <r>
    <n v="2203"/>
    <d v="2026-01-28T00:00:00"/>
    <n v="2026"/>
    <n v="1"/>
    <x v="0"/>
    <s v="Jan"/>
    <x v="2"/>
    <x v="16"/>
    <x v="3"/>
    <s v="Returning"/>
    <x v="1"/>
    <s v="Trekking Poles"/>
    <n v="2"/>
    <n v="70.290000000000006"/>
    <n v="0.15"/>
    <n v="31.84"/>
    <n v="119.49300000000001"/>
    <n v="63.68"/>
    <n v="55.813000000000009"/>
    <n v="0.46708175374289712"/>
    <n v="2026"/>
    <s v="Q1"/>
    <n v="1"/>
    <x v="0"/>
  </r>
  <r>
    <n v="3352"/>
    <d v="2026-01-28T00:00:00"/>
    <n v="2026"/>
    <n v="1"/>
    <x v="0"/>
    <s v="Jan"/>
    <x v="2"/>
    <x v="16"/>
    <x v="0"/>
    <s v="Business"/>
    <x v="1"/>
    <s v="Hiking Daypack 20L"/>
    <n v="4"/>
    <n v="91.46"/>
    <n v="0"/>
    <n v="44.04"/>
    <n v="365.84"/>
    <n v="176.16"/>
    <n v="189.67999999999998"/>
    <n v="0.51847802317953207"/>
    <n v="2026"/>
    <s v="Q1"/>
    <n v="1"/>
    <x v="0"/>
  </r>
  <r>
    <n v="183"/>
    <d v="2026-01-29T00:00:00"/>
    <n v="2026"/>
    <n v="1"/>
    <x v="0"/>
    <s v="Jan"/>
    <x v="1"/>
    <x v="12"/>
    <x v="0"/>
    <s v="New"/>
    <x v="3"/>
    <s v="Compact Sleeping Bag"/>
    <n v="2"/>
    <n v="123.27"/>
    <n v="0"/>
    <n v="60.26"/>
    <n v="246.54"/>
    <n v="120.52"/>
    <n v="126.02"/>
    <n v="0.51115437657175311"/>
    <n v="2026"/>
    <s v="Q1"/>
    <n v="1"/>
    <x v="0"/>
  </r>
  <r>
    <n v="3525"/>
    <d v="2026-01-29T00:00:00"/>
    <n v="2026"/>
    <n v="1"/>
    <x v="0"/>
    <s v="Jan"/>
    <x v="2"/>
    <x v="5"/>
    <x v="1"/>
    <s v="Business"/>
    <x v="4"/>
    <s v="Training Mat"/>
    <n v="3"/>
    <n v="49.63"/>
    <n v="0.1"/>
    <n v="22.06"/>
    <n v="134.001"/>
    <n v="66.179999999999993"/>
    <n v="67.821000000000012"/>
    <n v="0.50612308863366695"/>
    <n v="2026"/>
    <s v="Q1"/>
    <n v="1"/>
    <x v="0"/>
  </r>
  <r>
    <n v="4299"/>
    <d v="2026-01-29T00:00:00"/>
    <n v="2026"/>
    <n v="1"/>
    <x v="0"/>
    <s v="Jan"/>
    <x v="0"/>
    <x v="9"/>
    <x v="1"/>
    <s v="Business"/>
    <x v="2"/>
    <s v="Carry-On Duffel"/>
    <n v="12"/>
    <n v="132.21"/>
    <n v="0.1"/>
    <n v="68.95"/>
    <n v="1427.8679999999999"/>
    <n v="827.40000000000009"/>
    <n v="600.46799999999985"/>
    <n v="0.42053467127213429"/>
    <n v="2026"/>
    <s v="Q1"/>
    <n v="1"/>
    <x v="0"/>
  </r>
  <r>
    <n v="748"/>
    <d v="2026-01-30T00:00:00"/>
    <n v="2026"/>
    <n v="1"/>
    <x v="0"/>
    <s v="Jan"/>
    <x v="1"/>
    <x v="1"/>
    <x v="2"/>
    <s v="Business"/>
    <x v="0"/>
    <s v="Compact Repair Kit"/>
    <n v="1"/>
    <n v="39.549999999999997"/>
    <n v="0"/>
    <n v="17.059999999999999"/>
    <n v="39.549999999999997"/>
    <n v="17.059999999999999"/>
    <n v="22.49"/>
    <n v="0.56864728192161818"/>
    <n v="2026"/>
    <s v="Q1"/>
    <n v="1"/>
    <x v="0"/>
  </r>
  <r>
    <n v="3117"/>
    <d v="2026-01-30T00:00:00"/>
    <n v="2026"/>
    <n v="1"/>
    <x v="0"/>
    <s v="Jan"/>
    <x v="1"/>
    <x v="12"/>
    <x v="0"/>
    <s v="New"/>
    <x v="3"/>
    <s v="Portable Camp Stove"/>
    <n v="3"/>
    <n v="80.08"/>
    <n v="0"/>
    <n v="39.450000000000003"/>
    <n v="240.24"/>
    <n v="118.35000000000001"/>
    <n v="121.89"/>
    <n v="0.50736763236763238"/>
    <n v="2026"/>
    <s v="Q1"/>
    <n v="1"/>
    <x v="0"/>
  </r>
  <r>
    <n v="3328"/>
    <d v="2026-01-30T00:00:00"/>
    <n v="2026"/>
    <n v="1"/>
    <x v="0"/>
    <s v="Jan"/>
    <x v="2"/>
    <x v="5"/>
    <x v="2"/>
    <s v="Returning"/>
    <x v="4"/>
    <s v="Weighted Vest"/>
    <n v="1"/>
    <n v="120.48"/>
    <n v="0"/>
    <n v="69.55"/>
    <n v="120.48"/>
    <n v="69.55"/>
    <n v="50.930000000000007"/>
    <n v="0.42272576361221786"/>
    <n v="2026"/>
    <s v="Q1"/>
    <n v="1"/>
    <x v="0"/>
  </r>
  <r>
    <n v="3822"/>
    <d v="2026-01-30T00:00:00"/>
    <n v="2026"/>
    <n v="1"/>
    <x v="0"/>
    <s v="Jan"/>
    <x v="3"/>
    <x v="7"/>
    <x v="0"/>
    <s v="Returning"/>
    <x v="4"/>
    <s v="Resistance Band Set"/>
    <n v="1"/>
    <n v="39.369999999999997"/>
    <n v="0.05"/>
    <n v="14.66"/>
    <n v="37.401499999999999"/>
    <n v="14.66"/>
    <n v="22.741499999999998"/>
    <n v="0.60803711081106371"/>
    <n v="2026"/>
    <s v="Q1"/>
    <n v="1"/>
    <x v="0"/>
  </r>
  <r>
    <n v="4125"/>
    <d v="2026-01-30T00:00:00"/>
    <n v="2026"/>
    <n v="1"/>
    <x v="0"/>
    <s v="Jan"/>
    <x v="1"/>
    <x v="12"/>
    <x v="1"/>
    <s v="Business"/>
    <x v="3"/>
    <s v="Portable Camp Stove"/>
    <n v="8"/>
    <n v="81.06"/>
    <n v="0.15"/>
    <n v="39.549999999999997"/>
    <n v="551.20799999999997"/>
    <n v="316.39999999999998"/>
    <n v="234.80799999999999"/>
    <n v="0.42598801178502488"/>
    <n v="2026"/>
    <s v="Q1"/>
    <n v="1"/>
    <x v="0"/>
  </r>
  <r>
    <n v="4592"/>
    <d v="2026-01-30T00:00:00"/>
    <n v="2026"/>
    <n v="1"/>
    <x v="0"/>
    <s v="Jan"/>
    <x v="1"/>
    <x v="12"/>
    <x v="3"/>
    <s v="Returning"/>
    <x v="4"/>
    <s v="Weighted Vest"/>
    <n v="5"/>
    <n v="120.4"/>
    <n v="0"/>
    <n v="69.510000000000005"/>
    <n v="602"/>
    <n v="347.55"/>
    <n v="254.45"/>
    <n v="0.42267441860465116"/>
    <n v="2026"/>
    <s v="Q1"/>
    <n v="1"/>
    <x v="0"/>
  </r>
  <r>
    <n v="373"/>
    <d v="2026-01-31T00:00:00"/>
    <n v="2026"/>
    <n v="1"/>
    <x v="0"/>
    <s v="Jan"/>
    <x v="2"/>
    <x v="10"/>
    <x v="1"/>
    <s v="Business"/>
    <x v="2"/>
    <s v="Packing Cube Set"/>
    <n v="10"/>
    <n v="47.71"/>
    <n v="0.1"/>
    <n v="18.649999999999999"/>
    <n v="429.39000000000004"/>
    <n v="186.5"/>
    <n v="242.89000000000004"/>
    <n v="0.56566291716155481"/>
    <n v="2026"/>
    <s v="Q1"/>
    <n v="1"/>
    <x v="0"/>
  </r>
  <r>
    <n v="672"/>
    <d v="2026-01-31T00:00:00"/>
    <n v="2026"/>
    <n v="1"/>
    <x v="0"/>
    <s v="Jan"/>
    <x v="0"/>
    <x v="9"/>
    <x v="0"/>
    <s v="Business"/>
    <x v="0"/>
    <s v="Cycling Pack 12L"/>
    <n v="1"/>
    <n v="102.92"/>
    <n v="0.05"/>
    <n v="50.92"/>
    <n v="97.774000000000001"/>
    <n v="50.92"/>
    <n v="46.853999999999999"/>
    <n v="0.4792071511853867"/>
    <n v="2026"/>
    <s v="Q1"/>
    <n v="1"/>
    <x v="0"/>
  </r>
  <r>
    <n v="1125"/>
    <d v="2026-01-31T00:00:00"/>
    <n v="2026"/>
    <n v="1"/>
    <x v="0"/>
    <s v="Jan"/>
    <x v="1"/>
    <x v="1"/>
    <x v="0"/>
    <s v="Returning"/>
    <x v="1"/>
    <s v="Trekking Poles"/>
    <n v="1"/>
    <n v="72.69"/>
    <n v="0.1"/>
    <n v="32.67"/>
    <n v="65.421000000000006"/>
    <n v="32.67"/>
    <n v="32.751000000000005"/>
    <n v="0.50061906727197691"/>
    <n v="2026"/>
    <s v="Q1"/>
    <n v="1"/>
    <x v="0"/>
  </r>
  <r>
    <n v="1164"/>
    <d v="2026-01-31T00:00:00"/>
    <n v="2026"/>
    <n v="1"/>
    <x v="0"/>
    <s v="Jan"/>
    <x v="0"/>
    <x v="0"/>
    <x v="0"/>
    <s v="New"/>
    <x v="0"/>
    <s v="Commuter Helmet"/>
    <n v="1"/>
    <n v="79.989999999999995"/>
    <n v="0.05"/>
    <n v="43.02"/>
    <n v="75.990499999999997"/>
    <n v="43.02"/>
    <n v="32.970499999999994"/>
    <n v="0.43387660299642711"/>
    <n v="2026"/>
    <s v="Q1"/>
    <n v="1"/>
    <x v="0"/>
  </r>
  <r>
    <n v="1613"/>
    <d v="2026-01-31T00:00:00"/>
    <n v="2026"/>
    <n v="1"/>
    <x v="0"/>
    <s v="Jan"/>
    <x v="1"/>
    <x v="6"/>
    <x v="1"/>
    <s v="Business"/>
    <x v="4"/>
    <s v="Training Mat"/>
    <n v="4"/>
    <n v="51.11"/>
    <n v="0.15"/>
    <n v="22.25"/>
    <n v="173.774"/>
    <n v="89"/>
    <n v="84.774000000000001"/>
    <n v="0.48784052850253778"/>
    <n v="2026"/>
    <s v="Q1"/>
    <n v="1"/>
    <x v="0"/>
  </r>
  <r>
    <n v="2149"/>
    <d v="2026-01-31T00:00:00"/>
    <n v="2026"/>
    <n v="1"/>
    <x v="0"/>
    <s v="Jan"/>
    <x v="0"/>
    <x v="15"/>
    <x v="0"/>
    <s v="Returning"/>
    <x v="4"/>
    <s v="Weighted Vest"/>
    <n v="2"/>
    <n v="124.83"/>
    <n v="0"/>
    <n v="70.91"/>
    <n v="249.66"/>
    <n v="141.82"/>
    <n v="107.84"/>
    <n v="0.43194744853000083"/>
    <n v="2026"/>
    <s v="Q1"/>
    <n v="1"/>
    <x v="0"/>
  </r>
  <r>
    <n v="2593"/>
    <d v="2026-01-31T00:00:00"/>
    <n v="2026"/>
    <n v="1"/>
    <x v="0"/>
    <s v="Jan"/>
    <x v="1"/>
    <x v="11"/>
    <x v="2"/>
    <s v="New"/>
    <x v="0"/>
    <s v="Compact Repair Kit"/>
    <n v="6"/>
    <n v="41.07"/>
    <n v="0.1"/>
    <n v="16.29"/>
    <n v="221.77800000000002"/>
    <n v="97.74"/>
    <n v="124.03800000000003"/>
    <n v="0.55928901874847825"/>
    <n v="2026"/>
    <s v="Q1"/>
    <n v="1"/>
    <x v="0"/>
  </r>
  <r>
    <n v="2659"/>
    <d v="2026-01-31T00:00:00"/>
    <n v="2026"/>
    <n v="1"/>
    <x v="0"/>
    <s v="Jan"/>
    <x v="0"/>
    <x v="15"/>
    <x v="0"/>
    <s v="New"/>
    <x v="2"/>
    <s v="Insulated Bottle"/>
    <n v="1"/>
    <n v="36.020000000000003"/>
    <n v="0"/>
    <n v="13.34"/>
    <n v="36.020000000000003"/>
    <n v="13.34"/>
    <n v="22.680000000000003"/>
    <n v="0.62965019433647973"/>
    <n v="2026"/>
    <s v="Q1"/>
    <n v="1"/>
    <x v="0"/>
  </r>
  <r>
    <n v="3496"/>
    <d v="2026-01-31T00:00:00"/>
    <n v="2026"/>
    <n v="1"/>
    <x v="0"/>
    <s v="Jan"/>
    <x v="0"/>
    <x v="0"/>
    <x v="2"/>
    <s v="Returning"/>
    <x v="4"/>
    <s v="Recovery Roller"/>
    <n v="1"/>
    <n v="35.82"/>
    <n v="0.05"/>
    <n v="14.32"/>
    <n v="34.028999999999996"/>
    <n v="14.32"/>
    <n v="19.708999999999996"/>
    <n v="0.57918246201769075"/>
    <n v="2026"/>
    <s v="Q1"/>
    <n v="1"/>
    <x v="0"/>
  </r>
  <r>
    <n v="3889"/>
    <d v="2026-01-31T00:00:00"/>
    <n v="2026"/>
    <n v="1"/>
    <x v="0"/>
    <s v="Jan"/>
    <x v="2"/>
    <x v="3"/>
    <x v="2"/>
    <s v="Returning"/>
    <x v="0"/>
    <s v="Cycling Pack 12L"/>
    <n v="3"/>
    <n v="103.94"/>
    <n v="0.1"/>
    <n v="50.67"/>
    <n v="280.63799999999998"/>
    <n v="152.01"/>
    <n v="128.62799999999999"/>
    <n v="0.45834135077929572"/>
    <n v="2026"/>
    <s v="Q1"/>
    <n v="1"/>
    <x v="0"/>
  </r>
  <r>
    <n v="1432"/>
    <d v="2026-02-01T00:00:00"/>
    <n v="2026"/>
    <n v="2"/>
    <x v="0"/>
    <s v="Feb"/>
    <x v="0"/>
    <x v="0"/>
    <x v="0"/>
    <s v="Returning"/>
    <x v="1"/>
    <s v="Trail Boots"/>
    <n v="1"/>
    <n v="140.53"/>
    <n v="0"/>
    <n v="77.36"/>
    <n v="140.53"/>
    <n v="77.36"/>
    <n v="63.17"/>
    <n v="0.44951255959581587"/>
    <n v="2026"/>
    <s v="Q1"/>
    <n v="2"/>
    <x v="1"/>
  </r>
  <r>
    <n v="1778"/>
    <d v="2026-02-01T00:00:00"/>
    <n v="2026"/>
    <n v="2"/>
    <x v="0"/>
    <s v="Feb"/>
    <x v="3"/>
    <x v="7"/>
    <x v="2"/>
    <s v="Returning"/>
    <x v="1"/>
    <s v="Trail Boots"/>
    <n v="1"/>
    <n v="142.03"/>
    <n v="0.05"/>
    <n v="77.069999999999993"/>
    <n v="134.92849999999999"/>
    <n v="77.069999999999993"/>
    <n v="57.858499999999992"/>
    <n v="0.42880859121682963"/>
    <n v="2026"/>
    <s v="Q1"/>
    <n v="2"/>
    <x v="1"/>
  </r>
  <r>
    <n v="2047"/>
    <d v="2026-02-01T00:00:00"/>
    <n v="2026"/>
    <n v="2"/>
    <x v="0"/>
    <s v="Feb"/>
    <x v="2"/>
    <x v="5"/>
    <x v="1"/>
    <s v="Business"/>
    <x v="3"/>
    <s v="Compact Sleeping Bag"/>
    <n v="12"/>
    <n v="124.84"/>
    <n v="0.1"/>
    <n v="59.47"/>
    <n v="1348.2719999999999"/>
    <n v="713.64"/>
    <n v="634.63199999999995"/>
    <n v="0.47070027412866244"/>
    <n v="2026"/>
    <s v="Q1"/>
    <n v="2"/>
    <x v="1"/>
  </r>
  <r>
    <n v="2668"/>
    <d v="2026-02-01T00:00:00"/>
    <n v="2026"/>
    <n v="2"/>
    <x v="0"/>
    <s v="Feb"/>
    <x v="1"/>
    <x v="12"/>
    <x v="0"/>
    <s v="Returning"/>
    <x v="4"/>
    <s v="Recovery Roller"/>
    <n v="3"/>
    <n v="35.36"/>
    <n v="0"/>
    <n v="13.7"/>
    <n v="106.08"/>
    <n v="41.099999999999994"/>
    <n v="64.98"/>
    <n v="0.61255656108597289"/>
    <n v="2026"/>
    <s v="Q1"/>
    <n v="2"/>
    <x v="1"/>
  </r>
  <r>
    <n v="2706"/>
    <d v="2026-02-01T00:00:00"/>
    <n v="2026"/>
    <n v="2"/>
    <x v="0"/>
    <s v="Feb"/>
    <x v="3"/>
    <x v="13"/>
    <x v="3"/>
    <s v="Returning"/>
    <x v="4"/>
    <s v="Weighted Vest"/>
    <n v="2"/>
    <n v="122.43"/>
    <n v="0"/>
    <n v="69.08"/>
    <n v="244.86"/>
    <n v="138.16"/>
    <n v="106.70000000000002"/>
    <n v="0.43575920934411505"/>
    <n v="2026"/>
    <s v="Q1"/>
    <n v="2"/>
    <x v="1"/>
  </r>
  <r>
    <n v="2940"/>
    <d v="2026-02-01T00:00:00"/>
    <n v="2026"/>
    <n v="2"/>
    <x v="0"/>
    <s v="Feb"/>
    <x v="0"/>
    <x v="15"/>
    <x v="3"/>
    <s v="New"/>
    <x v="1"/>
    <s v="Trail Boots"/>
    <n v="2"/>
    <n v="140.47"/>
    <n v="0.05"/>
    <n v="78.39"/>
    <n v="266.89299999999997"/>
    <n v="156.78"/>
    <n v="110.11299999999997"/>
    <n v="0.41257357817552348"/>
    <n v="2026"/>
    <s v="Q1"/>
    <n v="2"/>
    <x v="1"/>
  </r>
  <r>
    <n v="1263"/>
    <d v="2026-02-02T00:00:00"/>
    <n v="2026"/>
    <n v="2"/>
    <x v="0"/>
    <s v="Feb"/>
    <x v="1"/>
    <x v="14"/>
    <x v="0"/>
    <s v="Returning"/>
    <x v="2"/>
    <s v="Packing Cube Set"/>
    <n v="1"/>
    <n v="45.43"/>
    <n v="0.05"/>
    <n v="18.670000000000002"/>
    <n v="43.158499999999997"/>
    <n v="18.670000000000002"/>
    <n v="24.488499999999995"/>
    <n v="0.56740850585632019"/>
    <n v="2026"/>
    <s v="Q1"/>
    <n v="2"/>
    <x v="1"/>
  </r>
  <r>
    <n v="1641"/>
    <d v="2026-02-02T00:00:00"/>
    <n v="2026"/>
    <n v="2"/>
    <x v="0"/>
    <s v="Feb"/>
    <x v="3"/>
    <x v="13"/>
    <x v="1"/>
    <s v="Business"/>
    <x v="0"/>
    <s v="Cycling Pack 12L"/>
    <n v="8"/>
    <n v="102.78"/>
    <n v="0.15"/>
    <n v="50.39"/>
    <n v="698.904"/>
    <n v="403.12"/>
    <n v="295.78399999999999"/>
    <n v="0.42321119924911005"/>
    <n v="2026"/>
    <s v="Q1"/>
    <n v="2"/>
    <x v="1"/>
  </r>
  <r>
    <n v="2014"/>
    <d v="2026-02-02T00:00:00"/>
    <n v="2026"/>
    <n v="2"/>
    <x v="0"/>
    <s v="Feb"/>
    <x v="1"/>
    <x v="11"/>
    <x v="3"/>
    <s v="New"/>
    <x v="3"/>
    <s v="Compact Sleeping Bag"/>
    <n v="1"/>
    <n v="123.95"/>
    <n v="0"/>
    <n v="61.32"/>
    <n v="123.95"/>
    <n v="61.32"/>
    <n v="62.63"/>
    <n v="0.50528438886647842"/>
    <n v="2026"/>
    <s v="Q1"/>
    <n v="2"/>
    <x v="1"/>
  </r>
  <r>
    <n v="2642"/>
    <d v="2026-02-02T00:00:00"/>
    <n v="2026"/>
    <n v="2"/>
    <x v="0"/>
    <s v="Feb"/>
    <x v="1"/>
    <x v="11"/>
    <x v="3"/>
    <s v="Returning"/>
    <x v="3"/>
    <s v="Trail Tent 2P"/>
    <n v="3"/>
    <n v="199.9"/>
    <n v="0"/>
    <n v="104.18"/>
    <n v="599.70000000000005"/>
    <n v="312.54000000000002"/>
    <n v="287.16000000000003"/>
    <n v="0.47883941970985494"/>
    <n v="2026"/>
    <s v="Q1"/>
    <n v="2"/>
    <x v="1"/>
  </r>
  <r>
    <n v="2929"/>
    <d v="2026-02-02T00:00:00"/>
    <n v="2026"/>
    <n v="2"/>
    <x v="0"/>
    <s v="Feb"/>
    <x v="1"/>
    <x v="12"/>
    <x v="3"/>
    <s v="Returning"/>
    <x v="1"/>
    <s v="Hiking Daypack 20L"/>
    <n v="1"/>
    <n v="93.78"/>
    <n v="0"/>
    <n v="44.21"/>
    <n v="93.78"/>
    <n v="44.21"/>
    <n v="49.57"/>
    <n v="0.52857752185967155"/>
    <n v="2026"/>
    <s v="Q1"/>
    <n v="2"/>
    <x v="1"/>
  </r>
  <r>
    <n v="3855"/>
    <d v="2026-02-02T00:00:00"/>
    <n v="2026"/>
    <n v="2"/>
    <x v="0"/>
    <s v="Feb"/>
    <x v="0"/>
    <x v="0"/>
    <x v="0"/>
    <s v="Business"/>
    <x v="4"/>
    <s v="Resistance Band Set"/>
    <n v="1"/>
    <n v="39.39"/>
    <n v="0.1"/>
    <n v="15.09"/>
    <n v="35.451000000000001"/>
    <n v="15.09"/>
    <n v="20.361000000000001"/>
    <n v="0.57434204958957435"/>
    <n v="2026"/>
    <s v="Q1"/>
    <n v="2"/>
    <x v="1"/>
  </r>
  <r>
    <n v="4031"/>
    <d v="2026-02-02T00:00:00"/>
    <n v="2026"/>
    <n v="2"/>
    <x v="0"/>
    <s v="Feb"/>
    <x v="0"/>
    <x v="0"/>
    <x v="0"/>
    <s v="New"/>
    <x v="0"/>
    <s v="Cycling Pack 12L"/>
    <n v="6"/>
    <n v="101.64"/>
    <n v="0"/>
    <n v="51.06"/>
    <n v="609.84"/>
    <n v="306.36"/>
    <n v="303.48"/>
    <n v="0.49763872491145217"/>
    <n v="2026"/>
    <s v="Q1"/>
    <n v="2"/>
    <x v="1"/>
  </r>
  <r>
    <n v="2"/>
    <d v="2026-02-03T00:00:00"/>
    <n v="2026"/>
    <n v="2"/>
    <x v="0"/>
    <s v="Feb"/>
    <x v="0"/>
    <x v="0"/>
    <x v="1"/>
    <s v="Business"/>
    <x v="4"/>
    <s v="Recovery Roller"/>
    <n v="12"/>
    <n v="36.74"/>
    <n v="0.2"/>
    <n v="13.53"/>
    <n v="352.70400000000001"/>
    <n v="162.35999999999999"/>
    <n v="190.34400000000002"/>
    <n v="0.53967065868263475"/>
    <n v="2026"/>
    <s v="Q1"/>
    <n v="2"/>
    <x v="1"/>
  </r>
  <r>
    <n v="4228"/>
    <d v="2026-02-03T00:00:00"/>
    <n v="2026"/>
    <n v="2"/>
    <x v="0"/>
    <s v="Feb"/>
    <x v="3"/>
    <x v="8"/>
    <x v="2"/>
    <s v="New"/>
    <x v="1"/>
    <s v="Summit Backpack 45L"/>
    <n v="2"/>
    <n v="154.62"/>
    <n v="0"/>
    <n v="78.209999999999994"/>
    <n v="309.24"/>
    <n v="156.41999999999999"/>
    <n v="152.82000000000002"/>
    <n v="0.49417927823050062"/>
    <n v="2026"/>
    <s v="Q1"/>
    <n v="2"/>
    <x v="1"/>
  </r>
  <r>
    <n v="928"/>
    <d v="2026-02-04T00:00:00"/>
    <n v="2026"/>
    <n v="2"/>
    <x v="0"/>
    <s v="Feb"/>
    <x v="0"/>
    <x v="0"/>
    <x v="3"/>
    <s v="New"/>
    <x v="3"/>
    <s v="Compact Sleeping Bag"/>
    <n v="1"/>
    <n v="125.63"/>
    <n v="0.1"/>
    <n v="60.38"/>
    <n v="113.06699999999999"/>
    <n v="60.38"/>
    <n v="52.686999999999991"/>
    <n v="0.46598034793529497"/>
    <n v="2026"/>
    <s v="Q1"/>
    <n v="2"/>
    <x v="1"/>
  </r>
  <r>
    <n v="933"/>
    <d v="2026-02-04T00:00:00"/>
    <n v="2026"/>
    <n v="2"/>
    <x v="0"/>
    <s v="Feb"/>
    <x v="1"/>
    <x v="11"/>
    <x v="0"/>
    <s v="New"/>
    <x v="3"/>
    <s v="Portable Camp Stove"/>
    <n v="2"/>
    <n v="81.59"/>
    <n v="0.1"/>
    <n v="38.64"/>
    <n v="146.86200000000002"/>
    <n v="77.28"/>
    <n v="69.582000000000022"/>
    <n v="0.47379172284185161"/>
    <n v="2026"/>
    <s v="Q1"/>
    <n v="2"/>
    <x v="1"/>
  </r>
  <r>
    <n v="1646"/>
    <d v="2026-02-04T00:00:00"/>
    <n v="2026"/>
    <n v="2"/>
    <x v="0"/>
    <s v="Feb"/>
    <x v="2"/>
    <x v="5"/>
    <x v="0"/>
    <s v="New"/>
    <x v="2"/>
    <s v="Packing Cube Set"/>
    <n v="2"/>
    <n v="45.81"/>
    <n v="0.1"/>
    <n v="18.420000000000002"/>
    <n v="82.458000000000013"/>
    <n v="36.840000000000003"/>
    <n v="45.618000000000009"/>
    <n v="0.55322709743141962"/>
    <n v="2026"/>
    <s v="Q1"/>
    <n v="2"/>
    <x v="1"/>
  </r>
  <r>
    <n v="380"/>
    <d v="2026-02-05T00:00:00"/>
    <n v="2026"/>
    <n v="2"/>
    <x v="0"/>
    <s v="Feb"/>
    <x v="1"/>
    <x v="12"/>
    <x v="0"/>
    <s v="Returning"/>
    <x v="4"/>
    <s v="Weighted Vest"/>
    <n v="3"/>
    <n v="125.63"/>
    <n v="0"/>
    <n v="71.05"/>
    <n v="376.89"/>
    <n v="213.14999999999998"/>
    <n v="163.74"/>
    <n v="0.43445037013452203"/>
    <n v="2026"/>
    <s v="Q1"/>
    <n v="2"/>
    <x v="1"/>
  </r>
  <r>
    <n v="1723"/>
    <d v="2026-02-05T00:00:00"/>
    <n v="2026"/>
    <n v="2"/>
    <x v="0"/>
    <s v="Feb"/>
    <x v="3"/>
    <x v="8"/>
    <x v="0"/>
    <s v="Returning"/>
    <x v="0"/>
    <s v="Cycling Pack 12L"/>
    <n v="2"/>
    <n v="101.01"/>
    <n v="0"/>
    <n v="50.26"/>
    <n v="202.02"/>
    <n v="100.52"/>
    <n v="101.50000000000001"/>
    <n v="0.50242550242550243"/>
    <n v="2026"/>
    <s v="Q1"/>
    <n v="2"/>
    <x v="1"/>
  </r>
  <r>
    <n v="2529"/>
    <d v="2026-02-05T00:00:00"/>
    <n v="2026"/>
    <n v="2"/>
    <x v="0"/>
    <s v="Feb"/>
    <x v="3"/>
    <x v="13"/>
    <x v="0"/>
    <s v="Returning"/>
    <x v="1"/>
    <s v="Summit Backpack 45L"/>
    <n v="6"/>
    <n v="154.22"/>
    <n v="0"/>
    <n v="79.599999999999994"/>
    <n v="925.31999999999994"/>
    <n v="477.59999999999997"/>
    <n v="447.71999999999997"/>
    <n v="0.4838542342108676"/>
    <n v="2026"/>
    <s v="Q1"/>
    <n v="2"/>
    <x v="1"/>
  </r>
  <r>
    <n v="2685"/>
    <d v="2026-02-05T00:00:00"/>
    <n v="2026"/>
    <n v="2"/>
    <x v="0"/>
    <s v="Feb"/>
    <x v="1"/>
    <x v="14"/>
    <x v="0"/>
    <s v="New"/>
    <x v="1"/>
    <s v="Trekking Poles"/>
    <n v="1"/>
    <n v="72.78"/>
    <n v="0.05"/>
    <n v="33.26"/>
    <n v="69.140999999999991"/>
    <n v="33.26"/>
    <n v="35.880999999999993"/>
    <n v="0.51895402149231273"/>
    <n v="2026"/>
    <s v="Q1"/>
    <n v="2"/>
    <x v="1"/>
  </r>
  <r>
    <n v="2793"/>
    <d v="2026-02-05T00:00:00"/>
    <n v="2026"/>
    <n v="2"/>
    <x v="0"/>
    <s v="Feb"/>
    <x v="1"/>
    <x v="14"/>
    <x v="1"/>
    <s v="Business"/>
    <x v="3"/>
    <s v="Compact Sleeping Bag"/>
    <n v="3"/>
    <n v="122.69"/>
    <n v="0.05"/>
    <n v="62.08"/>
    <n v="349.66649999999998"/>
    <n v="186.24"/>
    <n v="163.42649999999998"/>
    <n v="0.46737820180085876"/>
    <n v="2026"/>
    <s v="Q1"/>
    <n v="2"/>
    <x v="1"/>
  </r>
  <r>
    <n v="346"/>
    <d v="2026-02-06T00:00:00"/>
    <n v="2026"/>
    <n v="2"/>
    <x v="0"/>
    <s v="Feb"/>
    <x v="1"/>
    <x v="1"/>
    <x v="0"/>
    <s v="Business"/>
    <x v="0"/>
    <s v="Cycling Pack 12L"/>
    <n v="3"/>
    <n v="103.22"/>
    <n v="0"/>
    <n v="50.74"/>
    <n v="309.65999999999997"/>
    <n v="152.22"/>
    <n v="157.43999999999997"/>
    <n v="0.50842859910869986"/>
    <n v="2026"/>
    <s v="Q1"/>
    <n v="2"/>
    <x v="1"/>
  </r>
  <r>
    <n v="539"/>
    <d v="2026-02-06T00:00:00"/>
    <n v="2026"/>
    <n v="2"/>
    <x v="0"/>
    <s v="Feb"/>
    <x v="0"/>
    <x v="15"/>
    <x v="3"/>
    <s v="New"/>
    <x v="1"/>
    <s v="Hiking Daypack 20L"/>
    <n v="3"/>
    <n v="92.96"/>
    <n v="0.15"/>
    <n v="44.56"/>
    <n v="237.048"/>
    <n v="133.68"/>
    <n v="103.36799999999999"/>
    <n v="0.43606358205932971"/>
    <n v="2026"/>
    <s v="Q1"/>
    <n v="2"/>
    <x v="1"/>
  </r>
  <r>
    <n v="1368"/>
    <d v="2026-02-06T00:00:00"/>
    <n v="2026"/>
    <n v="2"/>
    <x v="0"/>
    <s v="Feb"/>
    <x v="1"/>
    <x v="12"/>
    <x v="2"/>
    <s v="New"/>
    <x v="2"/>
    <s v="Insulated Bottle"/>
    <n v="1"/>
    <n v="36.520000000000003"/>
    <n v="0"/>
    <n v="13.94"/>
    <n v="36.520000000000003"/>
    <n v="13.94"/>
    <n v="22.580000000000005"/>
    <n v="0.61829134720700996"/>
    <n v="2026"/>
    <s v="Q1"/>
    <n v="2"/>
    <x v="1"/>
  </r>
  <r>
    <n v="3506"/>
    <d v="2026-02-06T00:00:00"/>
    <n v="2026"/>
    <n v="2"/>
    <x v="0"/>
    <s v="Feb"/>
    <x v="0"/>
    <x v="0"/>
    <x v="2"/>
    <s v="Returning"/>
    <x v="4"/>
    <s v="Training Mat"/>
    <n v="3"/>
    <n v="50.65"/>
    <n v="0"/>
    <n v="21.49"/>
    <n v="151.94999999999999"/>
    <n v="64.47"/>
    <n v="87.47999999999999"/>
    <n v="0.57571569595261596"/>
    <n v="2026"/>
    <s v="Q1"/>
    <n v="2"/>
    <x v="1"/>
  </r>
  <r>
    <n v="1314"/>
    <d v="2026-02-07T00:00:00"/>
    <n v="2026"/>
    <n v="2"/>
    <x v="0"/>
    <s v="Feb"/>
    <x v="3"/>
    <x v="4"/>
    <x v="0"/>
    <s v="Returning"/>
    <x v="2"/>
    <s v="Insulated Bottle"/>
    <n v="2"/>
    <n v="37.03"/>
    <n v="0.15"/>
    <n v="13.87"/>
    <n v="62.951000000000001"/>
    <n v="27.74"/>
    <n v="35.210999999999999"/>
    <n v="0.55933980397451988"/>
    <n v="2026"/>
    <s v="Q1"/>
    <n v="2"/>
    <x v="1"/>
  </r>
  <r>
    <n v="2092"/>
    <d v="2026-02-07T00:00:00"/>
    <n v="2026"/>
    <n v="2"/>
    <x v="0"/>
    <s v="Feb"/>
    <x v="2"/>
    <x v="2"/>
    <x v="0"/>
    <s v="New"/>
    <x v="4"/>
    <s v="Recovery Roller"/>
    <n v="1"/>
    <n v="36.619999999999997"/>
    <n v="0"/>
    <n v="13.55"/>
    <n v="36.619999999999997"/>
    <n v="13.55"/>
    <n v="23.069999999999997"/>
    <n v="0.62998361551064985"/>
    <n v="2026"/>
    <s v="Q1"/>
    <n v="2"/>
    <x v="1"/>
  </r>
  <r>
    <n v="5083"/>
    <d v="2026-02-07T00:00:00"/>
    <n v="2026"/>
    <n v="2"/>
    <x v="0"/>
    <s v="Feb"/>
    <x v="2"/>
    <x v="16"/>
    <x v="2"/>
    <s v="Returning"/>
    <x v="3"/>
    <s v="Portable Camp Stove"/>
    <n v="1"/>
    <n v="81.47"/>
    <n v="0"/>
    <n v="39.18"/>
    <n v="81.47"/>
    <n v="39.18"/>
    <n v="42.29"/>
    <n v="0.51908678040996681"/>
    <n v="2026"/>
    <s v="Q1"/>
    <n v="2"/>
    <x v="1"/>
  </r>
  <r>
    <n v="582"/>
    <d v="2026-02-08T00:00:00"/>
    <n v="2026"/>
    <n v="2"/>
    <x v="0"/>
    <s v="Feb"/>
    <x v="1"/>
    <x v="1"/>
    <x v="1"/>
    <s v="Returning"/>
    <x v="3"/>
    <s v="Compact Sleeping Bag"/>
    <n v="12"/>
    <n v="122.75"/>
    <n v="0.15"/>
    <n v="62.51"/>
    <n v="1252.05"/>
    <n v="750.12"/>
    <n v="501.92999999999995"/>
    <n v="0.40088654606445429"/>
    <n v="2026"/>
    <s v="Q1"/>
    <n v="2"/>
    <x v="1"/>
  </r>
  <r>
    <n v="902"/>
    <d v="2026-02-08T00:00:00"/>
    <n v="2026"/>
    <n v="2"/>
    <x v="0"/>
    <s v="Feb"/>
    <x v="0"/>
    <x v="9"/>
    <x v="0"/>
    <s v="Business"/>
    <x v="4"/>
    <s v="Training Mat"/>
    <n v="1"/>
    <n v="50.38"/>
    <n v="0.05"/>
    <n v="21.95"/>
    <n v="47.860999999999997"/>
    <n v="21.95"/>
    <n v="25.910999999999998"/>
    <n v="0.54138024696516995"/>
    <n v="2026"/>
    <s v="Q1"/>
    <n v="2"/>
    <x v="1"/>
  </r>
  <r>
    <n v="2396"/>
    <d v="2026-02-08T00:00:00"/>
    <n v="2026"/>
    <n v="2"/>
    <x v="0"/>
    <s v="Feb"/>
    <x v="3"/>
    <x v="7"/>
    <x v="0"/>
    <s v="Business"/>
    <x v="4"/>
    <s v="Training Mat"/>
    <n v="2"/>
    <n v="50.4"/>
    <n v="0"/>
    <n v="21.43"/>
    <n v="100.8"/>
    <n v="42.86"/>
    <n v="57.94"/>
    <n v="0.57480158730158726"/>
    <n v="2026"/>
    <s v="Q1"/>
    <n v="2"/>
    <x v="1"/>
  </r>
  <r>
    <n v="2494"/>
    <d v="2026-02-08T00:00:00"/>
    <n v="2026"/>
    <n v="2"/>
    <x v="0"/>
    <s v="Feb"/>
    <x v="2"/>
    <x v="5"/>
    <x v="0"/>
    <s v="New"/>
    <x v="1"/>
    <s v="Trekking Poles"/>
    <n v="1"/>
    <n v="69.98"/>
    <n v="0"/>
    <n v="33.21"/>
    <n v="69.98"/>
    <n v="33.21"/>
    <n v="36.770000000000003"/>
    <n v="0.52543583881108891"/>
    <n v="2026"/>
    <s v="Q1"/>
    <n v="2"/>
    <x v="1"/>
  </r>
  <r>
    <n v="2925"/>
    <d v="2026-02-08T00:00:00"/>
    <n v="2026"/>
    <n v="2"/>
    <x v="0"/>
    <s v="Feb"/>
    <x v="0"/>
    <x v="0"/>
    <x v="2"/>
    <s v="New"/>
    <x v="1"/>
    <s v="Hiking Daypack 20L"/>
    <n v="3"/>
    <n v="90.04"/>
    <n v="0.05"/>
    <n v="45.25"/>
    <n v="256.61399999999998"/>
    <n v="135.75"/>
    <n v="120.86399999999998"/>
    <n v="0.47099534709719654"/>
    <n v="2026"/>
    <s v="Q1"/>
    <n v="2"/>
    <x v="1"/>
  </r>
  <r>
    <n v="3614"/>
    <d v="2026-02-08T00:00:00"/>
    <n v="2026"/>
    <n v="2"/>
    <x v="0"/>
    <s v="Feb"/>
    <x v="1"/>
    <x v="14"/>
    <x v="0"/>
    <s v="New"/>
    <x v="4"/>
    <s v="Training Mat"/>
    <n v="3"/>
    <n v="51.18"/>
    <n v="0"/>
    <n v="21.95"/>
    <n v="153.54"/>
    <n v="65.849999999999994"/>
    <n v="87.69"/>
    <n v="0.57112153184837833"/>
    <n v="2026"/>
    <s v="Q1"/>
    <n v="2"/>
    <x v="1"/>
  </r>
  <r>
    <n v="4360"/>
    <d v="2026-02-08T00:00:00"/>
    <n v="2026"/>
    <n v="2"/>
    <x v="0"/>
    <s v="Feb"/>
    <x v="0"/>
    <x v="15"/>
    <x v="0"/>
    <s v="New"/>
    <x v="2"/>
    <s v="Insulated Bottle"/>
    <n v="1"/>
    <n v="35.69"/>
    <n v="0"/>
    <n v="13.38"/>
    <n v="35.69"/>
    <n v="13.38"/>
    <n v="22.309999999999995"/>
    <n v="0.62510507144858496"/>
    <n v="2026"/>
    <s v="Q1"/>
    <n v="2"/>
    <x v="1"/>
  </r>
  <r>
    <n v="4582"/>
    <d v="2026-02-08T00:00:00"/>
    <n v="2026"/>
    <n v="2"/>
    <x v="0"/>
    <s v="Feb"/>
    <x v="3"/>
    <x v="7"/>
    <x v="0"/>
    <s v="New"/>
    <x v="0"/>
    <s v="Trail Bike Light"/>
    <n v="3"/>
    <n v="50.29"/>
    <n v="0.05"/>
    <n v="22.87"/>
    <n v="143.32650000000001"/>
    <n v="68.61"/>
    <n v="74.716500000000011"/>
    <n v="0.52130275978273388"/>
    <n v="2026"/>
    <s v="Q1"/>
    <n v="2"/>
    <x v="1"/>
  </r>
  <r>
    <n v="4381"/>
    <d v="2026-02-09T00:00:00"/>
    <n v="2026"/>
    <n v="2"/>
    <x v="0"/>
    <s v="Feb"/>
    <x v="1"/>
    <x v="12"/>
    <x v="3"/>
    <s v="Returning"/>
    <x v="3"/>
    <s v="Trail Tent 2P"/>
    <n v="1"/>
    <n v="194.32"/>
    <n v="0.05"/>
    <n v="102.52"/>
    <n v="184.60399999999998"/>
    <n v="102.52"/>
    <n v="82.083999999999989"/>
    <n v="0.44464908669367942"/>
    <n v="2026"/>
    <s v="Q1"/>
    <n v="2"/>
    <x v="1"/>
  </r>
  <r>
    <n v="4964"/>
    <d v="2026-02-09T00:00:00"/>
    <n v="2026"/>
    <n v="2"/>
    <x v="0"/>
    <s v="Feb"/>
    <x v="3"/>
    <x v="13"/>
    <x v="2"/>
    <s v="New"/>
    <x v="4"/>
    <s v="Resistance Band Set"/>
    <n v="4"/>
    <n v="40.44"/>
    <n v="0"/>
    <n v="14.75"/>
    <n v="161.76"/>
    <n v="59"/>
    <n v="102.75999999999999"/>
    <n v="0.63526211671612265"/>
    <n v="2026"/>
    <s v="Q1"/>
    <n v="2"/>
    <x v="1"/>
  </r>
  <r>
    <n v="255"/>
    <d v="2026-02-10T00:00:00"/>
    <n v="2026"/>
    <n v="2"/>
    <x v="0"/>
    <s v="Feb"/>
    <x v="3"/>
    <x v="7"/>
    <x v="0"/>
    <s v="New"/>
    <x v="2"/>
    <s v="Carry-On Duffel"/>
    <n v="3"/>
    <n v="134.53"/>
    <n v="0.1"/>
    <n v="69.12"/>
    <n v="363.23100000000005"/>
    <n v="207.36"/>
    <n v="155.87100000000004"/>
    <n v="0.42912361555043488"/>
    <n v="2026"/>
    <s v="Q1"/>
    <n v="2"/>
    <x v="1"/>
  </r>
  <r>
    <n v="2178"/>
    <d v="2026-02-10T00:00:00"/>
    <n v="2026"/>
    <n v="2"/>
    <x v="0"/>
    <s v="Feb"/>
    <x v="2"/>
    <x v="2"/>
    <x v="3"/>
    <s v="New"/>
    <x v="1"/>
    <s v="Summit Backpack 45L"/>
    <n v="6"/>
    <n v="154.05000000000001"/>
    <n v="0"/>
    <n v="79.25"/>
    <n v="924.30000000000007"/>
    <n v="475.5"/>
    <n v="448.80000000000007"/>
    <n v="0.4855566374553717"/>
    <n v="2026"/>
    <s v="Q1"/>
    <n v="2"/>
    <x v="1"/>
  </r>
  <r>
    <n v="3416"/>
    <d v="2026-02-10T00:00:00"/>
    <n v="2026"/>
    <n v="2"/>
    <x v="0"/>
    <s v="Feb"/>
    <x v="2"/>
    <x v="2"/>
    <x v="0"/>
    <s v="New"/>
    <x v="2"/>
    <s v="Carry-On Duffel"/>
    <n v="1"/>
    <n v="135.4"/>
    <n v="0"/>
    <n v="67.56"/>
    <n v="135.4"/>
    <n v="67.56"/>
    <n v="67.84"/>
    <n v="0.50103397341211231"/>
    <n v="2026"/>
    <s v="Q1"/>
    <n v="2"/>
    <x v="1"/>
  </r>
  <r>
    <n v="3854"/>
    <d v="2026-02-10T00:00:00"/>
    <n v="2026"/>
    <n v="2"/>
    <x v="0"/>
    <s v="Feb"/>
    <x v="0"/>
    <x v="0"/>
    <x v="0"/>
    <s v="New"/>
    <x v="0"/>
    <s v="Compact Repair Kit"/>
    <n v="2"/>
    <n v="41.03"/>
    <n v="0"/>
    <n v="16.260000000000002"/>
    <n v="82.06"/>
    <n v="32.520000000000003"/>
    <n v="49.54"/>
    <n v="0.60370460638557155"/>
    <n v="2026"/>
    <s v="Q1"/>
    <n v="2"/>
    <x v="1"/>
  </r>
  <r>
    <n v="3952"/>
    <d v="2026-02-10T00:00:00"/>
    <n v="2026"/>
    <n v="2"/>
    <x v="0"/>
    <s v="Feb"/>
    <x v="3"/>
    <x v="8"/>
    <x v="3"/>
    <s v="New"/>
    <x v="0"/>
    <s v="Commuter Helmet"/>
    <n v="1"/>
    <n v="81.44"/>
    <n v="0.05"/>
    <n v="43.9"/>
    <n v="77.367999999999995"/>
    <n v="43.9"/>
    <n v="33.467999999999996"/>
    <n v="0.43258194602419603"/>
    <n v="2026"/>
    <s v="Q1"/>
    <n v="2"/>
    <x v="1"/>
  </r>
  <r>
    <n v="4076"/>
    <d v="2026-02-10T00:00:00"/>
    <n v="2026"/>
    <n v="2"/>
    <x v="0"/>
    <s v="Feb"/>
    <x v="0"/>
    <x v="0"/>
    <x v="1"/>
    <s v="Business"/>
    <x v="3"/>
    <s v="Compact Sleeping Bag"/>
    <n v="8"/>
    <n v="122.19"/>
    <n v="0.1"/>
    <n v="60"/>
    <n v="879.76800000000003"/>
    <n v="480"/>
    <n v="399.76800000000003"/>
    <n v="0.45440161497121973"/>
    <n v="2026"/>
    <s v="Q1"/>
    <n v="2"/>
    <x v="1"/>
  </r>
  <r>
    <n v="4156"/>
    <d v="2026-02-10T00:00:00"/>
    <n v="2026"/>
    <n v="2"/>
    <x v="0"/>
    <s v="Feb"/>
    <x v="2"/>
    <x v="16"/>
    <x v="2"/>
    <s v="Returning"/>
    <x v="1"/>
    <s v="Trail Boots"/>
    <n v="2"/>
    <n v="146.33000000000001"/>
    <n v="0.1"/>
    <n v="81.34"/>
    <n v="263.39400000000001"/>
    <n v="162.68"/>
    <n v="100.714"/>
    <n v="0.38237013751262366"/>
    <n v="2026"/>
    <s v="Q1"/>
    <n v="2"/>
    <x v="1"/>
  </r>
  <r>
    <n v="4260"/>
    <d v="2026-02-10T00:00:00"/>
    <n v="2026"/>
    <n v="2"/>
    <x v="0"/>
    <s v="Feb"/>
    <x v="2"/>
    <x v="16"/>
    <x v="3"/>
    <s v="Returning"/>
    <x v="2"/>
    <s v="Carry-On Duffel"/>
    <n v="1"/>
    <n v="131.24"/>
    <n v="0.05"/>
    <n v="66.14"/>
    <n v="124.678"/>
    <n v="66.14"/>
    <n v="58.537999999999997"/>
    <n v="0.46951346669019395"/>
    <n v="2026"/>
    <s v="Q1"/>
    <n v="2"/>
    <x v="1"/>
  </r>
  <r>
    <n v="4294"/>
    <d v="2026-02-10T00:00:00"/>
    <n v="2026"/>
    <n v="2"/>
    <x v="0"/>
    <s v="Feb"/>
    <x v="1"/>
    <x v="1"/>
    <x v="1"/>
    <s v="New"/>
    <x v="4"/>
    <s v="Training Mat"/>
    <n v="5"/>
    <n v="51.37"/>
    <n v="0.05"/>
    <n v="21.81"/>
    <n v="244.00749999999996"/>
    <n v="109.05"/>
    <n v="134.95749999999998"/>
    <n v="0.55308750755612024"/>
    <n v="2026"/>
    <s v="Q1"/>
    <n v="2"/>
    <x v="1"/>
  </r>
  <r>
    <n v="1019"/>
    <d v="2026-02-11T00:00:00"/>
    <n v="2026"/>
    <n v="2"/>
    <x v="0"/>
    <s v="Feb"/>
    <x v="1"/>
    <x v="12"/>
    <x v="2"/>
    <s v="New"/>
    <x v="3"/>
    <s v="Compact Sleeping Bag"/>
    <n v="5"/>
    <n v="121.94"/>
    <n v="0"/>
    <n v="62.3"/>
    <n v="609.70000000000005"/>
    <n v="311.5"/>
    <n v="298.20000000000005"/>
    <n v="0.48909299655568317"/>
    <n v="2026"/>
    <s v="Q1"/>
    <n v="2"/>
    <x v="1"/>
  </r>
  <r>
    <n v="1471"/>
    <d v="2026-02-11T00:00:00"/>
    <n v="2026"/>
    <n v="2"/>
    <x v="0"/>
    <s v="Feb"/>
    <x v="0"/>
    <x v="0"/>
    <x v="0"/>
    <s v="Returning"/>
    <x v="3"/>
    <s v="Compact Sleeping Bag"/>
    <n v="4"/>
    <n v="124.55"/>
    <n v="0"/>
    <n v="60.41"/>
    <n v="498.2"/>
    <n v="241.64"/>
    <n v="256.56"/>
    <n v="0.51497390606182258"/>
    <n v="2026"/>
    <s v="Q1"/>
    <n v="2"/>
    <x v="1"/>
  </r>
  <r>
    <n v="2520"/>
    <d v="2026-02-11T00:00:00"/>
    <n v="2026"/>
    <n v="2"/>
    <x v="0"/>
    <s v="Feb"/>
    <x v="1"/>
    <x v="14"/>
    <x v="1"/>
    <s v="Business"/>
    <x v="3"/>
    <s v="Alpine Tent 4P"/>
    <n v="10"/>
    <n v="343.77"/>
    <n v="0.15"/>
    <n v="195.29"/>
    <n v="2922.0449999999996"/>
    <n v="1952.8999999999999"/>
    <n v="969.14499999999975"/>
    <n v="0.33166669233362245"/>
    <n v="2026"/>
    <s v="Q1"/>
    <n v="2"/>
    <x v="1"/>
  </r>
  <r>
    <n v="4649"/>
    <d v="2026-02-11T00:00:00"/>
    <n v="2026"/>
    <n v="2"/>
    <x v="0"/>
    <s v="Feb"/>
    <x v="1"/>
    <x v="1"/>
    <x v="3"/>
    <s v="Returning"/>
    <x v="0"/>
    <s v="Commuter Helmet"/>
    <n v="1"/>
    <n v="81.819999999999993"/>
    <n v="0.05"/>
    <n v="43.83"/>
    <n v="77.728999999999985"/>
    <n v="43.83"/>
    <n v="33.898999999999987"/>
    <n v="0.43611779387358635"/>
    <n v="2026"/>
    <s v="Q1"/>
    <n v="2"/>
    <x v="1"/>
  </r>
  <r>
    <n v="4545"/>
    <d v="2026-02-12T00:00:00"/>
    <n v="2026"/>
    <n v="2"/>
    <x v="0"/>
    <s v="Feb"/>
    <x v="0"/>
    <x v="9"/>
    <x v="2"/>
    <s v="New"/>
    <x v="2"/>
    <s v="Insulated Bottle"/>
    <n v="1"/>
    <n v="36.58"/>
    <n v="0.1"/>
    <n v="13.76"/>
    <n v="32.921999999999997"/>
    <n v="13.76"/>
    <n v="19.161999999999999"/>
    <n v="0.58204240325618128"/>
    <n v="2026"/>
    <s v="Q1"/>
    <n v="2"/>
    <x v="1"/>
  </r>
  <r>
    <n v="285"/>
    <d v="2026-02-13T00:00:00"/>
    <n v="2026"/>
    <n v="2"/>
    <x v="0"/>
    <s v="Feb"/>
    <x v="3"/>
    <x v="8"/>
    <x v="2"/>
    <s v="New"/>
    <x v="1"/>
    <s v="Hiking Daypack 20L"/>
    <n v="4"/>
    <n v="92.87"/>
    <n v="0"/>
    <n v="44.95"/>
    <n v="371.48"/>
    <n v="179.8"/>
    <n v="191.68"/>
    <n v="0.51599009367933668"/>
    <n v="2026"/>
    <s v="Q1"/>
    <n v="2"/>
    <x v="1"/>
  </r>
  <r>
    <n v="1499"/>
    <d v="2026-02-13T00:00:00"/>
    <n v="2026"/>
    <n v="2"/>
    <x v="0"/>
    <s v="Feb"/>
    <x v="3"/>
    <x v="8"/>
    <x v="0"/>
    <s v="New"/>
    <x v="0"/>
    <s v="Compact Repair Kit"/>
    <n v="2"/>
    <n v="41.21"/>
    <n v="0"/>
    <n v="16.64"/>
    <n v="82.42"/>
    <n v="33.28"/>
    <n v="49.14"/>
    <n v="0.59621451104100942"/>
    <n v="2026"/>
    <s v="Q1"/>
    <n v="2"/>
    <x v="1"/>
  </r>
  <r>
    <n v="2615"/>
    <d v="2026-02-13T00:00:00"/>
    <n v="2026"/>
    <n v="2"/>
    <x v="0"/>
    <s v="Feb"/>
    <x v="0"/>
    <x v="15"/>
    <x v="0"/>
    <s v="Returning"/>
    <x v="1"/>
    <s v="Summit Backpack 45L"/>
    <n v="6"/>
    <n v="155.79"/>
    <n v="0"/>
    <n v="77.48"/>
    <n v="934.74"/>
    <n v="464.88"/>
    <n v="469.86"/>
    <n v="0.50266384235188399"/>
    <n v="2026"/>
    <s v="Q1"/>
    <n v="2"/>
    <x v="1"/>
  </r>
  <r>
    <n v="479"/>
    <d v="2026-02-14T00:00:00"/>
    <n v="2026"/>
    <n v="2"/>
    <x v="0"/>
    <s v="Feb"/>
    <x v="0"/>
    <x v="0"/>
    <x v="0"/>
    <s v="Returning"/>
    <x v="4"/>
    <s v="Training Mat"/>
    <n v="2"/>
    <n v="50.16"/>
    <n v="0.1"/>
    <n v="21.48"/>
    <n v="90.287999999999997"/>
    <n v="42.96"/>
    <n v="47.327999999999996"/>
    <n v="0.52418926103136632"/>
    <n v="2026"/>
    <s v="Q1"/>
    <n v="2"/>
    <x v="1"/>
  </r>
  <r>
    <n v="4069"/>
    <d v="2026-02-14T00:00:00"/>
    <n v="2026"/>
    <n v="2"/>
    <x v="0"/>
    <s v="Feb"/>
    <x v="3"/>
    <x v="8"/>
    <x v="0"/>
    <s v="New"/>
    <x v="1"/>
    <s v="Trail Boots"/>
    <n v="4"/>
    <n v="140.63999999999999"/>
    <n v="0"/>
    <n v="77.510000000000005"/>
    <n v="562.55999999999995"/>
    <n v="310.04000000000002"/>
    <n v="252.51999999999992"/>
    <n v="0.4488765642775881"/>
    <n v="2026"/>
    <s v="Q1"/>
    <n v="2"/>
    <x v="1"/>
  </r>
  <r>
    <n v="4588"/>
    <d v="2026-02-14T00:00:00"/>
    <n v="2026"/>
    <n v="2"/>
    <x v="0"/>
    <s v="Feb"/>
    <x v="0"/>
    <x v="0"/>
    <x v="3"/>
    <s v="New"/>
    <x v="3"/>
    <s v="Portable Camp Stove"/>
    <n v="1"/>
    <n v="80.680000000000007"/>
    <n v="0"/>
    <n v="39.630000000000003"/>
    <n v="80.680000000000007"/>
    <n v="39.630000000000003"/>
    <n v="41.050000000000004"/>
    <n v="0.50880019831432821"/>
    <n v="2026"/>
    <s v="Q1"/>
    <n v="2"/>
    <x v="1"/>
  </r>
  <r>
    <n v="14"/>
    <d v="2026-02-15T00:00:00"/>
    <n v="2026"/>
    <n v="2"/>
    <x v="0"/>
    <s v="Feb"/>
    <x v="0"/>
    <x v="0"/>
    <x v="1"/>
    <s v="Business"/>
    <x v="2"/>
    <s v="Travel Backpack 35L"/>
    <n v="3"/>
    <n v="162.44999999999999"/>
    <n v="0.05"/>
    <n v="86.43"/>
    <n v="462.98249999999996"/>
    <n v="259.29000000000002"/>
    <n v="203.69249999999994"/>
    <n v="0.43995723380473334"/>
    <n v="2026"/>
    <s v="Q1"/>
    <n v="2"/>
    <x v="1"/>
  </r>
  <r>
    <n v="303"/>
    <d v="2026-02-15T00:00:00"/>
    <n v="2026"/>
    <n v="2"/>
    <x v="0"/>
    <s v="Feb"/>
    <x v="1"/>
    <x v="6"/>
    <x v="3"/>
    <s v="Returning"/>
    <x v="0"/>
    <s v="Cycling Pack 12L"/>
    <n v="2"/>
    <n v="102.12"/>
    <n v="0.15"/>
    <n v="51.03"/>
    <n v="173.60400000000001"/>
    <n v="102.06"/>
    <n v="71.544000000000011"/>
    <n v="0.41211032003870884"/>
    <n v="2026"/>
    <s v="Q1"/>
    <n v="2"/>
    <x v="1"/>
  </r>
  <r>
    <n v="1197"/>
    <d v="2026-02-16T00:00:00"/>
    <n v="2026"/>
    <n v="2"/>
    <x v="0"/>
    <s v="Feb"/>
    <x v="2"/>
    <x v="3"/>
    <x v="0"/>
    <s v="New"/>
    <x v="0"/>
    <s v="Cycling Pack 12L"/>
    <n v="2"/>
    <n v="101.77"/>
    <n v="0"/>
    <n v="51.34"/>
    <n v="203.54"/>
    <n v="102.68"/>
    <n v="100.85999999999999"/>
    <n v="0.49552913432249185"/>
    <n v="2026"/>
    <s v="Q1"/>
    <n v="2"/>
    <x v="1"/>
  </r>
  <r>
    <n v="2714"/>
    <d v="2026-02-16T00:00:00"/>
    <n v="2026"/>
    <n v="2"/>
    <x v="0"/>
    <s v="Feb"/>
    <x v="0"/>
    <x v="15"/>
    <x v="0"/>
    <s v="Business"/>
    <x v="1"/>
    <s v="Summit Backpack 45L"/>
    <n v="3"/>
    <n v="153.24"/>
    <n v="0.15"/>
    <n v="77.61"/>
    <n v="390.762"/>
    <n v="232.82999999999998"/>
    <n v="157.93200000000002"/>
    <n v="0.40416417154175693"/>
    <n v="2026"/>
    <s v="Q1"/>
    <n v="2"/>
    <x v="1"/>
  </r>
  <r>
    <n v="2753"/>
    <d v="2026-02-16T00:00:00"/>
    <n v="2026"/>
    <n v="2"/>
    <x v="0"/>
    <s v="Feb"/>
    <x v="3"/>
    <x v="4"/>
    <x v="3"/>
    <s v="Returning"/>
    <x v="1"/>
    <s v="Trail Boots"/>
    <n v="1"/>
    <n v="140.47"/>
    <n v="0"/>
    <n v="79.66"/>
    <n v="140.47"/>
    <n v="79.66"/>
    <n v="60.81"/>
    <n v="0.43290382288033036"/>
    <n v="2026"/>
    <s v="Q1"/>
    <n v="2"/>
    <x v="1"/>
  </r>
  <r>
    <n v="3901"/>
    <d v="2026-02-16T00:00:00"/>
    <n v="2026"/>
    <n v="2"/>
    <x v="0"/>
    <s v="Feb"/>
    <x v="3"/>
    <x v="7"/>
    <x v="2"/>
    <s v="New"/>
    <x v="1"/>
    <s v="Trekking Poles"/>
    <n v="4"/>
    <n v="70.67"/>
    <n v="0.05"/>
    <n v="32.96"/>
    <n v="268.54599999999999"/>
    <n v="131.84"/>
    <n v="136.70599999999999"/>
    <n v="0.50905990035226734"/>
    <n v="2026"/>
    <s v="Q1"/>
    <n v="2"/>
    <x v="1"/>
  </r>
  <r>
    <n v="594"/>
    <d v="2026-02-17T00:00:00"/>
    <n v="2026"/>
    <n v="2"/>
    <x v="0"/>
    <s v="Feb"/>
    <x v="0"/>
    <x v="15"/>
    <x v="2"/>
    <s v="Business"/>
    <x v="2"/>
    <s v="Carry-On Duffel"/>
    <n v="3"/>
    <n v="134.91"/>
    <n v="0"/>
    <n v="67.69"/>
    <n v="404.73"/>
    <n v="203.07"/>
    <n v="201.66000000000003"/>
    <n v="0.49825809799125348"/>
    <n v="2026"/>
    <s v="Q1"/>
    <n v="2"/>
    <x v="1"/>
  </r>
  <r>
    <n v="624"/>
    <d v="2026-02-17T00:00:00"/>
    <n v="2026"/>
    <n v="2"/>
    <x v="0"/>
    <s v="Feb"/>
    <x v="2"/>
    <x v="2"/>
    <x v="0"/>
    <s v="Business"/>
    <x v="1"/>
    <s v="Trekking Poles"/>
    <n v="1"/>
    <n v="70.86"/>
    <n v="0.1"/>
    <n v="33.299999999999997"/>
    <n v="63.774000000000001"/>
    <n v="33.299999999999997"/>
    <n v="30.474000000000004"/>
    <n v="0.47784363533728486"/>
    <n v="2026"/>
    <s v="Q1"/>
    <n v="2"/>
    <x v="1"/>
  </r>
  <r>
    <n v="1013"/>
    <d v="2026-02-17T00:00:00"/>
    <n v="2026"/>
    <n v="2"/>
    <x v="0"/>
    <s v="Feb"/>
    <x v="1"/>
    <x v="12"/>
    <x v="2"/>
    <s v="New"/>
    <x v="0"/>
    <s v="Cycling Pack 12L"/>
    <n v="1"/>
    <n v="104.35"/>
    <n v="0"/>
    <n v="51.49"/>
    <n v="104.35"/>
    <n v="51.49"/>
    <n v="52.859999999999992"/>
    <n v="0.50656444657402966"/>
    <n v="2026"/>
    <s v="Q1"/>
    <n v="2"/>
    <x v="1"/>
  </r>
  <r>
    <n v="1100"/>
    <d v="2026-02-17T00:00:00"/>
    <n v="2026"/>
    <n v="2"/>
    <x v="0"/>
    <s v="Feb"/>
    <x v="3"/>
    <x v="8"/>
    <x v="0"/>
    <s v="Returning"/>
    <x v="4"/>
    <s v="Weighted Vest"/>
    <n v="2"/>
    <n v="120.48"/>
    <n v="0"/>
    <n v="70.680000000000007"/>
    <n v="240.96"/>
    <n v="141.36000000000001"/>
    <n v="99.6"/>
    <n v="0.4133466135458167"/>
    <n v="2026"/>
    <s v="Q1"/>
    <n v="2"/>
    <x v="1"/>
  </r>
  <r>
    <n v="2353"/>
    <d v="2026-02-17T00:00:00"/>
    <n v="2026"/>
    <n v="2"/>
    <x v="0"/>
    <s v="Feb"/>
    <x v="1"/>
    <x v="12"/>
    <x v="0"/>
    <s v="Returning"/>
    <x v="3"/>
    <s v="Alpine Tent 4P"/>
    <n v="1"/>
    <n v="339.52"/>
    <n v="0.1"/>
    <n v="191.19"/>
    <n v="305.56799999999998"/>
    <n v="191.19"/>
    <n v="114.37799999999999"/>
    <n v="0.3743127552623311"/>
    <n v="2026"/>
    <s v="Q1"/>
    <n v="2"/>
    <x v="1"/>
  </r>
  <r>
    <n v="3020"/>
    <d v="2026-02-17T00:00:00"/>
    <n v="2026"/>
    <n v="2"/>
    <x v="0"/>
    <s v="Feb"/>
    <x v="1"/>
    <x v="14"/>
    <x v="1"/>
    <s v="Business"/>
    <x v="1"/>
    <s v="Summit Backpack 45L"/>
    <n v="5"/>
    <n v="154.72999999999999"/>
    <n v="0.1"/>
    <n v="77.42"/>
    <n v="696.28499999999997"/>
    <n v="387.1"/>
    <n v="309.18499999999995"/>
    <n v="0.44404949122844806"/>
    <n v="2026"/>
    <s v="Q1"/>
    <n v="2"/>
    <x v="1"/>
  </r>
  <r>
    <n v="3227"/>
    <d v="2026-02-17T00:00:00"/>
    <n v="2026"/>
    <n v="2"/>
    <x v="0"/>
    <s v="Feb"/>
    <x v="2"/>
    <x v="5"/>
    <x v="2"/>
    <s v="Business"/>
    <x v="1"/>
    <s v="Hiking Daypack 20L"/>
    <n v="4"/>
    <n v="93.98"/>
    <n v="0.05"/>
    <n v="44.6"/>
    <n v="357.12400000000002"/>
    <n v="178.4"/>
    <n v="178.72400000000002"/>
    <n v="0.50045362395134463"/>
    <n v="2026"/>
    <s v="Q1"/>
    <n v="2"/>
    <x v="1"/>
  </r>
  <r>
    <n v="3530"/>
    <d v="2026-02-17T00:00:00"/>
    <n v="2026"/>
    <n v="2"/>
    <x v="0"/>
    <s v="Feb"/>
    <x v="0"/>
    <x v="0"/>
    <x v="0"/>
    <s v="New"/>
    <x v="3"/>
    <s v="Alpine Tent 4P"/>
    <n v="2"/>
    <n v="336.83"/>
    <n v="0"/>
    <n v="194.42"/>
    <n v="673.66"/>
    <n v="388.84"/>
    <n v="284.82"/>
    <n v="0.42279488169106078"/>
    <n v="2026"/>
    <s v="Q1"/>
    <n v="2"/>
    <x v="1"/>
  </r>
  <r>
    <n v="6"/>
    <d v="2026-02-18T00:00:00"/>
    <n v="2026"/>
    <n v="2"/>
    <x v="0"/>
    <s v="Feb"/>
    <x v="3"/>
    <x v="8"/>
    <x v="2"/>
    <s v="Returning"/>
    <x v="3"/>
    <s v="Alpine Tent 4P"/>
    <n v="1"/>
    <n v="338.93"/>
    <n v="0"/>
    <n v="197.92"/>
    <n v="338.93"/>
    <n v="197.92"/>
    <n v="141.01000000000002"/>
    <n v="0.41604461098161866"/>
    <n v="2026"/>
    <s v="Q1"/>
    <n v="2"/>
    <x v="1"/>
  </r>
  <r>
    <n v="2038"/>
    <d v="2026-02-18T00:00:00"/>
    <n v="2026"/>
    <n v="2"/>
    <x v="0"/>
    <s v="Feb"/>
    <x v="0"/>
    <x v="9"/>
    <x v="0"/>
    <s v="New"/>
    <x v="3"/>
    <s v="Compact Sleeping Bag"/>
    <n v="5"/>
    <n v="122.72"/>
    <n v="0"/>
    <n v="62.41"/>
    <n v="613.6"/>
    <n v="312.04999999999995"/>
    <n v="301.55000000000007"/>
    <n v="0.49144393741851378"/>
    <n v="2026"/>
    <s v="Q1"/>
    <n v="2"/>
    <x v="1"/>
  </r>
  <r>
    <n v="4104"/>
    <d v="2026-02-18T00:00:00"/>
    <n v="2026"/>
    <n v="2"/>
    <x v="0"/>
    <s v="Feb"/>
    <x v="3"/>
    <x v="4"/>
    <x v="0"/>
    <s v="New"/>
    <x v="2"/>
    <s v="Carry-On Duffel"/>
    <n v="4"/>
    <n v="135.63"/>
    <n v="0.05"/>
    <n v="65.900000000000006"/>
    <n v="515.39400000000001"/>
    <n v="263.60000000000002"/>
    <n v="251.79399999999998"/>
    <n v="0.4885466264644136"/>
    <n v="2026"/>
    <s v="Q1"/>
    <n v="2"/>
    <x v="1"/>
  </r>
  <r>
    <n v="1072"/>
    <d v="2026-02-19T00:00:00"/>
    <n v="2026"/>
    <n v="2"/>
    <x v="0"/>
    <s v="Feb"/>
    <x v="2"/>
    <x v="16"/>
    <x v="0"/>
    <s v="Returning"/>
    <x v="3"/>
    <s v="Portable Camp Stove"/>
    <n v="2"/>
    <n v="81.34"/>
    <n v="0.05"/>
    <n v="40.64"/>
    <n v="154.54599999999999"/>
    <n v="81.28"/>
    <n v="73.265999999999991"/>
    <n v="0.47407244445019603"/>
    <n v="2026"/>
    <s v="Q1"/>
    <n v="2"/>
    <x v="1"/>
  </r>
  <r>
    <n v="2435"/>
    <d v="2026-02-19T00:00:00"/>
    <n v="2026"/>
    <n v="2"/>
    <x v="0"/>
    <s v="Feb"/>
    <x v="2"/>
    <x v="3"/>
    <x v="0"/>
    <s v="New"/>
    <x v="0"/>
    <s v="Compact Repair Kit"/>
    <n v="1"/>
    <n v="41.01"/>
    <n v="0.05"/>
    <n v="16.489999999999998"/>
    <n v="38.959499999999998"/>
    <n v="16.489999999999998"/>
    <n v="22.4695"/>
    <n v="0.57673994789460847"/>
    <n v="2026"/>
    <s v="Q1"/>
    <n v="2"/>
    <x v="1"/>
  </r>
  <r>
    <n v="4476"/>
    <d v="2026-02-19T00:00:00"/>
    <n v="2026"/>
    <n v="2"/>
    <x v="0"/>
    <s v="Feb"/>
    <x v="1"/>
    <x v="11"/>
    <x v="3"/>
    <s v="Business"/>
    <x v="1"/>
    <s v="Summit Backpack 45L"/>
    <n v="2"/>
    <n v="153.03"/>
    <n v="0"/>
    <n v="81.02"/>
    <n v="306.06"/>
    <n v="162.04"/>
    <n v="144.02000000000001"/>
    <n v="0.47056132784421356"/>
    <n v="2026"/>
    <s v="Q1"/>
    <n v="2"/>
    <x v="1"/>
  </r>
  <r>
    <n v="174"/>
    <d v="2026-02-20T00:00:00"/>
    <n v="2026"/>
    <n v="2"/>
    <x v="0"/>
    <s v="Feb"/>
    <x v="1"/>
    <x v="11"/>
    <x v="0"/>
    <s v="New"/>
    <x v="4"/>
    <s v="Weighted Vest"/>
    <n v="2"/>
    <n v="124.92"/>
    <n v="0"/>
    <n v="69.98"/>
    <n v="249.84"/>
    <n v="139.96"/>
    <n v="109.88"/>
    <n v="0.43980147294268329"/>
    <n v="2026"/>
    <s v="Q1"/>
    <n v="2"/>
    <x v="1"/>
  </r>
  <r>
    <n v="304"/>
    <d v="2026-02-20T00:00:00"/>
    <n v="2026"/>
    <n v="2"/>
    <x v="0"/>
    <s v="Feb"/>
    <x v="1"/>
    <x v="12"/>
    <x v="0"/>
    <s v="Business"/>
    <x v="2"/>
    <s v="Carry-On Duffel"/>
    <n v="2"/>
    <n v="136.55000000000001"/>
    <n v="0"/>
    <n v="68.84"/>
    <n v="273.10000000000002"/>
    <n v="137.68"/>
    <n v="135.42000000000002"/>
    <n v="0.49586232149395826"/>
    <n v="2026"/>
    <s v="Q1"/>
    <n v="2"/>
    <x v="1"/>
  </r>
  <r>
    <n v="404"/>
    <d v="2026-02-20T00:00:00"/>
    <n v="2026"/>
    <n v="2"/>
    <x v="0"/>
    <s v="Feb"/>
    <x v="2"/>
    <x v="5"/>
    <x v="1"/>
    <s v="Business"/>
    <x v="3"/>
    <s v="Compact Sleeping Bag"/>
    <n v="15"/>
    <n v="121.98"/>
    <n v="0.1"/>
    <n v="59.86"/>
    <n v="1646.73"/>
    <n v="897.9"/>
    <n v="748.83"/>
    <n v="0.45473757082217486"/>
    <n v="2026"/>
    <s v="Q1"/>
    <n v="2"/>
    <x v="1"/>
  </r>
  <r>
    <n v="675"/>
    <d v="2026-02-20T00:00:00"/>
    <n v="2026"/>
    <n v="2"/>
    <x v="0"/>
    <s v="Feb"/>
    <x v="1"/>
    <x v="12"/>
    <x v="0"/>
    <s v="New"/>
    <x v="2"/>
    <s v="Packing Cube Set"/>
    <n v="1"/>
    <n v="45.54"/>
    <n v="0"/>
    <n v="18.29"/>
    <n v="45.54"/>
    <n v="18.29"/>
    <n v="27.25"/>
    <n v="0.59837505489679399"/>
    <n v="2026"/>
    <s v="Q1"/>
    <n v="2"/>
    <x v="1"/>
  </r>
  <r>
    <n v="940"/>
    <d v="2026-02-20T00:00:00"/>
    <n v="2026"/>
    <n v="2"/>
    <x v="0"/>
    <s v="Feb"/>
    <x v="2"/>
    <x v="3"/>
    <x v="3"/>
    <s v="Returning"/>
    <x v="4"/>
    <s v="Training Mat"/>
    <n v="1"/>
    <n v="51.73"/>
    <n v="0"/>
    <n v="21.83"/>
    <n v="51.73"/>
    <n v="21.83"/>
    <n v="29.9"/>
    <n v="0.57800115986854828"/>
    <n v="2026"/>
    <s v="Q1"/>
    <n v="2"/>
    <x v="1"/>
  </r>
  <r>
    <n v="2375"/>
    <d v="2026-02-20T00:00:00"/>
    <n v="2026"/>
    <n v="2"/>
    <x v="0"/>
    <s v="Feb"/>
    <x v="1"/>
    <x v="12"/>
    <x v="3"/>
    <s v="Returning"/>
    <x v="3"/>
    <s v="Portable Camp Stove"/>
    <n v="2"/>
    <n v="80.510000000000005"/>
    <n v="0.05"/>
    <n v="38.630000000000003"/>
    <n v="152.96899999999999"/>
    <n v="77.260000000000005"/>
    <n v="75.708999999999989"/>
    <n v="0.4949303453640933"/>
    <n v="2026"/>
    <s v="Q1"/>
    <n v="2"/>
    <x v="1"/>
  </r>
  <r>
    <n v="4184"/>
    <d v="2026-02-20T00:00:00"/>
    <n v="2026"/>
    <n v="2"/>
    <x v="0"/>
    <s v="Feb"/>
    <x v="3"/>
    <x v="7"/>
    <x v="0"/>
    <s v="New"/>
    <x v="4"/>
    <s v="Recovery Roller"/>
    <n v="1"/>
    <n v="36.31"/>
    <n v="0"/>
    <n v="14"/>
    <n v="36.31"/>
    <n v="14"/>
    <n v="22.310000000000002"/>
    <n v="0.61443128614706699"/>
    <n v="2026"/>
    <s v="Q1"/>
    <n v="2"/>
    <x v="1"/>
  </r>
  <r>
    <n v="4390"/>
    <d v="2026-02-20T00:00:00"/>
    <n v="2026"/>
    <n v="2"/>
    <x v="0"/>
    <s v="Feb"/>
    <x v="2"/>
    <x v="16"/>
    <x v="0"/>
    <s v="Returning"/>
    <x v="0"/>
    <s v="Commuter Helmet"/>
    <n v="1"/>
    <n v="82.86"/>
    <n v="0.05"/>
    <n v="42.3"/>
    <n v="78.716999999999999"/>
    <n v="42.3"/>
    <n v="36.417000000000002"/>
    <n v="0.46263196005945351"/>
    <n v="2026"/>
    <s v="Q1"/>
    <n v="2"/>
    <x v="1"/>
  </r>
  <r>
    <n v="1475"/>
    <d v="2026-02-21T00:00:00"/>
    <n v="2026"/>
    <n v="2"/>
    <x v="0"/>
    <s v="Feb"/>
    <x v="0"/>
    <x v="0"/>
    <x v="2"/>
    <s v="New"/>
    <x v="0"/>
    <s v="Cycling Pack 12L"/>
    <n v="2"/>
    <n v="103.03"/>
    <n v="0.05"/>
    <n v="50.73"/>
    <n v="195.75700000000001"/>
    <n v="101.46"/>
    <n v="94.297000000000011"/>
    <n v="0.48170435795399402"/>
    <n v="2026"/>
    <s v="Q1"/>
    <n v="2"/>
    <x v="1"/>
  </r>
  <r>
    <n v="3504"/>
    <d v="2026-02-21T00:00:00"/>
    <n v="2026"/>
    <n v="2"/>
    <x v="0"/>
    <s v="Feb"/>
    <x v="1"/>
    <x v="14"/>
    <x v="0"/>
    <s v="Business"/>
    <x v="2"/>
    <s v="Insulated Bottle"/>
    <n v="1"/>
    <n v="36.39"/>
    <n v="0"/>
    <n v="13.49"/>
    <n v="36.39"/>
    <n v="13.49"/>
    <n v="22.9"/>
    <n v="0.62929376202253362"/>
    <n v="2026"/>
    <s v="Q1"/>
    <n v="2"/>
    <x v="1"/>
  </r>
  <r>
    <n v="1649"/>
    <d v="2026-02-22T00:00:00"/>
    <n v="2026"/>
    <n v="2"/>
    <x v="0"/>
    <s v="Feb"/>
    <x v="2"/>
    <x v="5"/>
    <x v="0"/>
    <s v="Returning"/>
    <x v="3"/>
    <s v="Compact Sleeping Bag"/>
    <n v="1"/>
    <n v="124.93"/>
    <n v="0.1"/>
    <n v="59.74"/>
    <n v="112.43700000000001"/>
    <n v="59.74"/>
    <n v="52.69700000000001"/>
    <n v="0.46868023871145625"/>
    <n v="2026"/>
    <s v="Q1"/>
    <n v="2"/>
    <x v="1"/>
  </r>
  <r>
    <n v="2170"/>
    <d v="2026-02-22T00:00:00"/>
    <n v="2026"/>
    <n v="2"/>
    <x v="0"/>
    <s v="Feb"/>
    <x v="1"/>
    <x v="11"/>
    <x v="3"/>
    <s v="Returning"/>
    <x v="0"/>
    <s v="Cycling Pack 12L"/>
    <n v="1"/>
    <n v="101.19"/>
    <n v="0.05"/>
    <n v="49.14"/>
    <n v="96.130499999999998"/>
    <n v="49.14"/>
    <n v="46.990499999999997"/>
    <n v="0.48881988546819166"/>
    <n v="2026"/>
    <s v="Q1"/>
    <n v="2"/>
    <x v="1"/>
  </r>
  <r>
    <n v="3402"/>
    <d v="2026-02-22T00:00:00"/>
    <n v="2026"/>
    <n v="2"/>
    <x v="0"/>
    <s v="Feb"/>
    <x v="3"/>
    <x v="8"/>
    <x v="0"/>
    <s v="Returning"/>
    <x v="4"/>
    <s v="Training Mat"/>
    <n v="2"/>
    <n v="51.2"/>
    <n v="0"/>
    <n v="21.38"/>
    <n v="102.4"/>
    <n v="42.76"/>
    <n v="59.640000000000008"/>
    <n v="0.58242187500000009"/>
    <n v="2026"/>
    <s v="Q1"/>
    <n v="2"/>
    <x v="1"/>
  </r>
  <r>
    <n v="3773"/>
    <d v="2026-02-22T00:00:00"/>
    <n v="2026"/>
    <n v="2"/>
    <x v="0"/>
    <s v="Feb"/>
    <x v="3"/>
    <x v="4"/>
    <x v="0"/>
    <s v="Returning"/>
    <x v="3"/>
    <s v="Portable Camp Stove"/>
    <n v="1"/>
    <n v="81.81"/>
    <n v="0"/>
    <n v="40.32"/>
    <n v="81.81"/>
    <n v="40.32"/>
    <n v="41.49"/>
    <n v="0.50715071507150711"/>
    <n v="2026"/>
    <s v="Q1"/>
    <n v="2"/>
    <x v="1"/>
  </r>
  <r>
    <n v="4670"/>
    <d v="2026-02-22T00:00:00"/>
    <n v="2026"/>
    <n v="2"/>
    <x v="0"/>
    <s v="Feb"/>
    <x v="0"/>
    <x v="15"/>
    <x v="2"/>
    <s v="Business"/>
    <x v="1"/>
    <s v="Summit Backpack 45L"/>
    <n v="1"/>
    <n v="152.96"/>
    <n v="0"/>
    <n v="79.510000000000005"/>
    <n v="152.96"/>
    <n v="79.510000000000005"/>
    <n v="73.45"/>
    <n v="0.48019089958158995"/>
    <n v="2026"/>
    <s v="Q1"/>
    <n v="2"/>
    <x v="1"/>
  </r>
  <r>
    <n v="587"/>
    <d v="2026-02-23T00:00:00"/>
    <n v="2026"/>
    <n v="2"/>
    <x v="0"/>
    <s v="Feb"/>
    <x v="3"/>
    <x v="7"/>
    <x v="3"/>
    <s v="Business"/>
    <x v="2"/>
    <s v="Travel Backpack 35L"/>
    <n v="1"/>
    <n v="166.13"/>
    <n v="0.05"/>
    <n v="85.7"/>
    <n v="157.8235"/>
    <n v="85.7"/>
    <n v="72.123499999999993"/>
    <n v="0.45698834457479398"/>
    <n v="2026"/>
    <s v="Q1"/>
    <n v="2"/>
    <x v="1"/>
  </r>
  <r>
    <n v="1085"/>
    <d v="2026-02-23T00:00:00"/>
    <n v="2026"/>
    <n v="2"/>
    <x v="0"/>
    <s v="Feb"/>
    <x v="0"/>
    <x v="15"/>
    <x v="0"/>
    <s v="New"/>
    <x v="3"/>
    <s v="Trail Tent 2P"/>
    <n v="3"/>
    <n v="193.18"/>
    <n v="0.05"/>
    <n v="106.19"/>
    <n v="550.56299999999999"/>
    <n v="318.57"/>
    <n v="231.99299999999999"/>
    <n v="0.42137412067283853"/>
    <n v="2026"/>
    <s v="Q1"/>
    <n v="2"/>
    <x v="1"/>
  </r>
  <r>
    <n v="1635"/>
    <d v="2026-02-23T00:00:00"/>
    <n v="2026"/>
    <n v="2"/>
    <x v="0"/>
    <s v="Feb"/>
    <x v="2"/>
    <x v="10"/>
    <x v="0"/>
    <s v="Returning"/>
    <x v="0"/>
    <s v="Commuter Helmet"/>
    <n v="1"/>
    <n v="80.42"/>
    <n v="0"/>
    <n v="41.72"/>
    <n v="80.42"/>
    <n v="41.72"/>
    <n v="38.700000000000003"/>
    <n v="0.4812235762248197"/>
    <n v="2026"/>
    <s v="Q1"/>
    <n v="2"/>
    <x v="1"/>
  </r>
  <r>
    <n v="4067"/>
    <d v="2026-02-23T00:00:00"/>
    <n v="2026"/>
    <n v="2"/>
    <x v="0"/>
    <s v="Feb"/>
    <x v="3"/>
    <x v="13"/>
    <x v="0"/>
    <s v="Returning"/>
    <x v="3"/>
    <s v="Compact Sleeping Bag"/>
    <n v="2"/>
    <n v="122.17"/>
    <n v="0"/>
    <n v="60.62"/>
    <n v="244.34"/>
    <n v="121.24"/>
    <n v="123.10000000000001"/>
    <n v="0.50380617172792019"/>
    <n v="2026"/>
    <s v="Q1"/>
    <n v="2"/>
    <x v="1"/>
  </r>
  <r>
    <n v="287"/>
    <d v="2026-02-24T00:00:00"/>
    <n v="2026"/>
    <n v="2"/>
    <x v="0"/>
    <s v="Feb"/>
    <x v="1"/>
    <x v="6"/>
    <x v="3"/>
    <s v="New"/>
    <x v="2"/>
    <s v="Travel Backpack 35L"/>
    <n v="1"/>
    <n v="164.6"/>
    <n v="0"/>
    <n v="85.07"/>
    <n v="164.6"/>
    <n v="85.07"/>
    <n v="79.53"/>
    <n v="0.48317132442284327"/>
    <n v="2026"/>
    <s v="Q1"/>
    <n v="2"/>
    <x v="1"/>
  </r>
  <r>
    <n v="794"/>
    <d v="2026-02-24T00:00:00"/>
    <n v="2026"/>
    <n v="2"/>
    <x v="0"/>
    <s v="Feb"/>
    <x v="1"/>
    <x v="14"/>
    <x v="0"/>
    <s v="New"/>
    <x v="2"/>
    <s v="Carry-On Duffel"/>
    <n v="1"/>
    <n v="132.19999999999999"/>
    <n v="0"/>
    <n v="67.180000000000007"/>
    <n v="132.19999999999999"/>
    <n v="67.180000000000007"/>
    <n v="65.019999999999982"/>
    <n v="0.49183055975794243"/>
    <n v="2026"/>
    <s v="Q1"/>
    <n v="2"/>
    <x v="1"/>
  </r>
  <r>
    <n v="1609"/>
    <d v="2026-02-24T00:00:00"/>
    <n v="2026"/>
    <n v="2"/>
    <x v="0"/>
    <s v="Feb"/>
    <x v="3"/>
    <x v="4"/>
    <x v="0"/>
    <s v="Returning"/>
    <x v="0"/>
    <s v="Compact Repair Kit"/>
    <n v="2"/>
    <n v="40.700000000000003"/>
    <n v="0"/>
    <n v="16.63"/>
    <n v="81.400000000000006"/>
    <n v="33.26"/>
    <n v="48.140000000000008"/>
    <n v="0.59140049140049145"/>
    <n v="2026"/>
    <s v="Q1"/>
    <n v="2"/>
    <x v="1"/>
  </r>
  <r>
    <n v="4921"/>
    <d v="2026-02-24T00:00:00"/>
    <n v="2026"/>
    <n v="2"/>
    <x v="0"/>
    <s v="Feb"/>
    <x v="1"/>
    <x v="12"/>
    <x v="0"/>
    <s v="Returning"/>
    <x v="2"/>
    <s v="Insulated Bottle"/>
    <n v="1"/>
    <n v="35.39"/>
    <n v="0"/>
    <n v="13.93"/>
    <n v="35.39"/>
    <n v="13.93"/>
    <n v="21.46"/>
    <n v="0.60638598474145244"/>
    <n v="2026"/>
    <s v="Q1"/>
    <n v="2"/>
    <x v="1"/>
  </r>
  <r>
    <n v="2209"/>
    <d v="2026-02-25T00:00:00"/>
    <n v="2026"/>
    <n v="2"/>
    <x v="0"/>
    <s v="Feb"/>
    <x v="0"/>
    <x v="0"/>
    <x v="0"/>
    <s v="Business"/>
    <x v="0"/>
    <s v="Trail Bike Light"/>
    <n v="5"/>
    <n v="50.58"/>
    <n v="0.1"/>
    <n v="22.42"/>
    <n v="227.60999999999999"/>
    <n v="112.10000000000001"/>
    <n v="115.50999999999998"/>
    <n v="0.50749088352884308"/>
    <n v="2026"/>
    <s v="Q1"/>
    <n v="2"/>
    <x v="1"/>
  </r>
  <r>
    <n v="4757"/>
    <d v="2026-02-25T00:00:00"/>
    <n v="2026"/>
    <n v="2"/>
    <x v="0"/>
    <s v="Feb"/>
    <x v="1"/>
    <x v="11"/>
    <x v="3"/>
    <s v="Business"/>
    <x v="4"/>
    <s v="Training Mat"/>
    <n v="2"/>
    <n v="49.48"/>
    <n v="0"/>
    <n v="21.37"/>
    <n v="98.96"/>
    <n v="42.74"/>
    <n v="56.219999999999992"/>
    <n v="0.5681083265966046"/>
    <n v="2026"/>
    <s v="Q1"/>
    <n v="2"/>
    <x v="1"/>
  </r>
  <r>
    <n v="5155"/>
    <d v="2026-02-25T00:00:00"/>
    <n v="2026"/>
    <n v="2"/>
    <x v="0"/>
    <s v="Feb"/>
    <x v="3"/>
    <x v="13"/>
    <x v="2"/>
    <s v="New"/>
    <x v="4"/>
    <s v="Training Mat"/>
    <n v="1"/>
    <n v="50.51"/>
    <n v="0"/>
    <n v="21.4"/>
    <n v="50.51"/>
    <n v="21.4"/>
    <n v="29.11"/>
    <n v="0.57632152049099195"/>
    <n v="2026"/>
    <s v="Q1"/>
    <n v="2"/>
    <x v="1"/>
  </r>
  <r>
    <n v="1737"/>
    <d v="2026-02-26T00:00:00"/>
    <n v="2026"/>
    <n v="2"/>
    <x v="0"/>
    <s v="Feb"/>
    <x v="0"/>
    <x v="15"/>
    <x v="0"/>
    <s v="New"/>
    <x v="3"/>
    <s v="Compact Sleeping Bag"/>
    <n v="2"/>
    <n v="122.16"/>
    <n v="0"/>
    <n v="61.31"/>
    <n v="244.32"/>
    <n v="122.62"/>
    <n v="121.69999999999999"/>
    <n v="0.49811722331368691"/>
    <n v="2026"/>
    <s v="Q1"/>
    <n v="2"/>
    <x v="1"/>
  </r>
  <r>
    <n v="1905"/>
    <d v="2026-02-26T00:00:00"/>
    <n v="2026"/>
    <n v="2"/>
    <x v="0"/>
    <s v="Feb"/>
    <x v="3"/>
    <x v="7"/>
    <x v="2"/>
    <s v="Returning"/>
    <x v="0"/>
    <s v="Trail Bike Light"/>
    <n v="3"/>
    <n v="51.32"/>
    <n v="0.1"/>
    <n v="22.62"/>
    <n v="138.56400000000002"/>
    <n v="67.86"/>
    <n v="70.704000000000022"/>
    <n v="0.51026240581969351"/>
    <n v="2026"/>
    <s v="Q1"/>
    <n v="2"/>
    <x v="1"/>
  </r>
  <r>
    <n v="2359"/>
    <d v="2026-02-26T00:00:00"/>
    <n v="2026"/>
    <n v="2"/>
    <x v="0"/>
    <s v="Feb"/>
    <x v="2"/>
    <x v="10"/>
    <x v="0"/>
    <s v="Returning"/>
    <x v="3"/>
    <s v="Trail Tent 2P"/>
    <n v="2"/>
    <n v="195.92"/>
    <n v="0.05"/>
    <n v="104.13"/>
    <n v="372.24799999999993"/>
    <n v="208.26"/>
    <n v="163.98799999999994"/>
    <n v="0.4405342674775955"/>
    <n v="2026"/>
    <s v="Q1"/>
    <n v="2"/>
    <x v="1"/>
  </r>
  <r>
    <n v="3666"/>
    <d v="2026-02-26T00:00:00"/>
    <n v="2026"/>
    <n v="2"/>
    <x v="0"/>
    <s v="Feb"/>
    <x v="0"/>
    <x v="15"/>
    <x v="0"/>
    <s v="Returning"/>
    <x v="2"/>
    <s v="Insulated Bottle"/>
    <n v="1"/>
    <n v="36.19"/>
    <n v="0.1"/>
    <n v="13.62"/>
    <n v="32.570999999999998"/>
    <n v="13.62"/>
    <n v="18.951000000000001"/>
    <n v="0.58183660311319896"/>
    <n v="2026"/>
    <s v="Q1"/>
    <n v="2"/>
    <x v="1"/>
  </r>
  <r>
    <n v="518"/>
    <d v="2026-02-27T00:00:00"/>
    <n v="2026"/>
    <n v="2"/>
    <x v="0"/>
    <s v="Feb"/>
    <x v="2"/>
    <x v="2"/>
    <x v="0"/>
    <s v="New"/>
    <x v="1"/>
    <s v="Trekking Poles"/>
    <n v="1"/>
    <n v="72.97"/>
    <n v="0"/>
    <n v="32.43"/>
    <n v="72.97"/>
    <n v="32.43"/>
    <n v="40.54"/>
    <n v="0.55557078251336167"/>
    <n v="2026"/>
    <s v="Q1"/>
    <n v="2"/>
    <x v="1"/>
  </r>
  <r>
    <n v="892"/>
    <d v="2026-02-27T00:00:00"/>
    <n v="2026"/>
    <n v="2"/>
    <x v="0"/>
    <s v="Feb"/>
    <x v="3"/>
    <x v="7"/>
    <x v="1"/>
    <s v="Business"/>
    <x v="2"/>
    <s v="Packing Cube Set"/>
    <n v="12"/>
    <n v="47.15"/>
    <n v="0.1"/>
    <n v="17.829999999999998"/>
    <n v="509.21999999999997"/>
    <n v="213.95999999999998"/>
    <n v="295.26"/>
    <n v="0.57982797219276538"/>
    <n v="2026"/>
    <s v="Q1"/>
    <n v="2"/>
    <x v="1"/>
  </r>
  <r>
    <n v="1115"/>
    <d v="2026-02-27T00:00:00"/>
    <n v="2026"/>
    <n v="2"/>
    <x v="0"/>
    <s v="Feb"/>
    <x v="0"/>
    <x v="0"/>
    <x v="2"/>
    <s v="Business"/>
    <x v="2"/>
    <s v="Travel Backpack 35L"/>
    <n v="3"/>
    <n v="161.19999999999999"/>
    <n v="0.1"/>
    <n v="87.37"/>
    <n v="435.23999999999995"/>
    <n v="262.11"/>
    <n v="173.12999999999994"/>
    <n v="0.39778053487730897"/>
    <n v="2026"/>
    <s v="Q1"/>
    <n v="2"/>
    <x v="1"/>
  </r>
  <r>
    <n v="1186"/>
    <d v="2026-02-27T00:00:00"/>
    <n v="2026"/>
    <n v="2"/>
    <x v="0"/>
    <s v="Feb"/>
    <x v="0"/>
    <x v="9"/>
    <x v="2"/>
    <s v="Business"/>
    <x v="0"/>
    <s v="Trail Bike Light"/>
    <n v="1"/>
    <n v="49.73"/>
    <n v="0"/>
    <n v="22"/>
    <n v="49.73"/>
    <n v="22"/>
    <n v="27.729999999999997"/>
    <n v="0.55761109993967417"/>
    <n v="2026"/>
    <s v="Q1"/>
    <n v="2"/>
    <x v="1"/>
  </r>
  <r>
    <n v="2093"/>
    <d v="2026-02-27T00:00:00"/>
    <n v="2026"/>
    <n v="2"/>
    <x v="0"/>
    <s v="Feb"/>
    <x v="2"/>
    <x v="16"/>
    <x v="0"/>
    <s v="Returning"/>
    <x v="3"/>
    <s v="Compact Sleeping Bag"/>
    <n v="2"/>
    <n v="126.19"/>
    <n v="0"/>
    <n v="58.99"/>
    <n v="252.38"/>
    <n v="117.98"/>
    <n v="134.39999999999998"/>
    <n v="0.5325303114351374"/>
    <n v="2026"/>
    <s v="Q1"/>
    <n v="2"/>
    <x v="1"/>
  </r>
  <r>
    <n v="2136"/>
    <d v="2026-02-27T00:00:00"/>
    <n v="2026"/>
    <n v="2"/>
    <x v="0"/>
    <s v="Feb"/>
    <x v="1"/>
    <x v="12"/>
    <x v="0"/>
    <s v="Returning"/>
    <x v="2"/>
    <s v="Carry-On Duffel"/>
    <n v="2"/>
    <n v="135.38999999999999"/>
    <n v="0.05"/>
    <n v="65.69"/>
    <n v="257.24099999999999"/>
    <n v="131.38"/>
    <n v="125.86099999999999"/>
    <n v="0.48927270536189799"/>
    <n v="2026"/>
    <s v="Q1"/>
    <n v="2"/>
    <x v="1"/>
  </r>
  <r>
    <n v="3538"/>
    <d v="2026-02-27T00:00:00"/>
    <n v="2026"/>
    <n v="2"/>
    <x v="0"/>
    <s v="Feb"/>
    <x v="1"/>
    <x v="14"/>
    <x v="1"/>
    <s v="Business"/>
    <x v="4"/>
    <s v="Resistance Band Set"/>
    <n v="12"/>
    <n v="41.27"/>
    <n v="0.1"/>
    <n v="14.71"/>
    <n v="445.71600000000001"/>
    <n v="176.52"/>
    <n v="269.19600000000003"/>
    <n v="0.60396306168053204"/>
    <n v="2026"/>
    <s v="Q1"/>
    <n v="2"/>
    <x v="1"/>
  </r>
  <r>
    <n v="3891"/>
    <d v="2026-02-27T00:00:00"/>
    <n v="2026"/>
    <n v="2"/>
    <x v="0"/>
    <s v="Feb"/>
    <x v="0"/>
    <x v="0"/>
    <x v="2"/>
    <s v="Returning"/>
    <x v="0"/>
    <s v="Commuter Helmet"/>
    <n v="1"/>
    <n v="82.04"/>
    <n v="0.1"/>
    <n v="41.46"/>
    <n v="73.836000000000013"/>
    <n v="41.46"/>
    <n v="32.376000000000012"/>
    <n v="0.43848529172761264"/>
    <n v="2026"/>
    <s v="Q1"/>
    <n v="2"/>
    <x v="1"/>
  </r>
  <r>
    <n v="3917"/>
    <d v="2026-02-27T00:00:00"/>
    <n v="2026"/>
    <n v="2"/>
    <x v="0"/>
    <s v="Feb"/>
    <x v="3"/>
    <x v="4"/>
    <x v="0"/>
    <s v="Returning"/>
    <x v="2"/>
    <s v="Insulated Bottle"/>
    <n v="3"/>
    <n v="36.630000000000003"/>
    <n v="0"/>
    <n v="13.26"/>
    <n v="109.89000000000001"/>
    <n v="39.78"/>
    <n v="70.110000000000014"/>
    <n v="0.63800163800163801"/>
    <n v="2026"/>
    <s v="Q1"/>
    <n v="2"/>
    <x v="1"/>
  </r>
  <r>
    <n v="4594"/>
    <d v="2026-02-27T00:00:00"/>
    <n v="2026"/>
    <n v="2"/>
    <x v="0"/>
    <s v="Feb"/>
    <x v="3"/>
    <x v="7"/>
    <x v="2"/>
    <s v="Returning"/>
    <x v="1"/>
    <s v="Hiking Daypack 20L"/>
    <n v="5"/>
    <n v="92.94"/>
    <n v="0.05"/>
    <n v="46.47"/>
    <n v="441.46499999999997"/>
    <n v="232.35"/>
    <n v="209.11499999999998"/>
    <n v="0.47368421052631576"/>
    <n v="2026"/>
    <s v="Q1"/>
    <n v="2"/>
    <x v="1"/>
  </r>
  <r>
    <n v="4750"/>
    <d v="2026-02-27T00:00:00"/>
    <n v="2026"/>
    <n v="2"/>
    <x v="0"/>
    <s v="Feb"/>
    <x v="1"/>
    <x v="12"/>
    <x v="2"/>
    <s v="Returning"/>
    <x v="4"/>
    <s v="Weighted Vest"/>
    <n v="2"/>
    <n v="120.44"/>
    <n v="0.05"/>
    <n v="68.98"/>
    <n v="228.83599999999998"/>
    <n v="137.96"/>
    <n v="90.875999999999976"/>
    <n v="0.3971228303239"/>
    <n v="2026"/>
    <s v="Q1"/>
    <n v="2"/>
    <x v="1"/>
  </r>
  <r>
    <n v="4960"/>
    <d v="2026-02-27T00:00:00"/>
    <n v="2026"/>
    <n v="2"/>
    <x v="0"/>
    <s v="Feb"/>
    <x v="1"/>
    <x v="6"/>
    <x v="3"/>
    <s v="New"/>
    <x v="2"/>
    <s v="Insulated Bottle"/>
    <n v="2"/>
    <n v="36.130000000000003"/>
    <n v="0"/>
    <n v="13.72"/>
    <n v="72.260000000000005"/>
    <n v="27.44"/>
    <n v="44.820000000000007"/>
    <n v="0.62026017160254643"/>
    <n v="2026"/>
    <s v="Q1"/>
    <n v="2"/>
    <x v="1"/>
  </r>
  <r>
    <n v="4245"/>
    <d v="2026-02-28T00:00:00"/>
    <n v="2026"/>
    <n v="2"/>
    <x v="0"/>
    <s v="Feb"/>
    <x v="1"/>
    <x v="1"/>
    <x v="2"/>
    <s v="Returning"/>
    <x v="4"/>
    <s v="Weighted Vest"/>
    <n v="1"/>
    <n v="124.97"/>
    <n v="0.1"/>
    <n v="69.790000000000006"/>
    <n v="112.473"/>
    <n v="69.790000000000006"/>
    <n v="42.682999999999993"/>
    <n v="0.37949552337005321"/>
    <n v="2026"/>
    <s v="Q1"/>
    <n v="2"/>
    <x v="1"/>
  </r>
  <r>
    <n v="4664"/>
    <d v="2026-02-28T00:00:00"/>
    <n v="2026"/>
    <n v="2"/>
    <x v="0"/>
    <s v="Feb"/>
    <x v="3"/>
    <x v="13"/>
    <x v="0"/>
    <s v="Returning"/>
    <x v="2"/>
    <s v="Travel Backpack 35L"/>
    <n v="1"/>
    <n v="163.31"/>
    <n v="0.05"/>
    <n v="87.22"/>
    <n v="155.14449999999999"/>
    <n v="87.22"/>
    <n v="67.924499999999995"/>
    <n v="0.43781442461705056"/>
    <n v="2026"/>
    <s v="Q1"/>
    <n v="2"/>
    <x v="1"/>
  </r>
  <r>
    <n v="383"/>
    <d v="2026-03-01T00:00:00"/>
    <n v="2026"/>
    <n v="3"/>
    <x v="0"/>
    <s v="Mar"/>
    <x v="2"/>
    <x v="2"/>
    <x v="2"/>
    <s v="Returning"/>
    <x v="1"/>
    <s v="Hiking Daypack 20L"/>
    <n v="3"/>
    <n v="92.76"/>
    <n v="0"/>
    <n v="45.84"/>
    <n v="278.28000000000003"/>
    <n v="137.52000000000001"/>
    <n v="140.76000000000002"/>
    <n v="0.50582147477360928"/>
    <n v="2026"/>
    <s v="Q1"/>
    <n v="3"/>
    <x v="2"/>
  </r>
  <r>
    <n v="730"/>
    <d v="2026-03-01T00:00:00"/>
    <n v="2026"/>
    <n v="3"/>
    <x v="0"/>
    <s v="Mar"/>
    <x v="0"/>
    <x v="15"/>
    <x v="1"/>
    <s v="Business"/>
    <x v="4"/>
    <s v="Resistance Band Set"/>
    <n v="5"/>
    <n v="41.31"/>
    <n v="0.1"/>
    <n v="15.14"/>
    <n v="185.89500000000001"/>
    <n v="75.7"/>
    <n v="110.19500000000001"/>
    <n v="0.59278087092175691"/>
    <n v="2026"/>
    <s v="Q1"/>
    <n v="3"/>
    <x v="2"/>
  </r>
  <r>
    <n v="985"/>
    <d v="2026-03-01T00:00:00"/>
    <n v="2026"/>
    <n v="3"/>
    <x v="0"/>
    <s v="Mar"/>
    <x v="1"/>
    <x v="14"/>
    <x v="3"/>
    <s v="New"/>
    <x v="4"/>
    <s v="Resistance Band Set"/>
    <n v="2"/>
    <n v="41.23"/>
    <n v="0"/>
    <n v="14.28"/>
    <n v="82.46"/>
    <n v="28.56"/>
    <n v="53.899999999999991"/>
    <n v="0.65365025466893034"/>
    <n v="2026"/>
    <s v="Q1"/>
    <n v="3"/>
    <x v="2"/>
  </r>
  <r>
    <n v="1457"/>
    <d v="2026-03-01T00:00:00"/>
    <n v="2026"/>
    <n v="3"/>
    <x v="0"/>
    <s v="Mar"/>
    <x v="1"/>
    <x v="1"/>
    <x v="0"/>
    <s v="New"/>
    <x v="2"/>
    <s v="Insulated Bottle"/>
    <n v="1"/>
    <n v="36.47"/>
    <n v="0.05"/>
    <n v="13.21"/>
    <n v="34.646499999999996"/>
    <n v="13.21"/>
    <n v="21.436499999999995"/>
    <n v="0.61872050567878423"/>
    <n v="2026"/>
    <s v="Q1"/>
    <n v="3"/>
    <x v="2"/>
  </r>
  <r>
    <n v="2558"/>
    <d v="2026-03-01T00:00:00"/>
    <n v="2026"/>
    <n v="3"/>
    <x v="0"/>
    <s v="Mar"/>
    <x v="0"/>
    <x v="15"/>
    <x v="3"/>
    <s v="New"/>
    <x v="4"/>
    <s v="Recovery Roller"/>
    <n v="1"/>
    <n v="36.67"/>
    <n v="0"/>
    <n v="13.97"/>
    <n v="36.67"/>
    <n v="13.97"/>
    <n v="22.700000000000003"/>
    <n v="0.61903463321516228"/>
    <n v="2026"/>
    <s v="Q1"/>
    <n v="3"/>
    <x v="2"/>
  </r>
  <r>
    <n v="3024"/>
    <d v="2026-03-01T00:00:00"/>
    <n v="2026"/>
    <n v="3"/>
    <x v="0"/>
    <s v="Mar"/>
    <x v="1"/>
    <x v="11"/>
    <x v="0"/>
    <s v="Business"/>
    <x v="0"/>
    <s v="Trail Bike Light"/>
    <n v="2"/>
    <n v="51.87"/>
    <n v="0.1"/>
    <n v="22.95"/>
    <n v="93.366"/>
    <n v="45.9"/>
    <n v="47.466000000000001"/>
    <n v="0.50838635049161363"/>
    <n v="2026"/>
    <s v="Q1"/>
    <n v="3"/>
    <x v="2"/>
  </r>
  <r>
    <n v="3225"/>
    <d v="2026-03-01T00:00:00"/>
    <n v="2026"/>
    <n v="3"/>
    <x v="0"/>
    <s v="Mar"/>
    <x v="2"/>
    <x v="2"/>
    <x v="2"/>
    <s v="Business"/>
    <x v="3"/>
    <s v="Trail Tent 2P"/>
    <n v="1"/>
    <n v="195.06"/>
    <n v="0.1"/>
    <n v="106.68"/>
    <n v="175.554"/>
    <n v="106.68"/>
    <n v="68.873999999999995"/>
    <n v="0.39232372945076727"/>
    <n v="2026"/>
    <s v="Q1"/>
    <n v="3"/>
    <x v="2"/>
  </r>
  <r>
    <n v="3551"/>
    <d v="2026-03-01T00:00:00"/>
    <n v="2026"/>
    <n v="3"/>
    <x v="0"/>
    <s v="Mar"/>
    <x v="1"/>
    <x v="11"/>
    <x v="3"/>
    <s v="Returning"/>
    <x v="0"/>
    <s v="Cycling Pack 12L"/>
    <n v="2"/>
    <n v="100.79"/>
    <n v="0.05"/>
    <n v="49"/>
    <n v="191.501"/>
    <n v="98"/>
    <n v="93.501000000000005"/>
    <n v="0.48825332504791097"/>
    <n v="2026"/>
    <s v="Q1"/>
    <n v="3"/>
    <x v="2"/>
  </r>
  <r>
    <n v="4157"/>
    <d v="2026-03-01T00:00:00"/>
    <n v="2026"/>
    <n v="3"/>
    <x v="0"/>
    <s v="Mar"/>
    <x v="3"/>
    <x v="8"/>
    <x v="0"/>
    <s v="New"/>
    <x v="0"/>
    <s v="Trail Bike Light"/>
    <n v="5"/>
    <n v="51.92"/>
    <n v="0.15"/>
    <n v="22.24"/>
    <n v="220.66000000000003"/>
    <n v="111.19999999999999"/>
    <n v="109.46000000000004"/>
    <n v="0.49605728269736254"/>
    <n v="2026"/>
    <s v="Q1"/>
    <n v="3"/>
    <x v="2"/>
  </r>
  <r>
    <n v="4398"/>
    <d v="2026-03-01T00:00:00"/>
    <n v="2026"/>
    <n v="3"/>
    <x v="0"/>
    <s v="Mar"/>
    <x v="3"/>
    <x v="7"/>
    <x v="0"/>
    <s v="New"/>
    <x v="3"/>
    <s v="Compact Sleeping Bag"/>
    <n v="1"/>
    <n v="123.99"/>
    <n v="0.05"/>
    <n v="61.67"/>
    <n v="117.79049999999999"/>
    <n v="61.67"/>
    <n v="56.120499999999993"/>
    <n v="0.47644334644984099"/>
    <n v="2026"/>
    <s v="Q1"/>
    <n v="3"/>
    <x v="2"/>
  </r>
  <r>
    <n v="4951"/>
    <d v="2026-03-01T00:00:00"/>
    <n v="2026"/>
    <n v="3"/>
    <x v="0"/>
    <s v="Mar"/>
    <x v="1"/>
    <x v="14"/>
    <x v="0"/>
    <s v="New"/>
    <x v="3"/>
    <s v="Alpine Tent 4P"/>
    <n v="1"/>
    <n v="344.8"/>
    <n v="0.05"/>
    <n v="196.14"/>
    <n v="327.56"/>
    <n v="196.14"/>
    <n v="131.42000000000002"/>
    <n v="0.40120893882036884"/>
    <n v="2026"/>
    <s v="Q1"/>
    <n v="3"/>
    <x v="2"/>
  </r>
  <r>
    <n v="1354"/>
    <d v="2026-03-02T00:00:00"/>
    <n v="2026"/>
    <n v="3"/>
    <x v="0"/>
    <s v="Mar"/>
    <x v="3"/>
    <x v="8"/>
    <x v="3"/>
    <s v="Returning"/>
    <x v="2"/>
    <s v="Carry-On Duffel"/>
    <n v="3"/>
    <n v="131.91999999999999"/>
    <n v="0.05"/>
    <n v="67.47"/>
    <n v="375.97199999999998"/>
    <n v="202.41"/>
    <n v="173.56199999999998"/>
    <n v="0.46163544093709102"/>
    <n v="2026"/>
    <s v="Q1"/>
    <n v="3"/>
    <x v="2"/>
  </r>
  <r>
    <n v="2042"/>
    <d v="2026-03-02T00:00:00"/>
    <n v="2026"/>
    <n v="3"/>
    <x v="0"/>
    <s v="Mar"/>
    <x v="2"/>
    <x v="16"/>
    <x v="0"/>
    <s v="Business"/>
    <x v="1"/>
    <s v="Trail Boots"/>
    <n v="3"/>
    <n v="146.99"/>
    <n v="0"/>
    <n v="80.069999999999993"/>
    <n v="440.97"/>
    <n v="240.20999999999998"/>
    <n v="200.76000000000005"/>
    <n v="0.45526906592285199"/>
    <n v="2026"/>
    <s v="Q1"/>
    <n v="3"/>
    <x v="2"/>
  </r>
  <r>
    <n v="3895"/>
    <d v="2026-03-02T00:00:00"/>
    <n v="2026"/>
    <n v="3"/>
    <x v="0"/>
    <s v="Mar"/>
    <x v="3"/>
    <x v="7"/>
    <x v="0"/>
    <s v="Business"/>
    <x v="2"/>
    <s v="Travel Backpack 35L"/>
    <n v="2"/>
    <n v="164.74"/>
    <n v="0.05"/>
    <n v="89.9"/>
    <n v="313.00600000000003"/>
    <n v="179.8"/>
    <n v="133.20600000000002"/>
    <n v="0.42557011686676932"/>
    <n v="2026"/>
    <s v="Q1"/>
    <n v="3"/>
    <x v="2"/>
  </r>
  <r>
    <n v="5074"/>
    <d v="2026-03-02T00:00:00"/>
    <n v="2026"/>
    <n v="3"/>
    <x v="0"/>
    <s v="Mar"/>
    <x v="3"/>
    <x v="7"/>
    <x v="0"/>
    <s v="Returning"/>
    <x v="1"/>
    <s v="Hiking Daypack 20L"/>
    <n v="2"/>
    <n v="89.81"/>
    <n v="0"/>
    <n v="46.44"/>
    <n v="179.62"/>
    <n v="92.88"/>
    <n v="86.740000000000009"/>
    <n v="0.482908362097762"/>
    <n v="2026"/>
    <s v="Q1"/>
    <n v="3"/>
    <x v="2"/>
  </r>
  <r>
    <n v="179"/>
    <d v="2026-03-03T00:00:00"/>
    <n v="2026"/>
    <n v="3"/>
    <x v="0"/>
    <s v="Mar"/>
    <x v="2"/>
    <x v="16"/>
    <x v="2"/>
    <s v="Returning"/>
    <x v="4"/>
    <s v="Recovery Roller"/>
    <n v="1"/>
    <n v="35.369999999999997"/>
    <n v="0"/>
    <n v="13.88"/>
    <n v="35.369999999999997"/>
    <n v="13.88"/>
    <n v="21.489999999999995"/>
    <n v="0.60757704269154644"/>
    <n v="2026"/>
    <s v="Q1"/>
    <n v="3"/>
    <x v="2"/>
  </r>
  <r>
    <n v="459"/>
    <d v="2026-03-03T00:00:00"/>
    <n v="2026"/>
    <n v="3"/>
    <x v="0"/>
    <s v="Mar"/>
    <x v="1"/>
    <x v="12"/>
    <x v="3"/>
    <s v="New"/>
    <x v="0"/>
    <s v="Trail Bike Light"/>
    <n v="4"/>
    <n v="50.64"/>
    <n v="0"/>
    <n v="23.09"/>
    <n v="202.56"/>
    <n v="92.36"/>
    <n v="110.2"/>
    <n v="0.54403633491311221"/>
    <n v="2026"/>
    <s v="Q1"/>
    <n v="3"/>
    <x v="2"/>
  </r>
  <r>
    <n v="525"/>
    <d v="2026-03-03T00:00:00"/>
    <n v="2026"/>
    <n v="3"/>
    <x v="0"/>
    <s v="Mar"/>
    <x v="3"/>
    <x v="7"/>
    <x v="2"/>
    <s v="Returning"/>
    <x v="1"/>
    <s v="Trail Boots"/>
    <n v="1"/>
    <n v="146.37"/>
    <n v="0"/>
    <n v="78.3"/>
    <n v="146.37"/>
    <n v="78.3"/>
    <n v="68.070000000000007"/>
    <n v="0.46505431440869033"/>
    <n v="2026"/>
    <s v="Q1"/>
    <n v="3"/>
    <x v="2"/>
  </r>
  <r>
    <n v="3374"/>
    <d v="2026-03-03T00:00:00"/>
    <n v="2026"/>
    <n v="3"/>
    <x v="0"/>
    <s v="Mar"/>
    <x v="2"/>
    <x v="2"/>
    <x v="0"/>
    <s v="Returning"/>
    <x v="1"/>
    <s v="Trail Boots"/>
    <n v="3"/>
    <n v="143.74"/>
    <n v="0"/>
    <n v="81.58"/>
    <n v="431.22"/>
    <n v="244.74"/>
    <n v="186.48000000000002"/>
    <n v="0.43244747460692917"/>
    <n v="2026"/>
    <s v="Q1"/>
    <n v="3"/>
    <x v="2"/>
  </r>
  <r>
    <n v="3850"/>
    <d v="2026-03-03T00:00:00"/>
    <n v="2026"/>
    <n v="3"/>
    <x v="0"/>
    <s v="Mar"/>
    <x v="3"/>
    <x v="7"/>
    <x v="3"/>
    <s v="New"/>
    <x v="3"/>
    <s v="Portable Camp Stove"/>
    <n v="2"/>
    <n v="81.94"/>
    <n v="0.1"/>
    <n v="39.9"/>
    <n v="147.49199999999999"/>
    <n v="79.8"/>
    <n v="67.691999999999993"/>
    <n v="0.45895370596371327"/>
    <n v="2026"/>
    <s v="Q1"/>
    <n v="3"/>
    <x v="2"/>
  </r>
  <r>
    <n v="4004"/>
    <d v="2026-03-03T00:00:00"/>
    <n v="2026"/>
    <n v="3"/>
    <x v="0"/>
    <s v="Mar"/>
    <x v="2"/>
    <x v="5"/>
    <x v="0"/>
    <s v="New"/>
    <x v="2"/>
    <s v="Packing Cube Set"/>
    <n v="1"/>
    <n v="46.46"/>
    <n v="0.1"/>
    <n v="17.989999999999998"/>
    <n v="41.814"/>
    <n v="17.989999999999998"/>
    <n v="23.824000000000002"/>
    <n v="0.56976132395848289"/>
    <n v="2026"/>
    <s v="Q1"/>
    <n v="3"/>
    <x v="2"/>
  </r>
  <r>
    <n v="788"/>
    <d v="2026-03-04T00:00:00"/>
    <n v="2026"/>
    <n v="3"/>
    <x v="0"/>
    <s v="Mar"/>
    <x v="1"/>
    <x v="11"/>
    <x v="0"/>
    <s v="New"/>
    <x v="0"/>
    <s v="Compact Repair Kit"/>
    <n v="3"/>
    <n v="39.49"/>
    <n v="0"/>
    <n v="16.420000000000002"/>
    <n v="118.47"/>
    <n v="49.260000000000005"/>
    <n v="69.209999999999994"/>
    <n v="0.58419853127374011"/>
    <n v="2026"/>
    <s v="Q1"/>
    <n v="3"/>
    <x v="2"/>
  </r>
  <r>
    <n v="1717"/>
    <d v="2026-03-04T00:00:00"/>
    <n v="2026"/>
    <n v="3"/>
    <x v="0"/>
    <s v="Mar"/>
    <x v="3"/>
    <x v="13"/>
    <x v="0"/>
    <s v="Returning"/>
    <x v="4"/>
    <s v="Resistance Band Set"/>
    <n v="1"/>
    <n v="40.909999999999997"/>
    <n v="0"/>
    <n v="14.89"/>
    <n v="40.909999999999997"/>
    <n v="14.89"/>
    <n v="26.019999999999996"/>
    <n v="0.63603031043754577"/>
    <n v="2026"/>
    <s v="Q1"/>
    <n v="3"/>
    <x v="2"/>
  </r>
  <r>
    <n v="1819"/>
    <d v="2026-03-04T00:00:00"/>
    <n v="2026"/>
    <n v="3"/>
    <x v="0"/>
    <s v="Mar"/>
    <x v="3"/>
    <x v="8"/>
    <x v="3"/>
    <s v="New"/>
    <x v="0"/>
    <s v="Trail Bike Light"/>
    <n v="1"/>
    <n v="49.94"/>
    <n v="0.1"/>
    <n v="21.84"/>
    <n v="44.945999999999998"/>
    <n v="21.84"/>
    <n v="23.105999999999998"/>
    <n v="0.51408356694700308"/>
    <n v="2026"/>
    <s v="Q1"/>
    <n v="3"/>
    <x v="2"/>
  </r>
  <r>
    <n v="1992"/>
    <d v="2026-03-04T00:00:00"/>
    <n v="2026"/>
    <n v="3"/>
    <x v="0"/>
    <s v="Mar"/>
    <x v="2"/>
    <x v="5"/>
    <x v="0"/>
    <s v="Business"/>
    <x v="2"/>
    <s v="Insulated Bottle"/>
    <n v="1"/>
    <n v="35.520000000000003"/>
    <n v="0"/>
    <n v="13.21"/>
    <n v="35.520000000000003"/>
    <n v="13.21"/>
    <n v="22.310000000000002"/>
    <n v="0.62809684684684686"/>
    <n v="2026"/>
    <s v="Q1"/>
    <n v="3"/>
    <x v="2"/>
  </r>
  <r>
    <n v="2499"/>
    <d v="2026-03-04T00:00:00"/>
    <n v="2026"/>
    <n v="3"/>
    <x v="0"/>
    <s v="Mar"/>
    <x v="3"/>
    <x v="7"/>
    <x v="2"/>
    <s v="New"/>
    <x v="3"/>
    <s v="Alpine Tent 4P"/>
    <n v="2"/>
    <n v="341.1"/>
    <n v="0"/>
    <n v="200.19"/>
    <n v="682.2"/>
    <n v="400.38"/>
    <n v="281.82000000000005"/>
    <n v="0.41310466138962187"/>
    <n v="2026"/>
    <s v="Q1"/>
    <n v="3"/>
    <x v="2"/>
  </r>
  <r>
    <n v="2698"/>
    <d v="2026-03-04T00:00:00"/>
    <n v="2026"/>
    <n v="3"/>
    <x v="0"/>
    <s v="Mar"/>
    <x v="2"/>
    <x v="16"/>
    <x v="3"/>
    <s v="New"/>
    <x v="4"/>
    <s v="Recovery Roller"/>
    <n v="4"/>
    <n v="36.08"/>
    <n v="0"/>
    <n v="13.89"/>
    <n v="144.32"/>
    <n v="55.56"/>
    <n v="88.759999999999991"/>
    <n v="0.61502217294900219"/>
    <n v="2026"/>
    <s v="Q1"/>
    <n v="3"/>
    <x v="2"/>
  </r>
  <r>
    <n v="4416"/>
    <d v="2026-03-04T00:00:00"/>
    <n v="2026"/>
    <n v="3"/>
    <x v="0"/>
    <s v="Mar"/>
    <x v="3"/>
    <x v="4"/>
    <x v="0"/>
    <s v="Business"/>
    <x v="1"/>
    <s v="Summit Backpack 45L"/>
    <n v="2"/>
    <n v="151.69999999999999"/>
    <n v="0"/>
    <n v="80.44"/>
    <n v="303.39999999999998"/>
    <n v="160.88"/>
    <n v="142.51999999999998"/>
    <n v="0.46974291364535264"/>
    <n v="2026"/>
    <s v="Q1"/>
    <n v="3"/>
    <x v="2"/>
  </r>
  <r>
    <n v="4434"/>
    <d v="2026-03-04T00:00:00"/>
    <n v="2026"/>
    <n v="3"/>
    <x v="0"/>
    <s v="Mar"/>
    <x v="1"/>
    <x v="6"/>
    <x v="3"/>
    <s v="New"/>
    <x v="1"/>
    <s v="Summit Backpack 45L"/>
    <n v="2"/>
    <n v="151.55000000000001"/>
    <n v="0.1"/>
    <n v="80.680000000000007"/>
    <n v="272.79000000000002"/>
    <n v="161.36000000000001"/>
    <n v="111.43"/>
    <n v="0.40848271564206901"/>
    <n v="2026"/>
    <s v="Q1"/>
    <n v="3"/>
    <x v="2"/>
  </r>
  <r>
    <n v="4992"/>
    <d v="2026-03-04T00:00:00"/>
    <n v="2026"/>
    <n v="3"/>
    <x v="0"/>
    <s v="Mar"/>
    <x v="2"/>
    <x v="2"/>
    <x v="1"/>
    <s v="Business"/>
    <x v="0"/>
    <s v="Commuter Helmet"/>
    <n v="5"/>
    <n v="82.44"/>
    <n v="0.1"/>
    <n v="41.57"/>
    <n v="370.98"/>
    <n v="207.85"/>
    <n v="163.13000000000002"/>
    <n v="0.43972720901396306"/>
    <n v="2026"/>
    <s v="Q1"/>
    <n v="3"/>
    <x v="2"/>
  </r>
  <r>
    <n v="388"/>
    <d v="2026-03-05T00:00:00"/>
    <n v="2026"/>
    <n v="3"/>
    <x v="0"/>
    <s v="Mar"/>
    <x v="3"/>
    <x v="8"/>
    <x v="0"/>
    <s v="Returning"/>
    <x v="4"/>
    <s v="Recovery Roller"/>
    <n v="1"/>
    <n v="35.61"/>
    <n v="0.05"/>
    <n v="13.8"/>
    <n v="33.829499999999996"/>
    <n v="13.8"/>
    <n v="20.029499999999995"/>
    <n v="0.59207200815855976"/>
    <n v="2026"/>
    <s v="Q1"/>
    <n v="3"/>
    <x v="2"/>
  </r>
  <r>
    <n v="977"/>
    <d v="2026-03-05T00:00:00"/>
    <n v="2026"/>
    <n v="3"/>
    <x v="0"/>
    <s v="Mar"/>
    <x v="0"/>
    <x v="0"/>
    <x v="3"/>
    <s v="New"/>
    <x v="1"/>
    <s v="Summit Backpack 45L"/>
    <n v="5"/>
    <n v="156.13"/>
    <n v="0"/>
    <n v="77.03"/>
    <n v="780.65"/>
    <n v="385.15"/>
    <n v="395.5"/>
    <n v="0.50662909114199706"/>
    <n v="2026"/>
    <s v="Q1"/>
    <n v="3"/>
    <x v="2"/>
  </r>
  <r>
    <n v="996"/>
    <d v="2026-03-05T00:00:00"/>
    <n v="2026"/>
    <n v="3"/>
    <x v="0"/>
    <s v="Mar"/>
    <x v="0"/>
    <x v="15"/>
    <x v="0"/>
    <s v="Returning"/>
    <x v="3"/>
    <s v="Compact Sleeping Bag"/>
    <n v="1"/>
    <n v="124.31"/>
    <n v="0"/>
    <n v="61.16"/>
    <n v="124.31"/>
    <n v="61.16"/>
    <n v="63.150000000000006"/>
    <n v="0.50800418309066053"/>
    <n v="2026"/>
    <s v="Q1"/>
    <n v="3"/>
    <x v="2"/>
  </r>
  <r>
    <n v="1923"/>
    <d v="2026-03-05T00:00:00"/>
    <n v="2026"/>
    <n v="3"/>
    <x v="0"/>
    <s v="Mar"/>
    <x v="1"/>
    <x v="14"/>
    <x v="2"/>
    <s v="Business"/>
    <x v="3"/>
    <s v="Portable Camp Stove"/>
    <n v="3"/>
    <n v="82.9"/>
    <n v="0.1"/>
    <n v="38.31"/>
    <n v="223.83"/>
    <n v="114.93"/>
    <n v="108.9"/>
    <n v="0.48652995577000402"/>
    <n v="2026"/>
    <s v="Q1"/>
    <n v="3"/>
    <x v="2"/>
  </r>
  <r>
    <n v="4904"/>
    <d v="2026-03-05T00:00:00"/>
    <n v="2026"/>
    <n v="3"/>
    <x v="0"/>
    <s v="Mar"/>
    <x v="1"/>
    <x v="11"/>
    <x v="2"/>
    <s v="Business"/>
    <x v="0"/>
    <s v="Compact Repair Kit"/>
    <n v="1"/>
    <n v="41.1"/>
    <n v="0"/>
    <n v="16.34"/>
    <n v="41.1"/>
    <n v="16.34"/>
    <n v="24.76"/>
    <n v="0.60243309002433088"/>
    <n v="2026"/>
    <s v="Q1"/>
    <n v="3"/>
    <x v="2"/>
  </r>
  <r>
    <n v="1036"/>
    <d v="2026-03-06T00:00:00"/>
    <n v="2026"/>
    <n v="3"/>
    <x v="0"/>
    <s v="Mar"/>
    <x v="0"/>
    <x v="0"/>
    <x v="0"/>
    <s v="Business"/>
    <x v="0"/>
    <s v="Compact Repair Kit"/>
    <n v="1"/>
    <n v="40.380000000000003"/>
    <n v="0"/>
    <n v="16.41"/>
    <n v="40.380000000000003"/>
    <n v="16.41"/>
    <n v="23.970000000000002"/>
    <n v="0.59361069836552749"/>
    <n v="2026"/>
    <s v="Q1"/>
    <n v="3"/>
    <x v="2"/>
  </r>
  <r>
    <n v="1470"/>
    <d v="2026-03-06T00:00:00"/>
    <n v="2026"/>
    <n v="3"/>
    <x v="0"/>
    <s v="Mar"/>
    <x v="2"/>
    <x v="2"/>
    <x v="0"/>
    <s v="Returning"/>
    <x v="0"/>
    <s v="Commuter Helmet"/>
    <n v="1"/>
    <n v="80.349999999999994"/>
    <n v="0.1"/>
    <n v="42.43"/>
    <n v="72.314999999999998"/>
    <n v="42.43"/>
    <n v="29.884999999999998"/>
    <n v="0.41326142570697638"/>
    <n v="2026"/>
    <s v="Q1"/>
    <n v="3"/>
    <x v="2"/>
  </r>
  <r>
    <n v="2907"/>
    <d v="2026-03-06T00:00:00"/>
    <n v="2026"/>
    <n v="3"/>
    <x v="0"/>
    <s v="Mar"/>
    <x v="3"/>
    <x v="13"/>
    <x v="0"/>
    <s v="Returning"/>
    <x v="0"/>
    <s v="Compact Repair Kit"/>
    <n v="1"/>
    <n v="40.44"/>
    <n v="0.05"/>
    <n v="16.829999999999998"/>
    <n v="38.417999999999999"/>
    <n v="16.829999999999998"/>
    <n v="21.588000000000001"/>
    <n v="0.56192409807902555"/>
    <n v="2026"/>
    <s v="Q1"/>
    <n v="3"/>
    <x v="2"/>
  </r>
  <r>
    <n v="2997"/>
    <d v="2026-03-06T00:00:00"/>
    <n v="2026"/>
    <n v="3"/>
    <x v="0"/>
    <s v="Mar"/>
    <x v="2"/>
    <x v="16"/>
    <x v="0"/>
    <s v="Returning"/>
    <x v="2"/>
    <s v="Insulated Bottle"/>
    <n v="3"/>
    <n v="35.89"/>
    <n v="0"/>
    <n v="13.25"/>
    <n v="107.67"/>
    <n v="39.75"/>
    <n v="67.92"/>
    <n v="0.63081638339370294"/>
    <n v="2026"/>
    <s v="Q1"/>
    <n v="3"/>
    <x v="2"/>
  </r>
  <r>
    <n v="3056"/>
    <d v="2026-03-06T00:00:00"/>
    <n v="2026"/>
    <n v="3"/>
    <x v="0"/>
    <s v="Mar"/>
    <x v="1"/>
    <x v="12"/>
    <x v="3"/>
    <s v="Returning"/>
    <x v="2"/>
    <s v="Travel Backpack 35L"/>
    <n v="3"/>
    <n v="163.44999999999999"/>
    <n v="0"/>
    <n v="86.88"/>
    <n v="490.34999999999997"/>
    <n v="260.64"/>
    <n v="229.70999999999998"/>
    <n v="0.46846130315081064"/>
    <n v="2026"/>
    <s v="Q1"/>
    <n v="3"/>
    <x v="2"/>
  </r>
  <r>
    <n v="471"/>
    <d v="2026-03-07T00:00:00"/>
    <n v="2026"/>
    <n v="3"/>
    <x v="0"/>
    <s v="Mar"/>
    <x v="1"/>
    <x v="1"/>
    <x v="2"/>
    <s v="Returning"/>
    <x v="4"/>
    <s v="Resistance Band Set"/>
    <n v="2"/>
    <n v="40.020000000000003"/>
    <n v="0"/>
    <n v="14.38"/>
    <n v="80.040000000000006"/>
    <n v="28.76"/>
    <n v="51.28"/>
    <n v="0.64067966016991496"/>
    <n v="2026"/>
    <s v="Q1"/>
    <n v="3"/>
    <x v="2"/>
  </r>
  <r>
    <n v="842"/>
    <d v="2026-03-07T00:00:00"/>
    <n v="2026"/>
    <n v="3"/>
    <x v="0"/>
    <s v="Mar"/>
    <x v="0"/>
    <x v="15"/>
    <x v="0"/>
    <s v="New"/>
    <x v="4"/>
    <s v="Resistance Band Set"/>
    <n v="1"/>
    <n v="40.01"/>
    <n v="0.05"/>
    <n v="14.35"/>
    <n v="38.009499999999996"/>
    <n v="14.35"/>
    <n v="23.659499999999994"/>
    <n v="0.62246280535129372"/>
    <n v="2026"/>
    <s v="Q1"/>
    <n v="3"/>
    <x v="2"/>
  </r>
  <r>
    <n v="3386"/>
    <d v="2026-03-07T00:00:00"/>
    <n v="2026"/>
    <n v="3"/>
    <x v="0"/>
    <s v="Mar"/>
    <x v="1"/>
    <x v="12"/>
    <x v="0"/>
    <s v="Returning"/>
    <x v="1"/>
    <s v="Summit Backpack 45L"/>
    <n v="3"/>
    <n v="155.16"/>
    <n v="0"/>
    <n v="76.849999999999994"/>
    <n v="465.48"/>
    <n v="230.54999999999998"/>
    <n v="234.93000000000004"/>
    <n v="0.50470482083011092"/>
    <n v="2026"/>
    <s v="Q1"/>
    <n v="3"/>
    <x v="2"/>
  </r>
  <r>
    <n v="4505"/>
    <d v="2026-03-07T00:00:00"/>
    <n v="2026"/>
    <n v="3"/>
    <x v="0"/>
    <s v="Mar"/>
    <x v="1"/>
    <x v="14"/>
    <x v="3"/>
    <s v="New"/>
    <x v="4"/>
    <s v="Resistance Band Set"/>
    <n v="1"/>
    <n v="39.96"/>
    <n v="0"/>
    <n v="14.5"/>
    <n v="39.96"/>
    <n v="14.5"/>
    <n v="25.46"/>
    <n v="0.63713713713713716"/>
    <n v="2026"/>
    <s v="Q1"/>
    <n v="3"/>
    <x v="2"/>
  </r>
  <r>
    <n v="1286"/>
    <d v="2026-03-08T00:00:00"/>
    <n v="2026"/>
    <n v="3"/>
    <x v="0"/>
    <s v="Mar"/>
    <x v="1"/>
    <x v="1"/>
    <x v="0"/>
    <s v="New"/>
    <x v="1"/>
    <s v="Trail Boots"/>
    <n v="1"/>
    <n v="146.6"/>
    <n v="0"/>
    <n v="78.92"/>
    <n v="146.6"/>
    <n v="78.92"/>
    <n v="67.679999999999993"/>
    <n v="0.46166439290586625"/>
    <n v="2026"/>
    <s v="Q1"/>
    <n v="3"/>
    <x v="2"/>
  </r>
  <r>
    <n v="2653"/>
    <d v="2026-03-08T00:00:00"/>
    <n v="2026"/>
    <n v="3"/>
    <x v="0"/>
    <s v="Mar"/>
    <x v="1"/>
    <x v="14"/>
    <x v="2"/>
    <s v="Returning"/>
    <x v="1"/>
    <s v="Hiking Daypack 20L"/>
    <n v="1"/>
    <n v="94.38"/>
    <n v="0"/>
    <n v="44.78"/>
    <n v="94.38"/>
    <n v="44.78"/>
    <n v="49.599999999999994"/>
    <n v="0.52553507098961638"/>
    <n v="2026"/>
    <s v="Q1"/>
    <n v="3"/>
    <x v="2"/>
  </r>
  <r>
    <n v="4465"/>
    <d v="2026-03-08T00:00:00"/>
    <n v="2026"/>
    <n v="3"/>
    <x v="0"/>
    <s v="Mar"/>
    <x v="1"/>
    <x v="12"/>
    <x v="2"/>
    <s v="Returning"/>
    <x v="4"/>
    <s v="Weighted Vest"/>
    <n v="1"/>
    <n v="121.77"/>
    <n v="0"/>
    <n v="67.52"/>
    <n v="121.77"/>
    <n v="67.52"/>
    <n v="54.25"/>
    <n v="0.44551203087788455"/>
    <n v="2026"/>
    <s v="Q1"/>
    <n v="3"/>
    <x v="2"/>
  </r>
  <r>
    <n v="4576"/>
    <d v="2026-03-08T00:00:00"/>
    <n v="2026"/>
    <n v="3"/>
    <x v="0"/>
    <s v="Mar"/>
    <x v="3"/>
    <x v="8"/>
    <x v="3"/>
    <s v="Returning"/>
    <x v="3"/>
    <s v="Compact Sleeping Bag"/>
    <n v="5"/>
    <n v="123.29"/>
    <n v="0"/>
    <n v="61.34"/>
    <n v="616.45000000000005"/>
    <n v="306.70000000000005"/>
    <n v="309.75"/>
    <n v="0.50247384216075919"/>
    <n v="2026"/>
    <s v="Q1"/>
    <n v="3"/>
    <x v="2"/>
  </r>
  <r>
    <n v="718"/>
    <d v="2026-03-09T00:00:00"/>
    <n v="2026"/>
    <n v="3"/>
    <x v="0"/>
    <s v="Mar"/>
    <x v="1"/>
    <x v="12"/>
    <x v="0"/>
    <s v="New"/>
    <x v="4"/>
    <s v="Resistance Band Set"/>
    <n v="1"/>
    <n v="41.15"/>
    <n v="0.05"/>
    <n v="14.4"/>
    <n v="39.092499999999994"/>
    <n v="14.4"/>
    <n v="24.692499999999995"/>
    <n v="0.63164289825414077"/>
    <n v="2026"/>
    <s v="Q1"/>
    <n v="3"/>
    <x v="2"/>
  </r>
  <r>
    <n v="1527"/>
    <d v="2026-03-09T00:00:00"/>
    <n v="2026"/>
    <n v="3"/>
    <x v="0"/>
    <s v="Mar"/>
    <x v="3"/>
    <x v="4"/>
    <x v="3"/>
    <s v="New"/>
    <x v="2"/>
    <s v="Insulated Bottle"/>
    <n v="4"/>
    <n v="35.42"/>
    <n v="0"/>
    <n v="13.31"/>
    <n v="141.68"/>
    <n v="53.24"/>
    <n v="88.44"/>
    <n v="0.62422360248447195"/>
    <n v="2026"/>
    <s v="Q1"/>
    <n v="3"/>
    <x v="2"/>
  </r>
  <r>
    <n v="1797"/>
    <d v="2026-03-09T00:00:00"/>
    <n v="2026"/>
    <n v="3"/>
    <x v="0"/>
    <s v="Mar"/>
    <x v="1"/>
    <x v="12"/>
    <x v="0"/>
    <s v="Business"/>
    <x v="0"/>
    <s v="Cycling Pack 12L"/>
    <n v="1"/>
    <n v="103.74"/>
    <n v="0.1"/>
    <n v="51.32"/>
    <n v="93.366"/>
    <n v="51.32"/>
    <n v="42.045999999999999"/>
    <n v="0.45033523980892404"/>
    <n v="2026"/>
    <s v="Q1"/>
    <n v="3"/>
    <x v="2"/>
  </r>
  <r>
    <n v="2917"/>
    <d v="2026-03-09T00:00:00"/>
    <n v="2026"/>
    <n v="3"/>
    <x v="0"/>
    <s v="Mar"/>
    <x v="2"/>
    <x v="16"/>
    <x v="3"/>
    <s v="Business"/>
    <x v="2"/>
    <s v="Travel Backpack 35L"/>
    <n v="2"/>
    <n v="165.49"/>
    <n v="0.05"/>
    <n v="89.82"/>
    <n v="314.43099999999998"/>
    <n v="179.64"/>
    <n v="134.791"/>
    <n v="0.4286822864157796"/>
    <n v="2026"/>
    <s v="Q1"/>
    <n v="3"/>
    <x v="2"/>
  </r>
  <r>
    <n v="4095"/>
    <d v="2026-03-09T00:00:00"/>
    <n v="2026"/>
    <n v="3"/>
    <x v="0"/>
    <s v="Mar"/>
    <x v="1"/>
    <x v="6"/>
    <x v="3"/>
    <s v="New"/>
    <x v="1"/>
    <s v="Trekking Poles"/>
    <n v="1"/>
    <n v="72.87"/>
    <n v="0.05"/>
    <n v="32"/>
    <n v="69.226500000000001"/>
    <n v="32"/>
    <n v="37.226500000000001"/>
    <n v="0.53774927231623726"/>
    <n v="2026"/>
    <s v="Q1"/>
    <n v="3"/>
    <x v="2"/>
  </r>
  <r>
    <n v="5050"/>
    <d v="2026-03-09T00:00:00"/>
    <n v="2026"/>
    <n v="3"/>
    <x v="0"/>
    <s v="Mar"/>
    <x v="3"/>
    <x v="13"/>
    <x v="2"/>
    <s v="Returning"/>
    <x v="2"/>
    <s v="Travel Backpack 35L"/>
    <n v="1"/>
    <n v="161.04"/>
    <n v="0"/>
    <n v="85.83"/>
    <n v="161.04"/>
    <n v="85.83"/>
    <n v="75.209999999999994"/>
    <n v="0.46702682563338299"/>
    <n v="2026"/>
    <s v="Q1"/>
    <n v="3"/>
    <x v="2"/>
  </r>
  <r>
    <n v="709"/>
    <d v="2026-03-10T00:00:00"/>
    <n v="2026"/>
    <n v="3"/>
    <x v="0"/>
    <s v="Mar"/>
    <x v="0"/>
    <x v="0"/>
    <x v="0"/>
    <s v="New"/>
    <x v="2"/>
    <s v="Carry-On Duffel"/>
    <n v="3"/>
    <n v="130.6"/>
    <n v="0.05"/>
    <n v="65.62"/>
    <n v="372.20999999999992"/>
    <n v="196.86"/>
    <n v="175.34999999999991"/>
    <n v="0.47110502135891014"/>
    <n v="2026"/>
    <s v="Q1"/>
    <n v="3"/>
    <x v="2"/>
  </r>
  <r>
    <n v="1073"/>
    <d v="2026-03-10T00:00:00"/>
    <n v="2026"/>
    <n v="3"/>
    <x v="0"/>
    <s v="Mar"/>
    <x v="2"/>
    <x v="10"/>
    <x v="3"/>
    <s v="Returning"/>
    <x v="0"/>
    <s v="Commuter Helmet"/>
    <n v="2"/>
    <n v="81.290000000000006"/>
    <n v="0"/>
    <n v="43.9"/>
    <n v="162.58000000000001"/>
    <n v="87.8"/>
    <n v="74.780000000000015"/>
    <n v="0.45995817443720022"/>
    <n v="2026"/>
    <s v="Q1"/>
    <n v="3"/>
    <x v="2"/>
  </r>
  <r>
    <n v="2623"/>
    <d v="2026-03-10T00:00:00"/>
    <n v="2026"/>
    <n v="3"/>
    <x v="0"/>
    <s v="Mar"/>
    <x v="1"/>
    <x v="12"/>
    <x v="3"/>
    <s v="New"/>
    <x v="0"/>
    <s v="Cycling Pack 12L"/>
    <n v="2"/>
    <n v="103.33"/>
    <n v="0.05"/>
    <n v="51.58"/>
    <n v="196.327"/>
    <n v="103.16"/>
    <n v="93.167000000000002"/>
    <n v="0.47455011282197557"/>
    <n v="2026"/>
    <s v="Q1"/>
    <n v="3"/>
    <x v="2"/>
  </r>
  <r>
    <n v="2625"/>
    <d v="2026-03-10T00:00:00"/>
    <n v="2026"/>
    <n v="3"/>
    <x v="0"/>
    <s v="Mar"/>
    <x v="3"/>
    <x v="7"/>
    <x v="2"/>
    <s v="Business"/>
    <x v="4"/>
    <s v="Training Mat"/>
    <n v="2"/>
    <n v="51.14"/>
    <n v="0"/>
    <n v="21.58"/>
    <n v="102.28"/>
    <n v="43.16"/>
    <n v="59.120000000000005"/>
    <n v="0.57802111849824012"/>
    <n v="2026"/>
    <s v="Q1"/>
    <n v="3"/>
    <x v="2"/>
  </r>
  <r>
    <n v="3304"/>
    <d v="2026-03-10T00:00:00"/>
    <n v="2026"/>
    <n v="3"/>
    <x v="0"/>
    <s v="Mar"/>
    <x v="1"/>
    <x v="12"/>
    <x v="3"/>
    <s v="Returning"/>
    <x v="0"/>
    <s v="Trail Bike Light"/>
    <n v="2"/>
    <n v="49.7"/>
    <n v="0"/>
    <n v="23.14"/>
    <n v="99.4"/>
    <n v="46.28"/>
    <n v="53.120000000000005"/>
    <n v="0.53440643863179071"/>
    <n v="2026"/>
    <s v="Q1"/>
    <n v="3"/>
    <x v="2"/>
  </r>
  <r>
    <n v="4876"/>
    <d v="2026-03-10T00:00:00"/>
    <n v="2026"/>
    <n v="3"/>
    <x v="0"/>
    <s v="Mar"/>
    <x v="3"/>
    <x v="4"/>
    <x v="0"/>
    <s v="Returning"/>
    <x v="0"/>
    <s v="Compact Repair Kit"/>
    <n v="1"/>
    <n v="39.659999999999997"/>
    <n v="0.05"/>
    <n v="16.93"/>
    <n v="37.676999999999992"/>
    <n v="16.93"/>
    <n v="20.746999999999993"/>
    <n v="0.5506542452955383"/>
    <n v="2026"/>
    <s v="Q1"/>
    <n v="3"/>
    <x v="2"/>
  </r>
  <r>
    <n v="83"/>
    <d v="2026-03-11T00:00:00"/>
    <n v="2026"/>
    <n v="3"/>
    <x v="0"/>
    <s v="Mar"/>
    <x v="1"/>
    <x v="12"/>
    <x v="1"/>
    <s v="Business"/>
    <x v="4"/>
    <s v="Training Mat"/>
    <n v="4"/>
    <n v="50.65"/>
    <n v="0.15"/>
    <n v="22"/>
    <n v="172.20999999999998"/>
    <n v="88"/>
    <n v="84.20999999999998"/>
    <n v="0.48899599326403803"/>
    <n v="2026"/>
    <s v="Q1"/>
    <n v="3"/>
    <x v="2"/>
  </r>
  <r>
    <n v="863"/>
    <d v="2026-03-11T00:00:00"/>
    <n v="2026"/>
    <n v="3"/>
    <x v="0"/>
    <s v="Mar"/>
    <x v="2"/>
    <x v="2"/>
    <x v="3"/>
    <s v="Returning"/>
    <x v="4"/>
    <s v="Training Mat"/>
    <n v="2"/>
    <n v="50.72"/>
    <n v="0"/>
    <n v="21.88"/>
    <n v="101.44"/>
    <n v="43.76"/>
    <n v="57.68"/>
    <n v="0.56861198738170349"/>
    <n v="2026"/>
    <s v="Q1"/>
    <n v="3"/>
    <x v="2"/>
  </r>
  <r>
    <n v="2323"/>
    <d v="2026-03-11T00:00:00"/>
    <n v="2026"/>
    <n v="3"/>
    <x v="0"/>
    <s v="Mar"/>
    <x v="1"/>
    <x v="12"/>
    <x v="2"/>
    <s v="New"/>
    <x v="2"/>
    <s v="Insulated Bottle"/>
    <n v="2"/>
    <n v="36.08"/>
    <n v="0.05"/>
    <n v="13.19"/>
    <n v="68.551999999999992"/>
    <n v="26.38"/>
    <n v="42.171999999999997"/>
    <n v="0.61518263507993931"/>
    <n v="2026"/>
    <s v="Q1"/>
    <n v="3"/>
    <x v="2"/>
  </r>
  <r>
    <n v="3064"/>
    <d v="2026-03-11T00:00:00"/>
    <n v="2026"/>
    <n v="3"/>
    <x v="0"/>
    <s v="Mar"/>
    <x v="3"/>
    <x v="8"/>
    <x v="0"/>
    <s v="Returning"/>
    <x v="3"/>
    <s v="Compact Sleeping Bag"/>
    <n v="6"/>
    <n v="124.04"/>
    <n v="0.05"/>
    <n v="61.17"/>
    <n v="707.02800000000002"/>
    <n v="367.02"/>
    <n v="340.00800000000004"/>
    <n v="0.48089750335205966"/>
    <n v="2026"/>
    <s v="Q1"/>
    <n v="3"/>
    <x v="2"/>
  </r>
  <r>
    <n v="4995"/>
    <d v="2026-03-11T00:00:00"/>
    <n v="2026"/>
    <n v="3"/>
    <x v="0"/>
    <s v="Mar"/>
    <x v="1"/>
    <x v="12"/>
    <x v="3"/>
    <s v="New"/>
    <x v="1"/>
    <s v="Hiking Daypack 20L"/>
    <n v="3"/>
    <n v="90.31"/>
    <n v="0"/>
    <n v="44.58"/>
    <n v="270.93"/>
    <n v="133.74"/>
    <n v="137.19"/>
    <n v="0.50636695825489975"/>
    <n v="2026"/>
    <s v="Q1"/>
    <n v="3"/>
    <x v="2"/>
  </r>
  <r>
    <n v="46"/>
    <d v="2026-03-12T00:00:00"/>
    <n v="2026"/>
    <n v="3"/>
    <x v="0"/>
    <s v="Mar"/>
    <x v="3"/>
    <x v="7"/>
    <x v="0"/>
    <s v="Returning"/>
    <x v="1"/>
    <s v="Trekking Poles"/>
    <n v="4"/>
    <n v="72.63"/>
    <n v="0.1"/>
    <n v="31.45"/>
    <n v="261.46800000000002"/>
    <n v="125.8"/>
    <n v="135.66800000000001"/>
    <n v="0.51887037801948999"/>
    <n v="2026"/>
    <s v="Q1"/>
    <n v="3"/>
    <x v="2"/>
  </r>
  <r>
    <n v="443"/>
    <d v="2026-03-12T00:00:00"/>
    <n v="2026"/>
    <n v="3"/>
    <x v="0"/>
    <s v="Mar"/>
    <x v="1"/>
    <x v="14"/>
    <x v="0"/>
    <s v="Returning"/>
    <x v="4"/>
    <s v="Resistance Band Set"/>
    <n v="3"/>
    <n v="39.9"/>
    <n v="0"/>
    <n v="14.49"/>
    <n v="119.69999999999999"/>
    <n v="43.47"/>
    <n v="76.22999999999999"/>
    <n v="0.63684210526315788"/>
    <n v="2026"/>
    <s v="Q1"/>
    <n v="3"/>
    <x v="2"/>
  </r>
  <r>
    <n v="759"/>
    <d v="2026-03-12T00:00:00"/>
    <n v="2026"/>
    <n v="3"/>
    <x v="0"/>
    <s v="Mar"/>
    <x v="1"/>
    <x v="12"/>
    <x v="0"/>
    <s v="New"/>
    <x v="4"/>
    <s v="Training Mat"/>
    <n v="1"/>
    <n v="49.79"/>
    <n v="0.1"/>
    <n v="22.29"/>
    <n v="44.811"/>
    <n v="22.29"/>
    <n v="22.521000000000001"/>
    <n v="0.5025774921336279"/>
    <n v="2026"/>
    <s v="Q1"/>
    <n v="3"/>
    <x v="2"/>
  </r>
  <r>
    <n v="1097"/>
    <d v="2026-03-12T00:00:00"/>
    <n v="2026"/>
    <n v="3"/>
    <x v="0"/>
    <s v="Mar"/>
    <x v="2"/>
    <x v="2"/>
    <x v="3"/>
    <s v="New"/>
    <x v="0"/>
    <s v="Compact Repair Kit"/>
    <n v="1"/>
    <n v="41.24"/>
    <n v="0.05"/>
    <n v="16.64"/>
    <n v="39.177999999999997"/>
    <n v="16.64"/>
    <n v="22.537999999999997"/>
    <n v="0.57527183623462141"/>
    <n v="2026"/>
    <s v="Q1"/>
    <n v="3"/>
    <x v="2"/>
  </r>
  <r>
    <n v="2152"/>
    <d v="2026-03-12T00:00:00"/>
    <n v="2026"/>
    <n v="3"/>
    <x v="0"/>
    <s v="Mar"/>
    <x v="0"/>
    <x v="9"/>
    <x v="0"/>
    <s v="New"/>
    <x v="1"/>
    <s v="Trail Boots"/>
    <n v="1"/>
    <n v="142.88999999999999"/>
    <n v="0"/>
    <n v="81.099999999999994"/>
    <n v="142.88999999999999"/>
    <n v="81.099999999999994"/>
    <n v="61.789999999999992"/>
    <n v="0.43243054097557559"/>
    <n v="2026"/>
    <s v="Q1"/>
    <n v="3"/>
    <x v="2"/>
  </r>
  <r>
    <n v="2512"/>
    <d v="2026-03-12T00:00:00"/>
    <n v="2026"/>
    <n v="3"/>
    <x v="0"/>
    <s v="Mar"/>
    <x v="1"/>
    <x v="1"/>
    <x v="0"/>
    <s v="New"/>
    <x v="3"/>
    <s v="Trail Tent 2P"/>
    <n v="2"/>
    <n v="192.76"/>
    <n v="0"/>
    <n v="103.08"/>
    <n v="385.52"/>
    <n v="206.16"/>
    <n v="179.35999999999999"/>
    <n v="0.46524175140070551"/>
    <n v="2026"/>
    <s v="Q1"/>
    <n v="3"/>
    <x v="2"/>
  </r>
  <r>
    <n v="2578"/>
    <d v="2026-03-12T00:00:00"/>
    <n v="2026"/>
    <n v="3"/>
    <x v="0"/>
    <s v="Mar"/>
    <x v="2"/>
    <x v="5"/>
    <x v="0"/>
    <s v="New"/>
    <x v="2"/>
    <s v="Travel Backpack 35L"/>
    <n v="1"/>
    <n v="165.72"/>
    <n v="0"/>
    <n v="89.31"/>
    <n v="165.72"/>
    <n v="89.31"/>
    <n v="76.41"/>
    <n v="0.46107892831281677"/>
    <n v="2026"/>
    <s v="Q1"/>
    <n v="3"/>
    <x v="2"/>
  </r>
  <r>
    <n v="3302"/>
    <d v="2026-03-12T00:00:00"/>
    <n v="2026"/>
    <n v="3"/>
    <x v="0"/>
    <s v="Mar"/>
    <x v="3"/>
    <x v="7"/>
    <x v="2"/>
    <s v="Business"/>
    <x v="2"/>
    <s v="Travel Backpack 35L"/>
    <n v="2"/>
    <n v="164.33"/>
    <n v="0"/>
    <n v="86.07"/>
    <n v="328.66"/>
    <n v="172.14"/>
    <n v="156.52000000000004"/>
    <n v="0.47623684050386428"/>
    <n v="2026"/>
    <s v="Q1"/>
    <n v="3"/>
    <x v="2"/>
  </r>
  <r>
    <n v="3752"/>
    <d v="2026-03-12T00:00:00"/>
    <n v="2026"/>
    <n v="3"/>
    <x v="0"/>
    <s v="Mar"/>
    <x v="3"/>
    <x v="8"/>
    <x v="1"/>
    <s v="Business"/>
    <x v="2"/>
    <s v="Packing Cube Set"/>
    <n v="3"/>
    <n v="45.8"/>
    <n v="0.15"/>
    <n v="18.47"/>
    <n v="116.78999999999998"/>
    <n v="55.41"/>
    <n v="61.379999999999981"/>
    <n v="0.52555869509375797"/>
    <n v="2026"/>
    <s v="Q1"/>
    <n v="3"/>
    <x v="2"/>
  </r>
  <r>
    <n v="4839"/>
    <d v="2026-03-12T00:00:00"/>
    <n v="2026"/>
    <n v="3"/>
    <x v="0"/>
    <s v="Mar"/>
    <x v="1"/>
    <x v="1"/>
    <x v="0"/>
    <s v="New"/>
    <x v="0"/>
    <s v="Cycling Pack 12L"/>
    <n v="2"/>
    <n v="103.08"/>
    <n v="0.05"/>
    <n v="49.27"/>
    <n v="195.85199999999998"/>
    <n v="98.54"/>
    <n v="97.311999999999969"/>
    <n v="0.49686497967853266"/>
    <n v="2026"/>
    <s v="Q1"/>
    <n v="3"/>
    <x v="2"/>
  </r>
  <r>
    <n v="264"/>
    <d v="2026-03-13T00:00:00"/>
    <n v="2026"/>
    <n v="3"/>
    <x v="0"/>
    <s v="Mar"/>
    <x v="0"/>
    <x v="0"/>
    <x v="0"/>
    <s v="Business"/>
    <x v="2"/>
    <s v="Packing Cube Set"/>
    <n v="4"/>
    <n v="47.33"/>
    <n v="0"/>
    <n v="18.739999999999998"/>
    <n v="189.32"/>
    <n v="74.959999999999994"/>
    <n v="114.36"/>
    <n v="0.60405662370589475"/>
    <n v="2026"/>
    <s v="Q1"/>
    <n v="3"/>
    <x v="2"/>
  </r>
  <r>
    <n v="2498"/>
    <d v="2026-03-13T00:00:00"/>
    <n v="2026"/>
    <n v="3"/>
    <x v="0"/>
    <s v="Mar"/>
    <x v="2"/>
    <x v="3"/>
    <x v="2"/>
    <s v="New"/>
    <x v="0"/>
    <s v="Trail Bike Light"/>
    <n v="1"/>
    <n v="50.04"/>
    <n v="0"/>
    <n v="22.64"/>
    <n v="50.04"/>
    <n v="22.64"/>
    <n v="27.4"/>
    <n v="0.54756195043964828"/>
    <n v="2026"/>
    <s v="Q1"/>
    <n v="3"/>
    <x v="2"/>
  </r>
  <r>
    <n v="3929"/>
    <d v="2026-03-13T00:00:00"/>
    <n v="2026"/>
    <n v="3"/>
    <x v="0"/>
    <s v="Mar"/>
    <x v="3"/>
    <x v="13"/>
    <x v="0"/>
    <s v="New"/>
    <x v="4"/>
    <s v="Weighted Vest"/>
    <n v="1"/>
    <n v="125.69"/>
    <n v="0"/>
    <n v="67.150000000000006"/>
    <n v="125.69"/>
    <n v="67.150000000000006"/>
    <n v="58.539999999999992"/>
    <n v="0.465749065160315"/>
    <n v="2026"/>
    <s v="Q1"/>
    <n v="3"/>
    <x v="2"/>
  </r>
  <r>
    <n v="4195"/>
    <d v="2026-03-13T00:00:00"/>
    <n v="2026"/>
    <n v="3"/>
    <x v="0"/>
    <s v="Mar"/>
    <x v="3"/>
    <x v="13"/>
    <x v="3"/>
    <s v="New"/>
    <x v="1"/>
    <s v="Trail Boots"/>
    <n v="2"/>
    <n v="142.72999999999999"/>
    <n v="0.1"/>
    <n v="77.28"/>
    <n v="256.91399999999999"/>
    <n v="154.56"/>
    <n v="102.35399999999998"/>
    <n v="0.39839790747098247"/>
    <n v="2026"/>
    <s v="Q1"/>
    <n v="3"/>
    <x v="2"/>
  </r>
  <r>
    <n v="4684"/>
    <d v="2026-03-13T00:00:00"/>
    <n v="2026"/>
    <n v="3"/>
    <x v="0"/>
    <s v="Mar"/>
    <x v="1"/>
    <x v="12"/>
    <x v="0"/>
    <s v="Returning"/>
    <x v="4"/>
    <s v="Weighted Vest"/>
    <n v="4"/>
    <n v="124.36"/>
    <n v="0"/>
    <n v="68.790000000000006"/>
    <n v="497.44"/>
    <n v="275.16000000000003"/>
    <n v="222.27999999999997"/>
    <n v="0.44684786104856861"/>
    <n v="2026"/>
    <s v="Q1"/>
    <n v="3"/>
    <x v="2"/>
  </r>
  <r>
    <n v="313"/>
    <d v="2026-03-14T00:00:00"/>
    <n v="2026"/>
    <n v="3"/>
    <x v="0"/>
    <s v="Mar"/>
    <x v="3"/>
    <x v="8"/>
    <x v="0"/>
    <s v="New"/>
    <x v="0"/>
    <s v="Compact Repair Kit"/>
    <n v="4"/>
    <n v="40.42"/>
    <n v="0.1"/>
    <n v="16.25"/>
    <n v="145.512"/>
    <n v="65"/>
    <n v="80.512"/>
    <n v="0.5533014459288581"/>
    <n v="2026"/>
    <s v="Q1"/>
    <n v="3"/>
    <x v="2"/>
  </r>
  <r>
    <n v="1056"/>
    <d v="2026-03-14T00:00:00"/>
    <n v="2026"/>
    <n v="3"/>
    <x v="0"/>
    <s v="Mar"/>
    <x v="0"/>
    <x v="15"/>
    <x v="0"/>
    <s v="Returning"/>
    <x v="3"/>
    <s v="Trail Tent 2P"/>
    <n v="1"/>
    <n v="192.86"/>
    <n v="0"/>
    <n v="101.13"/>
    <n v="192.86"/>
    <n v="101.13"/>
    <n v="91.730000000000018"/>
    <n v="0.475629990666805"/>
    <n v="2026"/>
    <s v="Q1"/>
    <n v="3"/>
    <x v="2"/>
  </r>
  <r>
    <n v="2189"/>
    <d v="2026-03-14T00:00:00"/>
    <n v="2026"/>
    <n v="3"/>
    <x v="0"/>
    <s v="Mar"/>
    <x v="3"/>
    <x v="4"/>
    <x v="3"/>
    <s v="New"/>
    <x v="1"/>
    <s v="Trekking Poles"/>
    <n v="2"/>
    <n v="72.34"/>
    <n v="0"/>
    <n v="33.29"/>
    <n v="144.68"/>
    <n v="66.58"/>
    <n v="78.100000000000009"/>
    <n v="0.53981199889411113"/>
    <n v="2026"/>
    <s v="Q1"/>
    <n v="3"/>
    <x v="2"/>
  </r>
  <r>
    <n v="2617"/>
    <d v="2026-03-14T00:00:00"/>
    <n v="2026"/>
    <n v="3"/>
    <x v="0"/>
    <s v="Mar"/>
    <x v="3"/>
    <x v="13"/>
    <x v="0"/>
    <s v="New"/>
    <x v="2"/>
    <s v="Insulated Bottle"/>
    <n v="2"/>
    <n v="35.409999999999997"/>
    <n v="0"/>
    <n v="13.89"/>
    <n v="70.819999999999993"/>
    <n v="27.78"/>
    <n v="43.039999999999992"/>
    <n v="0.60773792713922614"/>
    <n v="2026"/>
    <s v="Q1"/>
    <n v="3"/>
    <x v="2"/>
  </r>
  <r>
    <n v="2901"/>
    <d v="2026-03-14T00:00:00"/>
    <n v="2026"/>
    <n v="3"/>
    <x v="0"/>
    <s v="Mar"/>
    <x v="3"/>
    <x v="8"/>
    <x v="1"/>
    <s v="Business"/>
    <x v="0"/>
    <s v="Cycling Pack 12L"/>
    <n v="12"/>
    <n v="102.25"/>
    <n v="0.1"/>
    <n v="51.07"/>
    <n v="1104.3"/>
    <n v="612.84"/>
    <n v="491.45999999999992"/>
    <n v="0.44504210812279266"/>
    <n v="2026"/>
    <s v="Q1"/>
    <n v="3"/>
    <x v="2"/>
  </r>
  <r>
    <n v="2952"/>
    <d v="2026-03-14T00:00:00"/>
    <n v="2026"/>
    <n v="3"/>
    <x v="0"/>
    <s v="Mar"/>
    <x v="1"/>
    <x v="1"/>
    <x v="0"/>
    <s v="New"/>
    <x v="0"/>
    <s v="Trail Bike Light"/>
    <n v="1"/>
    <n v="51.86"/>
    <n v="0.1"/>
    <n v="22.34"/>
    <n v="46.673999999999999"/>
    <n v="22.34"/>
    <n v="24.334"/>
    <n v="0.52136092899687192"/>
    <n v="2026"/>
    <s v="Q1"/>
    <n v="3"/>
    <x v="2"/>
  </r>
  <r>
    <n v="3421"/>
    <d v="2026-03-14T00:00:00"/>
    <n v="2026"/>
    <n v="3"/>
    <x v="0"/>
    <s v="Mar"/>
    <x v="3"/>
    <x v="8"/>
    <x v="0"/>
    <s v="Returning"/>
    <x v="2"/>
    <s v="Insulated Bottle"/>
    <n v="1"/>
    <n v="36.520000000000003"/>
    <n v="0.05"/>
    <n v="13.23"/>
    <n v="34.694000000000003"/>
    <n v="13.23"/>
    <n v="21.464000000000002"/>
    <n v="0.61866605176687617"/>
    <n v="2026"/>
    <s v="Q1"/>
    <n v="3"/>
    <x v="2"/>
  </r>
  <r>
    <n v="3536"/>
    <d v="2026-03-14T00:00:00"/>
    <n v="2026"/>
    <n v="3"/>
    <x v="0"/>
    <s v="Mar"/>
    <x v="2"/>
    <x v="10"/>
    <x v="0"/>
    <s v="New"/>
    <x v="1"/>
    <s v="Summit Backpack 45L"/>
    <n v="2"/>
    <n v="153.66"/>
    <n v="0.1"/>
    <n v="78.430000000000007"/>
    <n v="276.58800000000002"/>
    <n v="156.86000000000001"/>
    <n v="119.72800000000001"/>
    <n v="0.43287488972768162"/>
    <n v="2026"/>
    <s v="Q1"/>
    <n v="3"/>
    <x v="2"/>
  </r>
  <r>
    <n v="3878"/>
    <d v="2026-03-14T00:00:00"/>
    <n v="2026"/>
    <n v="3"/>
    <x v="0"/>
    <s v="Mar"/>
    <x v="1"/>
    <x v="14"/>
    <x v="3"/>
    <s v="Returning"/>
    <x v="4"/>
    <s v="Resistance Band Set"/>
    <n v="1"/>
    <n v="41.05"/>
    <n v="0.1"/>
    <n v="14.94"/>
    <n v="36.945"/>
    <n v="14.94"/>
    <n v="22.005000000000003"/>
    <n v="0.59561510353227776"/>
    <n v="2026"/>
    <s v="Q1"/>
    <n v="3"/>
    <x v="2"/>
  </r>
  <r>
    <n v="2027"/>
    <d v="2026-03-15T00:00:00"/>
    <n v="2026"/>
    <n v="3"/>
    <x v="0"/>
    <s v="Mar"/>
    <x v="2"/>
    <x v="2"/>
    <x v="0"/>
    <s v="Returning"/>
    <x v="2"/>
    <s v="Carry-On Duffel"/>
    <n v="4"/>
    <n v="136.21"/>
    <n v="0.05"/>
    <n v="68.55"/>
    <n v="517.59799999999996"/>
    <n v="274.2"/>
    <n v="243.39799999999997"/>
    <n v="0.4702452482428448"/>
    <n v="2026"/>
    <s v="Q1"/>
    <n v="3"/>
    <x v="2"/>
  </r>
  <r>
    <n v="3280"/>
    <d v="2026-03-15T00:00:00"/>
    <n v="2026"/>
    <n v="3"/>
    <x v="0"/>
    <s v="Mar"/>
    <x v="3"/>
    <x v="4"/>
    <x v="0"/>
    <s v="Returning"/>
    <x v="2"/>
    <s v="Packing Cube Set"/>
    <n v="3"/>
    <n v="46.68"/>
    <n v="0"/>
    <n v="18.760000000000002"/>
    <n v="140.04"/>
    <n v="56.28"/>
    <n v="83.759999999999991"/>
    <n v="0.59811482433590402"/>
    <n v="2026"/>
    <s v="Q1"/>
    <n v="3"/>
    <x v="2"/>
  </r>
  <r>
    <n v="5149"/>
    <d v="2026-03-15T00:00:00"/>
    <n v="2026"/>
    <n v="3"/>
    <x v="0"/>
    <s v="Mar"/>
    <x v="1"/>
    <x v="12"/>
    <x v="2"/>
    <s v="New"/>
    <x v="2"/>
    <s v="Insulated Bottle"/>
    <n v="1"/>
    <n v="35.340000000000003"/>
    <n v="0.05"/>
    <n v="13.37"/>
    <n v="33.573"/>
    <n v="13.37"/>
    <n v="20.203000000000003"/>
    <n v="0.60176332171685587"/>
    <n v="2026"/>
    <s v="Q1"/>
    <n v="3"/>
    <x v="2"/>
  </r>
  <r>
    <n v="412"/>
    <d v="2026-03-16T00:00:00"/>
    <n v="2026"/>
    <n v="3"/>
    <x v="0"/>
    <s v="Mar"/>
    <x v="3"/>
    <x v="7"/>
    <x v="2"/>
    <s v="Returning"/>
    <x v="4"/>
    <s v="Resistance Band Set"/>
    <n v="2"/>
    <n v="40.19"/>
    <n v="0"/>
    <n v="14.92"/>
    <n v="80.38"/>
    <n v="29.84"/>
    <n v="50.539999999999992"/>
    <n v="0.62876337397362525"/>
    <n v="2026"/>
    <s v="Q1"/>
    <n v="3"/>
    <x v="2"/>
  </r>
  <r>
    <n v="1161"/>
    <d v="2026-03-16T00:00:00"/>
    <n v="2026"/>
    <n v="3"/>
    <x v="0"/>
    <s v="Mar"/>
    <x v="1"/>
    <x v="12"/>
    <x v="0"/>
    <s v="New"/>
    <x v="0"/>
    <s v="Cycling Pack 12L"/>
    <n v="2"/>
    <n v="101.73"/>
    <n v="0.05"/>
    <n v="51.56"/>
    <n v="193.28700000000001"/>
    <n v="103.12"/>
    <n v="90.167000000000002"/>
    <n v="0.46649283190281809"/>
    <n v="2026"/>
    <s v="Q1"/>
    <n v="3"/>
    <x v="2"/>
  </r>
  <r>
    <n v="1320"/>
    <d v="2026-03-16T00:00:00"/>
    <n v="2026"/>
    <n v="3"/>
    <x v="0"/>
    <s v="Mar"/>
    <x v="2"/>
    <x v="3"/>
    <x v="2"/>
    <s v="Business"/>
    <x v="3"/>
    <s v="Trail Tent 2P"/>
    <n v="1"/>
    <n v="200.05"/>
    <n v="0"/>
    <n v="102.69"/>
    <n v="200.05"/>
    <n v="102.69"/>
    <n v="97.360000000000014"/>
    <n v="0.48667833041739567"/>
    <n v="2026"/>
    <s v="Q1"/>
    <n v="3"/>
    <x v="2"/>
  </r>
  <r>
    <n v="2528"/>
    <d v="2026-03-16T00:00:00"/>
    <n v="2026"/>
    <n v="3"/>
    <x v="0"/>
    <s v="Mar"/>
    <x v="3"/>
    <x v="7"/>
    <x v="0"/>
    <s v="New"/>
    <x v="1"/>
    <s v="Hiking Daypack 20L"/>
    <n v="1"/>
    <n v="90.06"/>
    <n v="0"/>
    <n v="44.49"/>
    <n v="90.06"/>
    <n v="44.49"/>
    <n v="45.57"/>
    <n v="0.50599600266489009"/>
    <n v="2026"/>
    <s v="Q1"/>
    <n v="3"/>
    <x v="2"/>
  </r>
  <r>
    <n v="2956"/>
    <d v="2026-03-16T00:00:00"/>
    <n v="2026"/>
    <n v="3"/>
    <x v="0"/>
    <s v="Mar"/>
    <x v="1"/>
    <x v="11"/>
    <x v="0"/>
    <s v="New"/>
    <x v="2"/>
    <s v="Insulated Bottle"/>
    <n v="1"/>
    <n v="37.119999999999997"/>
    <n v="0.1"/>
    <n v="13.39"/>
    <n v="33.408000000000001"/>
    <n v="13.39"/>
    <n v="20.018000000000001"/>
    <n v="0.59919779693486586"/>
    <n v="2026"/>
    <s v="Q1"/>
    <n v="3"/>
    <x v="2"/>
  </r>
  <r>
    <n v="2973"/>
    <d v="2026-03-16T00:00:00"/>
    <n v="2026"/>
    <n v="3"/>
    <x v="0"/>
    <s v="Mar"/>
    <x v="0"/>
    <x v="0"/>
    <x v="2"/>
    <s v="Returning"/>
    <x v="1"/>
    <s v="Summit Backpack 45L"/>
    <n v="2"/>
    <n v="156.09"/>
    <n v="0.1"/>
    <n v="79.72"/>
    <n v="280.96199999999999"/>
    <n v="159.44"/>
    <n v="121.52199999999999"/>
    <n v="0.43252112385304775"/>
    <n v="2026"/>
    <s v="Q1"/>
    <n v="3"/>
    <x v="2"/>
  </r>
  <r>
    <n v="3358"/>
    <d v="2026-03-16T00:00:00"/>
    <n v="2026"/>
    <n v="3"/>
    <x v="0"/>
    <s v="Mar"/>
    <x v="0"/>
    <x v="0"/>
    <x v="1"/>
    <s v="Business"/>
    <x v="4"/>
    <s v="Recovery Roller"/>
    <n v="12"/>
    <n v="36.44"/>
    <n v="0.05"/>
    <n v="13.65"/>
    <n v="415.41599999999994"/>
    <n v="163.80000000000001"/>
    <n v="251.61599999999993"/>
    <n v="0.60569645848980291"/>
    <n v="2026"/>
    <s v="Q1"/>
    <n v="3"/>
    <x v="2"/>
  </r>
  <r>
    <n v="164"/>
    <d v="2026-03-17T00:00:00"/>
    <n v="2026"/>
    <n v="3"/>
    <x v="0"/>
    <s v="Mar"/>
    <x v="0"/>
    <x v="15"/>
    <x v="3"/>
    <s v="Business"/>
    <x v="3"/>
    <s v="Compact Sleeping Bag"/>
    <n v="5"/>
    <n v="123.95"/>
    <n v="0.05"/>
    <n v="59.23"/>
    <n v="588.76249999999993"/>
    <n v="296.14999999999998"/>
    <n v="292.61249999999995"/>
    <n v="0.49699581749856692"/>
    <n v="2026"/>
    <s v="Q1"/>
    <n v="3"/>
    <x v="2"/>
  </r>
  <r>
    <n v="995"/>
    <d v="2026-03-17T00:00:00"/>
    <n v="2026"/>
    <n v="3"/>
    <x v="0"/>
    <s v="Mar"/>
    <x v="2"/>
    <x v="16"/>
    <x v="3"/>
    <s v="Business"/>
    <x v="3"/>
    <s v="Trail Tent 2P"/>
    <n v="1"/>
    <n v="192.84"/>
    <n v="0.15"/>
    <n v="101.42"/>
    <n v="163.91399999999999"/>
    <n v="101.42"/>
    <n v="62.493999999999986"/>
    <n v="0.38126090510877647"/>
    <n v="2026"/>
    <s v="Q1"/>
    <n v="3"/>
    <x v="2"/>
  </r>
  <r>
    <n v="4912"/>
    <d v="2026-03-17T00:00:00"/>
    <n v="2026"/>
    <n v="3"/>
    <x v="0"/>
    <s v="Mar"/>
    <x v="1"/>
    <x v="11"/>
    <x v="0"/>
    <s v="New"/>
    <x v="1"/>
    <s v="Summit Backpack 45L"/>
    <n v="1"/>
    <n v="152.57"/>
    <n v="0.1"/>
    <n v="80.319999999999993"/>
    <n v="137.31299999999999"/>
    <n v="80.319999999999993"/>
    <n v="56.992999999999995"/>
    <n v="0.41505902572953762"/>
    <n v="2026"/>
    <s v="Q1"/>
    <n v="3"/>
    <x v="2"/>
  </r>
  <r>
    <n v="29"/>
    <d v="2026-03-18T00:00:00"/>
    <n v="2026"/>
    <n v="3"/>
    <x v="0"/>
    <s v="Mar"/>
    <x v="3"/>
    <x v="4"/>
    <x v="0"/>
    <s v="Business"/>
    <x v="2"/>
    <s v="Carry-On Duffel"/>
    <n v="2"/>
    <n v="130.4"/>
    <n v="0"/>
    <n v="67.599999999999994"/>
    <n v="260.8"/>
    <n v="135.19999999999999"/>
    <n v="125.60000000000002"/>
    <n v="0.48159509202453993"/>
    <n v="2026"/>
    <s v="Q1"/>
    <n v="3"/>
    <x v="2"/>
  </r>
  <r>
    <n v="891"/>
    <d v="2026-03-18T00:00:00"/>
    <n v="2026"/>
    <n v="3"/>
    <x v="0"/>
    <s v="Mar"/>
    <x v="2"/>
    <x v="3"/>
    <x v="0"/>
    <s v="New"/>
    <x v="1"/>
    <s v="Hiking Daypack 20L"/>
    <n v="2"/>
    <n v="94.25"/>
    <n v="0.1"/>
    <n v="44.99"/>
    <n v="169.65"/>
    <n v="89.98"/>
    <n v="79.67"/>
    <n v="0.46961391099322131"/>
    <n v="2026"/>
    <s v="Q1"/>
    <n v="3"/>
    <x v="2"/>
  </r>
  <r>
    <n v="1143"/>
    <d v="2026-03-18T00:00:00"/>
    <n v="2026"/>
    <n v="3"/>
    <x v="0"/>
    <s v="Mar"/>
    <x v="1"/>
    <x v="12"/>
    <x v="0"/>
    <s v="Business"/>
    <x v="3"/>
    <s v="Compact Sleeping Bag"/>
    <n v="5"/>
    <n v="125.91"/>
    <n v="0"/>
    <n v="59.36"/>
    <n v="629.54999999999995"/>
    <n v="296.8"/>
    <n v="332.74999999999994"/>
    <n v="0.52855214041775866"/>
    <n v="2026"/>
    <s v="Q1"/>
    <n v="3"/>
    <x v="2"/>
  </r>
  <r>
    <n v="2478"/>
    <d v="2026-03-18T00:00:00"/>
    <n v="2026"/>
    <n v="3"/>
    <x v="0"/>
    <s v="Mar"/>
    <x v="3"/>
    <x v="7"/>
    <x v="2"/>
    <s v="Returning"/>
    <x v="4"/>
    <s v="Resistance Band Set"/>
    <n v="2"/>
    <n v="39.619999999999997"/>
    <n v="0"/>
    <n v="14.78"/>
    <n v="79.239999999999995"/>
    <n v="29.56"/>
    <n v="49.679999999999993"/>
    <n v="0.62695608278647141"/>
    <n v="2026"/>
    <s v="Q1"/>
    <n v="3"/>
    <x v="2"/>
  </r>
  <r>
    <n v="3961"/>
    <d v="2026-03-18T00:00:00"/>
    <n v="2026"/>
    <n v="3"/>
    <x v="0"/>
    <s v="Mar"/>
    <x v="0"/>
    <x v="9"/>
    <x v="0"/>
    <s v="Business"/>
    <x v="4"/>
    <s v="Recovery Roller"/>
    <n v="3"/>
    <n v="36.32"/>
    <n v="0"/>
    <n v="14.18"/>
    <n v="108.96000000000001"/>
    <n v="42.54"/>
    <n v="66.420000000000016"/>
    <n v="0.60958149779735693"/>
    <n v="2026"/>
    <s v="Q1"/>
    <n v="3"/>
    <x v="2"/>
  </r>
  <r>
    <n v="4724"/>
    <d v="2026-03-18T00:00:00"/>
    <n v="2026"/>
    <n v="3"/>
    <x v="0"/>
    <s v="Mar"/>
    <x v="0"/>
    <x v="15"/>
    <x v="2"/>
    <s v="New"/>
    <x v="4"/>
    <s v="Training Mat"/>
    <n v="1"/>
    <n v="51.16"/>
    <n v="0"/>
    <n v="22.39"/>
    <n v="51.16"/>
    <n v="22.39"/>
    <n v="28.769999999999996"/>
    <n v="0.56235340109460508"/>
    <n v="2026"/>
    <s v="Q1"/>
    <n v="3"/>
    <x v="2"/>
  </r>
  <r>
    <n v="2171"/>
    <d v="2026-03-19T00:00:00"/>
    <n v="2026"/>
    <n v="3"/>
    <x v="0"/>
    <s v="Mar"/>
    <x v="3"/>
    <x v="13"/>
    <x v="1"/>
    <s v="Business"/>
    <x v="4"/>
    <s v="Recovery Roller"/>
    <n v="5"/>
    <n v="35.65"/>
    <n v="0.1"/>
    <n v="13.64"/>
    <n v="160.42500000000001"/>
    <n v="68.2"/>
    <n v="92.225000000000009"/>
    <n v="0.5748792270531401"/>
    <n v="2026"/>
    <s v="Q1"/>
    <n v="3"/>
    <x v="2"/>
  </r>
  <r>
    <n v="2311"/>
    <d v="2026-03-19T00:00:00"/>
    <n v="2026"/>
    <n v="3"/>
    <x v="0"/>
    <s v="Mar"/>
    <x v="3"/>
    <x v="8"/>
    <x v="0"/>
    <s v="New"/>
    <x v="1"/>
    <s v="Trail Boots"/>
    <n v="1"/>
    <n v="145.19"/>
    <n v="0"/>
    <n v="80.67"/>
    <n v="145.19"/>
    <n v="80.67"/>
    <n v="64.52"/>
    <n v="0.44438322198498514"/>
    <n v="2026"/>
    <s v="Q1"/>
    <n v="3"/>
    <x v="2"/>
  </r>
  <r>
    <n v="3563"/>
    <d v="2026-03-19T00:00:00"/>
    <n v="2026"/>
    <n v="3"/>
    <x v="0"/>
    <s v="Mar"/>
    <x v="3"/>
    <x v="8"/>
    <x v="0"/>
    <s v="Returning"/>
    <x v="0"/>
    <s v="Compact Repair Kit"/>
    <n v="2"/>
    <n v="40.090000000000003"/>
    <n v="0"/>
    <n v="17.2"/>
    <n v="80.180000000000007"/>
    <n v="34.4"/>
    <n v="45.780000000000008"/>
    <n v="0.57096532801197308"/>
    <n v="2026"/>
    <s v="Q1"/>
    <n v="3"/>
    <x v="2"/>
  </r>
  <r>
    <n v="3587"/>
    <d v="2026-03-19T00:00:00"/>
    <n v="2026"/>
    <n v="3"/>
    <x v="0"/>
    <s v="Mar"/>
    <x v="3"/>
    <x v="7"/>
    <x v="0"/>
    <s v="Returning"/>
    <x v="4"/>
    <s v="Resistance Band Set"/>
    <n v="1"/>
    <n v="39.47"/>
    <n v="0"/>
    <n v="15.02"/>
    <n v="39.47"/>
    <n v="15.02"/>
    <n v="24.45"/>
    <n v="0.61945781606283257"/>
    <n v="2026"/>
    <s v="Q1"/>
    <n v="3"/>
    <x v="2"/>
  </r>
  <r>
    <n v="3706"/>
    <d v="2026-03-19T00:00:00"/>
    <n v="2026"/>
    <n v="3"/>
    <x v="0"/>
    <s v="Mar"/>
    <x v="0"/>
    <x v="0"/>
    <x v="0"/>
    <s v="Returning"/>
    <x v="0"/>
    <s v="Cycling Pack 12L"/>
    <n v="2"/>
    <n v="103.42"/>
    <n v="0"/>
    <n v="49.51"/>
    <n v="206.84"/>
    <n v="99.02"/>
    <n v="107.82000000000001"/>
    <n v="0.52127248114484626"/>
    <n v="2026"/>
    <s v="Q1"/>
    <n v="3"/>
    <x v="2"/>
  </r>
  <r>
    <n v="4121"/>
    <d v="2026-03-19T00:00:00"/>
    <n v="2026"/>
    <n v="3"/>
    <x v="0"/>
    <s v="Mar"/>
    <x v="0"/>
    <x v="0"/>
    <x v="0"/>
    <s v="Returning"/>
    <x v="2"/>
    <s v="Travel Backpack 35L"/>
    <n v="4"/>
    <n v="161.93"/>
    <n v="0.15"/>
    <n v="88"/>
    <n v="550.56200000000001"/>
    <n v="352"/>
    <n v="198.56200000000001"/>
    <n v="0.36065329608654428"/>
    <n v="2026"/>
    <s v="Q1"/>
    <n v="3"/>
    <x v="2"/>
  </r>
  <r>
    <n v="1047"/>
    <d v="2026-03-20T00:00:00"/>
    <n v="2026"/>
    <n v="3"/>
    <x v="0"/>
    <s v="Mar"/>
    <x v="0"/>
    <x v="0"/>
    <x v="0"/>
    <s v="Returning"/>
    <x v="2"/>
    <s v="Packing Cube Set"/>
    <n v="2"/>
    <n v="46.21"/>
    <n v="0.05"/>
    <n v="18.37"/>
    <n v="87.798999999999992"/>
    <n v="36.74"/>
    <n v="51.05899999999999"/>
    <n v="0.58154420893176451"/>
    <n v="2026"/>
    <s v="Q1"/>
    <n v="3"/>
    <x v="2"/>
  </r>
  <r>
    <n v="1142"/>
    <d v="2026-03-20T00:00:00"/>
    <n v="2026"/>
    <n v="3"/>
    <x v="0"/>
    <s v="Mar"/>
    <x v="1"/>
    <x v="11"/>
    <x v="0"/>
    <s v="New"/>
    <x v="3"/>
    <s v="Compact Sleeping Bag"/>
    <n v="3"/>
    <n v="125.85"/>
    <n v="0"/>
    <n v="59.19"/>
    <n v="377.54999999999995"/>
    <n v="177.57"/>
    <n v="199.97999999999996"/>
    <n v="0.52967818831942781"/>
    <n v="2026"/>
    <s v="Q1"/>
    <n v="3"/>
    <x v="2"/>
  </r>
  <r>
    <n v="2232"/>
    <d v="2026-03-20T00:00:00"/>
    <n v="2026"/>
    <n v="3"/>
    <x v="0"/>
    <s v="Mar"/>
    <x v="3"/>
    <x v="13"/>
    <x v="2"/>
    <s v="New"/>
    <x v="2"/>
    <s v="Insulated Bottle"/>
    <n v="2"/>
    <n v="36.340000000000003"/>
    <n v="0"/>
    <n v="13.8"/>
    <n v="72.680000000000007"/>
    <n v="27.6"/>
    <n v="45.080000000000005"/>
    <n v="0.620253164556962"/>
    <n v="2026"/>
    <s v="Q1"/>
    <n v="3"/>
    <x v="2"/>
  </r>
  <r>
    <n v="2339"/>
    <d v="2026-03-20T00:00:00"/>
    <n v="2026"/>
    <n v="3"/>
    <x v="0"/>
    <s v="Mar"/>
    <x v="1"/>
    <x v="12"/>
    <x v="3"/>
    <s v="New"/>
    <x v="0"/>
    <s v="Trail Bike Light"/>
    <n v="2"/>
    <n v="51.29"/>
    <n v="0"/>
    <n v="23.15"/>
    <n v="102.58"/>
    <n v="46.3"/>
    <n v="56.28"/>
    <n v="0.54864496003119523"/>
    <n v="2026"/>
    <s v="Q1"/>
    <n v="3"/>
    <x v="2"/>
  </r>
  <r>
    <n v="3611"/>
    <d v="2026-03-20T00:00:00"/>
    <n v="2026"/>
    <n v="3"/>
    <x v="0"/>
    <s v="Mar"/>
    <x v="1"/>
    <x v="1"/>
    <x v="1"/>
    <s v="Business"/>
    <x v="0"/>
    <s v="Compact Repair Kit"/>
    <n v="6"/>
    <n v="40.89"/>
    <n v="0.1"/>
    <n v="16.84"/>
    <n v="220.80600000000001"/>
    <n v="101.03999999999999"/>
    <n v="119.76600000000002"/>
    <n v="0.54240373902883077"/>
    <n v="2026"/>
    <s v="Q1"/>
    <n v="3"/>
    <x v="2"/>
  </r>
  <r>
    <n v="3953"/>
    <d v="2026-03-20T00:00:00"/>
    <n v="2026"/>
    <n v="3"/>
    <x v="0"/>
    <s v="Mar"/>
    <x v="1"/>
    <x v="14"/>
    <x v="0"/>
    <s v="New"/>
    <x v="4"/>
    <s v="Weighted Vest"/>
    <n v="1"/>
    <n v="120.63"/>
    <n v="0"/>
    <n v="70.28"/>
    <n v="120.63"/>
    <n v="70.28"/>
    <n v="50.349999999999994"/>
    <n v="0.41739202520102792"/>
    <n v="2026"/>
    <s v="Q1"/>
    <n v="3"/>
    <x v="2"/>
  </r>
  <r>
    <n v="4253"/>
    <d v="2026-03-20T00:00:00"/>
    <n v="2026"/>
    <n v="3"/>
    <x v="0"/>
    <s v="Mar"/>
    <x v="3"/>
    <x v="13"/>
    <x v="1"/>
    <s v="New"/>
    <x v="0"/>
    <s v="Commuter Helmet"/>
    <n v="5"/>
    <n v="82.64"/>
    <n v="0.1"/>
    <n v="43.52"/>
    <n v="371.88"/>
    <n v="217.60000000000002"/>
    <n v="154.27999999999997"/>
    <n v="0.41486501021834993"/>
    <n v="2026"/>
    <s v="Q1"/>
    <n v="3"/>
    <x v="2"/>
  </r>
  <r>
    <n v="4952"/>
    <d v="2026-03-20T00:00:00"/>
    <n v="2026"/>
    <n v="3"/>
    <x v="0"/>
    <s v="Mar"/>
    <x v="1"/>
    <x v="6"/>
    <x v="0"/>
    <s v="Business"/>
    <x v="1"/>
    <s v="Trekking Poles"/>
    <n v="2"/>
    <n v="72.459999999999994"/>
    <n v="0"/>
    <n v="33.31"/>
    <n v="144.91999999999999"/>
    <n v="66.62"/>
    <n v="78.299999999999983"/>
    <n v="0.54029809550096597"/>
    <n v="2026"/>
    <s v="Q1"/>
    <n v="3"/>
    <x v="2"/>
  </r>
  <r>
    <n v="5016"/>
    <d v="2026-03-20T00:00:00"/>
    <n v="2026"/>
    <n v="3"/>
    <x v="0"/>
    <s v="Mar"/>
    <x v="1"/>
    <x v="12"/>
    <x v="3"/>
    <s v="New"/>
    <x v="4"/>
    <s v="Resistance Band Set"/>
    <n v="2"/>
    <n v="40.659999999999997"/>
    <n v="0.1"/>
    <n v="14.63"/>
    <n v="73.188000000000002"/>
    <n v="29.26"/>
    <n v="43.927999999999997"/>
    <n v="0.60020768431983385"/>
    <n v="2026"/>
    <s v="Q1"/>
    <n v="3"/>
    <x v="2"/>
  </r>
  <r>
    <n v="839"/>
    <d v="2026-03-21T00:00:00"/>
    <n v="2026"/>
    <n v="3"/>
    <x v="0"/>
    <s v="Mar"/>
    <x v="1"/>
    <x v="12"/>
    <x v="3"/>
    <s v="New"/>
    <x v="0"/>
    <s v="Compact Repair Kit"/>
    <n v="1"/>
    <n v="40.5"/>
    <n v="0.05"/>
    <n v="17.16"/>
    <n v="38.475000000000001"/>
    <n v="17.16"/>
    <n v="21.315000000000001"/>
    <n v="0.55399610136452238"/>
    <n v="2026"/>
    <s v="Q1"/>
    <n v="3"/>
    <x v="2"/>
  </r>
  <r>
    <n v="1382"/>
    <d v="2026-03-21T00:00:00"/>
    <n v="2026"/>
    <n v="3"/>
    <x v="0"/>
    <s v="Mar"/>
    <x v="2"/>
    <x v="2"/>
    <x v="0"/>
    <s v="Business"/>
    <x v="1"/>
    <s v="Trekking Poles"/>
    <n v="1"/>
    <n v="72.16"/>
    <n v="0"/>
    <n v="33.11"/>
    <n v="72.16"/>
    <n v="33.11"/>
    <n v="39.049999999999997"/>
    <n v="0.54115853658536583"/>
    <n v="2026"/>
    <s v="Q1"/>
    <n v="3"/>
    <x v="2"/>
  </r>
  <r>
    <n v="1452"/>
    <d v="2026-03-21T00:00:00"/>
    <n v="2026"/>
    <n v="3"/>
    <x v="0"/>
    <s v="Mar"/>
    <x v="2"/>
    <x v="5"/>
    <x v="3"/>
    <s v="Business"/>
    <x v="2"/>
    <s v="Travel Backpack 35L"/>
    <n v="1"/>
    <n v="161.93"/>
    <n v="0.15"/>
    <n v="87.5"/>
    <n v="137.6405"/>
    <n v="87.5"/>
    <n v="50.140500000000003"/>
    <n v="0.36428594781332529"/>
    <n v="2026"/>
    <s v="Q1"/>
    <n v="3"/>
    <x v="2"/>
  </r>
  <r>
    <n v="1845"/>
    <d v="2026-03-21T00:00:00"/>
    <n v="2026"/>
    <n v="3"/>
    <x v="0"/>
    <s v="Mar"/>
    <x v="0"/>
    <x v="9"/>
    <x v="0"/>
    <s v="Returning"/>
    <x v="3"/>
    <s v="Alpine Tent 4P"/>
    <n v="3"/>
    <n v="348.54"/>
    <n v="0.1"/>
    <n v="200.3"/>
    <n v="941.05800000000011"/>
    <n v="600.90000000000009"/>
    <n v="340.15800000000002"/>
    <n v="0.36146337420222768"/>
    <n v="2026"/>
    <s v="Q1"/>
    <n v="3"/>
    <x v="2"/>
  </r>
  <r>
    <n v="3560"/>
    <d v="2026-03-21T00:00:00"/>
    <n v="2026"/>
    <n v="3"/>
    <x v="0"/>
    <s v="Mar"/>
    <x v="2"/>
    <x v="16"/>
    <x v="0"/>
    <s v="Returning"/>
    <x v="4"/>
    <s v="Training Mat"/>
    <n v="3"/>
    <n v="50.46"/>
    <n v="0.1"/>
    <n v="21.9"/>
    <n v="136.24199999999999"/>
    <n v="65.699999999999989"/>
    <n v="70.542000000000002"/>
    <n v="0.51776985070683057"/>
    <n v="2026"/>
    <s v="Q1"/>
    <n v="3"/>
    <x v="2"/>
  </r>
  <r>
    <n v="4059"/>
    <d v="2026-03-21T00:00:00"/>
    <n v="2026"/>
    <n v="3"/>
    <x v="0"/>
    <s v="Mar"/>
    <x v="3"/>
    <x v="13"/>
    <x v="3"/>
    <s v="New"/>
    <x v="3"/>
    <s v="Portable Camp Stove"/>
    <n v="1"/>
    <n v="83.62"/>
    <n v="0"/>
    <n v="39.15"/>
    <n v="83.62"/>
    <n v="39.15"/>
    <n v="44.470000000000006"/>
    <n v="0.53181057163358048"/>
    <n v="2026"/>
    <s v="Q1"/>
    <n v="3"/>
    <x v="2"/>
  </r>
  <r>
    <n v="4731"/>
    <d v="2026-03-21T00:00:00"/>
    <n v="2026"/>
    <n v="3"/>
    <x v="0"/>
    <s v="Mar"/>
    <x v="1"/>
    <x v="12"/>
    <x v="1"/>
    <s v="Business"/>
    <x v="0"/>
    <s v="Trail Bike Light"/>
    <n v="6"/>
    <n v="51.07"/>
    <n v="0.1"/>
    <n v="22.68"/>
    <n v="275.77800000000002"/>
    <n v="136.07999999999998"/>
    <n v="139.69800000000004"/>
    <n v="0.50655962404542798"/>
    <n v="2026"/>
    <s v="Q1"/>
    <n v="3"/>
    <x v="2"/>
  </r>
  <r>
    <n v="693"/>
    <d v="2026-03-22T00:00:00"/>
    <n v="2026"/>
    <n v="3"/>
    <x v="0"/>
    <s v="Mar"/>
    <x v="1"/>
    <x v="11"/>
    <x v="0"/>
    <s v="New"/>
    <x v="2"/>
    <s v="Packing Cube Set"/>
    <n v="3"/>
    <n v="47.02"/>
    <n v="0.1"/>
    <n v="17.989999999999998"/>
    <n v="126.95400000000001"/>
    <n v="53.97"/>
    <n v="72.984000000000009"/>
    <n v="0.57488539155914742"/>
    <n v="2026"/>
    <s v="Q1"/>
    <n v="3"/>
    <x v="2"/>
  </r>
  <r>
    <n v="1672"/>
    <d v="2026-03-22T00:00:00"/>
    <n v="2026"/>
    <n v="3"/>
    <x v="0"/>
    <s v="Mar"/>
    <x v="2"/>
    <x v="5"/>
    <x v="3"/>
    <s v="Returning"/>
    <x v="2"/>
    <s v="Packing Cube Set"/>
    <n v="1"/>
    <n v="47.1"/>
    <n v="0.05"/>
    <n v="18.48"/>
    <n v="44.744999999999997"/>
    <n v="18.48"/>
    <n v="26.264999999999997"/>
    <n v="0.58699296010727453"/>
    <n v="2026"/>
    <s v="Q1"/>
    <n v="3"/>
    <x v="2"/>
  </r>
  <r>
    <n v="2347"/>
    <d v="2026-03-22T00:00:00"/>
    <n v="2026"/>
    <n v="3"/>
    <x v="0"/>
    <s v="Mar"/>
    <x v="3"/>
    <x v="13"/>
    <x v="0"/>
    <s v="Returning"/>
    <x v="2"/>
    <s v="Carry-On Duffel"/>
    <n v="2"/>
    <n v="131.38999999999999"/>
    <n v="0"/>
    <n v="66.91"/>
    <n v="262.77999999999997"/>
    <n v="133.82"/>
    <n v="128.95999999999998"/>
    <n v="0.49075272090722277"/>
    <n v="2026"/>
    <s v="Q1"/>
    <n v="3"/>
    <x v="2"/>
  </r>
  <r>
    <n v="2582"/>
    <d v="2026-03-22T00:00:00"/>
    <n v="2026"/>
    <n v="3"/>
    <x v="0"/>
    <s v="Mar"/>
    <x v="1"/>
    <x v="1"/>
    <x v="3"/>
    <s v="New"/>
    <x v="4"/>
    <s v="Weighted Vest"/>
    <n v="1"/>
    <n v="120.16"/>
    <n v="0.15"/>
    <n v="68.33"/>
    <n v="102.136"/>
    <n v="68.33"/>
    <n v="33.805999999999997"/>
    <n v="0.33099005247904756"/>
    <n v="2026"/>
    <s v="Q1"/>
    <n v="3"/>
    <x v="2"/>
  </r>
  <r>
    <n v="2762"/>
    <d v="2026-03-22T00:00:00"/>
    <n v="2026"/>
    <n v="3"/>
    <x v="0"/>
    <s v="Mar"/>
    <x v="3"/>
    <x v="8"/>
    <x v="2"/>
    <s v="Returning"/>
    <x v="3"/>
    <s v="Trail Tent 2P"/>
    <n v="1"/>
    <n v="196.48"/>
    <n v="0"/>
    <n v="101.29"/>
    <n v="196.48"/>
    <n v="101.29"/>
    <n v="95.189999999999984"/>
    <n v="0.48447679153094458"/>
    <n v="2026"/>
    <s v="Q1"/>
    <n v="3"/>
    <x v="2"/>
  </r>
  <r>
    <n v="4090"/>
    <d v="2026-03-22T00:00:00"/>
    <n v="2026"/>
    <n v="3"/>
    <x v="0"/>
    <s v="Mar"/>
    <x v="1"/>
    <x v="11"/>
    <x v="3"/>
    <s v="Business"/>
    <x v="2"/>
    <s v="Insulated Bottle"/>
    <n v="1"/>
    <n v="36.520000000000003"/>
    <n v="0"/>
    <n v="13.96"/>
    <n v="36.520000000000003"/>
    <n v="13.96"/>
    <n v="22.560000000000002"/>
    <n v="0.61774370208105145"/>
    <n v="2026"/>
    <s v="Q1"/>
    <n v="3"/>
    <x v="2"/>
  </r>
  <r>
    <n v="4491"/>
    <d v="2026-03-22T00:00:00"/>
    <n v="2026"/>
    <n v="3"/>
    <x v="0"/>
    <s v="Mar"/>
    <x v="1"/>
    <x v="12"/>
    <x v="2"/>
    <s v="Business"/>
    <x v="4"/>
    <s v="Training Mat"/>
    <n v="4"/>
    <n v="49.71"/>
    <n v="0.1"/>
    <n v="22.46"/>
    <n v="178.95600000000002"/>
    <n v="89.84"/>
    <n v="89.116000000000014"/>
    <n v="0.49797715639598561"/>
    <n v="2026"/>
    <s v="Q1"/>
    <n v="3"/>
    <x v="2"/>
  </r>
  <r>
    <n v="4678"/>
    <d v="2026-03-22T00:00:00"/>
    <n v="2026"/>
    <n v="3"/>
    <x v="0"/>
    <s v="Mar"/>
    <x v="0"/>
    <x v="0"/>
    <x v="0"/>
    <s v="Returning"/>
    <x v="3"/>
    <s v="Portable Camp Stove"/>
    <n v="1"/>
    <n v="81.209999999999994"/>
    <n v="0.05"/>
    <n v="40.44"/>
    <n v="77.149499999999989"/>
    <n v="40.44"/>
    <n v="36.709499999999991"/>
    <n v="0.47582291524896464"/>
    <n v="2026"/>
    <s v="Q1"/>
    <n v="3"/>
    <x v="2"/>
  </r>
  <r>
    <n v="1189"/>
    <d v="2026-03-23T00:00:00"/>
    <n v="2026"/>
    <n v="3"/>
    <x v="0"/>
    <s v="Mar"/>
    <x v="3"/>
    <x v="13"/>
    <x v="0"/>
    <s v="New"/>
    <x v="0"/>
    <s v="Cycling Pack 12L"/>
    <n v="2"/>
    <n v="103.22"/>
    <n v="0"/>
    <n v="51.33"/>
    <n v="206.44"/>
    <n v="102.66"/>
    <n v="103.78"/>
    <n v="0.50271265258670805"/>
    <n v="2026"/>
    <s v="Q1"/>
    <n v="3"/>
    <x v="2"/>
  </r>
  <r>
    <n v="1590"/>
    <d v="2026-03-23T00:00:00"/>
    <n v="2026"/>
    <n v="3"/>
    <x v="0"/>
    <s v="Mar"/>
    <x v="0"/>
    <x v="15"/>
    <x v="3"/>
    <s v="New"/>
    <x v="1"/>
    <s v="Summit Backpack 45L"/>
    <n v="1"/>
    <n v="153.47"/>
    <n v="0"/>
    <n v="78.19"/>
    <n v="153.47"/>
    <n v="78.19"/>
    <n v="75.28"/>
    <n v="0.49051931973675639"/>
    <n v="2026"/>
    <s v="Q1"/>
    <n v="3"/>
    <x v="2"/>
  </r>
  <r>
    <n v="2309"/>
    <d v="2026-03-23T00:00:00"/>
    <n v="2026"/>
    <n v="3"/>
    <x v="0"/>
    <s v="Mar"/>
    <x v="3"/>
    <x v="7"/>
    <x v="0"/>
    <s v="Returning"/>
    <x v="3"/>
    <s v="Trail Tent 2P"/>
    <n v="6"/>
    <n v="199.75"/>
    <n v="0"/>
    <n v="105.84"/>
    <n v="1198.5"/>
    <n v="635.04"/>
    <n v="563.46"/>
    <n v="0.47013767209011265"/>
    <n v="2026"/>
    <s v="Q1"/>
    <n v="3"/>
    <x v="2"/>
  </r>
  <r>
    <n v="3628"/>
    <d v="2026-03-23T00:00:00"/>
    <n v="2026"/>
    <n v="3"/>
    <x v="0"/>
    <s v="Mar"/>
    <x v="1"/>
    <x v="12"/>
    <x v="3"/>
    <s v="New"/>
    <x v="2"/>
    <s v="Packing Cube Set"/>
    <n v="1"/>
    <n v="45.84"/>
    <n v="0"/>
    <n v="18.079999999999998"/>
    <n v="45.84"/>
    <n v="18.079999999999998"/>
    <n v="27.760000000000005"/>
    <n v="0.605584642233857"/>
    <n v="2026"/>
    <s v="Q1"/>
    <n v="3"/>
    <x v="2"/>
  </r>
  <r>
    <n v="3718"/>
    <d v="2026-03-23T00:00:00"/>
    <n v="2026"/>
    <n v="3"/>
    <x v="0"/>
    <s v="Mar"/>
    <x v="1"/>
    <x v="12"/>
    <x v="3"/>
    <s v="New"/>
    <x v="3"/>
    <s v="Compact Sleeping Bag"/>
    <n v="2"/>
    <n v="122.07"/>
    <n v="0.05"/>
    <n v="59.16"/>
    <n v="231.93299999999996"/>
    <n v="118.32"/>
    <n v="113.61299999999997"/>
    <n v="0.48985267297021118"/>
    <n v="2026"/>
    <s v="Q1"/>
    <n v="3"/>
    <x v="2"/>
  </r>
  <r>
    <n v="4198"/>
    <d v="2026-03-23T00:00:00"/>
    <n v="2026"/>
    <n v="3"/>
    <x v="0"/>
    <s v="Mar"/>
    <x v="1"/>
    <x v="14"/>
    <x v="3"/>
    <s v="New"/>
    <x v="4"/>
    <s v="Weighted Vest"/>
    <n v="3"/>
    <n v="122.4"/>
    <n v="0.15"/>
    <n v="71.150000000000006"/>
    <n v="312.12"/>
    <n v="213.45000000000002"/>
    <n v="98.669999999999987"/>
    <n v="0.31612841214917337"/>
    <n v="2026"/>
    <s v="Q1"/>
    <n v="3"/>
    <x v="2"/>
  </r>
  <r>
    <n v="4784"/>
    <d v="2026-03-23T00:00:00"/>
    <n v="2026"/>
    <n v="3"/>
    <x v="0"/>
    <s v="Mar"/>
    <x v="0"/>
    <x v="15"/>
    <x v="0"/>
    <s v="New"/>
    <x v="0"/>
    <s v="Cycling Pack 12L"/>
    <n v="1"/>
    <n v="101.43"/>
    <n v="0"/>
    <n v="51.78"/>
    <n v="101.43"/>
    <n v="51.78"/>
    <n v="49.650000000000006"/>
    <n v="0.4895001478852411"/>
    <n v="2026"/>
    <s v="Q1"/>
    <n v="3"/>
    <x v="2"/>
  </r>
  <r>
    <n v="86"/>
    <d v="2026-03-24T00:00:00"/>
    <n v="2026"/>
    <n v="3"/>
    <x v="0"/>
    <s v="Mar"/>
    <x v="1"/>
    <x v="12"/>
    <x v="1"/>
    <s v="Business"/>
    <x v="0"/>
    <s v="Cycling Pack 12L"/>
    <n v="8"/>
    <n v="104.7"/>
    <n v="0.05"/>
    <n v="49.91"/>
    <n v="795.72"/>
    <n v="399.28"/>
    <n v="396.44000000000005"/>
    <n v="0.49821545267179412"/>
    <n v="2026"/>
    <s v="Q1"/>
    <n v="3"/>
    <x v="2"/>
  </r>
  <r>
    <n v="1813"/>
    <d v="2026-03-24T00:00:00"/>
    <n v="2026"/>
    <n v="3"/>
    <x v="0"/>
    <s v="Mar"/>
    <x v="0"/>
    <x v="0"/>
    <x v="2"/>
    <s v="Returning"/>
    <x v="1"/>
    <s v="Trail Boots"/>
    <n v="4"/>
    <n v="146.34"/>
    <n v="0"/>
    <n v="79.37"/>
    <n v="585.36"/>
    <n v="317.48"/>
    <n v="267.88"/>
    <n v="0.45763290966242992"/>
    <n v="2026"/>
    <s v="Q1"/>
    <n v="3"/>
    <x v="2"/>
  </r>
  <r>
    <n v="2212"/>
    <d v="2026-03-24T00:00:00"/>
    <n v="2026"/>
    <n v="3"/>
    <x v="0"/>
    <s v="Mar"/>
    <x v="1"/>
    <x v="6"/>
    <x v="0"/>
    <s v="Returning"/>
    <x v="4"/>
    <s v="Weighted Vest"/>
    <n v="2"/>
    <n v="122.92"/>
    <n v="0.05"/>
    <n v="70.31"/>
    <n v="233.548"/>
    <n v="140.62"/>
    <n v="92.927999999999997"/>
    <n v="0.39789679209413054"/>
    <n v="2026"/>
    <s v="Q1"/>
    <n v="3"/>
    <x v="2"/>
  </r>
  <r>
    <n v="4466"/>
    <d v="2026-03-24T00:00:00"/>
    <n v="2026"/>
    <n v="3"/>
    <x v="0"/>
    <s v="Mar"/>
    <x v="2"/>
    <x v="2"/>
    <x v="0"/>
    <s v="New"/>
    <x v="1"/>
    <s v="Hiking Daypack 20L"/>
    <n v="1"/>
    <n v="91.35"/>
    <n v="0.05"/>
    <n v="45.24"/>
    <n v="86.782499999999985"/>
    <n v="45.24"/>
    <n v="41.542499999999983"/>
    <n v="0.47869674185463645"/>
    <n v="2026"/>
    <s v="Q1"/>
    <n v="3"/>
    <x v="2"/>
  </r>
  <r>
    <n v="4483"/>
    <d v="2026-03-24T00:00:00"/>
    <n v="2026"/>
    <n v="3"/>
    <x v="0"/>
    <s v="Mar"/>
    <x v="1"/>
    <x v="12"/>
    <x v="0"/>
    <s v="New"/>
    <x v="0"/>
    <s v="Trail Bike Light"/>
    <n v="3"/>
    <n v="51.01"/>
    <n v="0.15"/>
    <n v="22.84"/>
    <n v="130.07550000000001"/>
    <n v="68.52"/>
    <n v="61.555500000000009"/>
    <n v="0.47322900930613382"/>
    <n v="2026"/>
    <s v="Q1"/>
    <n v="3"/>
    <x v="2"/>
  </r>
  <r>
    <n v="273"/>
    <d v="2026-03-25T00:00:00"/>
    <n v="2026"/>
    <n v="3"/>
    <x v="0"/>
    <s v="Mar"/>
    <x v="3"/>
    <x v="8"/>
    <x v="0"/>
    <s v="New"/>
    <x v="4"/>
    <s v="Weighted Vest"/>
    <n v="2"/>
    <n v="125.04"/>
    <n v="0.05"/>
    <n v="67.680000000000007"/>
    <n v="237.57599999999999"/>
    <n v="135.36000000000001"/>
    <n v="102.21599999999998"/>
    <n v="0.43024547934134755"/>
    <n v="2026"/>
    <s v="Q1"/>
    <n v="3"/>
    <x v="2"/>
  </r>
  <r>
    <n v="578"/>
    <d v="2026-03-25T00:00:00"/>
    <n v="2026"/>
    <n v="3"/>
    <x v="0"/>
    <s v="Mar"/>
    <x v="2"/>
    <x v="5"/>
    <x v="3"/>
    <s v="Returning"/>
    <x v="0"/>
    <s v="Trail Bike Light"/>
    <n v="2"/>
    <n v="50.22"/>
    <n v="0.05"/>
    <n v="23.16"/>
    <n v="95.417999999999992"/>
    <n v="46.32"/>
    <n v="49.097999999999992"/>
    <n v="0.51455700182355524"/>
    <n v="2026"/>
    <s v="Q1"/>
    <n v="3"/>
    <x v="2"/>
  </r>
  <r>
    <n v="1290"/>
    <d v="2026-03-25T00:00:00"/>
    <n v="2026"/>
    <n v="3"/>
    <x v="0"/>
    <s v="Mar"/>
    <x v="1"/>
    <x v="1"/>
    <x v="0"/>
    <s v="Business"/>
    <x v="4"/>
    <s v="Recovery Roller"/>
    <n v="5"/>
    <n v="36.369999999999997"/>
    <n v="0.05"/>
    <n v="13.81"/>
    <n v="172.75749999999999"/>
    <n v="69.05"/>
    <n v="103.7075"/>
    <n v="0.60030678841729013"/>
    <n v="2026"/>
    <s v="Q1"/>
    <n v="3"/>
    <x v="2"/>
  </r>
  <r>
    <n v="1501"/>
    <d v="2026-03-25T00:00:00"/>
    <n v="2026"/>
    <n v="3"/>
    <x v="0"/>
    <s v="Mar"/>
    <x v="3"/>
    <x v="7"/>
    <x v="1"/>
    <s v="New"/>
    <x v="2"/>
    <s v="Insulated Bottle"/>
    <n v="3"/>
    <n v="36.43"/>
    <n v="0.1"/>
    <n v="13.23"/>
    <n v="98.36099999999999"/>
    <n v="39.69"/>
    <n v="58.670999999999992"/>
    <n v="0.59648641229755694"/>
    <n v="2026"/>
    <s v="Q1"/>
    <n v="3"/>
    <x v="2"/>
  </r>
  <r>
    <n v="1540"/>
    <d v="2026-03-25T00:00:00"/>
    <n v="2026"/>
    <n v="3"/>
    <x v="0"/>
    <s v="Mar"/>
    <x v="1"/>
    <x v="12"/>
    <x v="1"/>
    <s v="Business"/>
    <x v="0"/>
    <s v="Trail Bike Light"/>
    <n v="10"/>
    <n v="49.7"/>
    <n v="0.1"/>
    <n v="21.96"/>
    <n v="447.3"/>
    <n v="219.60000000000002"/>
    <n v="227.7"/>
    <n v="0.50905432595573441"/>
    <n v="2026"/>
    <s v="Q1"/>
    <n v="3"/>
    <x v="2"/>
  </r>
  <r>
    <n v="2541"/>
    <d v="2026-03-25T00:00:00"/>
    <n v="2026"/>
    <n v="3"/>
    <x v="0"/>
    <s v="Mar"/>
    <x v="1"/>
    <x v="12"/>
    <x v="0"/>
    <s v="Returning"/>
    <x v="2"/>
    <s v="Packing Cube Set"/>
    <n v="2"/>
    <n v="46.61"/>
    <n v="0"/>
    <n v="17.97"/>
    <n v="93.22"/>
    <n v="35.94"/>
    <n v="57.28"/>
    <n v="0.61446041621969538"/>
    <n v="2026"/>
    <s v="Q1"/>
    <n v="3"/>
    <x v="2"/>
  </r>
  <r>
    <n v="4264"/>
    <d v="2026-03-25T00:00:00"/>
    <n v="2026"/>
    <n v="3"/>
    <x v="0"/>
    <s v="Mar"/>
    <x v="2"/>
    <x v="5"/>
    <x v="0"/>
    <s v="New"/>
    <x v="2"/>
    <s v="Packing Cube Set"/>
    <n v="1"/>
    <n v="47.61"/>
    <n v="0"/>
    <n v="18.89"/>
    <n v="47.61"/>
    <n v="18.89"/>
    <n v="28.72"/>
    <n v="0.60323461457676952"/>
    <n v="2026"/>
    <s v="Q1"/>
    <n v="3"/>
    <x v="2"/>
  </r>
  <r>
    <n v="4311"/>
    <d v="2026-03-25T00:00:00"/>
    <n v="2026"/>
    <n v="3"/>
    <x v="0"/>
    <s v="Mar"/>
    <x v="2"/>
    <x v="2"/>
    <x v="0"/>
    <s v="New"/>
    <x v="0"/>
    <s v="Compact Repair Kit"/>
    <n v="2"/>
    <n v="40.880000000000003"/>
    <n v="0.05"/>
    <n v="16.39"/>
    <n v="77.671999999999997"/>
    <n v="32.78"/>
    <n v="44.891999999999996"/>
    <n v="0.57796889483983926"/>
    <n v="2026"/>
    <s v="Q1"/>
    <n v="3"/>
    <x v="2"/>
  </r>
  <r>
    <n v="4796"/>
    <d v="2026-03-25T00:00:00"/>
    <n v="2026"/>
    <n v="3"/>
    <x v="0"/>
    <s v="Mar"/>
    <x v="1"/>
    <x v="12"/>
    <x v="0"/>
    <s v="New"/>
    <x v="4"/>
    <s v="Resistance Band Set"/>
    <n v="2"/>
    <n v="39.409999999999997"/>
    <n v="0.15"/>
    <n v="14.91"/>
    <n v="66.996999999999986"/>
    <n v="29.82"/>
    <n v="37.176999999999985"/>
    <n v="0.55490544352732207"/>
    <n v="2026"/>
    <s v="Q1"/>
    <n v="3"/>
    <x v="2"/>
  </r>
  <r>
    <n v="89"/>
    <d v="2026-03-26T00:00:00"/>
    <n v="2026"/>
    <n v="3"/>
    <x v="0"/>
    <s v="Mar"/>
    <x v="2"/>
    <x v="10"/>
    <x v="0"/>
    <s v="Returning"/>
    <x v="0"/>
    <s v="Compact Repair Kit"/>
    <n v="1"/>
    <n v="40.82"/>
    <n v="0.05"/>
    <n v="16.940000000000001"/>
    <n v="38.778999999999996"/>
    <n v="16.940000000000001"/>
    <n v="21.838999999999995"/>
    <n v="0.56316563088269411"/>
    <n v="2026"/>
    <s v="Q1"/>
    <n v="3"/>
    <x v="2"/>
  </r>
  <r>
    <n v="487"/>
    <d v="2026-03-26T00:00:00"/>
    <n v="2026"/>
    <n v="3"/>
    <x v="0"/>
    <s v="Mar"/>
    <x v="3"/>
    <x v="8"/>
    <x v="2"/>
    <s v="Business"/>
    <x v="2"/>
    <s v="Insulated Bottle"/>
    <n v="3"/>
    <n v="36.979999999999997"/>
    <n v="0.1"/>
    <n v="13.65"/>
    <n v="99.846000000000004"/>
    <n v="40.950000000000003"/>
    <n v="58.896000000000001"/>
    <n v="0.58986839733189111"/>
    <n v="2026"/>
    <s v="Q1"/>
    <n v="3"/>
    <x v="2"/>
  </r>
  <r>
    <n v="1476"/>
    <d v="2026-03-26T00:00:00"/>
    <n v="2026"/>
    <n v="3"/>
    <x v="0"/>
    <s v="Mar"/>
    <x v="1"/>
    <x v="12"/>
    <x v="3"/>
    <s v="New"/>
    <x v="2"/>
    <s v="Insulated Bottle"/>
    <n v="1"/>
    <n v="35.700000000000003"/>
    <n v="0.05"/>
    <n v="13.91"/>
    <n v="33.914999999999999"/>
    <n v="13.91"/>
    <n v="20.004999999999999"/>
    <n v="0.58985699542975079"/>
    <n v="2026"/>
    <s v="Q1"/>
    <n v="3"/>
    <x v="2"/>
  </r>
  <r>
    <n v="2145"/>
    <d v="2026-03-26T00:00:00"/>
    <n v="2026"/>
    <n v="3"/>
    <x v="0"/>
    <s v="Mar"/>
    <x v="3"/>
    <x v="8"/>
    <x v="2"/>
    <s v="Returning"/>
    <x v="0"/>
    <s v="Compact Repair Kit"/>
    <n v="1"/>
    <n v="39.53"/>
    <n v="0.05"/>
    <n v="17.170000000000002"/>
    <n v="37.5535"/>
    <n v="17.170000000000002"/>
    <n v="20.383499999999998"/>
    <n v="0.54278562584046752"/>
    <n v="2026"/>
    <s v="Q1"/>
    <n v="3"/>
    <x v="2"/>
  </r>
  <r>
    <n v="2999"/>
    <d v="2026-03-26T00:00:00"/>
    <n v="2026"/>
    <n v="3"/>
    <x v="0"/>
    <s v="Mar"/>
    <x v="2"/>
    <x v="3"/>
    <x v="2"/>
    <s v="Returning"/>
    <x v="2"/>
    <s v="Insulated Bottle"/>
    <n v="2"/>
    <n v="35.75"/>
    <n v="0"/>
    <n v="13.28"/>
    <n v="71.5"/>
    <n v="26.56"/>
    <n v="44.94"/>
    <n v="0.62853146853146846"/>
    <n v="2026"/>
    <s v="Q1"/>
    <n v="3"/>
    <x v="2"/>
  </r>
  <r>
    <n v="4464"/>
    <d v="2026-03-26T00:00:00"/>
    <n v="2026"/>
    <n v="3"/>
    <x v="0"/>
    <s v="Mar"/>
    <x v="2"/>
    <x v="2"/>
    <x v="0"/>
    <s v="Business"/>
    <x v="4"/>
    <s v="Training Mat"/>
    <n v="2"/>
    <n v="50.17"/>
    <n v="0"/>
    <n v="22.37"/>
    <n v="100.34"/>
    <n v="44.74"/>
    <n v="55.6"/>
    <n v="0.55411600558102447"/>
    <n v="2026"/>
    <s v="Q1"/>
    <n v="3"/>
    <x v="2"/>
  </r>
  <r>
    <n v="4978"/>
    <d v="2026-03-26T00:00:00"/>
    <n v="2026"/>
    <n v="3"/>
    <x v="0"/>
    <s v="Mar"/>
    <x v="0"/>
    <x v="9"/>
    <x v="0"/>
    <s v="New"/>
    <x v="4"/>
    <s v="Resistance Band Set"/>
    <n v="5"/>
    <n v="41.32"/>
    <n v="0"/>
    <n v="15.09"/>
    <n v="206.6"/>
    <n v="75.45"/>
    <n v="131.14999999999998"/>
    <n v="0.63480154888673757"/>
    <n v="2026"/>
    <s v="Q1"/>
    <n v="3"/>
    <x v="2"/>
  </r>
  <r>
    <n v="130"/>
    <d v="2026-03-27T00:00:00"/>
    <n v="2026"/>
    <n v="3"/>
    <x v="0"/>
    <s v="Mar"/>
    <x v="3"/>
    <x v="7"/>
    <x v="3"/>
    <s v="New"/>
    <x v="1"/>
    <s v="Summit Backpack 45L"/>
    <n v="3"/>
    <n v="152.4"/>
    <n v="0.05"/>
    <n v="79.97"/>
    <n v="434.34000000000003"/>
    <n v="239.91"/>
    <n v="194.43000000000004"/>
    <n v="0.44764470230694853"/>
    <n v="2026"/>
    <s v="Q1"/>
    <n v="3"/>
    <x v="2"/>
  </r>
  <r>
    <n v="848"/>
    <d v="2026-03-27T00:00:00"/>
    <n v="2026"/>
    <n v="3"/>
    <x v="0"/>
    <s v="Mar"/>
    <x v="0"/>
    <x v="0"/>
    <x v="0"/>
    <s v="New"/>
    <x v="4"/>
    <s v="Recovery Roller"/>
    <n v="1"/>
    <n v="36.299999999999997"/>
    <n v="0"/>
    <n v="14.1"/>
    <n v="36.299999999999997"/>
    <n v="14.1"/>
    <n v="22.199999999999996"/>
    <n v="0.61157024793388426"/>
    <n v="2026"/>
    <s v="Q1"/>
    <n v="3"/>
    <x v="2"/>
  </r>
  <r>
    <n v="1359"/>
    <d v="2026-03-27T00:00:00"/>
    <n v="2026"/>
    <n v="3"/>
    <x v="0"/>
    <s v="Mar"/>
    <x v="2"/>
    <x v="5"/>
    <x v="0"/>
    <s v="Returning"/>
    <x v="2"/>
    <s v="Packing Cube Set"/>
    <n v="3"/>
    <n v="46.24"/>
    <n v="0.1"/>
    <n v="18.2"/>
    <n v="124.848"/>
    <n v="54.599999999999994"/>
    <n v="70.248000000000005"/>
    <n v="0.56266820453671673"/>
    <n v="2026"/>
    <s v="Q1"/>
    <n v="3"/>
    <x v="2"/>
  </r>
  <r>
    <n v="2379"/>
    <d v="2026-03-27T00:00:00"/>
    <n v="2026"/>
    <n v="3"/>
    <x v="0"/>
    <s v="Mar"/>
    <x v="0"/>
    <x v="0"/>
    <x v="2"/>
    <s v="Returning"/>
    <x v="2"/>
    <s v="Travel Backpack 35L"/>
    <n v="2"/>
    <n v="165.58"/>
    <n v="0"/>
    <n v="86.16"/>
    <n v="331.16"/>
    <n v="172.32"/>
    <n v="158.84000000000003"/>
    <n v="0.47964730039859893"/>
    <n v="2026"/>
    <s v="Q1"/>
    <n v="3"/>
    <x v="2"/>
  </r>
  <r>
    <n v="2987"/>
    <d v="2026-03-27T00:00:00"/>
    <n v="2026"/>
    <n v="3"/>
    <x v="0"/>
    <s v="Mar"/>
    <x v="0"/>
    <x v="9"/>
    <x v="0"/>
    <s v="Returning"/>
    <x v="3"/>
    <s v="Compact Sleeping Bag"/>
    <n v="4"/>
    <n v="121.49"/>
    <n v="0"/>
    <n v="62.01"/>
    <n v="485.96"/>
    <n v="248.04"/>
    <n v="237.92"/>
    <n v="0.4895876203802782"/>
    <n v="2026"/>
    <s v="Q1"/>
    <n v="3"/>
    <x v="2"/>
  </r>
  <r>
    <n v="3121"/>
    <d v="2026-03-27T00:00:00"/>
    <n v="2026"/>
    <n v="3"/>
    <x v="0"/>
    <s v="Mar"/>
    <x v="1"/>
    <x v="12"/>
    <x v="2"/>
    <s v="New"/>
    <x v="0"/>
    <s v="Commuter Helmet"/>
    <n v="5"/>
    <n v="81.84"/>
    <n v="0.1"/>
    <n v="42.7"/>
    <n v="368.28000000000003"/>
    <n v="213.5"/>
    <n v="154.78000000000003"/>
    <n v="0.42027804931030743"/>
    <n v="2026"/>
    <s v="Q1"/>
    <n v="3"/>
    <x v="2"/>
  </r>
  <r>
    <n v="4445"/>
    <d v="2026-03-27T00:00:00"/>
    <n v="2026"/>
    <n v="3"/>
    <x v="0"/>
    <s v="Mar"/>
    <x v="1"/>
    <x v="11"/>
    <x v="0"/>
    <s v="New"/>
    <x v="1"/>
    <s v="Summit Backpack 45L"/>
    <n v="1"/>
    <n v="151.47999999999999"/>
    <n v="0"/>
    <n v="79.41"/>
    <n v="151.47999999999999"/>
    <n v="79.41"/>
    <n v="72.069999999999993"/>
    <n v="0.47577237919197252"/>
    <n v="2026"/>
    <s v="Q1"/>
    <n v="3"/>
    <x v="2"/>
  </r>
  <r>
    <n v="441"/>
    <d v="2026-03-28T00:00:00"/>
    <n v="2026"/>
    <n v="3"/>
    <x v="0"/>
    <s v="Mar"/>
    <x v="0"/>
    <x v="15"/>
    <x v="2"/>
    <s v="New"/>
    <x v="4"/>
    <s v="Training Mat"/>
    <n v="1"/>
    <n v="51.02"/>
    <n v="0.05"/>
    <n v="21.94"/>
    <n v="48.469000000000001"/>
    <n v="21.94"/>
    <n v="26.529"/>
    <n v="0.54733953661102974"/>
    <n v="2026"/>
    <s v="Q1"/>
    <n v="3"/>
    <x v="2"/>
  </r>
  <r>
    <n v="4608"/>
    <d v="2026-03-28T00:00:00"/>
    <n v="2026"/>
    <n v="3"/>
    <x v="0"/>
    <s v="Mar"/>
    <x v="2"/>
    <x v="2"/>
    <x v="1"/>
    <s v="Business"/>
    <x v="0"/>
    <s v="Compact Repair Kit"/>
    <n v="8"/>
    <n v="40.86"/>
    <n v="0.1"/>
    <n v="16.34"/>
    <n v="294.19200000000001"/>
    <n v="130.72"/>
    <n v="163.47200000000001"/>
    <n v="0.55566432805786703"/>
    <n v="2026"/>
    <s v="Q1"/>
    <n v="3"/>
    <x v="2"/>
  </r>
  <r>
    <n v="4914"/>
    <d v="2026-03-28T00:00:00"/>
    <n v="2026"/>
    <n v="3"/>
    <x v="0"/>
    <s v="Mar"/>
    <x v="0"/>
    <x v="9"/>
    <x v="0"/>
    <s v="New"/>
    <x v="2"/>
    <s v="Travel Backpack 35L"/>
    <n v="5"/>
    <n v="163.33000000000001"/>
    <n v="0"/>
    <n v="87.05"/>
    <n v="816.65000000000009"/>
    <n v="435.25"/>
    <n v="381.40000000000009"/>
    <n v="0.46702993938651816"/>
    <n v="2026"/>
    <s v="Q1"/>
    <n v="3"/>
    <x v="2"/>
  </r>
  <r>
    <n v="860"/>
    <d v="2026-03-29T00:00:00"/>
    <n v="2026"/>
    <n v="3"/>
    <x v="0"/>
    <s v="Mar"/>
    <x v="1"/>
    <x v="14"/>
    <x v="3"/>
    <s v="New"/>
    <x v="1"/>
    <s v="Hiking Daypack 20L"/>
    <n v="1"/>
    <n v="90.27"/>
    <n v="0"/>
    <n v="46.38"/>
    <n v="90.27"/>
    <n v="46.38"/>
    <n v="43.889999999999993"/>
    <n v="0.48620804253904948"/>
    <n v="2026"/>
    <s v="Q1"/>
    <n v="3"/>
    <x v="2"/>
  </r>
  <r>
    <n v="920"/>
    <d v="2026-03-29T00:00:00"/>
    <n v="2026"/>
    <n v="3"/>
    <x v="0"/>
    <s v="Mar"/>
    <x v="0"/>
    <x v="9"/>
    <x v="1"/>
    <s v="Business"/>
    <x v="2"/>
    <s v="Carry-On Duffel"/>
    <n v="12"/>
    <n v="131.31"/>
    <n v="0.05"/>
    <n v="68.459999999999994"/>
    <n v="1496.934"/>
    <n v="821.52"/>
    <n v="675.41399999999999"/>
    <n v="0.45119824922140855"/>
    <n v="2026"/>
    <s v="Q1"/>
    <n v="3"/>
    <x v="2"/>
  </r>
  <r>
    <n v="1700"/>
    <d v="2026-03-29T00:00:00"/>
    <n v="2026"/>
    <n v="3"/>
    <x v="0"/>
    <s v="Mar"/>
    <x v="1"/>
    <x v="12"/>
    <x v="3"/>
    <s v="New"/>
    <x v="2"/>
    <s v="Travel Backpack 35L"/>
    <n v="1"/>
    <n v="167.27"/>
    <n v="0.05"/>
    <n v="88.19"/>
    <n v="158.90649999999999"/>
    <n v="88.19"/>
    <n v="70.716499999999996"/>
    <n v="0.44501955552478972"/>
    <n v="2026"/>
    <s v="Q1"/>
    <n v="3"/>
    <x v="2"/>
  </r>
  <r>
    <n v="1768"/>
    <d v="2026-03-29T00:00:00"/>
    <n v="2026"/>
    <n v="3"/>
    <x v="0"/>
    <s v="Mar"/>
    <x v="1"/>
    <x v="12"/>
    <x v="3"/>
    <s v="Returning"/>
    <x v="1"/>
    <s v="Trekking Poles"/>
    <n v="4"/>
    <n v="70.510000000000005"/>
    <n v="0"/>
    <n v="31.93"/>
    <n v="282.04000000000002"/>
    <n v="127.72"/>
    <n v="154.32000000000002"/>
    <n v="0.54715643171181394"/>
    <n v="2026"/>
    <s v="Q1"/>
    <n v="3"/>
    <x v="2"/>
  </r>
  <r>
    <n v="1876"/>
    <d v="2026-03-29T00:00:00"/>
    <n v="2026"/>
    <n v="3"/>
    <x v="0"/>
    <s v="Mar"/>
    <x v="1"/>
    <x v="6"/>
    <x v="1"/>
    <s v="New"/>
    <x v="0"/>
    <s v="Cycling Pack 12L"/>
    <n v="12"/>
    <n v="101.06"/>
    <n v="0.1"/>
    <n v="50.59"/>
    <n v="1091.4480000000001"/>
    <n v="607.08000000000004"/>
    <n v="484.36800000000005"/>
    <n v="0.4437847703234602"/>
    <n v="2026"/>
    <s v="Q1"/>
    <n v="3"/>
    <x v="2"/>
  </r>
  <r>
    <n v="2453"/>
    <d v="2026-03-29T00:00:00"/>
    <n v="2026"/>
    <n v="3"/>
    <x v="0"/>
    <s v="Mar"/>
    <x v="3"/>
    <x v="8"/>
    <x v="0"/>
    <s v="Business"/>
    <x v="0"/>
    <s v="Commuter Helmet"/>
    <n v="2"/>
    <n v="79.849999999999994"/>
    <n v="0.05"/>
    <n v="43.78"/>
    <n v="151.71499999999997"/>
    <n v="87.56"/>
    <n v="64.154999999999973"/>
    <n v="0.42286524074745402"/>
    <n v="2026"/>
    <s v="Q1"/>
    <n v="3"/>
    <x v="2"/>
  </r>
  <r>
    <n v="2676"/>
    <d v="2026-03-29T00:00:00"/>
    <n v="2026"/>
    <n v="3"/>
    <x v="0"/>
    <s v="Mar"/>
    <x v="2"/>
    <x v="5"/>
    <x v="2"/>
    <s v="New"/>
    <x v="3"/>
    <s v="Trail Tent 2P"/>
    <n v="4"/>
    <n v="191.99"/>
    <n v="0"/>
    <n v="104.44"/>
    <n v="767.96"/>
    <n v="417.76"/>
    <n v="350.20000000000005"/>
    <n v="0.45601333402781397"/>
    <n v="2026"/>
    <s v="Q1"/>
    <n v="3"/>
    <x v="2"/>
  </r>
  <r>
    <n v="2800"/>
    <d v="2026-03-29T00:00:00"/>
    <n v="2026"/>
    <n v="3"/>
    <x v="0"/>
    <s v="Mar"/>
    <x v="1"/>
    <x v="11"/>
    <x v="0"/>
    <s v="New"/>
    <x v="0"/>
    <s v="Trail Bike Light"/>
    <n v="1"/>
    <n v="49.81"/>
    <n v="0.05"/>
    <n v="23.12"/>
    <n v="47.319499999999998"/>
    <n v="23.12"/>
    <n v="24.199499999999997"/>
    <n v="0.51140650260463438"/>
    <n v="2026"/>
    <s v="Q1"/>
    <n v="3"/>
    <x v="2"/>
  </r>
  <r>
    <n v="2857"/>
    <d v="2026-03-29T00:00:00"/>
    <n v="2026"/>
    <n v="3"/>
    <x v="0"/>
    <s v="Mar"/>
    <x v="0"/>
    <x v="15"/>
    <x v="2"/>
    <s v="New"/>
    <x v="4"/>
    <s v="Resistance Band Set"/>
    <n v="1"/>
    <n v="40.39"/>
    <n v="0.1"/>
    <n v="14.97"/>
    <n v="36.350999999999999"/>
    <n v="14.97"/>
    <n v="21.381"/>
    <n v="0.58818189320788972"/>
    <n v="2026"/>
    <s v="Q1"/>
    <n v="3"/>
    <x v="2"/>
  </r>
  <r>
    <n v="3584"/>
    <d v="2026-03-29T00:00:00"/>
    <n v="2026"/>
    <n v="3"/>
    <x v="0"/>
    <s v="Mar"/>
    <x v="0"/>
    <x v="0"/>
    <x v="0"/>
    <s v="Returning"/>
    <x v="2"/>
    <s v="Insulated Bottle"/>
    <n v="1"/>
    <n v="35.700000000000003"/>
    <n v="0.05"/>
    <n v="13.85"/>
    <n v="33.914999999999999"/>
    <n v="13.85"/>
    <n v="20.064999999999998"/>
    <n v="0.59162612413386406"/>
    <n v="2026"/>
    <s v="Q1"/>
    <n v="3"/>
    <x v="2"/>
  </r>
  <r>
    <n v="3669"/>
    <d v="2026-03-29T00:00:00"/>
    <n v="2026"/>
    <n v="3"/>
    <x v="0"/>
    <s v="Mar"/>
    <x v="2"/>
    <x v="10"/>
    <x v="3"/>
    <s v="Returning"/>
    <x v="3"/>
    <s v="Portable Camp Stove"/>
    <n v="1"/>
    <n v="80.09"/>
    <n v="0"/>
    <n v="40.61"/>
    <n v="80.09"/>
    <n v="40.61"/>
    <n v="39.480000000000004"/>
    <n v="0.49294543638406796"/>
    <n v="2026"/>
    <s v="Q1"/>
    <n v="3"/>
    <x v="2"/>
  </r>
  <r>
    <n v="4787"/>
    <d v="2026-03-29T00:00:00"/>
    <n v="2026"/>
    <n v="3"/>
    <x v="0"/>
    <s v="Mar"/>
    <x v="3"/>
    <x v="13"/>
    <x v="3"/>
    <s v="New"/>
    <x v="1"/>
    <s v="Trail Boots"/>
    <n v="1"/>
    <n v="142.87"/>
    <n v="0.1"/>
    <n v="77.33"/>
    <n v="128.583"/>
    <n v="77.33"/>
    <n v="51.253"/>
    <n v="0.39859857057309289"/>
    <n v="2026"/>
    <s v="Q1"/>
    <n v="3"/>
    <x v="2"/>
  </r>
  <r>
    <n v="769"/>
    <d v="2026-03-30T00:00:00"/>
    <n v="2026"/>
    <n v="3"/>
    <x v="0"/>
    <s v="Mar"/>
    <x v="3"/>
    <x v="8"/>
    <x v="0"/>
    <s v="Returning"/>
    <x v="4"/>
    <s v="Resistance Band Set"/>
    <n v="1"/>
    <n v="40.53"/>
    <n v="0"/>
    <n v="14.32"/>
    <n v="40.53"/>
    <n v="14.32"/>
    <n v="26.21"/>
    <n v="0.64668147051566738"/>
    <n v="2026"/>
    <s v="Q1"/>
    <n v="3"/>
    <x v="2"/>
  </r>
  <r>
    <n v="1184"/>
    <d v="2026-03-30T00:00:00"/>
    <n v="2026"/>
    <n v="3"/>
    <x v="0"/>
    <s v="Mar"/>
    <x v="3"/>
    <x v="8"/>
    <x v="0"/>
    <s v="Returning"/>
    <x v="0"/>
    <s v="Trail Bike Light"/>
    <n v="1"/>
    <n v="49.46"/>
    <n v="0"/>
    <n v="23.04"/>
    <n v="49.46"/>
    <n v="23.04"/>
    <n v="26.42"/>
    <n v="0.53416902547513145"/>
    <n v="2026"/>
    <s v="Q1"/>
    <n v="3"/>
    <x v="2"/>
  </r>
  <r>
    <n v="1498"/>
    <d v="2026-03-30T00:00:00"/>
    <n v="2026"/>
    <n v="3"/>
    <x v="0"/>
    <s v="Mar"/>
    <x v="1"/>
    <x v="14"/>
    <x v="3"/>
    <s v="Business"/>
    <x v="1"/>
    <s v="Trail Boots"/>
    <n v="3"/>
    <n v="142.46"/>
    <n v="0"/>
    <n v="79.650000000000006"/>
    <n v="427.38"/>
    <n v="238.95000000000002"/>
    <n v="188.42999999999998"/>
    <n v="0.44089569001825069"/>
    <n v="2026"/>
    <s v="Q1"/>
    <n v="3"/>
    <x v="2"/>
  </r>
  <r>
    <n v="2054"/>
    <d v="2026-03-30T00:00:00"/>
    <n v="2026"/>
    <n v="3"/>
    <x v="0"/>
    <s v="Mar"/>
    <x v="3"/>
    <x v="13"/>
    <x v="1"/>
    <s v="Business"/>
    <x v="1"/>
    <s v="Trail Boots"/>
    <n v="6"/>
    <n v="142.18"/>
    <n v="0.05"/>
    <n v="80.94"/>
    <n v="810.42600000000004"/>
    <n v="485.64"/>
    <n v="324.78600000000006"/>
    <n v="0.40075960050640036"/>
    <n v="2026"/>
    <s v="Q1"/>
    <n v="3"/>
    <x v="2"/>
  </r>
  <r>
    <n v="2294"/>
    <d v="2026-03-30T00:00:00"/>
    <n v="2026"/>
    <n v="3"/>
    <x v="0"/>
    <s v="Mar"/>
    <x v="1"/>
    <x v="14"/>
    <x v="0"/>
    <s v="New"/>
    <x v="4"/>
    <s v="Resistance Band Set"/>
    <n v="2"/>
    <n v="41.04"/>
    <n v="0"/>
    <n v="15.03"/>
    <n v="82.08"/>
    <n v="30.06"/>
    <n v="52.019999999999996"/>
    <n v="0.63377192982456132"/>
    <n v="2026"/>
    <s v="Q1"/>
    <n v="3"/>
    <x v="2"/>
  </r>
  <r>
    <n v="2892"/>
    <d v="2026-03-30T00:00:00"/>
    <n v="2026"/>
    <n v="3"/>
    <x v="0"/>
    <s v="Mar"/>
    <x v="1"/>
    <x v="12"/>
    <x v="0"/>
    <s v="Returning"/>
    <x v="1"/>
    <s v="Trail Boots"/>
    <n v="2"/>
    <n v="145.06"/>
    <n v="0.15"/>
    <n v="77.08"/>
    <n v="246.602"/>
    <n v="154.16"/>
    <n v="92.442000000000007"/>
    <n v="0.37486313979610875"/>
    <n v="2026"/>
    <s v="Q1"/>
    <n v="3"/>
    <x v="2"/>
  </r>
  <r>
    <n v="3145"/>
    <d v="2026-03-30T00:00:00"/>
    <n v="2026"/>
    <n v="3"/>
    <x v="0"/>
    <s v="Mar"/>
    <x v="1"/>
    <x v="11"/>
    <x v="0"/>
    <s v="Returning"/>
    <x v="2"/>
    <s v="Carry-On Duffel"/>
    <n v="1"/>
    <n v="130.72999999999999"/>
    <n v="0"/>
    <n v="66.17"/>
    <n v="130.72999999999999"/>
    <n v="66.17"/>
    <n v="64.559999999999988"/>
    <n v="0.4938422703281572"/>
    <n v="2026"/>
    <s v="Q1"/>
    <n v="3"/>
    <x v="2"/>
  </r>
  <r>
    <n v="3925"/>
    <d v="2026-03-30T00:00:00"/>
    <n v="2026"/>
    <n v="3"/>
    <x v="0"/>
    <s v="Mar"/>
    <x v="3"/>
    <x v="13"/>
    <x v="0"/>
    <s v="Business"/>
    <x v="4"/>
    <s v="Recovery Roller"/>
    <n v="2"/>
    <n v="36.630000000000003"/>
    <n v="0"/>
    <n v="14.31"/>
    <n v="73.260000000000005"/>
    <n v="28.62"/>
    <n v="44.64"/>
    <n v="0.60933660933660927"/>
    <n v="2026"/>
    <s v="Q1"/>
    <n v="3"/>
    <x v="2"/>
  </r>
  <r>
    <n v="2722"/>
    <d v="2026-03-31T00:00:00"/>
    <n v="2026"/>
    <n v="3"/>
    <x v="0"/>
    <s v="Mar"/>
    <x v="3"/>
    <x v="13"/>
    <x v="3"/>
    <s v="New"/>
    <x v="0"/>
    <s v="Trail Bike Light"/>
    <n v="1"/>
    <n v="50.99"/>
    <n v="0.1"/>
    <n v="21.86"/>
    <n v="45.891000000000005"/>
    <n v="21.86"/>
    <n v="24.031000000000006"/>
    <n v="0.52365387548756848"/>
    <n v="2026"/>
    <s v="Q1"/>
    <n v="3"/>
    <x v="2"/>
  </r>
  <r>
    <n v="2767"/>
    <d v="2026-03-31T00:00:00"/>
    <n v="2026"/>
    <n v="3"/>
    <x v="0"/>
    <s v="Mar"/>
    <x v="1"/>
    <x v="6"/>
    <x v="0"/>
    <s v="Returning"/>
    <x v="2"/>
    <s v="Carry-On Duffel"/>
    <n v="4"/>
    <n v="134.18"/>
    <n v="0"/>
    <n v="66.430000000000007"/>
    <n v="536.72"/>
    <n v="265.72000000000003"/>
    <n v="271"/>
    <n v="0.5049187658369354"/>
    <n v="2026"/>
    <s v="Q1"/>
    <n v="3"/>
    <x v="2"/>
  </r>
  <r>
    <n v="3794"/>
    <d v="2026-03-31T00:00:00"/>
    <n v="2026"/>
    <n v="3"/>
    <x v="0"/>
    <s v="Mar"/>
    <x v="1"/>
    <x v="12"/>
    <x v="2"/>
    <s v="Business"/>
    <x v="4"/>
    <s v="Training Mat"/>
    <n v="2"/>
    <n v="50.86"/>
    <n v="0.1"/>
    <n v="21.76"/>
    <n v="91.548000000000002"/>
    <n v="43.52"/>
    <n v="48.027999999999999"/>
    <n v="0.52462096386595003"/>
    <n v="2026"/>
    <s v="Q1"/>
    <n v="3"/>
    <x v="2"/>
  </r>
  <r>
    <n v="3880"/>
    <d v="2026-03-31T00:00:00"/>
    <n v="2026"/>
    <n v="3"/>
    <x v="0"/>
    <s v="Mar"/>
    <x v="1"/>
    <x v="12"/>
    <x v="1"/>
    <s v="Business"/>
    <x v="3"/>
    <s v="Compact Sleeping Bag"/>
    <n v="12"/>
    <n v="124.86"/>
    <n v="0.1"/>
    <n v="60.82"/>
    <n v="1348.4880000000001"/>
    <n v="729.84"/>
    <n v="618.64800000000002"/>
    <n v="0.45877160197198641"/>
    <n v="2026"/>
    <s v="Q1"/>
    <n v="3"/>
    <x v="2"/>
  </r>
  <r>
    <n v="422"/>
    <d v="2026-04-01T00:00:00"/>
    <n v="2026"/>
    <n v="4"/>
    <x v="1"/>
    <s v="Apr"/>
    <x v="3"/>
    <x v="4"/>
    <x v="0"/>
    <s v="Business"/>
    <x v="0"/>
    <s v="Commuter Helmet"/>
    <n v="1"/>
    <n v="81.760000000000005"/>
    <n v="0.1"/>
    <n v="42.78"/>
    <n v="73.584000000000003"/>
    <n v="42.78"/>
    <n v="30.804000000000002"/>
    <n v="0.4186236138290933"/>
    <n v="2026"/>
    <s v="Q2"/>
    <n v="4"/>
    <x v="3"/>
  </r>
  <r>
    <n v="495"/>
    <d v="2026-04-01T00:00:00"/>
    <n v="2026"/>
    <n v="4"/>
    <x v="1"/>
    <s v="Apr"/>
    <x v="1"/>
    <x v="14"/>
    <x v="2"/>
    <s v="Business"/>
    <x v="2"/>
    <s v="Carry-On Duffel"/>
    <n v="1"/>
    <n v="134.65"/>
    <n v="0"/>
    <n v="68.19"/>
    <n v="134.65"/>
    <n v="68.19"/>
    <n v="66.460000000000008"/>
    <n v="0.49357593761604163"/>
    <n v="2026"/>
    <s v="Q2"/>
    <n v="4"/>
    <x v="3"/>
  </r>
  <r>
    <n v="1517"/>
    <d v="2026-04-01T00:00:00"/>
    <n v="2026"/>
    <n v="4"/>
    <x v="1"/>
    <s v="Apr"/>
    <x v="2"/>
    <x v="16"/>
    <x v="0"/>
    <s v="Business"/>
    <x v="0"/>
    <s v="Compact Repair Kit"/>
    <n v="1"/>
    <n v="41.21"/>
    <n v="0"/>
    <n v="16.34"/>
    <n v="41.21"/>
    <n v="16.34"/>
    <n v="24.87"/>
    <n v="0.60349429750060668"/>
    <n v="2026"/>
    <s v="Q2"/>
    <n v="4"/>
    <x v="3"/>
  </r>
  <r>
    <n v="2391"/>
    <d v="2026-04-01T00:00:00"/>
    <n v="2026"/>
    <n v="4"/>
    <x v="1"/>
    <s v="Apr"/>
    <x v="1"/>
    <x v="12"/>
    <x v="0"/>
    <s v="Returning"/>
    <x v="4"/>
    <s v="Resistance Band Set"/>
    <n v="2"/>
    <n v="40.590000000000003"/>
    <n v="0"/>
    <n v="15.01"/>
    <n v="81.180000000000007"/>
    <n v="30.02"/>
    <n v="51.160000000000011"/>
    <n v="0.63020448386302053"/>
    <n v="2026"/>
    <s v="Q2"/>
    <n v="4"/>
    <x v="3"/>
  </r>
  <r>
    <n v="3809"/>
    <d v="2026-04-01T00:00:00"/>
    <n v="2026"/>
    <n v="4"/>
    <x v="1"/>
    <s v="Apr"/>
    <x v="0"/>
    <x v="15"/>
    <x v="0"/>
    <s v="New"/>
    <x v="3"/>
    <s v="Compact Sleeping Bag"/>
    <n v="3"/>
    <n v="124.08"/>
    <n v="0.05"/>
    <n v="62.41"/>
    <n v="353.62799999999999"/>
    <n v="187.23"/>
    <n v="166.398"/>
    <n v="0.47054531880959655"/>
    <n v="2026"/>
    <s v="Q2"/>
    <n v="4"/>
    <x v="3"/>
  </r>
  <r>
    <n v="3958"/>
    <d v="2026-04-01T00:00:00"/>
    <n v="2026"/>
    <n v="4"/>
    <x v="1"/>
    <s v="Apr"/>
    <x v="1"/>
    <x v="1"/>
    <x v="0"/>
    <s v="Returning"/>
    <x v="3"/>
    <s v="Compact Sleeping Bag"/>
    <n v="2"/>
    <n v="125.35"/>
    <n v="0.15"/>
    <n v="60.73"/>
    <n v="213.095"/>
    <n v="121.46"/>
    <n v="91.635000000000005"/>
    <n v="0.43001947488209485"/>
    <n v="2026"/>
    <s v="Q2"/>
    <n v="4"/>
    <x v="3"/>
  </r>
  <r>
    <n v="4418"/>
    <d v="2026-04-01T00:00:00"/>
    <n v="2026"/>
    <n v="4"/>
    <x v="1"/>
    <s v="Apr"/>
    <x v="1"/>
    <x v="14"/>
    <x v="3"/>
    <s v="New"/>
    <x v="4"/>
    <s v="Recovery Roller"/>
    <n v="3"/>
    <n v="36.090000000000003"/>
    <n v="0"/>
    <n v="14.03"/>
    <n v="108.27000000000001"/>
    <n v="42.089999999999996"/>
    <n v="66.180000000000007"/>
    <n v="0.61124965364366857"/>
    <n v="2026"/>
    <s v="Q2"/>
    <n v="4"/>
    <x v="3"/>
  </r>
  <r>
    <n v="4693"/>
    <d v="2026-04-01T00:00:00"/>
    <n v="2026"/>
    <n v="4"/>
    <x v="1"/>
    <s v="Apr"/>
    <x v="1"/>
    <x v="12"/>
    <x v="1"/>
    <s v="Business"/>
    <x v="1"/>
    <s v="Hiking Daypack 20L"/>
    <n v="15"/>
    <n v="94.33"/>
    <n v="0.1"/>
    <n v="44.38"/>
    <n v="1273.4550000000002"/>
    <n v="665.7"/>
    <n v="607.75500000000011"/>
    <n v="0.47724890161018652"/>
    <n v="2026"/>
    <s v="Q2"/>
    <n v="4"/>
    <x v="3"/>
  </r>
  <r>
    <n v="193"/>
    <d v="2026-04-02T00:00:00"/>
    <n v="2026"/>
    <n v="4"/>
    <x v="1"/>
    <s v="Apr"/>
    <x v="3"/>
    <x v="4"/>
    <x v="2"/>
    <s v="Returning"/>
    <x v="2"/>
    <s v="Insulated Bottle"/>
    <n v="1"/>
    <n v="35.6"/>
    <n v="0.1"/>
    <n v="13.39"/>
    <n v="32.04"/>
    <n v="13.39"/>
    <n v="18.649999999999999"/>
    <n v="0.58208489388264661"/>
    <n v="2026"/>
    <s v="Q2"/>
    <n v="4"/>
    <x v="3"/>
  </r>
  <r>
    <n v="2246"/>
    <d v="2026-04-02T00:00:00"/>
    <n v="2026"/>
    <n v="4"/>
    <x v="1"/>
    <s v="Apr"/>
    <x v="1"/>
    <x v="12"/>
    <x v="3"/>
    <s v="Returning"/>
    <x v="0"/>
    <s v="Trail Bike Light"/>
    <n v="1"/>
    <n v="50.17"/>
    <n v="0"/>
    <n v="21.95"/>
    <n v="50.17"/>
    <n v="21.95"/>
    <n v="28.220000000000002"/>
    <n v="0.56248754235598963"/>
    <n v="2026"/>
    <s v="Q2"/>
    <n v="4"/>
    <x v="3"/>
  </r>
  <r>
    <n v="2556"/>
    <d v="2026-04-02T00:00:00"/>
    <n v="2026"/>
    <n v="4"/>
    <x v="1"/>
    <s v="Apr"/>
    <x v="3"/>
    <x v="8"/>
    <x v="0"/>
    <s v="Returning"/>
    <x v="1"/>
    <s v="Trekking Poles"/>
    <n v="2"/>
    <n v="72.900000000000006"/>
    <n v="0"/>
    <n v="31.52"/>
    <n v="145.80000000000001"/>
    <n v="63.04"/>
    <n v="82.760000000000019"/>
    <n v="0.5676268861454048"/>
    <n v="2026"/>
    <s v="Q2"/>
    <n v="4"/>
    <x v="3"/>
  </r>
  <r>
    <n v="169"/>
    <d v="2026-04-03T00:00:00"/>
    <n v="2026"/>
    <n v="4"/>
    <x v="1"/>
    <s v="Apr"/>
    <x v="2"/>
    <x v="16"/>
    <x v="0"/>
    <s v="New"/>
    <x v="1"/>
    <s v="Hiking Daypack 20L"/>
    <n v="2"/>
    <n v="93.48"/>
    <n v="0"/>
    <n v="45.15"/>
    <n v="186.96"/>
    <n v="90.3"/>
    <n v="96.660000000000011"/>
    <n v="0.51700898587933253"/>
    <n v="2026"/>
    <s v="Q2"/>
    <n v="4"/>
    <x v="3"/>
  </r>
  <r>
    <n v="877"/>
    <d v="2026-04-03T00:00:00"/>
    <n v="2026"/>
    <n v="4"/>
    <x v="1"/>
    <s v="Apr"/>
    <x v="1"/>
    <x v="12"/>
    <x v="0"/>
    <s v="New"/>
    <x v="3"/>
    <s v="Compact Sleeping Bag"/>
    <n v="1"/>
    <n v="123.63"/>
    <n v="0"/>
    <n v="58.88"/>
    <n v="123.63"/>
    <n v="58.88"/>
    <n v="64.75"/>
    <n v="0.52374019250990866"/>
    <n v="2026"/>
    <s v="Q2"/>
    <n v="4"/>
    <x v="3"/>
  </r>
  <r>
    <n v="2023"/>
    <d v="2026-04-03T00:00:00"/>
    <n v="2026"/>
    <n v="4"/>
    <x v="1"/>
    <s v="Apr"/>
    <x v="1"/>
    <x v="12"/>
    <x v="0"/>
    <s v="New"/>
    <x v="2"/>
    <s v="Travel Backpack 35L"/>
    <n v="3"/>
    <n v="168.37"/>
    <n v="0"/>
    <n v="87.15"/>
    <n v="505.11"/>
    <n v="261.45000000000005"/>
    <n v="243.65999999999997"/>
    <n v="0.4823899744610084"/>
    <n v="2026"/>
    <s v="Q2"/>
    <n v="4"/>
    <x v="3"/>
  </r>
  <r>
    <n v="2548"/>
    <d v="2026-04-03T00:00:00"/>
    <n v="2026"/>
    <n v="4"/>
    <x v="1"/>
    <s v="Apr"/>
    <x v="0"/>
    <x v="9"/>
    <x v="3"/>
    <s v="New"/>
    <x v="0"/>
    <s v="Trail Bike Light"/>
    <n v="4"/>
    <n v="51.68"/>
    <n v="0.05"/>
    <n v="23.09"/>
    <n v="196.38399999999999"/>
    <n v="92.36"/>
    <n v="104.02399999999999"/>
    <n v="0.52969692031937421"/>
    <n v="2026"/>
    <s v="Q2"/>
    <n v="4"/>
    <x v="3"/>
  </r>
  <r>
    <n v="2602"/>
    <d v="2026-04-03T00:00:00"/>
    <n v="2026"/>
    <n v="4"/>
    <x v="1"/>
    <s v="Apr"/>
    <x v="1"/>
    <x v="12"/>
    <x v="3"/>
    <s v="New"/>
    <x v="0"/>
    <s v="Compact Repair Kit"/>
    <n v="1"/>
    <n v="40.159999999999997"/>
    <n v="0"/>
    <n v="16.77"/>
    <n v="40.159999999999997"/>
    <n v="16.77"/>
    <n v="23.389999999999997"/>
    <n v="0.58242031872509958"/>
    <n v="2026"/>
    <s v="Q2"/>
    <n v="4"/>
    <x v="3"/>
  </r>
  <r>
    <n v="3229"/>
    <d v="2026-04-03T00:00:00"/>
    <n v="2026"/>
    <n v="4"/>
    <x v="1"/>
    <s v="Apr"/>
    <x v="3"/>
    <x v="13"/>
    <x v="2"/>
    <s v="Returning"/>
    <x v="2"/>
    <s v="Insulated Bottle"/>
    <n v="3"/>
    <n v="36.17"/>
    <n v="0.1"/>
    <n v="13.65"/>
    <n v="97.659000000000006"/>
    <n v="40.950000000000003"/>
    <n v="56.709000000000003"/>
    <n v="0.58068380794396834"/>
    <n v="2026"/>
    <s v="Q2"/>
    <n v="4"/>
    <x v="3"/>
  </r>
  <r>
    <n v="3261"/>
    <d v="2026-04-03T00:00:00"/>
    <n v="2026"/>
    <n v="4"/>
    <x v="1"/>
    <s v="Apr"/>
    <x v="2"/>
    <x v="10"/>
    <x v="0"/>
    <s v="New"/>
    <x v="2"/>
    <s v="Carry-On Duffel"/>
    <n v="4"/>
    <n v="130.55000000000001"/>
    <n v="0"/>
    <n v="67.66"/>
    <n v="522.20000000000005"/>
    <n v="270.64"/>
    <n v="251.56000000000006"/>
    <n v="0.48173113749521262"/>
    <n v="2026"/>
    <s v="Q2"/>
    <n v="4"/>
    <x v="3"/>
  </r>
  <r>
    <n v="3621"/>
    <d v="2026-04-03T00:00:00"/>
    <n v="2026"/>
    <n v="4"/>
    <x v="1"/>
    <s v="Apr"/>
    <x v="3"/>
    <x v="8"/>
    <x v="0"/>
    <s v="New"/>
    <x v="0"/>
    <s v="Cycling Pack 12L"/>
    <n v="2"/>
    <n v="102.63"/>
    <n v="0"/>
    <n v="50.19"/>
    <n v="205.26"/>
    <n v="100.38"/>
    <n v="104.88"/>
    <n v="0.51096170710318622"/>
    <n v="2026"/>
    <s v="Q2"/>
    <n v="4"/>
    <x v="3"/>
  </r>
  <r>
    <n v="4681"/>
    <d v="2026-04-03T00:00:00"/>
    <n v="2026"/>
    <n v="4"/>
    <x v="1"/>
    <s v="Apr"/>
    <x v="3"/>
    <x v="13"/>
    <x v="3"/>
    <s v="Returning"/>
    <x v="0"/>
    <s v="Commuter Helmet"/>
    <n v="6"/>
    <n v="81.239999999999995"/>
    <n v="0"/>
    <n v="43.28"/>
    <n v="487.43999999999994"/>
    <n v="259.68"/>
    <n v="227.75999999999993"/>
    <n v="0.46725750861644505"/>
    <n v="2026"/>
    <s v="Q2"/>
    <n v="4"/>
    <x v="3"/>
  </r>
  <r>
    <n v="4954"/>
    <d v="2026-04-03T00:00:00"/>
    <n v="2026"/>
    <n v="4"/>
    <x v="1"/>
    <s v="Apr"/>
    <x v="3"/>
    <x v="8"/>
    <x v="0"/>
    <s v="New"/>
    <x v="1"/>
    <s v="Trekking Poles"/>
    <n v="3"/>
    <n v="72.11"/>
    <n v="0.05"/>
    <n v="31.63"/>
    <n v="205.51349999999996"/>
    <n v="94.89"/>
    <n v="110.62349999999996"/>
    <n v="0.5382785072513484"/>
    <n v="2026"/>
    <s v="Q2"/>
    <n v="4"/>
    <x v="3"/>
  </r>
  <r>
    <n v="1153"/>
    <d v="2026-04-04T00:00:00"/>
    <n v="2026"/>
    <n v="4"/>
    <x v="1"/>
    <s v="Apr"/>
    <x v="2"/>
    <x v="16"/>
    <x v="2"/>
    <s v="New"/>
    <x v="1"/>
    <s v="Hiking Daypack 20L"/>
    <n v="4"/>
    <n v="90.15"/>
    <n v="0"/>
    <n v="44.9"/>
    <n v="360.6"/>
    <n v="179.6"/>
    <n v="181.00000000000003"/>
    <n v="0.50194120909595119"/>
    <n v="2026"/>
    <s v="Q2"/>
    <n v="4"/>
    <x v="3"/>
  </r>
  <r>
    <n v="1383"/>
    <d v="2026-04-04T00:00:00"/>
    <n v="2026"/>
    <n v="4"/>
    <x v="1"/>
    <s v="Apr"/>
    <x v="3"/>
    <x v="4"/>
    <x v="2"/>
    <s v="Returning"/>
    <x v="0"/>
    <s v="Trail Bike Light"/>
    <n v="1"/>
    <n v="50.7"/>
    <n v="0.05"/>
    <n v="21.85"/>
    <n v="48.164999999999999"/>
    <n v="21.85"/>
    <n v="26.314999999999998"/>
    <n v="0.54635108481262329"/>
    <n v="2026"/>
    <s v="Q2"/>
    <n v="4"/>
    <x v="3"/>
  </r>
  <r>
    <n v="2583"/>
    <d v="2026-04-04T00:00:00"/>
    <n v="2026"/>
    <n v="4"/>
    <x v="1"/>
    <s v="Apr"/>
    <x v="0"/>
    <x v="0"/>
    <x v="0"/>
    <s v="Returning"/>
    <x v="4"/>
    <s v="Resistance Band Set"/>
    <n v="1"/>
    <n v="41.13"/>
    <n v="0"/>
    <n v="15.04"/>
    <n v="41.13"/>
    <n v="15.04"/>
    <n v="26.090000000000003"/>
    <n v="0.63433017262338931"/>
    <n v="2026"/>
    <s v="Q2"/>
    <n v="4"/>
    <x v="3"/>
  </r>
  <r>
    <n v="4074"/>
    <d v="2026-04-04T00:00:00"/>
    <n v="2026"/>
    <n v="4"/>
    <x v="1"/>
    <s v="Apr"/>
    <x v="1"/>
    <x v="1"/>
    <x v="2"/>
    <s v="Returning"/>
    <x v="3"/>
    <s v="Compact Sleeping Bag"/>
    <n v="1"/>
    <n v="121.66"/>
    <n v="0"/>
    <n v="61.37"/>
    <n v="121.66"/>
    <n v="61.37"/>
    <n v="60.29"/>
    <n v="0.49556140062469178"/>
    <n v="2026"/>
    <s v="Q2"/>
    <n v="4"/>
    <x v="3"/>
  </r>
  <r>
    <n v="4301"/>
    <d v="2026-04-04T00:00:00"/>
    <n v="2026"/>
    <n v="4"/>
    <x v="1"/>
    <s v="Apr"/>
    <x v="2"/>
    <x v="16"/>
    <x v="2"/>
    <s v="New"/>
    <x v="4"/>
    <s v="Weighted Vest"/>
    <n v="1"/>
    <n v="122.77"/>
    <n v="0.1"/>
    <n v="70.59"/>
    <n v="110.49299999999999"/>
    <n v="70.59"/>
    <n v="39.902999999999992"/>
    <n v="0.36113599956558329"/>
    <n v="2026"/>
    <s v="Q2"/>
    <n v="4"/>
    <x v="3"/>
  </r>
  <r>
    <n v="4692"/>
    <d v="2026-04-04T00:00:00"/>
    <n v="2026"/>
    <n v="4"/>
    <x v="1"/>
    <s v="Apr"/>
    <x v="3"/>
    <x v="13"/>
    <x v="0"/>
    <s v="Returning"/>
    <x v="0"/>
    <s v="Trail Bike Light"/>
    <n v="1"/>
    <n v="49.96"/>
    <n v="0"/>
    <n v="22.13"/>
    <n v="49.96"/>
    <n v="22.13"/>
    <n v="27.830000000000002"/>
    <n v="0.55704563650920735"/>
    <n v="2026"/>
    <s v="Q2"/>
    <n v="4"/>
    <x v="3"/>
  </r>
  <r>
    <n v="1951"/>
    <d v="2026-04-05T00:00:00"/>
    <n v="2026"/>
    <n v="4"/>
    <x v="1"/>
    <s v="Apr"/>
    <x v="3"/>
    <x v="8"/>
    <x v="3"/>
    <s v="Returning"/>
    <x v="1"/>
    <s v="Summit Backpack 45L"/>
    <n v="2"/>
    <n v="155.13"/>
    <n v="0.15"/>
    <n v="80.959999999999994"/>
    <n v="263.721"/>
    <n v="161.91999999999999"/>
    <n v="101.80100000000002"/>
    <n v="0.38601779911345707"/>
    <n v="2026"/>
    <s v="Q2"/>
    <n v="4"/>
    <x v="3"/>
  </r>
  <r>
    <n v="2111"/>
    <d v="2026-04-05T00:00:00"/>
    <n v="2026"/>
    <n v="4"/>
    <x v="1"/>
    <s v="Apr"/>
    <x v="3"/>
    <x v="13"/>
    <x v="0"/>
    <s v="New"/>
    <x v="1"/>
    <s v="Trekking Poles"/>
    <n v="3"/>
    <n v="69.83"/>
    <n v="0.05"/>
    <n v="31.53"/>
    <n v="199.0155"/>
    <n v="94.59"/>
    <n v="104.4255"/>
    <n v="0.52471038687941396"/>
    <n v="2026"/>
    <s v="Q2"/>
    <n v="4"/>
    <x v="3"/>
  </r>
  <r>
    <n v="2933"/>
    <d v="2026-04-05T00:00:00"/>
    <n v="2026"/>
    <n v="4"/>
    <x v="1"/>
    <s v="Apr"/>
    <x v="1"/>
    <x v="6"/>
    <x v="2"/>
    <s v="Returning"/>
    <x v="2"/>
    <s v="Insulated Bottle"/>
    <n v="1"/>
    <n v="35.4"/>
    <n v="0"/>
    <n v="13.37"/>
    <n v="35.4"/>
    <n v="13.37"/>
    <n v="22.03"/>
    <n v="0.62231638418079105"/>
    <n v="2026"/>
    <s v="Q2"/>
    <n v="4"/>
    <x v="3"/>
  </r>
  <r>
    <n v="3263"/>
    <d v="2026-04-05T00:00:00"/>
    <n v="2026"/>
    <n v="4"/>
    <x v="1"/>
    <s v="Apr"/>
    <x v="3"/>
    <x v="7"/>
    <x v="0"/>
    <s v="New"/>
    <x v="4"/>
    <s v="Training Mat"/>
    <n v="1"/>
    <n v="51.75"/>
    <n v="0.1"/>
    <n v="22.1"/>
    <n v="46.575000000000003"/>
    <n v="22.1"/>
    <n v="24.475000000000001"/>
    <n v="0.52549651100375738"/>
    <n v="2026"/>
    <s v="Q2"/>
    <n v="4"/>
    <x v="3"/>
  </r>
  <r>
    <n v="4764"/>
    <d v="2026-04-05T00:00:00"/>
    <n v="2026"/>
    <n v="4"/>
    <x v="1"/>
    <s v="Apr"/>
    <x v="3"/>
    <x v="13"/>
    <x v="3"/>
    <s v="New"/>
    <x v="0"/>
    <s v="Compact Repair Kit"/>
    <n v="6"/>
    <n v="39.6"/>
    <n v="0.15"/>
    <n v="17.010000000000002"/>
    <n v="201.96"/>
    <n v="102.06"/>
    <n v="99.9"/>
    <n v="0.49465240641711233"/>
    <n v="2026"/>
    <s v="Q2"/>
    <n v="4"/>
    <x v="3"/>
  </r>
  <r>
    <n v="28"/>
    <d v="2026-04-06T00:00:00"/>
    <n v="2026"/>
    <n v="4"/>
    <x v="1"/>
    <s v="Apr"/>
    <x v="1"/>
    <x v="6"/>
    <x v="2"/>
    <s v="New"/>
    <x v="4"/>
    <s v="Weighted Vest"/>
    <n v="2"/>
    <n v="125.94"/>
    <n v="0.05"/>
    <n v="70.94"/>
    <n v="239.28599999999997"/>
    <n v="141.88"/>
    <n v="97.405999999999977"/>
    <n v="0.40706936469329585"/>
    <n v="2026"/>
    <s v="Q2"/>
    <n v="4"/>
    <x v="3"/>
  </r>
  <r>
    <n v="581"/>
    <d v="2026-04-06T00:00:00"/>
    <n v="2026"/>
    <n v="4"/>
    <x v="1"/>
    <s v="Apr"/>
    <x v="1"/>
    <x v="1"/>
    <x v="0"/>
    <s v="Returning"/>
    <x v="3"/>
    <s v="Compact Sleeping Bag"/>
    <n v="3"/>
    <n v="124.67"/>
    <n v="0"/>
    <n v="61.46"/>
    <n v="374.01"/>
    <n v="184.38"/>
    <n v="189.63"/>
    <n v="0.50701852891633914"/>
    <n v="2026"/>
    <s v="Q2"/>
    <n v="4"/>
    <x v="3"/>
  </r>
  <r>
    <n v="643"/>
    <d v="2026-04-06T00:00:00"/>
    <n v="2026"/>
    <n v="4"/>
    <x v="1"/>
    <s v="Apr"/>
    <x v="3"/>
    <x v="8"/>
    <x v="0"/>
    <s v="Returning"/>
    <x v="1"/>
    <s v="Trekking Poles"/>
    <n v="2"/>
    <n v="72.260000000000005"/>
    <n v="0"/>
    <n v="33.21"/>
    <n v="144.52000000000001"/>
    <n v="66.42"/>
    <n v="78.100000000000009"/>
    <n v="0.54040963188486024"/>
    <n v="2026"/>
    <s v="Q2"/>
    <n v="4"/>
    <x v="3"/>
  </r>
  <r>
    <n v="1907"/>
    <d v="2026-04-06T00:00:00"/>
    <n v="2026"/>
    <n v="4"/>
    <x v="1"/>
    <s v="Apr"/>
    <x v="1"/>
    <x v="12"/>
    <x v="1"/>
    <s v="Business"/>
    <x v="0"/>
    <s v="Trail Bike Light"/>
    <n v="10"/>
    <n v="50.64"/>
    <n v="0.2"/>
    <n v="22.99"/>
    <n v="405.12"/>
    <n v="229.89999999999998"/>
    <n v="175.22000000000003"/>
    <n v="0.43251382306477099"/>
    <n v="2026"/>
    <s v="Q2"/>
    <n v="4"/>
    <x v="3"/>
  </r>
  <r>
    <n v="1950"/>
    <d v="2026-04-06T00:00:00"/>
    <n v="2026"/>
    <n v="4"/>
    <x v="1"/>
    <s v="Apr"/>
    <x v="0"/>
    <x v="9"/>
    <x v="0"/>
    <s v="New"/>
    <x v="1"/>
    <s v="Trekking Poles"/>
    <n v="1"/>
    <n v="73"/>
    <n v="0"/>
    <n v="32.4"/>
    <n v="73"/>
    <n v="32.4"/>
    <n v="40.6"/>
    <n v="0.55616438356164388"/>
    <n v="2026"/>
    <s v="Q2"/>
    <n v="4"/>
    <x v="3"/>
  </r>
  <r>
    <n v="2443"/>
    <d v="2026-04-06T00:00:00"/>
    <n v="2026"/>
    <n v="4"/>
    <x v="1"/>
    <s v="Apr"/>
    <x v="0"/>
    <x v="15"/>
    <x v="0"/>
    <s v="Returning"/>
    <x v="2"/>
    <s v="Insulated Bottle"/>
    <n v="1"/>
    <n v="35.700000000000003"/>
    <n v="0"/>
    <n v="13.8"/>
    <n v="35.700000000000003"/>
    <n v="13.8"/>
    <n v="21.900000000000002"/>
    <n v="0.61344537815126055"/>
    <n v="2026"/>
    <s v="Q2"/>
    <n v="4"/>
    <x v="3"/>
  </r>
  <r>
    <n v="2480"/>
    <d v="2026-04-06T00:00:00"/>
    <n v="2026"/>
    <n v="4"/>
    <x v="1"/>
    <s v="Apr"/>
    <x v="2"/>
    <x v="16"/>
    <x v="1"/>
    <s v="New"/>
    <x v="1"/>
    <s v="Summit Backpack 45L"/>
    <n v="8"/>
    <n v="152.41999999999999"/>
    <n v="0.05"/>
    <n v="80.11"/>
    <n v="1158.3919999999998"/>
    <n v="640.88"/>
    <n v="517.51199999999983"/>
    <n v="0.44675032286134564"/>
    <n v="2026"/>
    <s v="Q2"/>
    <n v="4"/>
    <x v="3"/>
  </r>
  <r>
    <n v="2515"/>
    <d v="2026-04-06T00:00:00"/>
    <n v="2026"/>
    <n v="4"/>
    <x v="1"/>
    <s v="Apr"/>
    <x v="3"/>
    <x v="8"/>
    <x v="0"/>
    <s v="Returning"/>
    <x v="0"/>
    <s v="Commuter Helmet"/>
    <n v="1"/>
    <n v="81.78"/>
    <n v="0"/>
    <n v="42.82"/>
    <n v="81.78"/>
    <n v="42.82"/>
    <n v="38.96"/>
    <n v="0.47640009782342874"/>
    <n v="2026"/>
    <s v="Q2"/>
    <n v="4"/>
    <x v="3"/>
  </r>
  <r>
    <n v="2829"/>
    <d v="2026-04-06T00:00:00"/>
    <n v="2026"/>
    <n v="4"/>
    <x v="1"/>
    <s v="Apr"/>
    <x v="1"/>
    <x v="6"/>
    <x v="0"/>
    <s v="Business"/>
    <x v="0"/>
    <s v="Cycling Pack 12L"/>
    <n v="6"/>
    <n v="102.59"/>
    <n v="0.1"/>
    <n v="49.6"/>
    <n v="553.98599999999999"/>
    <n v="297.60000000000002"/>
    <n v="256.38599999999997"/>
    <n v="0.46280230908362302"/>
    <n v="2026"/>
    <s v="Q2"/>
    <n v="4"/>
    <x v="3"/>
  </r>
  <r>
    <n v="4086"/>
    <d v="2026-04-06T00:00:00"/>
    <n v="2026"/>
    <n v="4"/>
    <x v="1"/>
    <s v="Apr"/>
    <x v="3"/>
    <x v="8"/>
    <x v="2"/>
    <s v="Returning"/>
    <x v="1"/>
    <s v="Summit Backpack 45L"/>
    <n v="2"/>
    <n v="152.44"/>
    <n v="0.15"/>
    <n v="76.680000000000007"/>
    <n v="259.14799999999997"/>
    <n v="153.36000000000001"/>
    <n v="105.78799999999995"/>
    <n v="0.4082146109559015"/>
    <n v="2026"/>
    <s v="Q2"/>
    <n v="4"/>
    <x v="3"/>
  </r>
  <r>
    <n v="4512"/>
    <d v="2026-04-06T00:00:00"/>
    <n v="2026"/>
    <n v="4"/>
    <x v="1"/>
    <s v="Apr"/>
    <x v="1"/>
    <x v="1"/>
    <x v="0"/>
    <s v="New"/>
    <x v="2"/>
    <s v="Carry-On Duffel"/>
    <n v="6"/>
    <n v="136.29"/>
    <n v="0"/>
    <n v="68.209999999999994"/>
    <n v="817.74"/>
    <n v="409.26"/>
    <n v="408.48"/>
    <n v="0.49952307579426225"/>
    <n v="2026"/>
    <s v="Q2"/>
    <n v="4"/>
    <x v="3"/>
  </r>
  <r>
    <n v="4837"/>
    <d v="2026-04-06T00:00:00"/>
    <n v="2026"/>
    <n v="4"/>
    <x v="1"/>
    <s v="Apr"/>
    <x v="0"/>
    <x v="9"/>
    <x v="1"/>
    <s v="Business"/>
    <x v="1"/>
    <s v="Summit Backpack 45L"/>
    <n v="4"/>
    <n v="157.51"/>
    <n v="0.2"/>
    <n v="79.209999999999994"/>
    <n v="504.03199999999998"/>
    <n v="316.83999999999997"/>
    <n v="187.19200000000001"/>
    <n v="0.37138911815122855"/>
    <n v="2026"/>
    <s v="Q2"/>
    <n v="4"/>
    <x v="3"/>
  </r>
  <r>
    <n v="1580"/>
    <d v="2026-04-07T00:00:00"/>
    <n v="2026"/>
    <n v="4"/>
    <x v="1"/>
    <s v="Apr"/>
    <x v="2"/>
    <x v="3"/>
    <x v="0"/>
    <s v="New"/>
    <x v="3"/>
    <s v="Compact Sleeping Bag"/>
    <n v="2"/>
    <n v="120.5"/>
    <n v="0"/>
    <n v="61.42"/>
    <n v="241"/>
    <n v="122.84"/>
    <n v="118.16"/>
    <n v="0.49029045643153524"/>
    <n v="2026"/>
    <s v="Q2"/>
    <n v="4"/>
    <x v="3"/>
  </r>
  <r>
    <n v="1962"/>
    <d v="2026-04-07T00:00:00"/>
    <n v="2026"/>
    <n v="4"/>
    <x v="1"/>
    <s v="Apr"/>
    <x v="0"/>
    <x v="0"/>
    <x v="0"/>
    <s v="Returning"/>
    <x v="1"/>
    <s v="Summit Backpack 45L"/>
    <n v="3"/>
    <n v="152.62"/>
    <n v="0.05"/>
    <n v="77.75"/>
    <n v="434.96699999999998"/>
    <n v="233.25"/>
    <n v="201.71699999999998"/>
    <n v="0.46375242259757637"/>
    <n v="2026"/>
    <s v="Q2"/>
    <n v="4"/>
    <x v="3"/>
  </r>
  <r>
    <n v="2381"/>
    <d v="2026-04-07T00:00:00"/>
    <n v="2026"/>
    <n v="4"/>
    <x v="1"/>
    <s v="Apr"/>
    <x v="1"/>
    <x v="11"/>
    <x v="0"/>
    <s v="Returning"/>
    <x v="2"/>
    <s v="Carry-On Duffel"/>
    <n v="2"/>
    <n v="134.16"/>
    <n v="0.05"/>
    <n v="67.08"/>
    <n v="254.90399999999997"/>
    <n v="134.16"/>
    <n v="120.74399999999997"/>
    <n v="0.47368421052631576"/>
    <n v="2026"/>
    <s v="Q2"/>
    <n v="4"/>
    <x v="3"/>
  </r>
  <r>
    <n v="2655"/>
    <d v="2026-04-07T00:00:00"/>
    <n v="2026"/>
    <n v="4"/>
    <x v="1"/>
    <s v="Apr"/>
    <x v="3"/>
    <x v="13"/>
    <x v="2"/>
    <s v="Business"/>
    <x v="0"/>
    <s v="Cycling Pack 12L"/>
    <n v="1"/>
    <n v="101.13"/>
    <n v="0"/>
    <n v="50.8"/>
    <n v="101.13"/>
    <n v="50.8"/>
    <n v="50.33"/>
    <n v="0.49767625828141998"/>
    <n v="2026"/>
    <s v="Q2"/>
    <n v="4"/>
    <x v="3"/>
  </r>
  <r>
    <n v="2944"/>
    <d v="2026-04-07T00:00:00"/>
    <n v="2026"/>
    <n v="4"/>
    <x v="1"/>
    <s v="Apr"/>
    <x v="1"/>
    <x v="14"/>
    <x v="2"/>
    <s v="New"/>
    <x v="4"/>
    <s v="Training Mat"/>
    <n v="1"/>
    <n v="51.36"/>
    <n v="0"/>
    <n v="22.21"/>
    <n v="51.36"/>
    <n v="22.21"/>
    <n v="29.15"/>
    <n v="0.56756230529595009"/>
    <n v="2026"/>
    <s v="Q2"/>
    <n v="4"/>
    <x v="3"/>
  </r>
  <r>
    <n v="4756"/>
    <d v="2026-04-07T00:00:00"/>
    <n v="2026"/>
    <n v="4"/>
    <x v="1"/>
    <s v="Apr"/>
    <x v="2"/>
    <x v="16"/>
    <x v="0"/>
    <s v="Business"/>
    <x v="1"/>
    <s v="Summit Backpack 45L"/>
    <n v="5"/>
    <n v="151.88"/>
    <n v="0"/>
    <n v="80.56"/>
    <n v="759.4"/>
    <n v="402.8"/>
    <n v="356.59999999999997"/>
    <n v="0.46958124835396364"/>
    <n v="2026"/>
    <s v="Q2"/>
    <n v="4"/>
    <x v="3"/>
  </r>
  <r>
    <n v="52"/>
    <d v="2026-04-08T00:00:00"/>
    <n v="2026"/>
    <n v="4"/>
    <x v="1"/>
    <s v="Apr"/>
    <x v="1"/>
    <x v="12"/>
    <x v="0"/>
    <s v="New"/>
    <x v="2"/>
    <s v="Carry-On Duffel"/>
    <n v="2"/>
    <n v="133.59"/>
    <n v="0"/>
    <n v="66.83"/>
    <n v="267.18"/>
    <n v="133.66"/>
    <n v="133.52000000000001"/>
    <n v="0.49973800434164234"/>
    <n v="2026"/>
    <s v="Q2"/>
    <n v="4"/>
    <x v="3"/>
  </r>
  <r>
    <n v="556"/>
    <d v="2026-04-08T00:00:00"/>
    <n v="2026"/>
    <n v="4"/>
    <x v="1"/>
    <s v="Apr"/>
    <x v="3"/>
    <x v="8"/>
    <x v="0"/>
    <s v="New"/>
    <x v="3"/>
    <s v="Compact Sleeping Bag"/>
    <n v="2"/>
    <n v="124.39"/>
    <n v="0"/>
    <n v="61.27"/>
    <n v="248.78"/>
    <n v="122.54"/>
    <n v="126.24"/>
    <n v="0.50743628909076288"/>
    <n v="2026"/>
    <s v="Q2"/>
    <n v="4"/>
    <x v="3"/>
  </r>
  <r>
    <n v="1233"/>
    <d v="2026-04-08T00:00:00"/>
    <n v="2026"/>
    <n v="4"/>
    <x v="1"/>
    <s v="Apr"/>
    <x v="0"/>
    <x v="15"/>
    <x v="0"/>
    <s v="New"/>
    <x v="0"/>
    <s v="Trail Bike Light"/>
    <n v="5"/>
    <n v="50.22"/>
    <n v="0.1"/>
    <n v="22.31"/>
    <n v="225.99"/>
    <n v="111.55"/>
    <n v="114.44000000000001"/>
    <n v="0.50639408823399268"/>
    <n v="2026"/>
    <s v="Q2"/>
    <n v="4"/>
    <x v="3"/>
  </r>
  <r>
    <n v="1492"/>
    <d v="2026-04-08T00:00:00"/>
    <n v="2026"/>
    <n v="4"/>
    <x v="1"/>
    <s v="Apr"/>
    <x v="1"/>
    <x v="14"/>
    <x v="0"/>
    <s v="Returning"/>
    <x v="0"/>
    <s v="Compact Repair Kit"/>
    <n v="2"/>
    <n v="41.08"/>
    <n v="0"/>
    <n v="16.79"/>
    <n v="82.16"/>
    <n v="33.58"/>
    <n v="48.58"/>
    <n v="0.59128529698149956"/>
    <n v="2026"/>
    <s v="Q2"/>
    <n v="4"/>
    <x v="3"/>
  </r>
  <r>
    <n v="1619"/>
    <d v="2026-04-08T00:00:00"/>
    <n v="2026"/>
    <n v="4"/>
    <x v="1"/>
    <s v="Apr"/>
    <x v="3"/>
    <x v="8"/>
    <x v="2"/>
    <s v="New"/>
    <x v="2"/>
    <s v="Packing Cube Set"/>
    <n v="5"/>
    <n v="46.11"/>
    <n v="0"/>
    <n v="18.88"/>
    <n v="230.55"/>
    <n v="94.399999999999991"/>
    <n v="136.15000000000003"/>
    <n v="0.5905443504662764"/>
    <n v="2026"/>
    <s v="Q2"/>
    <n v="4"/>
    <x v="3"/>
  </r>
  <r>
    <n v="1631"/>
    <d v="2026-04-08T00:00:00"/>
    <n v="2026"/>
    <n v="4"/>
    <x v="1"/>
    <s v="Apr"/>
    <x v="3"/>
    <x v="8"/>
    <x v="0"/>
    <s v="Returning"/>
    <x v="2"/>
    <s v="Packing Cube Set"/>
    <n v="1"/>
    <n v="45.54"/>
    <n v="0"/>
    <n v="18.36"/>
    <n v="45.54"/>
    <n v="18.36"/>
    <n v="27.18"/>
    <n v="0.59683794466403162"/>
    <n v="2026"/>
    <s v="Q2"/>
    <n v="4"/>
    <x v="3"/>
  </r>
  <r>
    <n v="1844"/>
    <d v="2026-04-08T00:00:00"/>
    <n v="2026"/>
    <n v="4"/>
    <x v="1"/>
    <s v="Apr"/>
    <x v="1"/>
    <x v="14"/>
    <x v="2"/>
    <s v="New"/>
    <x v="4"/>
    <s v="Recovery Roller"/>
    <n v="2"/>
    <n v="37.1"/>
    <n v="0.1"/>
    <n v="14.17"/>
    <n v="66.78"/>
    <n v="28.34"/>
    <n v="38.44"/>
    <n v="0.57562144354597178"/>
    <n v="2026"/>
    <s v="Q2"/>
    <n v="4"/>
    <x v="3"/>
  </r>
  <r>
    <n v="4246"/>
    <d v="2026-04-08T00:00:00"/>
    <n v="2026"/>
    <n v="4"/>
    <x v="1"/>
    <s v="Apr"/>
    <x v="3"/>
    <x v="8"/>
    <x v="1"/>
    <s v="Business"/>
    <x v="1"/>
    <s v="Summit Backpack 45L"/>
    <n v="5"/>
    <n v="156.57"/>
    <n v="0.15"/>
    <n v="80.849999999999994"/>
    <n v="665.4224999999999"/>
    <n v="404.25"/>
    <n v="261.1724999999999"/>
    <n v="0.39249123677062309"/>
    <n v="2026"/>
    <s v="Q2"/>
    <n v="4"/>
    <x v="3"/>
  </r>
  <r>
    <n v="5139"/>
    <d v="2026-04-08T00:00:00"/>
    <n v="2026"/>
    <n v="4"/>
    <x v="1"/>
    <s v="Apr"/>
    <x v="0"/>
    <x v="15"/>
    <x v="0"/>
    <s v="Returning"/>
    <x v="4"/>
    <s v="Training Mat"/>
    <n v="2"/>
    <n v="51.4"/>
    <n v="0"/>
    <n v="21.99"/>
    <n v="102.8"/>
    <n v="43.98"/>
    <n v="58.82"/>
    <n v="0.57217898832684821"/>
    <n v="2026"/>
    <s v="Q2"/>
    <n v="4"/>
    <x v="3"/>
  </r>
  <r>
    <n v="186"/>
    <d v="2026-04-09T00:00:00"/>
    <n v="2026"/>
    <n v="4"/>
    <x v="1"/>
    <s v="Apr"/>
    <x v="0"/>
    <x v="0"/>
    <x v="0"/>
    <s v="New"/>
    <x v="2"/>
    <s v="Packing Cube Set"/>
    <n v="2"/>
    <n v="46.42"/>
    <n v="0.1"/>
    <n v="18.73"/>
    <n v="83.556000000000012"/>
    <n v="37.46"/>
    <n v="46.096000000000011"/>
    <n v="0.55167791660682663"/>
    <n v="2026"/>
    <s v="Q2"/>
    <n v="4"/>
    <x v="3"/>
  </r>
  <r>
    <n v="1742"/>
    <d v="2026-04-09T00:00:00"/>
    <n v="2026"/>
    <n v="4"/>
    <x v="1"/>
    <s v="Apr"/>
    <x v="3"/>
    <x v="4"/>
    <x v="3"/>
    <s v="Returning"/>
    <x v="3"/>
    <s v="Compact Sleeping Bag"/>
    <n v="2"/>
    <n v="120.75"/>
    <n v="0.05"/>
    <n v="60.31"/>
    <n v="229.42499999999998"/>
    <n v="120.62"/>
    <n v="108.80499999999998"/>
    <n v="0.47425084450256066"/>
    <n v="2026"/>
    <s v="Q2"/>
    <n v="4"/>
    <x v="3"/>
  </r>
  <r>
    <n v="3189"/>
    <d v="2026-04-09T00:00:00"/>
    <n v="2026"/>
    <n v="4"/>
    <x v="1"/>
    <s v="Apr"/>
    <x v="1"/>
    <x v="11"/>
    <x v="1"/>
    <s v="Business"/>
    <x v="1"/>
    <s v="Summit Backpack 45L"/>
    <n v="6"/>
    <n v="157.38999999999999"/>
    <n v="0.05"/>
    <n v="79.239999999999995"/>
    <n v="897.12299999999993"/>
    <n v="475.43999999999994"/>
    <n v="421.68299999999999"/>
    <n v="0.47003922539049831"/>
    <n v="2026"/>
    <s v="Q2"/>
    <n v="4"/>
    <x v="3"/>
  </r>
  <r>
    <n v="3747"/>
    <d v="2026-04-09T00:00:00"/>
    <n v="2026"/>
    <n v="4"/>
    <x v="1"/>
    <s v="Apr"/>
    <x v="3"/>
    <x v="7"/>
    <x v="2"/>
    <s v="Returning"/>
    <x v="3"/>
    <s v="Compact Sleeping Bag"/>
    <n v="2"/>
    <n v="122.36"/>
    <n v="0.05"/>
    <n v="59.06"/>
    <n v="232.48399999999998"/>
    <n v="118.12"/>
    <n v="114.36399999999998"/>
    <n v="0.49192202474148755"/>
    <n v="2026"/>
    <s v="Q2"/>
    <n v="4"/>
    <x v="3"/>
  </r>
  <r>
    <n v="3782"/>
    <d v="2026-04-09T00:00:00"/>
    <n v="2026"/>
    <n v="4"/>
    <x v="1"/>
    <s v="Apr"/>
    <x v="0"/>
    <x v="0"/>
    <x v="2"/>
    <s v="Returning"/>
    <x v="4"/>
    <s v="Resistance Band Set"/>
    <n v="2"/>
    <n v="39.68"/>
    <n v="0.05"/>
    <n v="14.98"/>
    <n v="75.391999999999996"/>
    <n v="29.96"/>
    <n v="45.431999999999995"/>
    <n v="0.60261035653650252"/>
    <n v="2026"/>
    <s v="Q2"/>
    <n v="4"/>
    <x v="3"/>
  </r>
  <r>
    <n v="4344"/>
    <d v="2026-04-09T00:00:00"/>
    <n v="2026"/>
    <n v="4"/>
    <x v="1"/>
    <s v="Apr"/>
    <x v="2"/>
    <x v="5"/>
    <x v="2"/>
    <s v="Business"/>
    <x v="3"/>
    <s v="Compact Sleeping Bag"/>
    <n v="3"/>
    <n v="121.56"/>
    <n v="0.15"/>
    <n v="61.31"/>
    <n v="309.97800000000001"/>
    <n v="183.93"/>
    <n v="126.048"/>
    <n v="0.40663530960261696"/>
    <n v="2026"/>
    <s v="Q2"/>
    <n v="4"/>
    <x v="3"/>
  </r>
  <r>
    <n v="4901"/>
    <d v="2026-04-09T00:00:00"/>
    <n v="2026"/>
    <n v="4"/>
    <x v="1"/>
    <s v="Apr"/>
    <x v="0"/>
    <x v="0"/>
    <x v="3"/>
    <s v="New"/>
    <x v="0"/>
    <s v="Commuter Helmet"/>
    <n v="1"/>
    <n v="80.19"/>
    <n v="0.1"/>
    <n v="42.15"/>
    <n v="72.171000000000006"/>
    <n v="42.15"/>
    <n v="30.021000000000008"/>
    <n v="0.4159704036247247"/>
    <n v="2026"/>
    <s v="Q2"/>
    <n v="4"/>
    <x v="3"/>
  </r>
  <r>
    <n v="4969"/>
    <d v="2026-04-09T00:00:00"/>
    <n v="2026"/>
    <n v="4"/>
    <x v="1"/>
    <s v="Apr"/>
    <x v="3"/>
    <x v="7"/>
    <x v="3"/>
    <s v="Business"/>
    <x v="0"/>
    <s v="Commuter Helmet"/>
    <n v="2"/>
    <n v="81.14"/>
    <n v="0"/>
    <n v="43.43"/>
    <n v="162.28"/>
    <n v="86.86"/>
    <n v="75.42"/>
    <n v="0.46475228000985952"/>
    <n v="2026"/>
    <s v="Q2"/>
    <n v="4"/>
    <x v="3"/>
  </r>
  <r>
    <n v="673"/>
    <d v="2026-04-10T00:00:00"/>
    <n v="2026"/>
    <n v="4"/>
    <x v="1"/>
    <s v="Apr"/>
    <x v="3"/>
    <x v="8"/>
    <x v="2"/>
    <s v="New"/>
    <x v="3"/>
    <s v="Trail Tent 2P"/>
    <n v="2"/>
    <n v="191.11"/>
    <n v="0"/>
    <n v="103.58"/>
    <n v="382.22"/>
    <n v="207.16"/>
    <n v="175.06000000000003"/>
    <n v="0.45800847679346979"/>
    <n v="2026"/>
    <s v="Q2"/>
    <n v="4"/>
    <x v="3"/>
  </r>
  <r>
    <n v="888"/>
    <d v="2026-04-10T00:00:00"/>
    <n v="2026"/>
    <n v="4"/>
    <x v="1"/>
    <s v="Apr"/>
    <x v="3"/>
    <x v="7"/>
    <x v="2"/>
    <s v="New"/>
    <x v="0"/>
    <s v="Compact Repair Kit"/>
    <n v="2"/>
    <n v="40.58"/>
    <n v="0.05"/>
    <n v="17.149999999999999"/>
    <n v="77.10199999999999"/>
    <n v="34.299999999999997"/>
    <n v="42.801999999999992"/>
    <n v="0.55513475655625011"/>
    <n v="2026"/>
    <s v="Q2"/>
    <n v="4"/>
    <x v="3"/>
  </r>
  <r>
    <n v="1541"/>
    <d v="2026-04-10T00:00:00"/>
    <n v="2026"/>
    <n v="4"/>
    <x v="1"/>
    <s v="Apr"/>
    <x v="0"/>
    <x v="15"/>
    <x v="3"/>
    <s v="Returning"/>
    <x v="3"/>
    <s v="Portable Camp Stove"/>
    <n v="1"/>
    <n v="83.44"/>
    <n v="0"/>
    <n v="40.299999999999997"/>
    <n v="83.44"/>
    <n v="40.299999999999997"/>
    <n v="43.14"/>
    <n v="0.51701821668264625"/>
    <n v="2026"/>
    <s v="Q2"/>
    <n v="4"/>
    <x v="3"/>
  </r>
  <r>
    <n v="1881"/>
    <d v="2026-04-10T00:00:00"/>
    <n v="2026"/>
    <n v="4"/>
    <x v="1"/>
    <s v="Apr"/>
    <x v="3"/>
    <x v="7"/>
    <x v="3"/>
    <s v="New"/>
    <x v="4"/>
    <s v="Training Mat"/>
    <n v="1"/>
    <n v="49.61"/>
    <n v="0"/>
    <n v="21.92"/>
    <n v="49.61"/>
    <n v="21.92"/>
    <n v="27.689999999999998"/>
    <n v="0.55815359806490628"/>
    <n v="2026"/>
    <s v="Q2"/>
    <n v="4"/>
    <x v="3"/>
  </r>
  <r>
    <n v="2007"/>
    <d v="2026-04-10T00:00:00"/>
    <n v="2026"/>
    <n v="4"/>
    <x v="1"/>
    <s v="Apr"/>
    <x v="3"/>
    <x v="8"/>
    <x v="0"/>
    <s v="Returning"/>
    <x v="4"/>
    <s v="Weighted Vest"/>
    <n v="2"/>
    <n v="123.31"/>
    <n v="0"/>
    <n v="69.239999999999995"/>
    <n v="246.62"/>
    <n v="138.47999999999999"/>
    <n v="108.14000000000001"/>
    <n v="0.43848836266320662"/>
    <n v="2026"/>
    <s v="Q2"/>
    <n v="4"/>
    <x v="3"/>
  </r>
  <r>
    <n v="2312"/>
    <d v="2026-04-10T00:00:00"/>
    <n v="2026"/>
    <n v="4"/>
    <x v="1"/>
    <s v="Apr"/>
    <x v="0"/>
    <x v="15"/>
    <x v="2"/>
    <s v="New"/>
    <x v="1"/>
    <s v="Hiking Daypack 20L"/>
    <n v="1"/>
    <n v="93.35"/>
    <n v="0.1"/>
    <n v="45.54"/>
    <n v="84.015000000000001"/>
    <n v="45.54"/>
    <n v="38.475000000000001"/>
    <n v="0.45795393679700053"/>
    <n v="2026"/>
    <s v="Q2"/>
    <n v="4"/>
    <x v="3"/>
  </r>
  <r>
    <n v="4493"/>
    <d v="2026-04-10T00:00:00"/>
    <n v="2026"/>
    <n v="4"/>
    <x v="1"/>
    <s v="Apr"/>
    <x v="0"/>
    <x v="0"/>
    <x v="1"/>
    <s v="Business"/>
    <x v="1"/>
    <s v="Hiking Daypack 20L"/>
    <n v="5"/>
    <n v="92.63"/>
    <n v="0.15"/>
    <n v="46.33"/>
    <n v="393.67749999999995"/>
    <n v="231.64999999999998"/>
    <n v="162.02749999999997"/>
    <n v="0.41157419461361139"/>
    <n v="2026"/>
    <s v="Q2"/>
    <n v="4"/>
    <x v="3"/>
  </r>
  <r>
    <n v="2072"/>
    <d v="2026-04-11T00:00:00"/>
    <n v="2026"/>
    <n v="4"/>
    <x v="1"/>
    <s v="Apr"/>
    <x v="0"/>
    <x v="9"/>
    <x v="0"/>
    <s v="New"/>
    <x v="3"/>
    <s v="Compact Sleeping Bag"/>
    <n v="4"/>
    <n v="124.87"/>
    <n v="0.1"/>
    <n v="62.03"/>
    <n v="449.53200000000004"/>
    <n v="248.12"/>
    <n v="201.41200000000003"/>
    <n v="0.44804819234225823"/>
    <n v="2026"/>
    <s v="Q2"/>
    <n v="4"/>
    <x v="3"/>
  </r>
  <r>
    <n v="2142"/>
    <d v="2026-04-11T00:00:00"/>
    <n v="2026"/>
    <n v="4"/>
    <x v="1"/>
    <s v="Apr"/>
    <x v="3"/>
    <x v="4"/>
    <x v="3"/>
    <s v="New"/>
    <x v="3"/>
    <s v="Alpine Tent 4P"/>
    <n v="1"/>
    <n v="339.64"/>
    <n v="0.1"/>
    <n v="195.81"/>
    <n v="305.67599999999999"/>
    <n v="195.81"/>
    <n v="109.86599999999999"/>
    <n v="0.35941977780394924"/>
    <n v="2026"/>
    <s v="Q2"/>
    <n v="4"/>
    <x v="3"/>
  </r>
  <r>
    <n v="2911"/>
    <d v="2026-04-11T00:00:00"/>
    <n v="2026"/>
    <n v="4"/>
    <x v="1"/>
    <s v="Apr"/>
    <x v="2"/>
    <x v="2"/>
    <x v="2"/>
    <s v="New"/>
    <x v="0"/>
    <s v="Trail Bike Light"/>
    <n v="1"/>
    <n v="50.86"/>
    <n v="0.05"/>
    <n v="22.1"/>
    <n v="48.317"/>
    <n v="22.1"/>
    <n v="26.216999999999999"/>
    <n v="0.54260405240391574"/>
    <n v="2026"/>
    <s v="Q2"/>
    <n v="4"/>
    <x v="3"/>
  </r>
  <r>
    <n v="4276"/>
    <d v="2026-04-11T00:00:00"/>
    <n v="2026"/>
    <n v="4"/>
    <x v="1"/>
    <s v="Apr"/>
    <x v="3"/>
    <x v="8"/>
    <x v="0"/>
    <s v="New"/>
    <x v="2"/>
    <s v="Travel Backpack 35L"/>
    <n v="2"/>
    <n v="167.01"/>
    <n v="0"/>
    <n v="89.8"/>
    <n v="334.02"/>
    <n v="179.6"/>
    <n v="154.41999999999999"/>
    <n v="0.46230764624872761"/>
    <n v="2026"/>
    <s v="Q2"/>
    <n v="4"/>
    <x v="3"/>
  </r>
  <r>
    <n v="5077"/>
    <d v="2026-04-11T00:00:00"/>
    <n v="2026"/>
    <n v="4"/>
    <x v="1"/>
    <s v="Apr"/>
    <x v="3"/>
    <x v="8"/>
    <x v="3"/>
    <s v="Returning"/>
    <x v="1"/>
    <s v="Hiking Daypack 20L"/>
    <n v="2"/>
    <n v="92.63"/>
    <n v="0.15"/>
    <n v="44.96"/>
    <n v="157.47099999999998"/>
    <n v="89.92"/>
    <n v="67.550999999999974"/>
    <n v="0.42897422382533917"/>
    <n v="2026"/>
    <s v="Q2"/>
    <n v="4"/>
    <x v="3"/>
  </r>
  <r>
    <n v="1259"/>
    <d v="2026-04-12T00:00:00"/>
    <n v="2026"/>
    <n v="4"/>
    <x v="1"/>
    <s v="Apr"/>
    <x v="1"/>
    <x v="12"/>
    <x v="3"/>
    <s v="New"/>
    <x v="1"/>
    <s v="Summit Backpack 45L"/>
    <n v="2"/>
    <n v="151.01"/>
    <n v="0"/>
    <n v="80.209999999999994"/>
    <n v="302.02"/>
    <n v="160.41999999999999"/>
    <n v="141.6"/>
    <n v="0.4688431229719886"/>
    <n v="2026"/>
    <s v="Q2"/>
    <n v="4"/>
    <x v="3"/>
  </r>
  <r>
    <n v="1720"/>
    <d v="2026-04-12T00:00:00"/>
    <n v="2026"/>
    <n v="4"/>
    <x v="1"/>
    <s v="Apr"/>
    <x v="0"/>
    <x v="15"/>
    <x v="0"/>
    <s v="New"/>
    <x v="1"/>
    <s v="Hiking Daypack 20L"/>
    <n v="2"/>
    <n v="92.07"/>
    <n v="0"/>
    <n v="44.1"/>
    <n v="184.14"/>
    <n v="88.2"/>
    <n v="95.939999999999984"/>
    <n v="0.52101661779081132"/>
    <n v="2026"/>
    <s v="Q2"/>
    <n v="4"/>
    <x v="3"/>
  </r>
  <r>
    <n v="1975"/>
    <d v="2026-04-12T00:00:00"/>
    <n v="2026"/>
    <n v="4"/>
    <x v="1"/>
    <s v="Apr"/>
    <x v="0"/>
    <x v="15"/>
    <x v="0"/>
    <s v="Returning"/>
    <x v="4"/>
    <s v="Recovery Roller"/>
    <n v="1"/>
    <n v="36.840000000000003"/>
    <n v="0.1"/>
    <n v="13.86"/>
    <n v="33.156000000000006"/>
    <n v="13.86"/>
    <n v="19.296000000000006"/>
    <n v="0.58197611292073836"/>
    <n v="2026"/>
    <s v="Q2"/>
    <n v="4"/>
    <x v="3"/>
  </r>
  <r>
    <n v="2848"/>
    <d v="2026-04-12T00:00:00"/>
    <n v="2026"/>
    <n v="4"/>
    <x v="1"/>
    <s v="Apr"/>
    <x v="1"/>
    <x v="6"/>
    <x v="0"/>
    <s v="New"/>
    <x v="1"/>
    <s v="Trekking Poles"/>
    <n v="1"/>
    <n v="71.64"/>
    <n v="0.05"/>
    <n v="32.729999999999997"/>
    <n v="68.057999999999993"/>
    <n v="32.729999999999997"/>
    <n v="35.327999999999996"/>
    <n v="0.51908666137706072"/>
    <n v="2026"/>
    <s v="Q2"/>
    <n v="4"/>
    <x v="3"/>
  </r>
  <r>
    <n v="2979"/>
    <d v="2026-04-12T00:00:00"/>
    <n v="2026"/>
    <n v="4"/>
    <x v="1"/>
    <s v="Apr"/>
    <x v="1"/>
    <x v="14"/>
    <x v="0"/>
    <s v="New"/>
    <x v="4"/>
    <s v="Weighted Vest"/>
    <n v="1"/>
    <n v="124.18"/>
    <n v="0"/>
    <n v="67.42"/>
    <n v="124.18"/>
    <n v="67.42"/>
    <n v="56.760000000000005"/>
    <n v="0.45707843453052022"/>
    <n v="2026"/>
    <s v="Q2"/>
    <n v="4"/>
    <x v="3"/>
  </r>
  <r>
    <n v="2996"/>
    <d v="2026-04-12T00:00:00"/>
    <n v="2026"/>
    <n v="4"/>
    <x v="1"/>
    <s v="Apr"/>
    <x v="1"/>
    <x v="12"/>
    <x v="2"/>
    <s v="New"/>
    <x v="2"/>
    <s v="Carry-On Duffel"/>
    <n v="1"/>
    <n v="134.94999999999999"/>
    <n v="0"/>
    <n v="67.849999999999994"/>
    <n v="134.94999999999999"/>
    <n v="67.849999999999994"/>
    <n v="67.099999999999994"/>
    <n v="0.49722119303445722"/>
    <n v="2026"/>
    <s v="Q2"/>
    <n v="4"/>
    <x v="3"/>
  </r>
  <r>
    <n v="749"/>
    <d v="2026-04-13T00:00:00"/>
    <n v="2026"/>
    <n v="4"/>
    <x v="1"/>
    <s v="Apr"/>
    <x v="0"/>
    <x v="15"/>
    <x v="0"/>
    <s v="New"/>
    <x v="3"/>
    <s v="Compact Sleeping Bag"/>
    <n v="2"/>
    <n v="124"/>
    <n v="0"/>
    <n v="60.14"/>
    <n v="248"/>
    <n v="120.28"/>
    <n v="127.72"/>
    <n v="0.51500000000000001"/>
    <n v="2026"/>
    <s v="Q2"/>
    <n v="4"/>
    <x v="3"/>
  </r>
  <r>
    <n v="1928"/>
    <d v="2026-04-13T00:00:00"/>
    <n v="2026"/>
    <n v="4"/>
    <x v="1"/>
    <s v="Apr"/>
    <x v="3"/>
    <x v="13"/>
    <x v="3"/>
    <s v="Returning"/>
    <x v="4"/>
    <s v="Training Mat"/>
    <n v="2"/>
    <n v="50.2"/>
    <n v="0.1"/>
    <n v="21.48"/>
    <n v="90.360000000000014"/>
    <n v="42.96"/>
    <n v="47.400000000000013"/>
    <n v="0.5245683930942896"/>
    <n v="2026"/>
    <s v="Q2"/>
    <n v="4"/>
    <x v="3"/>
  </r>
  <r>
    <n v="2486"/>
    <d v="2026-04-13T00:00:00"/>
    <n v="2026"/>
    <n v="4"/>
    <x v="1"/>
    <s v="Apr"/>
    <x v="1"/>
    <x v="11"/>
    <x v="0"/>
    <s v="Business"/>
    <x v="1"/>
    <s v="Hiking Daypack 20L"/>
    <n v="1"/>
    <n v="93.65"/>
    <n v="0"/>
    <n v="44.15"/>
    <n v="93.65"/>
    <n v="44.15"/>
    <n v="49.500000000000007"/>
    <n v="0.5285638013881474"/>
    <n v="2026"/>
    <s v="Q2"/>
    <n v="4"/>
    <x v="3"/>
  </r>
  <r>
    <n v="2688"/>
    <d v="2026-04-13T00:00:00"/>
    <n v="2026"/>
    <n v="4"/>
    <x v="1"/>
    <s v="Apr"/>
    <x v="2"/>
    <x v="16"/>
    <x v="3"/>
    <s v="New"/>
    <x v="2"/>
    <s v="Packing Cube Set"/>
    <n v="5"/>
    <n v="47.25"/>
    <n v="0.1"/>
    <n v="17.93"/>
    <n v="212.625"/>
    <n v="89.65"/>
    <n v="122.97499999999999"/>
    <n v="0.57836566725455607"/>
    <n v="2026"/>
    <s v="Q2"/>
    <n v="4"/>
    <x v="3"/>
  </r>
  <r>
    <n v="2712"/>
    <d v="2026-04-13T00:00:00"/>
    <n v="2026"/>
    <n v="4"/>
    <x v="1"/>
    <s v="Apr"/>
    <x v="2"/>
    <x v="5"/>
    <x v="0"/>
    <s v="Returning"/>
    <x v="4"/>
    <s v="Recovery Roller"/>
    <n v="1"/>
    <n v="35.69"/>
    <n v="0.05"/>
    <n v="13.53"/>
    <n v="33.905499999999996"/>
    <n v="13.53"/>
    <n v="20.375499999999995"/>
    <n v="0.60094969842650892"/>
    <n v="2026"/>
    <s v="Q2"/>
    <n v="4"/>
    <x v="3"/>
  </r>
  <r>
    <n v="3853"/>
    <d v="2026-04-13T00:00:00"/>
    <n v="2026"/>
    <n v="4"/>
    <x v="1"/>
    <s v="Apr"/>
    <x v="3"/>
    <x v="13"/>
    <x v="0"/>
    <s v="Returning"/>
    <x v="2"/>
    <s v="Carry-On Duffel"/>
    <n v="3"/>
    <n v="136.12"/>
    <n v="0"/>
    <n v="66.58"/>
    <n v="408.36"/>
    <n v="199.74"/>
    <n v="208.62"/>
    <n v="0.51087275933000298"/>
    <n v="2026"/>
    <s v="Q2"/>
    <n v="4"/>
    <x v="3"/>
  </r>
  <r>
    <n v="4043"/>
    <d v="2026-04-13T00:00:00"/>
    <n v="2026"/>
    <n v="4"/>
    <x v="1"/>
    <s v="Apr"/>
    <x v="3"/>
    <x v="7"/>
    <x v="3"/>
    <s v="New"/>
    <x v="1"/>
    <s v="Summit Backpack 45L"/>
    <n v="1"/>
    <n v="155.88999999999999"/>
    <n v="0"/>
    <n v="77.260000000000005"/>
    <n v="155.88999999999999"/>
    <n v="77.260000000000005"/>
    <n v="78.629999999999981"/>
    <n v="0.50439412406183837"/>
    <n v="2026"/>
    <s v="Q2"/>
    <n v="4"/>
    <x v="3"/>
  </r>
  <r>
    <n v="290"/>
    <d v="2026-04-14T00:00:00"/>
    <n v="2026"/>
    <n v="4"/>
    <x v="1"/>
    <s v="Apr"/>
    <x v="0"/>
    <x v="15"/>
    <x v="0"/>
    <s v="Business"/>
    <x v="2"/>
    <s v="Carry-On Duffel"/>
    <n v="1"/>
    <n v="130.81"/>
    <n v="0"/>
    <n v="67.86"/>
    <n v="130.81"/>
    <n v="67.86"/>
    <n v="62.95"/>
    <n v="0.48123232168794439"/>
    <n v="2026"/>
    <s v="Q2"/>
    <n v="4"/>
    <x v="3"/>
  </r>
  <r>
    <n v="2953"/>
    <d v="2026-04-14T00:00:00"/>
    <n v="2026"/>
    <n v="4"/>
    <x v="1"/>
    <s v="Apr"/>
    <x v="0"/>
    <x v="0"/>
    <x v="0"/>
    <s v="Returning"/>
    <x v="2"/>
    <s v="Packing Cube Set"/>
    <n v="2"/>
    <n v="47.56"/>
    <n v="0.05"/>
    <n v="18.649999999999999"/>
    <n v="90.364000000000004"/>
    <n v="37.299999999999997"/>
    <n v="53.064000000000007"/>
    <n v="0.58722500110663545"/>
    <n v="2026"/>
    <s v="Q2"/>
    <n v="4"/>
    <x v="3"/>
  </r>
  <r>
    <n v="3179"/>
    <d v="2026-04-14T00:00:00"/>
    <n v="2026"/>
    <n v="4"/>
    <x v="1"/>
    <s v="Apr"/>
    <x v="1"/>
    <x v="14"/>
    <x v="0"/>
    <s v="New"/>
    <x v="1"/>
    <s v="Trail Boots"/>
    <n v="2"/>
    <n v="140.65"/>
    <n v="0.05"/>
    <n v="78.900000000000006"/>
    <n v="267.23500000000001"/>
    <n v="157.80000000000001"/>
    <n v="109.435"/>
    <n v="0.40950848504125581"/>
    <n v="2026"/>
    <s v="Q2"/>
    <n v="4"/>
    <x v="3"/>
  </r>
  <r>
    <n v="3301"/>
    <d v="2026-04-14T00:00:00"/>
    <n v="2026"/>
    <n v="4"/>
    <x v="1"/>
    <s v="Apr"/>
    <x v="3"/>
    <x v="4"/>
    <x v="2"/>
    <s v="New"/>
    <x v="0"/>
    <s v="Commuter Helmet"/>
    <n v="1"/>
    <n v="82.75"/>
    <n v="0"/>
    <n v="43.18"/>
    <n v="82.75"/>
    <n v="43.18"/>
    <n v="39.57"/>
    <n v="0.47818731117824775"/>
    <n v="2026"/>
    <s v="Q2"/>
    <n v="4"/>
    <x v="3"/>
  </r>
  <r>
    <n v="3349"/>
    <d v="2026-04-14T00:00:00"/>
    <n v="2026"/>
    <n v="4"/>
    <x v="1"/>
    <s v="Apr"/>
    <x v="3"/>
    <x v="8"/>
    <x v="0"/>
    <s v="Returning"/>
    <x v="4"/>
    <s v="Resistance Band Set"/>
    <n v="2"/>
    <n v="40.909999999999997"/>
    <n v="0.1"/>
    <n v="14.95"/>
    <n v="73.637999999999991"/>
    <n v="29.9"/>
    <n v="43.737999999999992"/>
    <n v="0.59395964040305271"/>
    <n v="2026"/>
    <s v="Q2"/>
    <n v="4"/>
    <x v="3"/>
  </r>
  <r>
    <n v="4874"/>
    <d v="2026-04-14T00:00:00"/>
    <n v="2026"/>
    <n v="4"/>
    <x v="1"/>
    <s v="Apr"/>
    <x v="0"/>
    <x v="0"/>
    <x v="2"/>
    <s v="Returning"/>
    <x v="2"/>
    <s v="Packing Cube Set"/>
    <n v="1"/>
    <n v="46.62"/>
    <n v="0"/>
    <n v="18.86"/>
    <n v="46.62"/>
    <n v="18.86"/>
    <n v="27.759999999999998"/>
    <n v="0.59545259545259543"/>
    <n v="2026"/>
    <s v="Q2"/>
    <n v="4"/>
    <x v="3"/>
  </r>
  <r>
    <n v="1045"/>
    <d v="2026-04-15T00:00:00"/>
    <n v="2026"/>
    <n v="4"/>
    <x v="1"/>
    <s v="Apr"/>
    <x v="0"/>
    <x v="15"/>
    <x v="0"/>
    <s v="Returning"/>
    <x v="3"/>
    <s v="Trail Tent 2P"/>
    <n v="2"/>
    <n v="196.57"/>
    <n v="0.05"/>
    <n v="106.2"/>
    <n v="373.48299999999995"/>
    <n v="212.4"/>
    <n v="161.08299999999994"/>
    <n v="0.43129941657317727"/>
    <n v="2026"/>
    <s v="Q2"/>
    <n v="4"/>
    <x v="3"/>
  </r>
  <r>
    <n v="1703"/>
    <d v="2026-04-15T00:00:00"/>
    <n v="2026"/>
    <n v="4"/>
    <x v="1"/>
    <s v="Apr"/>
    <x v="1"/>
    <x v="1"/>
    <x v="0"/>
    <s v="Returning"/>
    <x v="1"/>
    <s v="Hiking Daypack 20L"/>
    <n v="1"/>
    <n v="90.52"/>
    <n v="0"/>
    <n v="46.5"/>
    <n v="90.52"/>
    <n v="46.5"/>
    <n v="44.019999999999996"/>
    <n v="0.4863013698630137"/>
    <n v="2026"/>
    <s v="Q2"/>
    <n v="4"/>
    <x v="3"/>
  </r>
  <r>
    <n v="2107"/>
    <d v="2026-04-15T00:00:00"/>
    <n v="2026"/>
    <n v="4"/>
    <x v="1"/>
    <s v="Apr"/>
    <x v="0"/>
    <x v="15"/>
    <x v="0"/>
    <s v="Returning"/>
    <x v="2"/>
    <s v="Travel Backpack 35L"/>
    <n v="5"/>
    <n v="165.35"/>
    <n v="0.05"/>
    <n v="89.38"/>
    <n v="785.41249999999991"/>
    <n v="446.9"/>
    <n v="338.51249999999993"/>
    <n v="0.43099963395031271"/>
    <n v="2026"/>
    <s v="Q2"/>
    <n v="4"/>
    <x v="3"/>
  </r>
  <r>
    <n v="2265"/>
    <d v="2026-04-15T00:00:00"/>
    <n v="2026"/>
    <n v="4"/>
    <x v="1"/>
    <s v="Apr"/>
    <x v="1"/>
    <x v="11"/>
    <x v="2"/>
    <s v="Returning"/>
    <x v="2"/>
    <s v="Insulated Bottle"/>
    <n v="2"/>
    <n v="36.35"/>
    <n v="0"/>
    <n v="13.55"/>
    <n v="72.7"/>
    <n v="27.1"/>
    <n v="45.6"/>
    <n v="0.6272352132049519"/>
    <n v="2026"/>
    <s v="Q2"/>
    <n v="4"/>
    <x v="3"/>
  </r>
  <r>
    <n v="2839"/>
    <d v="2026-04-15T00:00:00"/>
    <n v="2026"/>
    <n v="4"/>
    <x v="1"/>
    <s v="Apr"/>
    <x v="1"/>
    <x v="14"/>
    <x v="2"/>
    <s v="New"/>
    <x v="2"/>
    <s v="Packing Cube Set"/>
    <n v="1"/>
    <n v="47"/>
    <n v="0"/>
    <n v="18.64"/>
    <n v="47"/>
    <n v="18.64"/>
    <n v="28.36"/>
    <n v="0.60340425531914887"/>
    <n v="2026"/>
    <s v="Q2"/>
    <n v="4"/>
    <x v="3"/>
  </r>
  <r>
    <n v="4742"/>
    <d v="2026-04-15T00:00:00"/>
    <n v="2026"/>
    <n v="4"/>
    <x v="1"/>
    <s v="Apr"/>
    <x v="3"/>
    <x v="13"/>
    <x v="3"/>
    <s v="Returning"/>
    <x v="2"/>
    <s v="Packing Cube Set"/>
    <n v="1"/>
    <n v="46.86"/>
    <n v="0"/>
    <n v="18.190000000000001"/>
    <n v="46.86"/>
    <n v="18.190000000000001"/>
    <n v="28.669999999999998"/>
    <n v="0.61182244985061884"/>
    <n v="2026"/>
    <s v="Q2"/>
    <n v="4"/>
    <x v="3"/>
  </r>
  <r>
    <n v="4899"/>
    <d v="2026-04-15T00:00:00"/>
    <n v="2026"/>
    <n v="4"/>
    <x v="1"/>
    <s v="Apr"/>
    <x v="0"/>
    <x v="9"/>
    <x v="0"/>
    <s v="New"/>
    <x v="3"/>
    <s v="Portable Camp Stove"/>
    <n v="2"/>
    <n v="82.13"/>
    <n v="0.05"/>
    <n v="39.909999999999997"/>
    <n v="156.047"/>
    <n v="79.819999999999993"/>
    <n v="76.227000000000004"/>
    <n v="0.48848744288579726"/>
    <n v="2026"/>
    <s v="Q2"/>
    <n v="4"/>
    <x v="3"/>
  </r>
  <r>
    <n v="5042"/>
    <d v="2026-04-15T00:00:00"/>
    <n v="2026"/>
    <n v="4"/>
    <x v="1"/>
    <s v="Apr"/>
    <x v="1"/>
    <x v="6"/>
    <x v="2"/>
    <s v="Business"/>
    <x v="2"/>
    <s v="Travel Backpack 35L"/>
    <n v="1"/>
    <n v="163.16"/>
    <n v="0"/>
    <n v="88.78"/>
    <n v="163.16"/>
    <n v="88.78"/>
    <n v="74.38"/>
    <n v="0.45587153714145623"/>
    <n v="2026"/>
    <s v="Q2"/>
    <n v="4"/>
    <x v="3"/>
  </r>
  <r>
    <n v="2248"/>
    <d v="2026-04-16T00:00:00"/>
    <n v="2026"/>
    <n v="4"/>
    <x v="1"/>
    <s v="Apr"/>
    <x v="0"/>
    <x v="15"/>
    <x v="2"/>
    <s v="New"/>
    <x v="2"/>
    <s v="Insulated Bottle"/>
    <n v="2"/>
    <n v="36.68"/>
    <n v="0.1"/>
    <n v="13.92"/>
    <n v="66.024000000000001"/>
    <n v="27.84"/>
    <n v="38.183999999999997"/>
    <n v="0.57833515085423481"/>
    <n v="2026"/>
    <s v="Q2"/>
    <n v="4"/>
    <x v="3"/>
  </r>
  <r>
    <n v="2427"/>
    <d v="2026-04-16T00:00:00"/>
    <n v="2026"/>
    <n v="4"/>
    <x v="1"/>
    <s v="Apr"/>
    <x v="3"/>
    <x v="13"/>
    <x v="0"/>
    <s v="New"/>
    <x v="2"/>
    <s v="Packing Cube Set"/>
    <n v="1"/>
    <n v="45.82"/>
    <n v="0.1"/>
    <n v="18.48"/>
    <n v="41.238"/>
    <n v="18.48"/>
    <n v="22.757999999999999"/>
    <n v="0.55186963480285167"/>
    <n v="2026"/>
    <s v="Q2"/>
    <n v="4"/>
    <x v="3"/>
  </r>
  <r>
    <n v="2445"/>
    <d v="2026-04-16T00:00:00"/>
    <n v="2026"/>
    <n v="4"/>
    <x v="1"/>
    <s v="Apr"/>
    <x v="0"/>
    <x v="15"/>
    <x v="0"/>
    <s v="Returning"/>
    <x v="1"/>
    <s v="Trekking Poles"/>
    <n v="1"/>
    <n v="70.95"/>
    <n v="0"/>
    <n v="31.43"/>
    <n v="70.95"/>
    <n v="31.43"/>
    <n v="39.520000000000003"/>
    <n v="0.55701198026779419"/>
    <n v="2026"/>
    <s v="Q2"/>
    <n v="4"/>
    <x v="3"/>
  </r>
  <r>
    <n v="3311"/>
    <d v="2026-04-16T00:00:00"/>
    <n v="2026"/>
    <n v="4"/>
    <x v="1"/>
    <s v="Apr"/>
    <x v="1"/>
    <x v="11"/>
    <x v="0"/>
    <s v="New"/>
    <x v="2"/>
    <s v="Packing Cube Set"/>
    <n v="1"/>
    <n v="46.68"/>
    <n v="0.05"/>
    <n v="18.350000000000001"/>
    <n v="44.345999999999997"/>
    <n v="18.350000000000001"/>
    <n v="25.995999999999995"/>
    <n v="0.58620845172056102"/>
    <n v="2026"/>
    <s v="Q2"/>
    <n v="4"/>
    <x v="3"/>
  </r>
  <r>
    <n v="3320"/>
    <d v="2026-04-16T00:00:00"/>
    <n v="2026"/>
    <n v="4"/>
    <x v="1"/>
    <s v="Apr"/>
    <x v="2"/>
    <x v="16"/>
    <x v="0"/>
    <s v="Business"/>
    <x v="2"/>
    <s v="Travel Backpack 35L"/>
    <n v="5"/>
    <n v="164.31"/>
    <n v="0.05"/>
    <n v="85.41"/>
    <n v="780.47249999999997"/>
    <n v="427.04999999999995"/>
    <n v="353.42250000000001"/>
    <n v="0.45283145786686912"/>
    <n v="2026"/>
    <s v="Q2"/>
    <n v="4"/>
    <x v="3"/>
  </r>
  <r>
    <n v="3321"/>
    <d v="2026-04-16T00:00:00"/>
    <n v="2026"/>
    <n v="4"/>
    <x v="1"/>
    <s v="Apr"/>
    <x v="1"/>
    <x v="6"/>
    <x v="0"/>
    <s v="Business"/>
    <x v="2"/>
    <s v="Insulated Bottle"/>
    <n v="3"/>
    <n v="35.57"/>
    <n v="0"/>
    <n v="13.67"/>
    <n v="106.71000000000001"/>
    <n v="41.01"/>
    <n v="65.700000000000017"/>
    <n v="0.61568737700309262"/>
    <n v="2026"/>
    <s v="Q2"/>
    <n v="4"/>
    <x v="3"/>
  </r>
  <r>
    <n v="5181"/>
    <d v="2026-04-16T00:00:00"/>
    <n v="2026"/>
    <n v="4"/>
    <x v="1"/>
    <s v="Apr"/>
    <x v="0"/>
    <x v="0"/>
    <x v="3"/>
    <s v="New"/>
    <x v="2"/>
    <s v="Packing Cube Set"/>
    <n v="2"/>
    <n v="45.51"/>
    <n v="0.1"/>
    <n v="18.809999999999999"/>
    <n v="81.917999999999992"/>
    <n v="37.619999999999997"/>
    <n v="44.297999999999995"/>
    <n v="0.54076027246758951"/>
    <n v="2026"/>
    <s v="Q2"/>
    <n v="4"/>
    <x v="3"/>
  </r>
  <r>
    <n v="5187"/>
    <d v="2026-04-16T00:00:00"/>
    <n v="2026"/>
    <n v="4"/>
    <x v="1"/>
    <s v="Apr"/>
    <x v="3"/>
    <x v="8"/>
    <x v="0"/>
    <s v="Returning"/>
    <x v="3"/>
    <s v="Trail Tent 2P"/>
    <n v="2"/>
    <n v="198.32"/>
    <n v="0"/>
    <n v="106.8"/>
    <n v="396.64"/>
    <n v="213.6"/>
    <n v="183.04"/>
    <n v="0.46147640177490923"/>
    <n v="2026"/>
    <s v="Q2"/>
    <n v="4"/>
    <x v="3"/>
  </r>
  <r>
    <n v="605"/>
    <d v="2026-04-17T00:00:00"/>
    <n v="2026"/>
    <n v="4"/>
    <x v="1"/>
    <s v="Apr"/>
    <x v="3"/>
    <x v="8"/>
    <x v="3"/>
    <s v="Business"/>
    <x v="2"/>
    <s v="Carry-On Duffel"/>
    <n v="2"/>
    <n v="130.94"/>
    <n v="0"/>
    <n v="67.459999999999994"/>
    <n v="261.88"/>
    <n v="134.91999999999999"/>
    <n v="126.96000000000001"/>
    <n v="0.48480219948067821"/>
    <n v="2026"/>
    <s v="Q2"/>
    <n v="4"/>
    <x v="3"/>
  </r>
  <r>
    <n v="3244"/>
    <d v="2026-04-17T00:00:00"/>
    <n v="2026"/>
    <n v="4"/>
    <x v="1"/>
    <s v="Apr"/>
    <x v="1"/>
    <x v="11"/>
    <x v="3"/>
    <s v="Returning"/>
    <x v="2"/>
    <s v="Carry-On Duffel"/>
    <n v="1"/>
    <n v="131.62"/>
    <n v="0"/>
    <n v="66.95"/>
    <n v="131.62"/>
    <n v="66.95"/>
    <n v="64.67"/>
    <n v="0.49133870232487464"/>
    <n v="2026"/>
    <s v="Q2"/>
    <n v="4"/>
    <x v="3"/>
  </r>
  <r>
    <n v="4047"/>
    <d v="2026-04-17T00:00:00"/>
    <n v="2026"/>
    <n v="4"/>
    <x v="1"/>
    <s v="Apr"/>
    <x v="0"/>
    <x v="0"/>
    <x v="1"/>
    <s v="Business"/>
    <x v="2"/>
    <s v="Travel Backpack 35L"/>
    <n v="8"/>
    <n v="168.34"/>
    <n v="0.15"/>
    <n v="88.7"/>
    <n v="1144.712"/>
    <n v="709.6"/>
    <n v="435.11199999999997"/>
    <n v="0.38010608781946897"/>
    <n v="2026"/>
    <s v="Q2"/>
    <n v="4"/>
    <x v="3"/>
  </r>
  <r>
    <n v="4101"/>
    <d v="2026-04-17T00:00:00"/>
    <n v="2026"/>
    <n v="4"/>
    <x v="1"/>
    <s v="Apr"/>
    <x v="1"/>
    <x v="6"/>
    <x v="0"/>
    <s v="Returning"/>
    <x v="3"/>
    <s v="Portable Camp Stove"/>
    <n v="1"/>
    <n v="81.040000000000006"/>
    <n v="0"/>
    <n v="39.97"/>
    <n v="81.040000000000006"/>
    <n v="39.97"/>
    <n v="41.070000000000007"/>
    <n v="0.50678677196446209"/>
    <n v="2026"/>
    <s v="Q2"/>
    <n v="4"/>
    <x v="3"/>
  </r>
  <r>
    <n v="4537"/>
    <d v="2026-04-17T00:00:00"/>
    <n v="2026"/>
    <n v="4"/>
    <x v="1"/>
    <s v="Apr"/>
    <x v="3"/>
    <x v="8"/>
    <x v="0"/>
    <s v="Business"/>
    <x v="3"/>
    <s v="Portable Camp Stove"/>
    <n v="3"/>
    <n v="81.53"/>
    <n v="0.05"/>
    <n v="38.630000000000003"/>
    <n v="232.3605"/>
    <n v="115.89000000000001"/>
    <n v="116.47049999999999"/>
    <n v="0.50124913657872139"/>
    <n v="2026"/>
    <s v="Q2"/>
    <n v="4"/>
    <x v="3"/>
  </r>
  <r>
    <n v="754"/>
    <d v="2026-04-18T00:00:00"/>
    <n v="2026"/>
    <n v="4"/>
    <x v="1"/>
    <s v="Apr"/>
    <x v="2"/>
    <x v="10"/>
    <x v="3"/>
    <s v="Returning"/>
    <x v="0"/>
    <s v="Cycling Pack 12L"/>
    <n v="3"/>
    <n v="104.8"/>
    <n v="0.1"/>
    <n v="50.59"/>
    <n v="282.95999999999998"/>
    <n v="151.77000000000001"/>
    <n v="131.18999999999997"/>
    <n v="0.46363443596268017"/>
    <n v="2026"/>
    <s v="Q2"/>
    <n v="4"/>
    <x v="3"/>
  </r>
  <r>
    <n v="1340"/>
    <d v="2026-04-18T00:00:00"/>
    <n v="2026"/>
    <n v="4"/>
    <x v="1"/>
    <s v="Apr"/>
    <x v="3"/>
    <x v="8"/>
    <x v="0"/>
    <s v="New"/>
    <x v="4"/>
    <s v="Training Mat"/>
    <n v="2"/>
    <n v="51.24"/>
    <n v="0"/>
    <n v="22.52"/>
    <n v="102.48"/>
    <n v="45.04"/>
    <n v="57.440000000000005"/>
    <n v="0.56049960967993762"/>
    <n v="2026"/>
    <s v="Q2"/>
    <n v="4"/>
    <x v="3"/>
  </r>
  <r>
    <n v="1444"/>
    <d v="2026-04-18T00:00:00"/>
    <n v="2026"/>
    <n v="4"/>
    <x v="1"/>
    <s v="Apr"/>
    <x v="2"/>
    <x v="10"/>
    <x v="2"/>
    <s v="Returning"/>
    <x v="3"/>
    <s v="Compact Sleeping Bag"/>
    <n v="1"/>
    <n v="120.52"/>
    <n v="0.1"/>
    <n v="59.01"/>
    <n v="108.468"/>
    <n v="59.01"/>
    <n v="49.458000000000006"/>
    <n v="0.45596858059519862"/>
    <n v="2026"/>
    <s v="Q2"/>
    <n v="4"/>
    <x v="3"/>
  </r>
  <r>
    <n v="2390"/>
    <d v="2026-04-18T00:00:00"/>
    <n v="2026"/>
    <n v="4"/>
    <x v="1"/>
    <s v="Apr"/>
    <x v="3"/>
    <x v="8"/>
    <x v="2"/>
    <s v="Returning"/>
    <x v="3"/>
    <s v="Portable Camp Stove"/>
    <n v="1"/>
    <n v="80.98"/>
    <n v="0"/>
    <n v="40.19"/>
    <n v="80.98"/>
    <n v="40.19"/>
    <n v="40.790000000000006"/>
    <n v="0.50370461842430236"/>
    <n v="2026"/>
    <s v="Q2"/>
    <n v="4"/>
    <x v="3"/>
  </r>
  <r>
    <n v="3076"/>
    <d v="2026-04-18T00:00:00"/>
    <n v="2026"/>
    <n v="4"/>
    <x v="1"/>
    <s v="Apr"/>
    <x v="2"/>
    <x v="2"/>
    <x v="0"/>
    <s v="Business"/>
    <x v="3"/>
    <s v="Portable Camp Stove"/>
    <n v="2"/>
    <n v="82.58"/>
    <n v="0.1"/>
    <n v="39.93"/>
    <n v="148.64400000000001"/>
    <n v="79.86"/>
    <n v="68.784000000000006"/>
    <n v="0.46274319851457174"/>
    <n v="2026"/>
    <s v="Q2"/>
    <n v="4"/>
    <x v="3"/>
  </r>
  <r>
    <n v="3157"/>
    <d v="2026-04-18T00:00:00"/>
    <n v="2026"/>
    <n v="4"/>
    <x v="1"/>
    <s v="Apr"/>
    <x v="3"/>
    <x v="8"/>
    <x v="0"/>
    <s v="New"/>
    <x v="3"/>
    <s v="Trail Tent 2P"/>
    <n v="2"/>
    <n v="200.36"/>
    <n v="0"/>
    <n v="105.12"/>
    <n v="400.72"/>
    <n v="210.24"/>
    <n v="190.48000000000002"/>
    <n v="0.47534438011579161"/>
    <n v="2026"/>
    <s v="Q2"/>
    <n v="4"/>
    <x v="3"/>
  </r>
  <r>
    <n v="4516"/>
    <d v="2026-04-18T00:00:00"/>
    <n v="2026"/>
    <n v="4"/>
    <x v="1"/>
    <s v="Apr"/>
    <x v="2"/>
    <x v="5"/>
    <x v="0"/>
    <s v="Returning"/>
    <x v="3"/>
    <s v="Trail Tent 2P"/>
    <n v="1"/>
    <n v="196.24"/>
    <n v="0"/>
    <n v="106.34"/>
    <n v="196.24"/>
    <n v="106.34"/>
    <n v="89.9"/>
    <n v="0.45811251528740321"/>
    <n v="2026"/>
    <s v="Q2"/>
    <n v="4"/>
    <x v="3"/>
  </r>
  <r>
    <n v="5119"/>
    <d v="2026-04-18T00:00:00"/>
    <n v="2026"/>
    <n v="4"/>
    <x v="1"/>
    <s v="Apr"/>
    <x v="0"/>
    <x v="15"/>
    <x v="0"/>
    <s v="Business"/>
    <x v="1"/>
    <s v="Hiking Daypack 20L"/>
    <n v="1"/>
    <n v="93.32"/>
    <n v="0"/>
    <n v="44.82"/>
    <n v="93.32"/>
    <n v="44.82"/>
    <n v="48.499999999999993"/>
    <n v="0.51971710244320612"/>
    <n v="2026"/>
    <s v="Q2"/>
    <n v="4"/>
    <x v="3"/>
  </r>
  <r>
    <n v="125"/>
    <d v="2026-04-19T00:00:00"/>
    <n v="2026"/>
    <n v="4"/>
    <x v="1"/>
    <s v="Apr"/>
    <x v="3"/>
    <x v="7"/>
    <x v="0"/>
    <s v="Returning"/>
    <x v="0"/>
    <s v="Cycling Pack 12L"/>
    <n v="2"/>
    <n v="101.61"/>
    <n v="0"/>
    <n v="49.9"/>
    <n v="203.22"/>
    <n v="99.8"/>
    <n v="103.42"/>
    <n v="0.50890660368074014"/>
    <n v="2026"/>
    <s v="Q2"/>
    <n v="4"/>
    <x v="3"/>
  </r>
  <r>
    <n v="728"/>
    <d v="2026-04-19T00:00:00"/>
    <n v="2026"/>
    <n v="4"/>
    <x v="1"/>
    <s v="Apr"/>
    <x v="1"/>
    <x v="14"/>
    <x v="0"/>
    <s v="Returning"/>
    <x v="0"/>
    <s v="Cycling Pack 12L"/>
    <n v="1"/>
    <n v="104.91"/>
    <n v="0"/>
    <n v="51.68"/>
    <n v="104.91"/>
    <n v="51.68"/>
    <n v="53.23"/>
    <n v="0.50738728433895719"/>
    <n v="2026"/>
    <s v="Q2"/>
    <n v="4"/>
    <x v="3"/>
  </r>
  <r>
    <n v="1271"/>
    <d v="2026-04-19T00:00:00"/>
    <n v="2026"/>
    <n v="4"/>
    <x v="1"/>
    <s v="Apr"/>
    <x v="2"/>
    <x v="2"/>
    <x v="1"/>
    <s v="Business"/>
    <x v="4"/>
    <s v="Resistance Band Set"/>
    <n v="8"/>
    <n v="39.99"/>
    <n v="0.15"/>
    <n v="14.92"/>
    <n v="271.93200000000002"/>
    <n v="119.36"/>
    <n v="152.572"/>
    <n v="0.56106673727255341"/>
    <n v="2026"/>
    <s v="Q2"/>
    <n v="4"/>
    <x v="3"/>
  </r>
  <r>
    <n v="1284"/>
    <d v="2026-04-19T00:00:00"/>
    <n v="2026"/>
    <n v="4"/>
    <x v="1"/>
    <s v="Apr"/>
    <x v="1"/>
    <x v="12"/>
    <x v="2"/>
    <s v="New"/>
    <x v="2"/>
    <s v="Carry-On Duffel"/>
    <n v="1"/>
    <n v="136.01"/>
    <n v="0"/>
    <n v="66.59"/>
    <n v="136.01"/>
    <n v="66.59"/>
    <n v="69.419999999999987"/>
    <n v="0.51040364679067707"/>
    <n v="2026"/>
    <s v="Q2"/>
    <n v="4"/>
    <x v="3"/>
  </r>
  <r>
    <n v="1657"/>
    <d v="2026-04-19T00:00:00"/>
    <n v="2026"/>
    <n v="4"/>
    <x v="1"/>
    <s v="Apr"/>
    <x v="0"/>
    <x v="0"/>
    <x v="1"/>
    <s v="Business"/>
    <x v="3"/>
    <s v="Compact Sleeping Bag"/>
    <n v="15"/>
    <n v="122.1"/>
    <n v="0.15"/>
    <n v="62.33"/>
    <n v="1556.7749999999999"/>
    <n v="934.94999999999993"/>
    <n v="621.82499999999993"/>
    <n v="0.39943151707857588"/>
    <n v="2026"/>
    <s v="Q2"/>
    <n v="4"/>
    <x v="3"/>
  </r>
  <r>
    <n v="2240"/>
    <d v="2026-04-19T00:00:00"/>
    <n v="2026"/>
    <n v="4"/>
    <x v="1"/>
    <s v="Apr"/>
    <x v="0"/>
    <x v="15"/>
    <x v="3"/>
    <s v="Returning"/>
    <x v="3"/>
    <s v="Alpine Tent 4P"/>
    <n v="4"/>
    <n v="341.75"/>
    <n v="0.1"/>
    <n v="191.91"/>
    <n v="1230.3"/>
    <n v="767.64"/>
    <n v="462.65999999999997"/>
    <n v="0.37605462082418922"/>
    <n v="2026"/>
    <s v="Q2"/>
    <n v="4"/>
    <x v="3"/>
  </r>
  <r>
    <n v="3050"/>
    <d v="2026-04-19T00:00:00"/>
    <n v="2026"/>
    <n v="4"/>
    <x v="1"/>
    <s v="Apr"/>
    <x v="3"/>
    <x v="13"/>
    <x v="2"/>
    <s v="Returning"/>
    <x v="1"/>
    <s v="Summit Backpack 45L"/>
    <n v="3"/>
    <n v="156.16"/>
    <n v="0.05"/>
    <n v="77.81"/>
    <n v="445.05599999999998"/>
    <n v="233.43"/>
    <n v="211.62599999999998"/>
    <n v="0.47550420621225192"/>
    <n v="2026"/>
    <s v="Q2"/>
    <n v="4"/>
    <x v="3"/>
  </r>
  <r>
    <n v="3213"/>
    <d v="2026-04-19T00:00:00"/>
    <n v="2026"/>
    <n v="4"/>
    <x v="1"/>
    <s v="Apr"/>
    <x v="0"/>
    <x v="15"/>
    <x v="0"/>
    <s v="Returning"/>
    <x v="2"/>
    <s v="Carry-On Duffel"/>
    <n v="2"/>
    <n v="132.53"/>
    <n v="0.05"/>
    <n v="66.39"/>
    <n v="251.80699999999999"/>
    <n v="132.78"/>
    <n v="119.02699999999999"/>
    <n v="0.47269138665724142"/>
    <n v="2026"/>
    <s v="Q2"/>
    <n v="4"/>
    <x v="3"/>
  </r>
  <r>
    <n v="3367"/>
    <d v="2026-04-19T00:00:00"/>
    <n v="2026"/>
    <n v="4"/>
    <x v="1"/>
    <s v="Apr"/>
    <x v="2"/>
    <x v="3"/>
    <x v="0"/>
    <s v="Returning"/>
    <x v="2"/>
    <s v="Packing Cube Set"/>
    <n v="3"/>
    <n v="45.79"/>
    <n v="0"/>
    <n v="17.98"/>
    <n v="137.37"/>
    <n v="53.94"/>
    <n v="83.43"/>
    <n v="0.60733784669141733"/>
    <n v="2026"/>
    <s v="Q2"/>
    <n v="4"/>
    <x v="3"/>
  </r>
  <r>
    <n v="3885"/>
    <d v="2026-04-19T00:00:00"/>
    <n v="2026"/>
    <n v="4"/>
    <x v="1"/>
    <s v="Apr"/>
    <x v="0"/>
    <x v="15"/>
    <x v="0"/>
    <s v="New"/>
    <x v="2"/>
    <s v="Carry-On Duffel"/>
    <n v="2"/>
    <n v="133.97"/>
    <n v="0.15"/>
    <n v="67.36"/>
    <n v="227.749"/>
    <n v="134.72"/>
    <n v="93.028999999999996"/>
    <n v="0.40847160690057915"/>
    <n v="2026"/>
    <s v="Q2"/>
    <n v="4"/>
    <x v="3"/>
  </r>
  <r>
    <n v="4372"/>
    <d v="2026-04-19T00:00:00"/>
    <n v="2026"/>
    <n v="4"/>
    <x v="1"/>
    <s v="Apr"/>
    <x v="0"/>
    <x v="15"/>
    <x v="0"/>
    <s v="New"/>
    <x v="4"/>
    <s v="Recovery Roller"/>
    <n v="1"/>
    <n v="37.11"/>
    <n v="0.1"/>
    <n v="14.27"/>
    <n v="33.399000000000001"/>
    <n v="14.27"/>
    <n v="19.129000000000001"/>
    <n v="0.5727416988532591"/>
    <n v="2026"/>
    <s v="Q2"/>
    <n v="4"/>
    <x v="3"/>
  </r>
  <r>
    <n v="4417"/>
    <d v="2026-04-19T00:00:00"/>
    <n v="2026"/>
    <n v="4"/>
    <x v="1"/>
    <s v="Apr"/>
    <x v="3"/>
    <x v="8"/>
    <x v="2"/>
    <s v="New"/>
    <x v="3"/>
    <s v="Alpine Tent 4P"/>
    <n v="3"/>
    <n v="334.01"/>
    <n v="0.15"/>
    <n v="192.17"/>
    <n v="851.72550000000001"/>
    <n v="576.51"/>
    <n v="275.21550000000002"/>
    <n v="0.32312699337990941"/>
    <n v="2026"/>
    <s v="Q2"/>
    <n v="4"/>
    <x v="3"/>
  </r>
  <r>
    <n v="1147"/>
    <d v="2026-04-20T00:00:00"/>
    <n v="2026"/>
    <n v="4"/>
    <x v="1"/>
    <s v="Apr"/>
    <x v="3"/>
    <x v="7"/>
    <x v="0"/>
    <s v="New"/>
    <x v="2"/>
    <s v="Carry-On Duffel"/>
    <n v="1"/>
    <n v="131.46"/>
    <n v="0"/>
    <n v="67.77"/>
    <n v="131.46"/>
    <n v="67.77"/>
    <n v="63.690000000000012"/>
    <n v="0.48448197170241902"/>
    <n v="2026"/>
    <s v="Q2"/>
    <n v="4"/>
    <x v="3"/>
  </r>
  <r>
    <n v="1514"/>
    <d v="2026-04-20T00:00:00"/>
    <n v="2026"/>
    <n v="4"/>
    <x v="1"/>
    <s v="Apr"/>
    <x v="2"/>
    <x v="3"/>
    <x v="2"/>
    <s v="Returning"/>
    <x v="1"/>
    <s v="Trekking Poles"/>
    <n v="3"/>
    <n v="72.48"/>
    <n v="0"/>
    <n v="32.36"/>
    <n v="217.44"/>
    <n v="97.08"/>
    <n v="120.36"/>
    <n v="0.55353200883002207"/>
    <n v="2026"/>
    <s v="Q2"/>
    <n v="4"/>
    <x v="3"/>
  </r>
  <r>
    <n v="1538"/>
    <d v="2026-04-20T00:00:00"/>
    <n v="2026"/>
    <n v="4"/>
    <x v="1"/>
    <s v="Apr"/>
    <x v="2"/>
    <x v="2"/>
    <x v="3"/>
    <s v="New"/>
    <x v="0"/>
    <s v="Commuter Helmet"/>
    <n v="1"/>
    <n v="81.98"/>
    <n v="0"/>
    <n v="43.15"/>
    <n v="81.98"/>
    <n v="43.15"/>
    <n v="38.830000000000005"/>
    <n v="0.47365211027079779"/>
    <n v="2026"/>
    <s v="Q2"/>
    <n v="4"/>
    <x v="3"/>
  </r>
  <r>
    <n v="1679"/>
    <d v="2026-04-20T00:00:00"/>
    <n v="2026"/>
    <n v="4"/>
    <x v="1"/>
    <s v="Apr"/>
    <x v="3"/>
    <x v="13"/>
    <x v="3"/>
    <s v="Returning"/>
    <x v="2"/>
    <s v="Packing Cube Set"/>
    <n v="1"/>
    <n v="46.71"/>
    <n v="0"/>
    <n v="18.18"/>
    <n v="46.71"/>
    <n v="18.18"/>
    <n v="28.53"/>
    <n v="0.61078998073217727"/>
    <n v="2026"/>
    <s v="Q2"/>
    <n v="4"/>
    <x v="3"/>
  </r>
  <r>
    <n v="1708"/>
    <d v="2026-04-20T00:00:00"/>
    <n v="2026"/>
    <n v="4"/>
    <x v="1"/>
    <s v="Apr"/>
    <x v="2"/>
    <x v="5"/>
    <x v="3"/>
    <s v="New"/>
    <x v="4"/>
    <s v="Resistance Band Set"/>
    <n v="1"/>
    <n v="41.01"/>
    <n v="0"/>
    <n v="14.5"/>
    <n v="41.01"/>
    <n v="14.5"/>
    <n v="26.509999999999998"/>
    <n v="0.64642770056083876"/>
    <n v="2026"/>
    <s v="Q2"/>
    <n v="4"/>
    <x v="3"/>
  </r>
  <r>
    <n v="2686"/>
    <d v="2026-04-20T00:00:00"/>
    <n v="2026"/>
    <n v="4"/>
    <x v="1"/>
    <s v="Apr"/>
    <x v="1"/>
    <x v="12"/>
    <x v="0"/>
    <s v="Returning"/>
    <x v="1"/>
    <s v="Trekking Poles"/>
    <n v="1"/>
    <n v="70.45"/>
    <n v="0.05"/>
    <n v="31.98"/>
    <n v="66.927499999999995"/>
    <n v="31.98"/>
    <n v="34.947499999999991"/>
    <n v="0.52216951178514059"/>
    <n v="2026"/>
    <s v="Q2"/>
    <n v="4"/>
    <x v="3"/>
  </r>
  <r>
    <n v="3307"/>
    <d v="2026-04-20T00:00:00"/>
    <n v="2026"/>
    <n v="4"/>
    <x v="1"/>
    <s v="Apr"/>
    <x v="3"/>
    <x v="13"/>
    <x v="2"/>
    <s v="Business"/>
    <x v="0"/>
    <s v="Trail Bike Light"/>
    <n v="2"/>
    <n v="51.39"/>
    <n v="0.05"/>
    <n v="22.28"/>
    <n v="97.640999999999991"/>
    <n v="44.56"/>
    <n v="53.080999999999989"/>
    <n v="0.54363433393758764"/>
    <n v="2026"/>
    <s v="Q2"/>
    <n v="4"/>
    <x v="3"/>
  </r>
  <r>
    <n v="3772"/>
    <d v="2026-04-20T00:00:00"/>
    <n v="2026"/>
    <n v="4"/>
    <x v="1"/>
    <s v="Apr"/>
    <x v="0"/>
    <x v="15"/>
    <x v="2"/>
    <s v="Returning"/>
    <x v="3"/>
    <s v="Compact Sleeping Bag"/>
    <n v="2"/>
    <n v="122.03"/>
    <n v="0"/>
    <n v="59.43"/>
    <n v="244.06"/>
    <n v="118.86"/>
    <n v="125.2"/>
    <n v="0.51298860935835455"/>
    <n v="2026"/>
    <s v="Q2"/>
    <n v="4"/>
    <x v="3"/>
  </r>
  <r>
    <n v="3877"/>
    <d v="2026-04-20T00:00:00"/>
    <n v="2026"/>
    <n v="4"/>
    <x v="1"/>
    <s v="Apr"/>
    <x v="3"/>
    <x v="4"/>
    <x v="0"/>
    <s v="New"/>
    <x v="2"/>
    <s v="Carry-On Duffel"/>
    <n v="3"/>
    <n v="132.07"/>
    <n v="0.05"/>
    <n v="66.41"/>
    <n v="376.39949999999999"/>
    <n v="199.23"/>
    <n v="177.1695"/>
    <n v="0.47069536489819991"/>
    <n v="2026"/>
    <s v="Q2"/>
    <n v="4"/>
    <x v="3"/>
  </r>
  <r>
    <n v="4117"/>
    <d v="2026-04-20T00:00:00"/>
    <n v="2026"/>
    <n v="4"/>
    <x v="1"/>
    <s v="Apr"/>
    <x v="3"/>
    <x v="7"/>
    <x v="3"/>
    <s v="Returning"/>
    <x v="0"/>
    <s v="Compact Repair Kit"/>
    <n v="1"/>
    <n v="41.04"/>
    <n v="0.1"/>
    <n v="17.02"/>
    <n v="36.936"/>
    <n v="17.02"/>
    <n v="19.916"/>
    <n v="0.53920294563569415"/>
    <n v="2026"/>
    <s v="Q2"/>
    <n v="4"/>
    <x v="3"/>
  </r>
  <r>
    <n v="4562"/>
    <d v="2026-04-20T00:00:00"/>
    <n v="2026"/>
    <n v="4"/>
    <x v="1"/>
    <s v="Apr"/>
    <x v="1"/>
    <x v="1"/>
    <x v="2"/>
    <s v="New"/>
    <x v="4"/>
    <s v="Resistance Band Set"/>
    <n v="2"/>
    <n v="40.56"/>
    <n v="0"/>
    <n v="15.09"/>
    <n v="81.12"/>
    <n v="30.18"/>
    <n v="50.940000000000005"/>
    <n v="0.62795857988165682"/>
    <n v="2026"/>
    <s v="Q2"/>
    <n v="4"/>
    <x v="3"/>
  </r>
  <r>
    <n v="4683"/>
    <d v="2026-04-20T00:00:00"/>
    <n v="2026"/>
    <n v="4"/>
    <x v="1"/>
    <s v="Apr"/>
    <x v="2"/>
    <x v="16"/>
    <x v="0"/>
    <s v="Business"/>
    <x v="4"/>
    <s v="Training Mat"/>
    <n v="3"/>
    <n v="51.36"/>
    <n v="0"/>
    <n v="22.05"/>
    <n v="154.07999999999998"/>
    <n v="66.150000000000006"/>
    <n v="87.929999999999978"/>
    <n v="0.57067757009345788"/>
    <n v="2026"/>
    <s v="Q2"/>
    <n v="4"/>
    <x v="3"/>
  </r>
  <r>
    <n v="308"/>
    <d v="2026-04-21T00:00:00"/>
    <n v="2026"/>
    <n v="4"/>
    <x v="1"/>
    <s v="Apr"/>
    <x v="3"/>
    <x v="7"/>
    <x v="0"/>
    <s v="Returning"/>
    <x v="1"/>
    <s v="Hiking Daypack 20L"/>
    <n v="6"/>
    <n v="93.58"/>
    <n v="0"/>
    <n v="46.68"/>
    <n v="561.48"/>
    <n v="280.08"/>
    <n v="281.40000000000003"/>
    <n v="0.5011754648429152"/>
    <n v="2026"/>
    <s v="Q2"/>
    <n v="4"/>
    <x v="3"/>
  </r>
  <r>
    <n v="773"/>
    <d v="2026-04-21T00:00:00"/>
    <n v="2026"/>
    <n v="4"/>
    <x v="1"/>
    <s v="Apr"/>
    <x v="3"/>
    <x v="7"/>
    <x v="0"/>
    <s v="Business"/>
    <x v="0"/>
    <s v="Commuter Helmet"/>
    <n v="5"/>
    <n v="80.16"/>
    <n v="0.1"/>
    <n v="42.5"/>
    <n v="360.71999999999997"/>
    <n v="212.5"/>
    <n v="148.21999999999997"/>
    <n v="0.41090042137946325"/>
    <n v="2026"/>
    <s v="Q2"/>
    <n v="4"/>
    <x v="3"/>
  </r>
  <r>
    <n v="1303"/>
    <d v="2026-04-21T00:00:00"/>
    <n v="2026"/>
    <n v="4"/>
    <x v="1"/>
    <s v="Apr"/>
    <x v="1"/>
    <x v="12"/>
    <x v="0"/>
    <s v="New"/>
    <x v="1"/>
    <s v="Trail Boots"/>
    <n v="1"/>
    <n v="142.22999999999999"/>
    <n v="0.05"/>
    <n v="77.66"/>
    <n v="135.11849999999998"/>
    <n v="77.66"/>
    <n v="57.458499999999987"/>
    <n v="0.42524524768999061"/>
    <n v="2026"/>
    <s v="Q2"/>
    <n v="4"/>
    <x v="3"/>
  </r>
  <r>
    <n v="1348"/>
    <d v="2026-04-21T00:00:00"/>
    <n v="2026"/>
    <n v="4"/>
    <x v="1"/>
    <s v="Apr"/>
    <x v="1"/>
    <x v="14"/>
    <x v="0"/>
    <s v="Returning"/>
    <x v="1"/>
    <s v="Trekking Poles"/>
    <n v="2"/>
    <n v="71.77"/>
    <n v="0"/>
    <n v="32.450000000000003"/>
    <n v="143.54"/>
    <n v="64.900000000000006"/>
    <n v="78.639999999999986"/>
    <n v="0.54786122335237553"/>
    <n v="2026"/>
    <s v="Q2"/>
    <n v="4"/>
    <x v="3"/>
  </r>
  <r>
    <n v="1496"/>
    <d v="2026-04-21T00:00:00"/>
    <n v="2026"/>
    <n v="4"/>
    <x v="1"/>
    <s v="Apr"/>
    <x v="0"/>
    <x v="0"/>
    <x v="3"/>
    <s v="Returning"/>
    <x v="1"/>
    <s v="Trekking Poles"/>
    <n v="1"/>
    <n v="71.23"/>
    <n v="0.05"/>
    <n v="33.28"/>
    <n v="67.668499999999995"/>
    <n v="33.28"/>
    <n v="34.388499999999993"/>
    <n v="0.50819066478494423"/>
    <n v="2026"/>
    <s v="Q2"/>
    <n v="4"/>
    <x v="3"/>
  </r>
  <r>
    <n v="1695"/>
    <d v="2026-04-21T00:00:00"/>
    <n v="2026"/>
    <n v="4"/>
    <x v="1"/>
    <s v="Apr"/>
    <x v="0"/>
    <x v="0"/>
    <x v="2"/>
    <s v="Returning"/>
    <x v="1"/>
    <s v="Trekking Poles"/>
    <n v="1"/>
    <n v="71.239999999999995"/>
    <n v="0.1"/>
    <n v="33.07"/>
    <n v="64.116"/>
    <n v="33.07"/>
    <n v="31.045999999999999"/>
    <n v="0.48421610830369954"/>
    <n v="2026"/>
    <s v="Q2"/>
    <n v="4"/>
    <x v="3"/>
  </r>
  <r>
    <n v="2812"/>
    <d v="2026-04-21T00:00:00"/>
    <n v="2026"/>
    <n v="4"/>
    <x v="1"/>
    <s v="Apr"/>
    <x v="1"/>
    <x v="6"/>
    <x v="0"/>
    <s v="New"/>
    <x v="0"/>
    <s v="Trail Bike Light"/>
    <n v="1"/>
    <n v="51.39"/>
    <n v="0"/>
    <n v="22.08"/>
    <n v="51.39"/>
    <n v="22.08"/>
    <n v="29.310000000000002"/>
    <n v="0.57034442498540572"/>
    <n v="2026"/>
    <s v="Q2"/>
    <n v="4"/>
    <x v="3"/>
  </r>
  <r>
    <n v="3017"/>
    <d v="2026-04-21T00:00:00"/>
    <n v="2026"/>
    <n v="4"/>
    <x v="1"/>
    <s v="Apr"/>
    <x v="1"/>
    <x v="12"/>
    <x v="0"/>
    <s v="Returning"/>
    <x v="0"/>
    <s v="Cycling Pack 12L"/>
    <n v="1"/>
    <n v="102.64"/>
    <n v="0"/>
    <n v="51.86"/>
    <n v="102.64"/>
    <n v="51.86"/>
    <n v="50.78"/>
    <n v="0.49473889321901793"/>
    <n v="2026"/>
    <s v="Q2"/>
    <n v="4"/>
    <x v="3"/>
  </r>
  <r>
    <n v="3719"/>
    <d v="2026-04-21T00:00:00"/>
    <n v="2026"/>
    <n v="4"/>
    <x v="1"/>
    <s v="Apr"/>
    <x v="2"/>
    <x v="2"/>
    <x v="0"/>
    <s v="New"/>
    <x v="4"/>
    <s v="Recovery Roller"/>
    <n v="2"/>
    <n v="35.56"/>
    <n v="0.1"/>
    <n v="13.85"/>
    <n v="64.00800000000001"/>
    <n v="27.7"/>
    <n v="36.308000000000007"/>
    <n v="0.56724159480064995"/>
    <n v="2026"/>
    <s v="Q2"/>
    <n v="4"/>
    <x v="3"/>
  </r>
  <r>
    <n v="3920"/>
    <d v="2026-04-21T00:00:00"/>
    <n v="2026"/>
    <n v="4"/>
    <x v="1"/>
    <s v="Apr"/>
    <x v="1"/>
    <x v="11"/>
    <x v="0"/>
    <s v="Returning"/>
    <x v="0"/>
    <s v="Cycling Pack 12L"/>
    <n v="2"/>
    <n v="100.39"/>
    <n v="0"/>
    <n v="49.05"/>
    <n v="200.78"/>
    <n v="98.1"/>
    <n v="102.68"/>
    <n v="0.51140551847793603"/>
    <n v="2026"/>
    <s v="Q2"/>
    <n v="4"/>
    <x v="3"/>
  </r>
  <r>
    <n v="4654"/>
    <d v="2026-04-21T00:00:00"/>
    <n v="2026"/>
    <n v="4"/>
    <x v="1"/>
    <s v="Apr"/>
    <x v="0"/>
    <x v="15"/>
    <x v="2"/>
    <s v="Returning"/>
    <x v="3"/>
    <s v="Trail Tent 2P"/>
    <n v="2"/>
    <n v="191.51"/>
    <n v="0.1"/>
    <n v="101.25"/>
    <n v="344.71800000000002"/>
    <n v="202.5"/>
    <n v="142.21800000000002"/>
    <n v="0.41256331262075091"/>
    <n v="2026"/>
    <s v="Q2"/>
    <n v="4"/>
    <x v="3"/>
  </r>
  <r>
    <n v="4920"/>
    <d v="2026-04-21T00:00:00"/>
    <n v="2026"/>
    <n v="4"/>
    <x v="1"/>
    <s v="Apr"/>
    <x v="1"/>
    <x v="12"/>
    <x v="2"/>
    <s v="New"/>
    <x v="1"/>
    <s v="Trail Boots"/>
    <n v="2"/>
    <n v="147.30000000000001"/>
    <n v="0"/>
    <n v="81.2"/>
    <n v="294.60000000000002"/>
    <n v="162.4"/>
    <n v="132.20000000000002"/>
    <n v="0.44874405974202308"/>
    <n v="2026"/>
    <s v="Q2"/>
    <n v="4"/>
    <x v="3"/>
  </r>
  <r>
    <n v="5191"/>
    <d v="2026-04-21T00:00:00"/>
    <n v="2026"/>
    <n v="4"/>
    <x v="1"/>
    <s v="Apr"/>
    <x v="1"/>
    <x v="11"/>
    <x v="2"/>
    <s v="Returning"/>
    <x v="0"/>
    <s v="Commuter Helmet"/>
    <n v="1"/>
    <n v="79.92"/>
    <n v="0.1"/>
    <n v="43.13"/>
    <n v="71.927999999999997"/>
    <n v="43.13"/>
    <n v="28.797999999999995"/>
    <n v="0.40037259481703918"/>
    <n v="2026"/>
    <s v="Q2"/>
    <n v="4"/>
    <x v="3"/>
  </r>
  <r>
    <n v="413"/>
    <d v="2026-04-22T00:00:00"/>
    <n v="2026"/>
    <n v="4"/>
    <x v="1"/>
    <s v="Apr"/>
    <x v="1"/>
    <x v="1"/>
    <x v="0"/>
    <s v="Returning"/>
    <x v="3"/>
    <s v="Alpine Tent 4P"/>
    <n v="2"/>
    <n v="344.29"/>
    <n v="0.1"/>
    <n v="192.66"/>
    <n v="619.72200000000009"/>
    <n v="385.32"/>
    <n v="234.4020000000001"/>
    <n v="0.37823733867766524"/>
    <n v="2026"/>
    <s v="Q2"/>
    <n v="4"/>
    <x v="3"/>
  </r>
  <r>
    <n v="1658"/>
    <d v="2026-04-22T00:00:00"/>
    <n v="2026"/>
    <n v="4"/>
    <x v="1"/>
    <s v="Apr"/>
    <x v="2"/>
    <x v="5"/>
    <x v="0"/>
    <s v="Returning"/>
    <x v="1"/>
    <s v="Summit Backpack 45L"/>
    <n v="1"/>
    <n v="151.15"/>
    <n v="0"/>
    <n v="77.680000000000007"/>
    <n v="151.15"/>
    <n v="77.680000000000007"/>
    <n v="73.47"/>
    <n v="0.48607343698312933"/>
    <n v="2026"/>
    <s v="Q2"/>
    <n v="4"/>
    <x v="3"/>
  </r>
  <r>
    <n v="2024"/>
    <d v="2026-04-22T00:00:00"/>
    <n v="2026"/>
    <n v="4"/>
    <x v="1"/>
    <s v="Apr"/>
    <x v="1"/>
    <x v="6"/>
    <x v="2"/>
    <s v="New"/>
    <x v="3"/>
    <s v="Portable Camp Stove"/>
    <n v="1"/>
    <n v="81.73"/>
    <n v="0.05"/>
    <n v="39.979999999999997"/>
    <n v="77.643500000000003"/>
    <n v="39.979999999999997"/>
    <n v="37.663500000000006"/>
    <n v="0.48508246021882068"/>
    <n v="2026"/>
    <s v="Q2"/>
    <n v="4"/>
    <x v="3"/>
  </r>
  <r>
    <n v="3980"/>
    <d v="2026-04-22T00:00:00"/>
    <n v="2026"/>
    <n v="4"/>
    <x v="1"/>
    <s v="Apr"/>
    <x v="3"/>
    <x v="4"/>
    <x v="2"/>
    <s v="New"/>
    <x v="1"/>
    <s v="Trail Boots"/>
    <n v="1"/>
    <n v="142.53"/>
    <n v="0.05"/>
    <n v="77.77"/>
    <n v="135.40350000000001"/>
    <n v="77.77"/>
    <n v="57.633500000000012"/>
    <n v="0.4256426163282338"/>
    <n v="2026"/>
    <s v="Q2"/>
    <n v="4"/>
    <x v="3"/>
  </r>
  <r>
    <n v="4239"/>
    <d v="2026-04-22T00:00:00"/>
    <n v="2026"/>
    <n v="4"/>
    <x v="1"/>
    <s v="Apr"/>
    <x v="1"/>
    <x v="1"/>
    <x v="0"/>
    <s v="New"/>
    <x v="3"/>
    <s v="Portable Camp Stove"/>
    <n v="2"/>
    <n v="83.24"/>
    <n v="0"/>
    <n v="40.03"/>
    <n v="166.48"/>
    <n v="80.06"/>
    <n v="86.419999999999987"/>
    <n v="0.51910139356078799"/>
    <n v="2026"/>
    <s v="Q2"/>
    <n v="4"/>
    <x v="3"/>
  </r>
  <r>
    <n v="4761"/>
    <d v="2026-04-22T00:00:00"/>
    <n v="2026"/>
    <n v="4"/>
    <x v="1"/>
    <s v="Apr"/>
    <x v="0"/>
    <x v="0"/>
    <x v="3"/>
    <s v="New"/>
    <x v="1"/>
    <s v="Trail Boots"/>
    <n v="1"/>
    <n v="141.99"/>
    <n v="0.05"/>
    <n v="79.7"/>
    <n v="134.8905"/>
    <n v="79.7"/>
    <n v="55.1905"/>
    <n v="0.40915038494186023"/>
    <n v="2026"/>
    <s v="Q2"/>
    <n v="4"/>
    <x v="3"/>
  </r>
  <r>
    <n v="5160"/>
    <d v="2026-04-22T00:00:00"/>
    <n v="2026"/>
    <n v="4"/>
    <x v="1"/>
    <s v="Apr"/>
    <x v="1"/>
    <x v="12"/>
    <x v="0"/>
    <s v="New"/>
    <x v="4"/>
    <s v="Recovery Roller"/>
    <n v="2"/>
    <n v="35.94"/>
    <n v="0.05"/>
    <n v="14.17"/>
    <n v="68.285999999999987"/>
    <n v="28.34"/>
    <n v="39.945999999999984"/>
    <n v="0.5849808159798493"/>
    <n v="2026"/>
    <s v="Q2"/>
    <n v="4"/>
    <x v="3"/>
  </r>
  <r>
    <n v="2224"/>
    <d v="2026-04-23T00:00:00"/>
    <n v="2026"/>
    <n v="4"/>
    <x v="1"/>
    <s v="Apr"/>
    <x v="1"/>
    <x v="1"/>
    <x v="0"/>
    <s v="New"/>
    <x v="4"/>
    <s v="Training Mat"/>
    <n v="3"/>
    <n v="49.55"/>
    <n v="0"/>
    <n v="22.55"/>
    <n v="148.64999999999998"/>
    <n v="67.650000000000006"/>
    <n v="80.999999999999972"/>
    <n v="0.54490413723511588"/>
    <n v="2026"/>
    <s v="Q2"/>
    <n v="4"/>
    <x v="3"/>
  </r>
  <r>
    <n v="2832"/>
    <d v="2026-04-23T00:00:00"/>
    <n v="2026"/>
    <n v="4"/>
    <x v="1"/>
    <s v="Apr"/>
    <x v="3"/>
    <x v="8"/>
    <x v="3"/>
    <s v="Returning"/>
    <x v="4"/>
    <s v="Resistance Band Set"/>
    <n v="1"/>
    <n v="39.89"/>
    <n v="0.05"/>
    <n v="15.06"/>
    <n v="37.895499999999998"/>
    <n v="15.06"/>
    <n v="22.835499999999996"/>
    <n v="0.60259133670224685"/>
    <n v="2026"/>
    <s v="Q2"/>
    <n v="4"/>
    <x v="3"/>
  </r>
  <r>
    <n v="3000"/>
    <d v="2026-04-23T00:00:00"/>
    <n v="2026"/>
    <n v="4"/>
    <x v="1"/>
    <s v="Apr"/>
    <x v="3"/>
    <x v="7"/>
    <x v="3"/>
    <s v="New"/>
    <x v="4"/>
    <s v="Resistance Band Set"/>
    <n v="1"/>
    <n v="40.630000000000003"/>
    <n v="0.1"/>
    <n v="14.67"/>
    <n v="36.567"/>
    <n v="14.67"/>
    <n v="21.896999999999998"/>
    <n v="0.59881860694068423"/>
    <n v="2026"/>
    <s v="Q2"/>
    <n v="4"/>
    <x v="3"/>
  </r>
  <r>
    <n v="3206"/>
    <d v="2026-04-23T00:00:00"/>
    <n v="2026"/>
    <n v="4"/>
    <x v="1"/>
    <s v="Apr"/>
    <x v="3"/>
    <x v="8"/>
    <x v="3"/>
    <s v="Returning"/>
    <x v="0"/>
    <s v="Compact Repair Kit"/>
    <n v="4"/>
    <n v="39.78"/>
    <n v="0.05"/>
    <n v="16.7"/>
    <n v="151.16399999999999"/>
    <n v="66.8"/>
    <n v="84.36399999999999"/>
    <n v="0.55809584292556425"/>
    <n v="2026"/>
    <s v="Q2"/>
    <n v="4"/>
    <x v="3"/>
  </r>
  <r>
    <n v="3777"/>
    <d v="2026-04-23T00:00:00"/>
    <n v="2026"/>
    <n v="4"/>
    <x v="1"/>
    <s v="Apr"/>
    <x v="3"/>
    <x v="4"/>
    <x v="3"/>
    <s v="Business"/>
    <x v="1"/>
    <s v="Hiking Daypack 20L"/>
    <n v="1"/>
    <n v="92.74"/>
    <n v="0"/>
    <n v="46.1"/>
    <n v="92.74"/>
    <n v="46.1"/>
    <n v="46.639999999999993"/>
    <n v="0.50291136510675005"/>
    <n v="2026"/>
    <s v="Q2"/>
    <n v="4"/>
    <x v="3"/>
  </r>
  <r>
    <n v="4980"/>
    <d v="2026-04-23T00:00:00"/>
    <n v="2026"/>
    <n v="4"/>
    <x v="1"/>
    <s v="Apr"/>
    <x v="1"/>
    <x v="6"/>
    <x v="2"/>
    <s v="Returning"/>
    <x v="3"/>
    <s v="Compact Sleeping Bag"/>
    <n v="2"/>
    <n v="120.49"/>
    <n v="0.1"/>
    <n v="62.23"/>
    <n v="216.88200000000001"/>
    <n v="124.46"/>
    <n v="92.422000000000011"/>
    <n v="0.42613955976060719"/>
    <n v="2026"/>
    <s v="Q2"/>
    <n v="4"/>
    <x v="3"/>
  </r>
  <r>
    <n v="1102"/>
    <d v="2026-04-24T00:00:00"/>
    <n v="2026"/>
    <n v="4"/>
    <x v="1"/>
    <s v="Apr"/>
    <x v="1"/>
    <x v="6"/>
    <x v="0"/>
    <s v="Business"/>
    <x v="1"/>
    <s v="Trekking Poles"/>
    <n v="2"/>
    <n v="70.53"/>
    <n v="0"/>
    <n v="32.229999999999997"/>
    <n v="141.06"/>
    <n v="64.459999999999994"/>
    <n v="76.600000000000009"/>
    <n v="0.54303133418403526"/>
    <n v="2026"/>
    <s v="Q2"/>
    <n v="4"/>
    <x v="3"/>
  </r>
  <r>
    <n v="1333"/>
    <d v="2026-04-24T00:00:00"/>
    <n v="2026"/>
    <n v="4"/>
    <x v="1"/>
    <s v="Apr"/>
    <x v="1"/>
    <x v="14"/>
    <x v="0"/>
    <s v="New"/>
    <x v="1"/>
    <s v="Hiking Daypack 20L"/>
    <n v="1"/>
    <n v="90.87"/>
    <n v="0.1"/>
    <n v="44.4"/>
    <n v="81.783000000000001"/>
    <n v="44.4"/>
    <n v="37.383000000000003"/>
    <n v="0.45709988628443565"/>
    <n v="2026"/>
    <s v="Q2"/>
    <n v="4"/>
    <x v="3"/>
  </r>
  <r>
    <n v="1369"/>
    <d v="2026-04-24T00:00:00"/>
    <n v="2026"/>
    <n v="4"/>
    <x v="1"/>
    <s v="Apr"/>
    <x v="1"/>
    <x v="14"/>
    <x v="1"/>
    <s v="Returning"/>
    <x v="4"/>
    <s v="Weighted Vest"/>
    <n v="3"/>
    <n v="124.31"/>
    <n v="0.2"/>
    <n v="67.97"/>
    <n v="298.34399999999999"/>
    <n v="203.91"/>
    <n v="94.433999999999997"/>
    <n v="0.31652723031131846"/>
    <n v="2026"/>
    <s v="Q2"/>
    <n v="4"/>
    <x v="3"/>
  </r>
  <r>
    <n v="1712"/>
    <d v="2026-04-24T00:00:00"/>
    <n v="2026"/>
    <n v="4"/>
    <x v="1"/>
    <s v="Apr"/>
    <x v="1"/>
    <x v="1"/>
    <x v="1"/>
    <s v="Returning"/>
    <x v="0"/>
    <s v="Compact Repair Kit"/>
    <n v="15"/>
    <n v="41.21"/>
    <n v="0.15"/>
    <n v="16.760000000000002"/>
    <n v="525.42750000000001"/>
    <n v="251.40000000000003"/>
    <n v="274.02749999999997"/>
    <n v="0.52153246642020068"/>
    <n v="2026"/>
    <s v="Q2"/>
    <n v="4"/>
    <x v="3"/>
  </r>
  <r>
    <n v="2229"/>
    <d v="2026-04-24T00:00:00"/>
    <n v="2026"/>
    <n v="4"/>
    <x v="1"/>
    <s v="Apr"/>
    <x v="0"/>
    <x v="0"/>
    <x v="0"/>
    <s v="New"/>
    <x v="1"/>
    <s v="Trail Boots"/>
    <n v="2"/>
    <n v="145.75"/>
    <n v="0.1"/>
    <n v="78.900000000000006"/>
    <n v="262.35000000000002"/>
    <n v="157.80000000000001"/>
    <n v="104.55000000000001"/>
    <n v="0.39851343624928531"/>
    <n v="2026"/>
    <s v="Q2"/>
    <n v="4"/>
    <x v="3"/>
  </r>
  <r>
    <n v="3458"/>
    <d v="2026-04-24T00:00:00"/>
    <n v="2026"/>
    <n v="4"/>
    <x v="1"/>
    <s v="Apr"/>
    <x v="2"/>
    <x v="3"/>
    <x v="0"/>
    <s v="New"/>
    <x v="2"/>
    <s v="Carry-On Duffel"/>
    <n v="1"/>
    <n v="134.86000000000001"/>
    <n v="0"/>
    <n v="66.040000000000006"/>
    <n v="134.86000000000001"/>
    <n v="66.040000000000006"/>
    <n v="68.820000000000007"/>
    <n v="0.51030698502150373"/>
    <n v="2026"/>
    <s v="Q2"/>
    <n v="4"/>
    <x v="3"/>
  </r>
  <r>
    <n v="4637"/>
    <d v="2026-04-24T00:00:00"/>
    <n v="2026"/>
    <n v="4"/>
    <x v="1"/>
    <s v="Apr"/>
    <x v="3"/>
    <x v="13"/>
    <x v="2"/>
    <s v="New"/>
    <x v="2"/>
    <s v="Carry-On Duffel"/>
    <n v="1"/>
    <n v="136.07"/>
    <n v="0"/>
    <n v="65.17"/>
    <n v="136.07"/>
    <n v="65.17"/>
    <n v="70.899999999999991"/>
    <n v="0.52105533916366575"/>
    <n v="2026"/>
    <s v="Q2"/>
    <n v="4"/>
    <x v="3"/>
  </r>
  <r>
    <n v="4726"/>
    <d v="2026-04-24T00:00:00"/>
    <n v="2026"/>
    <n v="4"/>
    <x v="1"/>
    <s v="Apr"/>
    <x v="0"/>
    <x v="15"/>
    <x v="2"/>
    <s v="Business"/>
    <x v="2"/>
    <s v="Packing Cube Set"/>
    <n v="1"/>
    <n v="47.25"/>
    <n v="0.1"/>
    <n v="18.25"/>
    <n v="42.524999999999999"/>
    <n v="18.25"/>
    <n v="24.274999999999999"/>
    <n v="0.57084068195179305"/>
    <n v="2026"/>
    <s v="Q2"/>
    <n v="4"/>
    <x v="3"/>
  </r>
  <r>
    <n v="4838"/>
    <d v="2026-04-24T00:00:00"/>
    <n v="2026"/>
    <n v="4"/>
    <x v="1"/>
    <s v="Apr"/>
    <x v="0"/>
    <x v="0"/>
    <x v="0"/>
    <s v="Business"/>
    <x v="0"/>
    <s v="Compact Repair Kit"/>
    <n v="2"/>
    <n v="41.32"/>
    <n v="0.1"/>
    <n v="16.66"/>
    <n v="74.376000000000005"/>
    <n v="33.32"/>
    <n v="41.056000000000004"/>
    <n v="0.5520060234484242"/>
    <n v="2026"/>
    <s v="Q2"/>
    <n v="4"/>
    <x v="3"/>
  </r>
  <r>
    <n v="5075"/>
    <d v="2026-04-24T00:00:00"/>
    <n v="2026"/>
    <n v="4"/>
    <x v="1"/>
    <s v="Apr"/>
    <x v="0"/>
    <x v="15"/>
    <x v="3"/>
    <s v="New"/>
    <x v="0"/>
    <s v="Commuter Helmet"/>
    <n v="2"/>
    <n v="81.75"/>
    <n v="0"/>
    <n v="41.92"/>
    <n v="163.5"/>
    <n v="83.84"/>
    <n v="79.66"/>
    <n v="0.48721712538226297"/>
    <n v="2026"/>
    <s v="Q2"/>
    <n v="4"/>
    <x v="3"/>
  </r>
  <r>
    <n v="149"/>
    <d v="2026-04-25T00:00:00"/>
    <n v="2026"/>
    <n v="4"/>
    <x v="1"/>
    <s v="Apr"/>
    <x v="1"/>
    <x v="12"/>
    <x v="0"/>
    <s v="Returning"/>
    <x v="2"/>
    <s v="Insulated Bottle"/>
    <n v="1"/>
    <n v="36.020000000000003"/>
    <n v="0.05"/>
    <n v="13.72"/>
    <n v="34.219000000000001"/>
    <n v="13.72"/>
    <n v="20.499000000000002"/>
    <n v="0.59905315760250155"/>
    <n v="2026"/>
    <s v="Q2"/>
    <n v="4"/>
    <x v="3"/>
  </r>
  <r>
    <n v="449"/>
    <d v="2026-04-25T00:00:00"/>
    <n v="2026"/>
    <n v="4"/>
    <x v="1"/>
    <s v="Apr"/>
    <x v="2"/>
    <x v="5"/>
    <x v="0"/>
    <s v="Business"/>
    <x v="2"/>
    <s v="Insulated Bottle"/>
    <n v="1"/>
    <n v="36.68"/>
    <n v="0"/>
    <n v="13.27"/>
    <n v="36.68"/>
    <n v="13.27"/>
    <n v="23.41"/>
    <n v="0.63822246455834242"/>
    <n v="2026"/>
    <s v="Q2"/>
    <n v="4"/>
    <x v="3"/>
  </r>
  <r>
    <n v="1422"/>
    <d v="2026-04-25T00:00:00"/>
    <n v="2026"/>
    <n v="4"/>
    <x v="1"/>
    <s v="Apr"/>
    <x v="3"/>
    <x v="8"/>
    <x v="1"/>
    <s v="Business"/>
    <x v="3"/>
    <s v="Alpine Tent 4P"/>
    <n v="6"/>
    <n v="348.16"/>
    <n v="0.1"/>
    <n v="198.24"/>
    <n v="1880.0640000000001"/>
    <n v="1189.44"/>
    <n v="690.62400000000002"/>
    <n v="0.36734068627450978"/>
    <n v="2026"/>
    <s v="Q2"/>
    <n v="4"/>
    <x v="3"/>
  </r>
  <r>
    <n v="3248"/>
    <d v="2026-04-25T00:00:00"/>
    <n v="2026"/>
    <n v="4"/>
    <x v="1"/>
    <s v="Apr"/>
    <x v="2"/>
    <x v="16"/>
    <x v="0"/>
    <s v="Returning"/>
    <x v="0"/>
    <s v="Compact Repair Kit"/>
    <n v="2"/>
    <n v="39.799999999999997"/>
    <n v="0.05"/>
    <n v="16.23"/>
    <n v="75.61999999999999"/>
    <n v="32.46"/>
    <n v="43.159999999999989"/>
    <n v="0.57074847923829664"/>
    <n v="2026"/>
    <s v="Q2"/>
    <n v="4"/>
    <x v="3"/>
  </r>
  <r>
    <n v="3445"/>
    <d v="2026-04-25T00:00:00"/>
    <n v="2026"/>
    <n v="4"/>
    <x v="1"/>
    <s v="Apr"/>
    <x v="0"/>
    <x v="15"/>
    <x v="0"/>
    <s v="Returning"/>
    <x v="0"/>
    <s v="Compact Repair Kit"/>
    <n v="5"/>
    <n v="39.369999999999997"/>
    <n v="0.05"/>
    <n v="16.760000000000002"/>
    <n v="187.00749999999999"/>
    <n v="83.800000000000011"/>
    <n v="103.20749999999998"/>
    <n v="0.55188963009504954"/>
    <n v="2026"/>
    <s v="Q2"/>
    <n v="4"/>
    <x v="3"/>
  </r>
  <r>
    <n v="3930"/>
    <d v="2026-04-25T00:00:00"/>
    <n v="2026"/>
    <n v="4"/>
    <x v="1"/>
    <s v="Apr"/>
    <x v="1"/>
    <x v="12"/>
    <x v="3"/>
    <s v="Returning"/>
    <x v="4"/>
    <s v="Resistance Band Set"/>
    <n v="2"/>
    <n v="40.85"/>
    <n v="0"/>
    <n v="14.99"/>
    <n v="81.7"/>
    <n v="29.98"/>
    <n v="51.72"/>
    <n v="0.633047735618115"/>
    <n v="2026"/>
    <s v="Q2"/>
    <n v="4"/>
    <x v="3"/>
  </r>
  <r>
    <n v="3969"/>
    <d v="2026-04-25T00:00:00"/>
    <n v="2026"/>
    <n v="4"/>
    <x v="1"/>
    <s v="Apr"/>
    <x v="3"/>
    <x v="8"/>
    <x v="3"/>
    <s v="Returning"/>
    <x v="1"/>
    <s v="Hiking Daypack 20L"/>
    <n v="1"/>
    <n v="92.91"/>
    <n v="0.05"/>
    <n v="46"/>
    <n v="88.264499999999998"/>
    <n v="46"/>
    <n v="42.264499999999998"/>
    <n v="0.4788391709010984"/>
    <n v="2026"/>
    <s v="Q2"/>
    <n v="4"/>
    <x v="3"/>
  </r>
  <r>
    <n v="4190"/>
    <d v="2026-04-25T00:00:00"/>
    <n v="2026"/>
    <n v="4"/>
    <x v="1"/>
    <s v="Apr"/>
    <x v="3"/>
    <x v="13"/>
    <x v="0"/>
    <s v="New"/>
    <x v="1"/>
    <s v="Summit Backpack 45L"/>
    <n v="1"/>
    <n v="152.01"/>
    <n v="0"/>
    <n v="80.33"/>
    <n v="152.01"/>
    <n v="80.33"/>
    <n v="71.679999999999993"/>
    <n v="0.47154792447865268"/>
    <n v="2026"/>
    <s v="Q2"/>
    <n v="4"/>
    <x v="3"/>
  </r>
  <r>
    <n v="4442"/>
    <d v="2026-04-25T00:00:00"/>
    <n v="2026"/>
    <n v="4"/>
    <x v="1"/>
    <s v="Apr"/>
    <x v="1"/>
    <x v="6"/>
    <x v="3"/>
    <s v="New"/>
    <x v="2"/>
    <s v="Insulated Bottle"/>
    <n v="1"/>
    <n v="36.65"/>
    <n v="0"/>
    <n v="13.28"/>
    <n v="36.65"/>
    <n v="13.28"/>
    <n v="23.369999999999997"/>
    <n v="0.63765347885402446"/>
    <n v="2026"/>
    <s v="Q2"/>
    <n v="4"/>
    <x v="3"/>
  </r>
  <r>
    <n v="228"/>
    <d v="2026-04-26T00:00:00"/>
    <n v="2026"/>
    <n v="4"/>
    <x v="1"/>
    <s v="Apr"/>
    <x v="3"/>
    <x v="8"/>
    <x v="0"/>
    <s v="Returning"/>
    <x v="3"/>
    <s v="Portable Camp Stove"/>
    <n v="5"/>
    <n v="80.819999999999993"/>
    <n v="0"/>
    <n v="40.47"/>
    <n v="404.09999999999997"/>
    <n v="202.35"/>
    <n v="201.74999999999997"/>
    <n v="0.49925760950259834"/>
    <n v="2026"/>
    <s v="Q2"/>
    <n v="4"/>
    <x v="3"/>
  </r>
  <r>
    <n v="2101"/>
    <d v="2026-04-26T00:00:00"/>
    <n v="2026"/>
    <n v="4"/>
    <x v="1"/>
    <s v="Apr"/>
    <x v="3"/>
    <x v="4"/>
    <x v="0"/>
    <s v="New"/>
    <x v="1"/>
    <s v="Trail Boots"/>
    <n v="4"/>
    <n v="144.69999999999999"/>
    <n v="0"/>
    <n v="79.41"/>
    <n v="578.79999999999995"/>
    <n v="317.64"/>
    <n v="261.15999999999997"/>
    <n v="0.45120939875604699"/>
    <n v="2026"/>
    <s v="Q2"/>
    <n v="4"/>
    <x v="3"/>
  </r>
  <r>
    <n v="2590"/>
    <d v="2026-04-26T00:00:00"/>
    <n v="2026"/>
    <n v="4"/>
    <x v="1"/>
    <s v="Apr"/>
    <x v="1"/>
    <x v="6"/>
    <x v="2"/>
    <s v="New"/>
    <x v="4"/>
    <s v="Recovery Roller"/>
    <n v="2"/>
    <n v="36.51"/>
    <n v="0.1"/>
    <n v="14.18"/>
    <n v="65.718000000000004"/>
    <n v="28.36"/>
    <n v="37.358000000000004"/>
    <n v="0.56845917404668433"/>
    <n v="2026"/>
    <s v="Q2"/>
    <n v="4"/>
    <x v="3"/>
  </r>
  <r>
    <n v="2957"/>
    <d v="2026-04-26T00:00:00"/>
    <n v="2026"/>
    <n v="4"/>
    <x v="1"/>
    <s v="Apr"/>
    <x v="3"/>
    <x v="7"/>
    <x v="3"/>
    <s v="New"/>
    <x v="2"/>
    <s v="Insulated Bottle"/>
    <n v="3"/>
    <n v="36.58"/>
    <n v="0.05"/>
    <n v="13.71"/>
    <n v="104.25299999999999"/>
    <n v="41.13"/>
    <n v="63.122999999999983"/>
    <n v="0.60547897902218628"/>
    <n v="2026"/>
    <s v="Q2"/>
    <n v="4"/>
    <x v="3"/>
  </r>
  <r>
    <n v="4270"/>
    <d v="2026-04-26T00:00:00"/>
    <n v="2026"/>
    <n v="4"/>
    <x v="1"/>
    <s v="Apr"/>
    <x v="3"/>
    <x v="7"/>
    <x v="2"/>
    <s v="Business"/>
    <x v="3"/>
    <s v="Trail Tent 2P"/>
    <n v="2"/>
    <n v="191.59"/>
    <n v="0"/>
    <n v="102.52"/>
    <n v="383.18"/>
    <n v="205.04"/>
    <n v="178.14000000000001"/>
    <n v="0.46489900307949272"/>
    <n v="2026"/>
    <s v="Q2"/>
    <n v="4"/>
    <x v="3"/>
  </r>
  <r>
    <n v="4324"/>
    <d v="2026-04-26T00:00:00"/>
    <n v="2026"/>
    <n v="4"/>
    <x v="1"/>
    <s v="Apr"/>
    <x v="3"/>
    <x v="8"/>
    <x v="1"/>
    <s v="Business"/>
    <x v="3"/>
    <s v="Alpine Tent 4P"/>
    <n v="6"/>
    <n v="337.24"/>
    <n v="0.05"/>
    <n v="198.63"/>
    <n v="1922.268"/>
    <n v="1191.78"/>
    <n v="730.48800000000006"/>
    <n v="0.38001360892445801"/>
    <n v="2026"/>
    <s v="Q2"/>
    <n v="4"/>
    <x v="3"/>
  </r>
  <r>
    <n v="5010"/>
    <d v="2026-04-26T00:00:00"/>
    <n v="2026"/>
    <n v="4"/>
    <x v="1"/>
    <s v="Apr"/>
    <x v="3"/>
    <x v="7"/>
    <x v="1"/>
    <s v="Business"/>
    <x v="2"/>
    <s v="Packing Cube Set"/>
    <n v="3"/>
    <n v="46.2"/>
    <n v="0.1"/>
    <n v="18.149999999999999"/>
    <n v="124.74000000000002"/>
    <n v="54.449999999999996"/>
    <n v="70.29000000000002"/>
    <n v="0.5634920634920636"/>
    <n v="2026"/>
    <s v="Q2"/>
    <n v="4"/>
    <x v="3"/>
  </r>
  <r>
    <n v="5092"/>
    <d v="2026-04-26T00:00:00"/>
    <n v="2026"/>
    <n v="4"/>
    <x v="1"/>
    <s v="Apr"/>
    <x v="1"/>
    <x v="1"/>
    <x v="3"/>
    <s v="Business"/>
    <x v="4"/>
    <s v="Training Mat"/>
    <n v="4"/>
    <n v="50.84"/>
    <n v="0.05"/>
    <n v="22.63"/>
    <n v="193.19200000000001"/>
    <n v="90.52"/>
    <n v="102.67200000000001"/>
    <n v="0.53145057766367143"/>
    <n v="2026"/>
    <s v="Q2"/>
    <n v="4"/>
    <x v="3"/>
  </r>
  <r>
    <n v="1061"/>
    <d v="2026-04-27T00:00:00"/>
    <n v="2026"/>
    <n v="4"/>
    <x v="1"/>
    <s v="Apr"/>
    <x v="3"/>
    <x v="13"/>
    <x v="0"/>
    <s v="Returning"/>
    <x v="2"/>
    <s v="Travel Backpack 35L"/>
    <n v="1"/>
    <n v="166.5"/>
    <n v="0"/>
    <n v="85.55"/>
    <n v="166.5"/>
    <n v="85.55"/>
    <n v="80.95"/>
    <n v="0.4861861861861862"/>
    <n v="2026"/>
    <s v="Q2"/>
    <n v="4"/>
    <x v="3"/>
  </r>
  <r>
    <n v="1099"/>
    <d v="2026-04-27T00:00:00"/>
    <n v="2026"/>
    <n v="4"/>
    <x v="1"/>
    <s v="Apr"/>
    <x v="3"/>
    <x v="4"/>
    <x v="3"/>
    <s v="New"/>
    <x v="1"/>
    <s v="Trekking Poles"/>
    <n v="1"/>
    <n v="70.2"/>
    <n v="0"/>
    <n v="32.06"/>
    <n v="70.2"/>
    <n v="32.06"/>
    <n v="38.14"/>
    <n v="0.5433048433048433"/>
    <n v="2026"/>
    <s v="Q2"/>
    <n v="4"/>
    <x v="3"/>
  </r>
  <r>
    <n v="3500"/>
    <d v="2026-04-27T00:00:00"/>
    <n v="2026"/>
    <n v="4"/>
    <x v="1"/>
    <s v="Apr"/>
    <x v="1"/>
    <x v="12"/>
    <x v="0"/>
    <s v="New"/>
    <x v="4"/>
    <s v="Training Mat"/>
    <n v="4"/>
    <n v="50.67"/>
    <n v="0"/>
    <n v="22.62"/>
    <n v="202.68"/>
    <n v="90.48"/>
    <n v="112.2"/>
    <n v="0.55358200118413259"/>
    <n v="2026"/>
    <s v="Q2"/>
    <n v="4"/>
    <x v="3"/>
  </r>
  <r>
    <n v="3856"/>
    <d v="2026-04-27T00:00:00"/>
    <n v="2026"/>
    <n v="4"/>
    <x v="1"/>
    <s v="Apr"/>
    <x v="1"/>
    <x v="11"/>
    <x v="2"/>
    <s v="New"/>
    <x v="2"/>
    <s v="Travel Backpack 35L"/>
    <n v="3"/>
    <n v="161.05000000000001"/>
    <n v="0.05"/>
    <n v="87.43"/>
    <n v="458.99250000000001"/>
    <n v="262.29000000000002"/>
    <n v="196.70249999999999"/>
    <n v="0.4285527541299694"/>
    <n v="2026"/>
    <s v="Q2"/>
    <n v="4"/>
    <x v="3"/>
  </r>
  <r>
    <n v="4044"/>
    <d v="2026-04-27T00:00:00"/>
    <n v="2026"/>
    <n v="4"/>
    <x v="1"/>
    <s v="Apr"/>
    <x v="1"/>
    <x v="6"/>
    <x v="1"/>
    <s v="New"/>
    <x v="4"/>
    <s v="Weighted Vest"/>
    <n v="10"/>
    <n v="124.59"/>
    <n v="0.15"/>
    <n v="67.14"/>
    <n v="1059.0150000000001"/>
    <n v="671.4"/>
    <n v="387.61500000000012"/>
    <n v="0.36601464568490538"/>
    <n v="2026"/>
    <s v="Q2"/>
    <n v="4"/>
    <x v="3"/>
  </r>
  <r>
    <n v="4235"/>
    <d v="2026-04-27T00:00:00"/>
    <n v="2026"/>
    <n v="4"/>
    <x v="1"/>
    <s v="Apr"/>
    <x v="2"/>
    <x v="16"/>
    <x v="0"/>
    <s v="Business"/>
    <x v="4"/>
    <s v="Training Mat"/>
    <n v="1"/>
    <n v="50.18"/>
    <n v="0"/>
    <n v="22.05"/>
    <n v="50.18"/>
    <n v="22.05"/>
    <n v="28.13"/>
    <n v="0.56058190514149064"/>
    <n v="2026"/>
    <s v="Q2"/>
    <n v="4"/>
    <x v="3"/>
  </r>
  <r>
    <n v="122"/>
    <d v="2026-04-28T00:00:00"/>
    <n v="2026"/>
    <n v="4"/>
    <x v="1"/>
    <s v="Apr"/>
    <x v="1"/>
    <x v="11"/>
    <x v="0"/>
    <s v="New"/>
    <x v="3"/>
    <s v="Portable Camp Stove"/>
    <n v="1"/>
    <n v="83.38"/>
    <n v="0"/>
    <n v="38.979999999999997"/>
    <n v="83.38"/>
    <n v="38.979999999999997"/>
    <n v="44.4"/>
    <n v="0.53250179899256422"/>
    <n v="2026"/>
    <s v="Q2"/>
    <n v="4"/>
    <x v="3"/>
  </r>
  <r>
    <n v="239"/>
    <d v="2026-04-28T00:00:00"/>
    <n v="2026"/>
    <n v="4"/>
    <x v="1"/>
    <s v="Apr"/>
    <x v="3"/>
    <x v="7"/>
    <x v="0"/>
    <s v="Returning"/>
    <x v="2"/>
    <s v="Insulated Bottle"/>
    <n v="1"/>
    <n v="35.549999999999997"/>
    <n v="0.05"/>
    <n v="13.25"/>
    <n v="33.772499999999994"/>
    <n v="13.25"/>
    <n v="20.522499999999994"/>
    <n v="0.60766896143311855"/>
    <n v="2026"/>
    <s v="Q2"/>
    <n v="4"/>
    <x v="3"/>
  </r>
  <r>
    <n v="356"/>
    <d v="2026-04-28T00:00:00"/>
    <n v="2026"/>
    <n v="4"/>
    <x v="1"/>
    <s v="Apr"/>
    <x v="3"/>
    <x v="8"/>
    <x v="2"/>
    <s v="New"/>
    <x v="1"/>
    <s v="Summit Backpack 45L"/>
    <n v="1"/>
    <n v="154.36000000000001"/>
    <n v="0"/>
    <n v="77.760000000000005"/>
    <n v="154.36000000000001"/>
    <n v="77.760000000000005"/>
    <n v="76.600000000000009"/>
    <n v="0.49624254988338951"/>
    <n v="2026"/>
    <s v="Q2"/>
    <n v="4"/>
    <x v="3"/>
  </r>
  <r>
    <n v="785"/>
    <d v="2026-04-28T00:00:00"/>
    <n v="2026"/>
    <n v="4"/>
    <x v="1"/>
    <s v="Apr"/>
    <x v="0"/>
    <x v="9"/>
    <x v="3"/>
    <s v="New"/>
    <x v="1"/>
    <s v="Summit Backpack 45L"/>
    <n v="1"/>
    <n v="155.68"/>
    <n v="0"/>
    <n v="77.97"/>
    <n v="155.68"/>
    <n v="77.97"/>
    <n v="77.710000000000008"/>
    <n v="0.49916495375128472"/>
    <n v="2026"/>
    <s v="Q2"/>
    <n v="4"/>
    <x v="3"/>
  </r>
  <r>
    <n v="2325"/>
    <d v="2026-04-28T00:00:00"/>
    <n v="2026"/>
    <n v="4"/>
    <x v="1"/>
    <s v="Apr"/>
    <x v="0"/>
    <x v="0"/>
    <x v="0"/>
    <s v="Returning"/>
    <x v="4"/>
    <s v="Resistance Band Set"/>
    <n v="1"/>
    <n v="40.950000000000003"/>
    <n v="0.15"/>
    <n v="14.89"/>
    <n v="34.807500000000005"/>
    <n v="14.89"/>
    <n v="19.917500000000004"/>
    <n v="0.57221863104216053"/>
    <n v="2026"/>
    <s v="Q2"/>
    <n v="4"/>
    <x v="3"/>
  </r>
  <r>
    <n v="2566"/>
    <d v="2026-04-28T00:00:00"/>
    <n v="2026"/>
    <n v="4"/>
    <x v="1"/>
    <s v="Apr"/>
    <x v="3"/>
    <x v="13"/>
    <x v="3"/>
    <s v="Returning"/>
    <x v="2"/>
    <s v="Packing Cube Set"/>
    <n v="3"/>
    <n v="47.28"/>
    <n v="0.05"/>
    <n v="18.52"/>
    <n v="134.74799999999999"/>
    <n v="55.56"/>
    <n v="79.187999999999988"/>
    <n v="0.58767477068305274"/>
    <n v="2026"/>
    <s v="Q2"/>
    <n v="4"/>
    <x v="3"/>
  </r>
  <r>
    <n v="3105"/>
    <d v="2026-04-28T00:00:00"/>
    <n v="2026"/>
    <n v="4"/>
    <x v="1"/>
    <s v="Apr"/>
    <x v="3"/>
    <x v="7"/>
    <x v="0"/>
    <s v="Returning"/>
    <x v="4"/>
    <s v="Training Mat"/>
    <n v="4"/>
    <n v="51.57"/>
    <n v="0.1"/>
    <n v="22.58"/>
    <n v="185.65200000000002"/>
    <n v="90.32"/>
    <n v="95.332000000000022"/>
    <n v="0.51349837330058401"/>
    <n v="2026"/>
    <s v="Q2"/>
    <n v="4"/>
    <x v="3"/>
  </r>
  <r>
    <n v="3167"/>
    <d v="2026-04-28T00:00:00"/>
    <n v="2026"/>
    <n v="4"/>
    <x v="1"/>
    <s v="Apr"/>
    <x v="3"/>
    <x v="8"/>
    <x v="0"/>
    <s v="Business"/>
    <x v="0"/>
    <s v="Trail Bike Light"/>
    <n v="1"/>
    <n v="51.61"/>
    <n v="0"/>
    <n v="23"/>
    <n v="51.61"/>
    <n v="23"/>
    <n v="28.61"/>
    <n v="0.55434993218368533"/>
    <n v="2026"/>
    <s v="Q2"/>
    <n v="4"/>
    <x v="3"/>
  </r>
  <r>
    <n v="4396"/>
    <d v="2026-04-28T00:00:00"/>
    <n v="2026"/>
    <n v="4"/>
    <x v="1"/>
    <s v="Apr"/>
    <x v="0"/>
    <x v="15"/>
    <x v="2"/>
    <s v="Returning"/>
    <x v="4"/>
    <s v="Training Mat"/>
    <n v="1"/>
    <n v="50.56"/>
    <n v="0.05"/>
    <n v="22.06"/>
    <n v="48.031999999999996"/>
    <n v="22.06"/>
    <n v="25.971999999999998"/>
    <n v="0.54072285143237842"/>
    <n v="2026"/>
    <s v="Q2"/>
    <n v="4"/>
    <x v="3"/>
  </r>
  <r>
    <n v="4475"/>
    <d v="2026-04-28T00:00:00"/>
    <n v="2026"/>
    <n v="4"/>
    <x v="1"/>
    <s v="Apr"/>
    <x v="2"/>
    <x v="5"/>
    <x v="3"/>
    <s v="Business"/>
    <x v="2"/>
    <s v="Travel Backpack 35L"/>
    <n v="2"/>
    <n v="165.74"/>
    <n v="0"/>
    <n v="87.73"/>
    <n v="331.48"/>
    <n v="175.46"/>
    <n v="156.02000000000001"/>
    <n v="0.47067696391939184"/>
    <n v="2026"/>
    <s v="Q2"/>
    <n v="4"/>
    <x v="3"/>
  </r>
  <r>
    <n v="4482"/>
    <d v="2026-04-28T00:00:00"/>
    <n v="2026"/>
    <n v="4"/>
    <x v="1"/>
    <s v="Apr"/>
    <x v="2"/>
    <x v="2"/>
    <x v="0"/>
    <s v="Business"/>
    <x v="4"/>
    <s v="Recovery Roller"/>
    <n v="3"/>
    <n v="36.770000000000003"/>
    <n v="0"/>
    <n v="13.63"/>
    <n v="110.31"/>
    <n v="40.89"/>
    <n v="69.42"/>
    <n v="0.62931737829752521"/>
    <n v="2026"/>
    <s v="Q2"/>
    <n v="4"/>
    <x v="3"/>
  </r>
  <r>
    <n v="5022"/>
    <d v="2026-04-28T00:00:00"/>
    <n v="2026"/>
    <n v="4"/>
    <x v="1"/>
    <s v="Apr"/>
    <x v="3"/>
    <x v="7"/>
    <x v="0"/>
    <s v="Business"/>
    <x v="3"/>
    <s v="Trail Tent 2P"/>
    <n v="2"/>
    <n v="196.37"/>
    <n v="0"/>
    <n v="101.73"/>
    <n v="392.74"/>
    <n v="203.46"/>
    <n v="189.28"/>
    <n v="0.48194734429902736"/>
    <n v="2026"/>
    <s v="Q2"/>
    <n v="4"/>
    <x v="3"/>
  </r>
  <r>
    <n v="1304"/>
    <d v="2026-04-29T00:00:00"/>
    <n v="2026"/>
    <n v="4"/>
    <x v="1"/>
    <s v="Apr"/>
    <x v="0"/>
    <x v="0"/>
    <x v="3"/>
    <s v="Returning"/>
    <x v="2"/>
    <s v="Insulated Bottle"/>
    <n v="2"/>
    <n v="35.33"/>
    <n v="0"/>
    <n v="13.69"/>
    <n v="70.66"/>
    <n v="27.38"/>
    <n v="43.28"/>
    <n v="0.61251061420888764"/>
    <n v="2026"/>
    <s v="Q2"/>
    <n v="4"/>
    <x v="3"/>
  </r>
  <r>
    <n v="3008"/>
    <d v="2026-04-29T00:00:00"/>
    <n v="2026"/>
    <n v="4"/>
    <x v="1"/>
    <s v="Apr"/>
    <x v="2"/>
    <x v="2"/>
    <x v="1"/>
    <s v="Business"/>
    <x v="2"/>
    <s v="Packing Cube Set"/>
    <n v="4"/>
    <n v="46.43"/>
    <n v="0.1"/>
    <n v="18.04"/>
    <n v="167.148"/>
    <n v="72.16"/>
    <n v="94.988"/>
    <n v="0.56828678775695796"/>
    <n v="2026"/>
    <s v="Q2"/>
    <n v="4"/>
    <x v="3"/>
  </r>
  <r>
    <n v="4140"/>
    <d v="2026-04-29T00:00:00"/>
    <n v="2026"/>
    <n v="4"/>
    <x v="1"/>
    <s v="Apr"/>
    <x v="3"/>
    <x v="7"/>
    <x v="3"/>
    <s v="New"/>
    <x v="4"/>
    <s v="Weighted Vest"/>
    <n v="1"/>
    <n v="125.25"/>
    <n v="0"/>
    <n v="70.88"/>
    <n v="125.25"/>
    <n v="70.88"/>
    <n v="54.370000000000005"/>
    <n v="0.43409181636726552"/>
    <n v="2026"/>
    <s v="Q2"/>
    <n v="4"/>
    <x v="3"/>
  </r>
  <r>
    <n v="4151"/>
    <d v="2026-04-29T00:00:00"/>
    <n v="2026"/>
    <n v="4"/>
    <x v="1"/>
    <s v="Apr"/>
    <x v="1"/>
    <x v="14"/>
    <x v="0"/>
    <s v="Returning"/>
    <x v="3"/>
    <s v="Alpine Tent 4P"/>
    <n v="1"/>
    <n v="341.98"/>
    <n v="0"/>
    <n v="192.43"/>
    <n v="341.98"/>
    <n v="192.43"/>
    <n v="149.55000000000001"/>
    <n v="0.43730627522077314"/>
    <n v="2026"/>
    <s v="Q2"/>
    <n v="4"/>
    <x v="3"/>
  </r>
  <r>
    <n v="4650"/>
    <d v="2026-04-29T00:00:00"/>
    <n v="2026"/>
    <n v="4"/>
    <x v="1"/>
    <s v="Apr"/>
    <x v="1"/>
    <x v="6"/>
    <x v="3"/>
    <s v="Business"/>
    <x v="4"/>
    <s v="Resistance Band Set"/>
    <n v="1"/>
    <n v="40.04"/>
    <n v="0"/>
    <n v="14.72"/>
    <n v="40.04"/>
    <n v="14.72"/>
    <n v="25.32"/>
    <n v="0.63236763236763238"/>
    <n v="2026"/>
    <s v="Q2"/>
    <n v="4"/>
    <x v="3"/>
  </r>
  <r>
    <n v="4897"/>
    <d v="2026-04-29T00:00:00"/>
    <n v="2026"/>
    <n v="4"/>
    <x v="1"/>
    <s v="Apr"/>
    <x v="3"/>
    <x v="13"/>
    <x v="0"/>
    <s v="Returning"/>
    <x v="0"/>
    <s v="Compact Repair Kit"/>
    <n v="3"/>
    <n v="40.47"/>
    <n v="0.05"/>
    <n v="17.14"/>
    <n v="115.33949999999999"/>
    <n v="51.42"/>
    <n v="63.919499999999985"/>
    <n v="0.5541856866034619"/>
    <n v="2026"/>
    <s v="Q2"/>
    <n v="4"/>
    <x v="3"/>
  </r>
  <r>
    <n v="792"/>
    <d v="2026-04-30T00:00:00"/>
    <n v="2026"/>
    <n v="4"/>
    <x v="1"/>
    <s v="Apr"/>
    <x v="3"/>
    <x v="8"/>
    <x v="1"/>
    <s v="Returning"/>
    <x v="3"/>
    <s v="Portable Camp Stove"/>
    <n v="6"/>
    <n v="83.7"/>
    <n v="0.2"/>
    <n v="38.58"/>
    <n v="401.76000000000005"/>
    <n v="231.48"/>
    <n v="170.28000000000006"/>
    <n v="0.42383512544802876"/>
    <n v="2026"/>
    <s v="Q2"/>
    <n v="4"/>
    <x v="3"/>
  </r>
  <r>
    <n v="1796"/>
    <d v="2026-04-30T00:00:00"/>
    <n v="2026"/>
    <n v="4"/>
    <x v="1"/>
    <s v="Apr"/>
    <x v="0"/>
    <x v="15"/>
    <x v="0"/>
    <s v="Returning"/>
    <x v="3"/>
    <s v="Portable Camp Stove"/>
    <n v="4"/>
    <n v="83.27"/>
    <n v="0"/>
    <n v="39.979999999999997"/>
    <n v="333.08"/>
    <n v="159.91999999999999"/>
    <n v="173.16"/>
    <n v="0.51987510507986068"/>
    <n v="2026"/>
    <s v="Q2"/>
    <n v="4"/>
    <x v="3"/>
  </r>
  <r>
    <n v="3222"/>
    <d v="2026-04-30T00:00:00"/>
    <n v="2026"/>
    <n v="4"/>
    <x v="1"/>
    <s v="Apr"/>
    <x v="2"/>
    <x v="16"/>
    <x v="1"/>
    <s v="Business"/>
    <x v="3"/>
    <s v="Compact Sleeping Bag"/>
    <n v="3"/>
    <n v="126.03"/>
    <n v="0.1"/>
    <n v="61.75"/>
    <n v="340.28100000000006"/>
    <n v="185.25"/>
    <n v="155.03100000000006"/>
    <n v="0.45559699189787273"/>
    <n v="2026"/>
    <s v="Q2"/>
    <n v="4"/>
    <x v="3"/>
  </r>
  <r>
    <n v="3237"/>
    <d v="2026-04-30T00:00:00"/>
    <n v="2026"/>
    <n v="4"/>
    <x v="1"/>
    <s v="Apr"/>
    <x v="1"/>
    <x v="14"/>
    <x v="0"/>
    <s v="New"/>
    <x v="3"/>
    <s v="Compact Sleeping Bag"/>
    <n v="1"/>
    <n v="122.86"/>
    <n v="0.05"/>
    <n v="59.22"/>
    <n v="116.717"/>
    <n v="59.22"/>
    <n v="57.497"/>
    <n v="0.49261889870370212"/>
    <n v="2026"/>
    <s v="Q2"/>
    <n v="4"/>
    <x v="3"/>
  </r>
  <r>
    <n v="3695"/>
    <d v="2026-04-30T00:00:00"/>
    <n v="2026"/>
    <n v="4"/>
    <x v="1"/>
    <s v="Apr"/>
    <x v="2"/>
    <x v="2"/>
    <x v="0"/>
    <s v="New"/>
    <x v="0"/>
    <s v="Compact Repair Kit"/>
    <n v="1"/>
    <n v="39.44"/>
    <n v="0.1"/>
    <n v="16.63"/>
    <n v="35.496000000000002"/>
    <n v="16.63"/>
    <n v="18.866000000000003"/>
    <n v="0.53149650664863657"/>
    <n v="2026"/>
    <s v="Q2"/>
    <n v="4"/>
    <x v="3"/>
  </r>
  <r>
    <n v="5148"/>
    <d v="2026-04-30T00:00:00"/>
    <n v="2026"/>
    <n v="4"/>
    <x v="1"/>
    <s v="Apr"/>
    <x v="2"/>
    <x v="10"/>
    <x v="0"/>
    <s v="Returning"/>
    <x v="2"/>
    <s v="Carry-On Duffel"/>
    <n v="1"/>
    <n v="130.34"/>
    <n v="0.1"/>
    <n v="66.680000000000007"/>
    <n v="117.30600000000001"/>
    <n v="66.680000000000007"/>
    <n v="50.626000000000005"/>
    <n v="0.43157212759790631"/>
    <n v="2026"/>
    <s v="Q2"/>
    <n v="4"/>
    <x v="3"/>
  </r>
  <r>
    <n v="534"/>
    <d v="2026-05-01T00:00:00"/>
    <n v="2026"/>
    <n v="5"/>
    <x v="1"/>
    <s v="May"/>
    <x v="1"/>
    <x v="12"/>
    <x v="0"/>
    <s v="Business"/>
    <x v="1"/>
    <s v="Summit Backpack 45L"/>
    <n v="1"/>
    <n v="154.86000000000001"/>
    <n v="0"/>
    <n v="78.37"/>
    <n v="154.86000000000001"/>
    <n v="78.37"/>
    <n v="76.490000000000009"/>
    <n v="0.49393000129148912"/>
    <n v="2026"/>
    <s v="Q2"/>
    <n v="5"/>
    <x v="4"/>
  </r>
  <r>
    <n v="551"/>
    <d v="2026-05-01T00:00:00"/>
    <n v="2026"/>
    <n v="5"/>
    <x v="1"/>
    <s v="May"/>
    <x v="3"/>
    <x v="8"/>
    <x v="2"/>
    <s v="Returning"/>
    <x v="0"/>
    <s v="Cycling Pack 12L"/>
    <n v="4"/>
    <n v="103.64"/>
    <n v="0"/>
    <n v="50.59"/>
    <n v="414.56"/>
    <n v="202.36"/>
    <n v="212.2"/>
    <n v="0.51186800463141646"/>
    <n v="2026"/>
    <s v="Q2"/>
    <n v="5"/>
    <x v="4"/>
  </r>
  <r>
    <n v="2110"/>
    <d v="2026-05-01T00:00:00"/>
    <n v="2026"/>
    <n v="5"/>
    <x v="1"/>
    <s v="May"/>
    <x v="0"/>
    <x v="15"/>
    <x v="0"/>
    <s v="Returning"/>
    <x v="2"/>
    <s v="Travel Backpack 35L"/>
    <n v="1"/>
    <n v="164.49"/>
    <n v="0.05"/>
    <n v="87.81"/>
    <n v="156.2655"/>
    <n v="87.81"/>
    <n v="68.455500000000001"/>
    <n v="0.43807174328306631"/>
    <n v="2026"/>
    <s v="Q2"/>
    <n v="5"/>
    <x v="4"/>
  </r>
  <r>
    <n v="2217"/>
    <d v="2026-05-01T00:00:00"/>
    <n v="2026"/>
    <n v="5"/>
    <x v="1"/>
    <s v="May"/>
    <x v="3"/>
    <x v="8"/>
    <x v="1"/>
    <s v="Returning"/>
    <x v="2"/>
    <s v="Travel Backpack 35L"/>
    <n v="3"/>
    <n v="163.44999999999999"/>
    <n v="0.05"/>
    <n v="87.54"/>
    <n v="465.83249999999992"/>
    <n v="262.62"/>
    <n v="203.21249999999992"/>
    <n v="0.4362351274331438"/>
    <n v="2026"/>
    <s v="Q2"/>
    <n v="5"/>
    <x v="4"/>
  </r>
  <r>
    <n v="2544"/>
    <d v="2026-05-01T00:00:00"/>
    <n v="2026"/>
    <n v="5"/>
    <x v="1"/>
    <s v="May"/>
    <x v="3"/>
    <x v="4"/>
    <x v="0"/>
    <s v="Returning"/>
    <x v="1"/>
    <s v="Trekking Poles"/>
    <n v="1"/>
    <n v="71.87"/>
    <n v="0.05"/>
    <n v="31.97"/>
    <n v="68.276499999999999"/>
    <n v="31.97"/>
    <n v="36.3065"/>
    <n v="0.53175690025118449"/>
    <n v="2026"/>
    <s v="Q2"/>
    <n v="5"/>
    <x v="4"/>
  </r>
  <r>
    <n v="3678"/>
    <d v="2026-05-01T00:00:00"/>
    <n v="2026"/>
    <n v="5"/>
    <x v="1"/>
    <s v="May"/>
    <x v="1"/>
    <x v="14"/>
    <x v="3"/>
    <s v="Returning"/>
    <x v="3"/>
    <s v="Trail Tent 2P"/>
    <n v="2"/>
    <n v="194.97"/>
    <n v="0"/>
    <n v="101.14"/>
    <n v="389.94"/>
    <n v="202.28"/>
    <n v="187.66"/>
    <n v="0.48125352618351541"/>
    <n v="2026"/>
    <s v="Q2"/>
    <n v="5"/>
    <x v="4"/>
  </r>
  <r>
    <n v="3726"/>
    <d v="2026-05-01T00:00:00"/>
    <n v="2026"/>
    <n v="5"/>
    <x v="1"/>
    <s v="May"/>
    <x v="3"/>
    <x v="8"/>
    <x v="3"/>
    <s v="Returning"/>
    <x v="0"/>
    <s v="Trail Bike Light"/>
    <n v="2"/>
    <n v="49.53"/>
    <n v="0"/>
    <n v="22.91"/>
    <n v="99.06"/>
    <n v="45.82"/>
    <n v="53.24"/>
    <n v="0.53745204926307288"/>
    <n v="2026"/>
    <s v="Q2"/>
    <n v="5"/>
    <x v="4"/>
  </r>
  <r>
    <n v="3897"/>
    <d v="2026-05-01T00:00:00"/>
    <n v="2026"/>
    <n v="5"/>
    <x v="1"/>
    <s v="May"/>
    <x v="3"/>
    <x v="8"/>
    <x v="1"/>
    <s v="Business"/>
    <x v="4"/>
    <s v="Recovery Roller"/>
    <n v="4"/>
    <n v="35.619999999999997"/>
    <n v="0.15"/>
    <n v="13.76"/>
    <n v="121.10799999999999"/>
    <n v="55.04"/>
    <n v="66.067999999999984"/>
    <n v="0.54552960993493405"/>
    <n v="2026"/>
    <s v="Q2"/>
    <n v="5"/>
    <x v="4"/>
  </r>
  <r>
    <n v="1262"/>
    <d v="2026-05-02T00:00:00"/>
    <n v="2026"/>
    <n v="5"/>
    <x v="1"/>
    <s v="May"/>
    <x v="3"/>
    <x v="7"/>
    <x v="2"/>
    <s v="Returning"/>
    <x v="2"/>
    <s v="Packing Cube Set"/>
    <n v="2"/>
    <n v="45.47"/>
    <n v="0"/>
    <n v="18.37"/>
    <n v="90.94"/>
    <n v="36.74"/>
    <n v="54.199999999999996"/>
    <n v="0.59599736089729494"/>
    <n v="2026"/>
    <s v="Q2"/>
    <n v="5"/>
    <x v="4"/>
  </r>
  <r>
    <n v="2657"/>
    <d v="2026-05-02T00:00:00"/>
    <n v="2026"/>
    <n v="5"/>
    <x v="1"/>
    <s v="May"/>
    <x v="0"/>
    <x v="0"/>
    <x v="2"/>
    <s v="New"/>
    <x v="1"/>
    <s v="Trail Boots"/>
    <n v="1"/>
    <n v="145.68"/>
    <n v="0"/>
    <n v="77.8"/>
    <n v="145.68"/>
    <n v="77.8"/>
    <n v="67.88000000000001"/>
    <n v="0.46595277320153766"/>
    <n v="2026"/>
    <s v="Q2"/>
    <n v="5"/>
    <x v="4"/>
  </r>
  <r>
    <n v="3238"/>
    <d v="2026-05-02T00:00:00"/>
    <n v="2026"/>
    <n v="5"/>
    <x v="1"/>
    <s v="May"/>
    <x v="3"/>
    <x v="8"/>
    <x v="3"/>
    <s v="Returning"/>
    <x v="3"/>
    <s v="Portable Camp Stove"/>
    <n v="2"/>
    <n v="82.65"/>
    <n v="0.05"/>
    <n v="40.46"/>
    <n v="157.035"/>
    <n v="80.92"/>
    <n v="76.114999999999995"/>
    <n v="0.48470086286496639"/>
    <n v="2026"/>
    <s v="Q2"/>
    <n v="5"/>
    <x v="4"/>
  </r>
  <r>
    <n v="3607"/>
    <d v="2026-05-02T00:00:00"/>
    <n v="2026"/>
    <n v="5"/>
    <x v="1"/>
    <s v="May"/>
    <x v="1"/>
    <x v="6"/>
    <x v="0"/>
    <s v="Business"/>
    <x v="2"/>
    <s v="Insulated Bottle"/>
    <n v="1"/>
    <n v="36.270000000000003"/>
    <n v="0"/>
    <n v="13.8"/>
    <n v="36.270000000000003"/>
    <n v="13.8"/>
    <n v="22.470000000000002"/>
    <n v="0.61952026468155497"/>
    <n v="2026"/>
    <s v="Q2"/>
    <n v="5"/>
    <x v="4"/>
  </r>
  <r>
    <n v="5070"/>
    <d v="2026-05-02T00:00:00"/>
    <n v="2026"/>
    <n v="5"/>
    <x v="1"/>
    <s v="May"/>
    <x v="2"/>
    <x v="16"/>
    <x v="2"/>
    <s v="New"/>
    <x v="3"/>
    <s v="Portable Camp Stove"/>
    <n v="1"/>
    <n v="80.819999999999993"/>
    <n v="0"/>
    <n v="39.950000000000003"/>
    <n v="80.819999999999993"/>
    <n v="39.950000000000003"/>
    <n v="40.86999999999999"/>
    <n v="0.50569166048007907"/>
    <n v="2026"/>
    <s v="Q2"/>
    <n v="5"/>
    <x v="4"/>
  </r>
  <r>
    <n v="5171"/>
    <d v="2026-05-02T00:00:00"/>
    <n v="2026"/>
    <n v="5"/>
    <x v="1"/>
    <s v="May"/>
    <x v="1"/>
    <x v="1"/>
    <x v="2"/>
    <s v="New"/>
    <x v="1"/>
    <s v="Summit Backpack 45L"/>
    <n v="2"/>
    <n v="157.84"/>
    <n v="0.1"/>
    <n v="79.28"/>
    <n v="284.11200000000002"/>
    <n v="158.56"/>
    <n v="125.55200000000002"/>
    <n v="0.44191023258433298"/>
    <n v="2026"/>
    <s v="Q2"/>
    <n v="5"/>
    <x v="4"/>
  </r>
  <r>
    <n v="617"/>
    <d v="2026-05-03T00:00:00"/>
    <n v="2026"/>
    <n v="5"/>
    <x v="1"/>
    <s v="May"/>
    <x v="1"/>
    <x v="14"/>
    <x v="3"/>
    <s v="Returning"/>
    <x v="4"/>
    <s v="Recovery Roller"/>
    <n v="4"/>
    <n v="36.909999999999997"/>
    <n v="0.1"/>
    <n v="13.85"/>
    <n v="132.876"/>
    <n v="55.4"/>
    <n v="77.475999999999999"/>
    <n v="0.58306992985941775"/>
    <n v="2026"/>
    <s v="Q2"/>
    <n v="5"/>
    <x v="4"/>
  </r>
  <r>
    <n v="849"/>
    <d v="2026-05-03T00:00:00"/>
    <n v="2026"/>
    <n v="5"/>
    <x v="1"/>
    <s v="May"/>
    <x v="1"/>
    <x v="14"/>
    <x v="1"/>
    <s v="Business"/>
    <x v="3"/>
    <s v="Trail Tent 2P"/>
    <n v="3"/>
    <n v="193.18"/>
    <n v="0.1"/>
    <n v="102.31"/>
    <n v="521.58600000000001"/>
    <n v="306.93"/>
    <n v="214.65600000000001"/>
    <n v="0.41154478839539405"/>
    <n v="2026"/>
    <s v="Q2"/>
    <n v="5"/>
    <x v="4"/>
  </r>
  <r>
    <n v="956"/>
    <d v="2026-05-03T00:00:00"/>
    <n v="2026"/>
    <n v="5"/>
    <x v="1"/>
    <s v="May"/>
    <x v="0"/>
    <x v="15"/>
    <x v="0"/>
    <s v="Business"/>
    <x v="1"/>
    <s v="Summit Backpack 45L"/>
    <n v="1"/>
    <n v="157.59"/>
    <n v="0.05"/>
    <n v="77.599999999999994"/>
    <n v="149.7105"/>
    <n v="77.599999999999994"/>
    <n v="72.110500000000002"/>
    <n v="0.48166628259206939"/>
    <n v="2026"/>
    <s v="Q2"/>
    <n v="5"/>
    <x v="4"/>
  </r>
  <r>
    <n v="1896"/>
    <d v="2026-05-03T00:00:00"/>
    <n v="2026"/>
    <n v="5"/>
    <x v="1"/>
    <s v="May"/>
    <x v="1"/>
    <x v="12"/>
    <x v="3"/>
    <s v="New"/>
    <x v="4"/>
    <s v="Training Mat"/>
    <n v="2"/>
    <n v="49.97"/>
    <n v="0"/>
    <n v="22.63"/>
    <n v="99.94"/>
    <n v="45.26"/>
    <n v="54.68"/>
    <n v="0.54712827696617972"/>
    <n v="2026"/>
    <s v="Q2"/>
    <n v="5"/>
    <x v="4"/>
  </r>
  <r>
    <n v="2317"/>
    <d v="2026-05-03T00:00:00"/>
    <n v="2026"/>
    <n v="5"/>
    <x v="1"/>
    <s v="May"/>
    <x v="0"/>
    <x v="15"/>
    <x v="1"/>
    <s v="Business"/>
    <x v="1"/>
    <s v="Summit Backpack 45L"/>
    <n v="5"/>
    <n v="155.54"/>
    <n v="0.1"/>
    <n v="78.02"/>
    <n v="699.93"/>
    <n v="390.09999999999997"/>
    <n v="309.83"/>
    <n v="0.44265855156944267"/>
    <n v="2026"/>
    <s v="Q2"/>
    <n v="5"/>
    <x v="4"/>
  </r>
  <r>
    <n v="2542"/>
    <d v="2026-05-03T00:00:00"/>
    <n v="2026"/>
    <n v="5"/>
    <x v="1"/>
    <s v="May"/>
    <x v="3"/>
    <x v="8"/>
    <x v="2"/>
    <s v="New"/>
    <x v="2"/>
    <s v="Carry-On Duffel"/>
    <n v="1"/>
    <n v="131.13"/>
    <n v="0.05"/>
    <n v="67.010000000000005"/>
    <n v="124.5735"/>
    <n v="67.010000000000005"/>
    <n v="57.563499999999991"/>
    <n v="0.46208463276700096"/>
    <n v="2026"/>
    <s v="Q2"/>
    <n v="5"/>
    <x v="4"/>
  </r>
  <r>
    <n v="4535"/>
    <d v="2026-05-03T00:00:00"/>
    <n v="2026"/>
    <n v="5"/>
    <x v="1"/>
    <s v="May"/>
    <x v="2"/>
    <x v="5"/>
    <x v="0"/>
    <s v="New"/>
    <x v="2"/>
    <s v="Insulated Bottle"/>
    <n v="1"/>
    <n v="36.82"/>
    <n v="0.1"/>
    <n v="13.4"/>
    <n v="33.137999999999998"/>
    <n v="13.4"/>
    <n v="19.738"/>
    <n v="0.5956303941094816"/>
    <n v="2026"/>
    <s v="Q2"/>
    <n v="5"/>
    <x v="4"/>
  </r>
  <r>
    <n v="4988"/>
    <d v="2026-05-03T00:00:00"/>
    <n v="2026"/>
    <n v="5"/>
    <x v="1"/>
    <s v="May"/>
    <x v="2"/>
    <x v="10"/>
    <x v="2"/>
    <s v="New"/>
    <x v="4"/>
    <s v="Weighted Vest"/>
    <n v="1"/>
    <n v="122.28"/>
    <n v="0"/>
    <n v="67.28"/>
    <n v="122.28"/>
    <n v="67.28"/>
    <n v="55"/>
    <n v="0.44978737324174028"/>
    <n v="2026"/>
    <s v="Q2"/>
    <n v="5"/>
    <x v="4"/>
  </r>
  <r>
    <n v="253"/>
    <d v="2026-05-04T00:00:00"/>
    <n v="2026"/>
    <n v="5"/>
    <x v="1"/>
    <s v="May"/>
    <x v="2"/>
    <x v="10"/>
    <x v="2"/>
    <s v="Business"/>
    <x v="1"/>
    <s v="Hiking Daypack 20L"/>
    <n v="1"/>
    <n v="90.92"/>
    <n v="0.15"/>
    <n v="44.93"/>
    <n v="77.281999999999996"/>
    <n v="44.93"/>
    <n v="32.351999999999997"/>
    <n v="0.41862270645169636"/>
    <n v="2026"/>
    <s v="Q2"/>
    <n v="5"/>
    <x v="4"/>
  </r>
  <r>
    <n v="1743"/>
    <d v="2026-05-04T00:00:00"/>
    <n v="2026"/>
    <n v="5"/>
    <x v="1"/>
    <s v="May"/>
    <x v="1"/>
    <x v="12"/>
    <x v="0"/>
    <s v="New"/>
    <x v="4"/>
    <s v="Training Mat"/>
    <n v="1"/>
    <n v="51.02"/>
    <n v="0"/>
    <n v="21.83"/>
    <n v="51.02"/>
    <n v="21.83"/>
    <n v="29.190000000000005"/>
    <n v="0.5721285770286163"/>
    <n v="2026"/>
    <s v="Q2"/>
    <n v="5"/>
    <x v="4"/>
  </r>
  <r>
    <n v="1801"/>
    <d v="2026-05-04T00:00:00"/>
    <n v="2026"/>
    <n v="5"/>
    <x v="1"/>
    <s v="May"/>
    <x v="2"/>
    <x v="2"/>
    <x v="0"/>
    <s v="Business"/>
    <x v="2"/>
    <s v="Insulated Bottle"/>
    <n v="2"/>
    <n v="36.299999999999997"/>
    <n v="0.05"/>
    <n v="13.9"/>
    <n v="68.969999999999985"/>
    <n v="27.8"/>
    <n v="41.169999999999987"/>
    <n v="0.59692619979701311"/>
    <n v="2026"/>
    <s v="Q2"/>
    <n v="5"/>
    <x v="4"/>
  </r>
  <r>
    <n v="2511"/>
    <d v="2026-05-04T00:00:00"/>
    <n v="2026"/>
    <n v="5"/>
    <x v="1"/>
    <s v="May"/>
    <x v="2"/>
    <x v="10"/>
    <x v="1"/>
    <s v="Business"/>
    <x v="3"/>
    <s v="Trail Tent 2P"/>
    <n v="8"/>
    <n v="195.03"/>
    <n v="0.15"/>
    <n v="101.13"/>
    <n v="1326.204"/>
    <n v="809.04"/>
    <n v="517.16399999999999"/>
    <n v="0.38995810599274322"/>
    <n v="2026"/>
    <s v="Q2"/>
    <n v="5"/>
    <x v="4"/>
  </r>
  <r>
    <n v="3186"/>
    <d v="2026-05-04T00:00:00"/>
    <n v="2026"/>
    <n v="5"/>
    <x v="1"/>
    <s v="May"/>
    <x v="1"/>
    <x v="6"/>
    <x v="0"/>
    <s v="New"/>
    <x v="1"/>
    <s v="Trail Boots"/>
    <n v="1"/>
    <n v="143.66"/>
    <n v="0.1"/>
    <n v="79.25"/>
    <n v="129.29400000000001"/>
    <n v="79.25"/>
    <n v="50.044000000000011"/>
    <n v="0.38705585719368268"/>
    <n v="2026"/>
    <s v="Q2"/>
    <n v="5"/>
    <x v="4"/>
  </r>
  <r>
    <n v="3378"/>
    <d v="2026-05-04T00:00:00"/>
    <n v="2026"/>
    <n v="5"/>
    <x v="1"/>
    <s v="May"/>
    <x v="0"/>
    <x v="0"/>
    <x v="1"/>
    <s v="Business"/>
    <x v="4"/>
    <s v="Weighted Vest"/>
    <n v="3"/>
    <n v="120.28"/>
    <n v="0.2"/>
    <n v="69.23"/>
    <n v="288.67200000000003"/>
    <n v="207.69"/>
    <n v="80.982000000000028"/>
    <n v="0.28053292317924849"/>
    <n v="2026"/>
    <s v="Q2"/>
    <n v="5"/>
    <x v="4"/>
  </r>
  <r>
    <n v="4255"/>
    <d v="2026-05-04T00:00:00"/>
    <n v="2026"/>
    <n v="5"/>
    <x v="1"/>
    <s v="May"/>
    <x v="3"/>
    <x v="7"/>
    <x v="3"/>
    <s v="Returning"/>
    <x v="2"/>
    <s v="Insulated Bottle"/>
    <n v="6"/>
    <n v="36.04"/>
    <n v="0"/>
    <n v="13.38"/>
    <n v="216.24"/>
    <n v="80.28"/>
    <n v="135.96"/>
    <n v="0.62874583795782468"/>
    <n v="2026"/>
    <s v="Q2"/>
    <n v="5"/>
    <x v="4"/>
  </r>
  <r>
    <n v="4587"/>
    <d v="2026-05-04T00:00:00"/>
    <n v="2026"/>
    <n v="5"/>
    <x v="1"/>
    <s v="May"/>
    <x v="2"/>
    <x v="2"/>
    <x v="3"/>
    <s v="Returning"/>
    <x v="1"/>
    <s v="Hiking Daypack 20L"/>
    <n v="2"/>
    <n v="91.72"/>
    <n v="0"/>
    <n v="45.67"/>
    <n v="183.44"/>
    <n v="91.34"/>
    <n v="92.1"/>
    <n v="0.50207152202354988"/>
    <n v="2026"/>
    <s v="Q2"/>
    <n v="5"/>
    <x v="4"/>
  </r>
  <r>
    <n v="830"/>
    <d v="2026-05-05T00:00:00"/>
    <n v="2026"/>
    <n v="5"/>
    <x v="1"/>
    <s v="May"/>
    <x v="3"/>
    <x v="8"/>
    <x v="0"/>
    <s v="Business"/>
    <x v="0"/>
    <s v="Trail Bike Light"/>
    <n v="2"/>
    <n v="50.4"/>
    <n v="0"/>
    <n v="22.21"/>
    <n v="100.8"/>
    <n v="44.42"/>
    <n v="56.379999999999995"/>
    <n v="0.55932539682539684"/>
    <n v="2026"/>
    <s v="Q2"/>
    <n v="5"/>
    <x v="4"/>
  </r>
  <r>
    <n v="4320"/>
    <d v="2026-05-05T00:00:00"/>
    <n v="2026"/>
    <n v="5"/>
    <x v="1"/>
    <s v="May"/>
    <x v="1"/>
    <x v="6"/>
    <x v="0"/>
    <s v="Returning"/>
    <x v="2"/>
    <s v="Travel Backpack 35L"/>
    <n v="2"/>
    <n v="165.17"/>
    <n v="0"/>
    <n v="87.78"/>
    <n v="330.34"/>
    <n v="175.56"/>
    <n v="154.77999999999997"/>
    <n v="0.46854755706242052"/>
    <n v="2026"/>
    <s v="Q2"/>
    <n v="5"/>
    <x v="4"/>
  </r>
  <r>
    <n v="4386"/>
    <d v="2026-05-05T00:00:00"/>
    <n v="2026"/>
    <n v="5"/>
    <x v="1"/>
    <s v="May"/>
    <x v="0"/>
    <x v="15"/>
    <x v="0"/>
    <s v="Returning"/>
    <x v="1"/>
    <s v="Trekking Poles"/>
    <n v="1"/>
    <n v="69.819999999999993"/>
    <n v="0.05"/>
    <n v="33.29"/>
    <n v="66.328999999999994"/>
    <n v="33.29"/>
    <n v="33.038999999999994"/>
    <n v="0.49810791659756665"/>
    <n v="2026"/>
    <s v="Q2"/>
    <n v="5"/>
    <x v="4"/>
  </r>
  <r>
    <n v="4602"/>
    <d v="2026-05-05T00:00:00"/>
    <n v="2026"/>
    <n v="5"/>
    <x v="1"/>
    <s v="May"/>
    <x v="1"/>
    <x v="12"/>
    <x v="3"/>
    <s v="New"/>
    <x v="2"/>
    <s v="Carry-On Duffel"/>
    <n v="2"/>
    <n v="131.36000000000001"/>
    <n v="0.1"/>
    <n v="65.3"/>
    <n v="236.44800000000004"/>
    <n v="130.6"/>
    <n v="105.84800000000004"/>
    <n v="0.4476586818243336"/>
    <n v="2026"/>
    <s v="Q2"/>
    <n v="5"/>
    <x v="4"/>
  </r>
  <r>
    <n v="5190"/>
    <d v="2026-05-05T00:00:00"/>
    <n v="2026"/>
    <n v="5"/>
    <x v="1"/>
    <s v="May"/>
    <x v="3"/>
    <x v="8"/>
    <x v="1"/>
    <s v="Returning"/>
    <x v="1"/>
    <s v="Hiking Daypack 20L"/>
    <n v="15"/>
    <n v="93.65"/>
    <n v="0.1"/>
    <n v="44.89"/>
    <n v="1264.2750000000001"/>
    <n v="673.35"/>
    <n v="590.92500000000007"/>
    <n v="0.46740226612089936"/>
    <n v="2026"/>
    <s v="Q2"/>
    <n v="5"/>
    <x v="4"/>
  </r>
  <r>
    <n v="393"/>
    <d v="2026-05-06T00:00:00"/>
    <n v="2026"/>
    <n v="5"/>
    <x v="1"/>
    <s v="May"/>
    <x v="1"/>
    <x v="12"/>
    <x v="3"/>
    <s v="New"/>
    <x v="3"/>
    <s v="Trail Tent 2P"/>
    <n v="3"/>
    <n v="199.93"/>
    <n v="0"/>
    <n v="104.86"/>
    <n v="599.79"/>
    <n v="314.58"/>
    <n v="285.20999999999998"/>
    <n v="0.47551643075076278"/>
    <n v="2026"/>
    <s v="Q2"/>
    <n v="5"/>
    <x v="4"/>
  </r>
  <r>
    <n v="812"/>
    <d v="2026-05-06T00:00:00"/>
    <n v="2026"/>
    <n v="5"/>
    <x v="1"/>
    <s v="May"/>
    <x v="0"/>
    <x v="0"/>
    <x v="0"/>
    <s v="New"/>
    <x v="1"/>
    <s v="Trekking Poles"/>
    <n v="5"/>
    <n v="70.150000000000006"/>
    <n v="0"/>
    <n v="32.700000000000003"/>
    <n v="350.75"/>
    <n v="163.5"/>
    <n v="187.25"/>
    <n v="0.53385602280826805"/>
    <n v="2026"/>
    <s v="Q2"/>
    <n v="5"/>
    <x v="4"/>
  </r>
  <r>
    <n v="1297"/>
    <d v="2026-05-06T00:00:00"/>
    <n v="2026"/>
    <n v="5"/>
    <x v="1"/>
    <s v="May"/>
    <x v="2"/>
    <x v="2"/>
    <x v="2"/>
    <s v="New"/>
    <x v="4"/>
    <s v="Recovery Roller"/>
    <n v="2"/>
    <n v="35.86"/>
    <n v="0"/>
    <n v="13.9"/>
    <n v="71.72"/>
    <n v="27.8"/>
    <n v="43.92"/>
    <n v="0.61238148354712774"/>
    <n v="2026"/>
    <s v="Q2"/>
    <n v="5"/>
    <x v="4"/>
  </r>
  <r>
    <n v="1574"/>
    <d v="2026-05-06T00:00:00"/>
    <n v="2026"/>
    <n v="5"/>
    <x v="1"/>
    <s v="May"/>
    <x v="1"/>
    <x v="6"/>
    <x v="0"/>
    <s v="Returning"/>
    <x v="1"/>
    <s v="Hiking Daypack 20L"/>
    <n v="1"/>
    <n v="92.27"/>
    <n v="0"/>
    <n v="46.5"/>
    <n v="92.27"/>
    <n v="46.5"/>
    <n v="45.769999999999996"/>
    <n v="0.49604421805570603"/>
    <n v="2026"/>
    <s v="Q2"/>
    <n v="5"/>
    <x v="4"/>
  </r>
  <r>
    <n v="3060"/>
    <d v="2026-05-06T00:00:00"/>
    <n v="2026"/>
    <n v="5"/>
    <x v="1"/>
    <s v="May"/>
    <x v="1"/>
    <x v="6"/>
    <x v="1"/>
    <s v="Business"/>
    <x v="1"/>
    <s v="Summit Backpack 45L"/>
    <n v="6"/>
    <n v="157.31"/>
    <n v="0.15"/>
    <n v="80.34"/>
    <n v="802.28099999999995"/>
    <n v="482.04"/>
    <n v="320.24099999999993"/>
    <n v="0.3991631361081715"/>
    <n v="2026"/>
    <s v="Q2"/>
    <n v="5"/>
    <x v="4"/>
  </r>
  <r>
    <n v="3490"/>
    <d v="2026-05-06T00:00:00"/>
    <n v="2026"/>
    <n v="5"/>
    <x v="1"/>
    <s v="May"/>
    <x v="1"/>
    <x v="11"/>
    <x v="0"/>
    <s v="New"/>
    <x v="2"/>
    <s v="Packing Cube Set"/>
    <n v="2"/>
    <n v="46.18"/>
    <n v="0.05"/>
    <n v="17.899999999999999"/>
    <n v="87.74199999999999"/>
    <n v="35.799999999999997"/>
    <n v="51.941999999999993"/>
    <n v="0.59198559412823959"/>
    <n v="2026"/>
    <s v="Q2"/>
    <n v="5"/>
    <x v="4"/>
  </r>
  <r>
    <n v="3654"/>
    <d v="2026-05-06T00:00:00"/>
    <n v="2026"/>
    <n v="5"/>
    <x v="1"/>
    <s v="May"/>
    <x v="2"/>
    <x v="10"/>
    <x v="0"/>
    <s v="Business"/>
    <x v="0"/>
    <s v="Trail Bike Light"/>
    <n v="1"/>
    <n v="51.44"/>
    <n v="0.1"/>
    <n v="22.88"/>
    <n v="46.295999999999999"/>
    <n v="22.88"/>
    <n v="23.416"/>
    <n v="0.50578883704855715"/>
    <n v="2026"/>
    <s v="Q2"/>
    <n v="5"/>
    <x v="4"/>
  </r>
  <r>
    <n v="4209"/>
    <d v="2026-05-06T00:00:00"/>
    <n v="2026"/>
    <n v="5"/>
    <x v="1"/>
    <s v="May"/>
    <x v="1"/>
    <x v="1"/>
    <x v="0"/>
    <s v="New"/>
    <x v="4"/>
    <s v="Training Mat"/>
    <n v="2"/>
    <n v="50.97"/>
    <n v="0.05"/>
    <n v="21.67"/>
    <n v="96.842999999999989"/>
    <n v="43.34"/>
    <n v="53.502999999999986"/>
    <n v="0.55247152607829153"/>
    <n v="2026"/>
    <s v="Q2"/>
    <n v="5"/>
    <x v="4"/>
  </r>
  <r>
    <n v="4227"/>
    <d v="2026-05-06T00:00:00"/>
    <n v="2026"/>
    <n v="5"/>
    <x v="1"/>
    <s v="May"/>
    <x v="1"/>
    <x v="1"/>
    <x v="0"/>
    <s v="New"/>
    <x v="0"/>
    <s v="Compact Repair Kit"/>
    <n v="2"/>
    <n v="40.549999999999997"/>
    <n v="0"/>
    <n v="16.52"/>
    <n v="81.099999999999994"/>
    <n v="33.04"/>
    <n v="48.059999999999995"/>
    <n v="0.59260172626387175"/>
    <n v="2026"/>
    <s v="Q2"/>
    <n v="5"/>
    <x v="4"/>
  </r>
  <r>
    <n v="4247"/>
    <d v="2026-05-06T00:00:00"/>
    <n v="2026"/>
    <n v="5"/>
    <x v="1"/>
    <s v="May"/>
    <x v="2"/>
    <x v="16"/>
    <x v="0"/>
    <s v="New"/>
    <x v="0"/>
    <s v="Trail Bike Light"/>
    <n v="2"/>
    <n v="51.3"/>
    <n v="0"/>
    <n v="23.12"/>
    <n v="102.6"/>
    <n v="46.24"/>
    <n v="56.359999999999992"/>
    <n v="0.54931773879142298"/>
    <n v="2026"/>
    <s v="Q2"/>
    <n v="5"/>
    <x v="4"/>
  </r>
  <r>
    <n v="5196"/>
    <d v="2026-05-06T00:00:00"/>
    <n v="2026"/>
    <n v="5"/>
    <x v="1"/>
    <s v="May"/>
    <x v="3"/>
    <x v="8"/>
    <x v="0"/>
    <s v="New"/>
    <x v="3"/>
    <s v="Portable Camp Stove"/>
    <n v="3"/>
    <n v="82.56"/>
    <n v="0"/>
    <n v="39.99"/>
    <n v="247.68"/>
    <n v="119.97"/>
    <n v="127.71000000000001"/>
    <n v="0.515625"/>
    <n v="2026"/>
    <s v="Q2"/>
    <n v="5"/>
    <x v="4"/>
  </r>
  <r>
    <n v="400"/>
    <d v="2026-05-07T00:00:00"/>
    <n v="2026"/>
    <n v="5"/>
    <x v="1"/>
    <s v="May"/>
    <x v="1"/>
    <x v="12"/>
    <x v="1"/>
    <s v="Business"/>
    <x v="1"/>
    <s v="Hiking Daypack 20L"/>
    <n v="6"/>
    <n v="92.66"/>
    <n v="0.15"/>
    <n v="44.71"/>
    <n v="472.56600000000003"/>
    <n v="268.26"/>
    <n v="204.30600000000004"/>
    <n v="0.43233326138571126"/>
    <n v="2026"/>
    <s v="Q2"/>
    <n v="5"/>
    <x v="4"/>
  </r>
  <r>
    <n v="829"/>
    <d v="2026-05-07T00:00:00"/>
    <n v="2026"/>
    <n v="5"/>
    <x v="1"/>
    <s v="May"/>
    <x v="2"/>
    <x v="16"/>
    <x v="3"/>
    <s v="New"/>
    <x v="4"/>
    <s v="Resistance Band Set"/>
    <n v="1"/>
    <n v="39.42"/>
    <n v="0"/>
    <n v="14.86"/>
    <n v="39.42"/>
    <n v="14.86"/>
    <n v="24.560000000000002"/>
    <n v="0.62303399289700667"/>
    <n v="2026"/>
    <s v="Q2"/>
    <n v="5"/>
    <x v="4"/>
  </r>
  <r>
    <n v="1236"/>
    <d v="2026-05-07T00:00:00"/>
    <n v="2026"/>
    <n v="5"/>
    <x v="1"/>
    <s v="May"/>
    <x v="0"/>
    <x v="9"/>
    <x v="2"/>
    <s v="Returning"/>
    <x v="4"/>
    <s v="Weighted Vest"/>
    <n v="2"/>
    <n v="124.25"/>
    <n v="0"/>
    <n v="69.510000000000005"/>
    <n v="248.5"/>
    <n v="139.02000000000001"/>
    <n v="109.47999999999999"/>
    <n v="0.44056338028169012"/>
    <n v="2026"/>
    <s v="Q2"/>
    <n v="5"/>
    <x v="4"/>
  </r>
  <r>
    <n v="1364"/>
    <d v="2026-05-07T00:00:00"/>
    <n v="2026"/>
    <n v="5"/>
    <x v="1"/>
    <s v="May"/>
    <x v="1"/>
    <x v="14"/>
    <x v="0"/>
    <s v="New"/>
    <x v="1"/>
    <s v="Summit Backpack 45L"/>
    <n v="2"/>
    <n v="156.43"/>
    <n v="0"/>
    <n v="78.569999999999993"/>
    <n v="312.86"/>
    <n v="157.13999999999999"/>
    <n v="155.72000000000003"/>
    <n v="0.49773061433228927"/>
    <n v="2026"/>
    <s v="Q2"/>
    <n v="5"/>
    <x v="4"/>
  </r>
  <r>
    <n v="2105"/>
    <d v="2026-05-07T00:00:00"/>
    <n v="2026"/>
    <n v="5"/>
    <x v="1"/>
    <s v="May"/>
    <x v="1"/>
    <x v="14"/>
    <x v="2"/>
    <s v="New"/>
    <x v="3"/>
    <s v="Portable Camp Stove"/>
    <n v="1"/>
    <n v="80.3"/>
    <n v="0"/>
    <n v="40.020000000000003"/>
    <n v="80.3"/>
    <n v="40.020000000000003"/>
    <n v="40.279999999999994"/>
    <n v="0.50161892901618921"/>
    <n v="2026"/>
    <s v="Q2"/>
    <n v="5"/>
    <x v="4"/>
  </r>
  <r>
    <n v="4706"/>
    <d v="2026-05-07T00:00:00"/>
    <n v="2026"/>
    <n v="5"/>
    <x v="1"/>
    <s v="May"/>
    <x v="3"/>
    <x v="13"/>
    <x v="2"/>
    <s v="New"/>
    <x v="3"/>
    <s v="Portable Camp Stove"/>
    <n v="1"/>
    <n v="79.89"/>
    <n v="0"/>
    <n v="39.549999999999997"/>
    <n v="79.89"/>
    <n v="39.549999999999997"/>
    <n v="40.340000000000003"/>
    <n v="0.50494429841031419"/>
    <n v="2026"/>
    <s v="Q2"/>
    <n v="5"/>
    <x v="4"/>
  </r>
  <r>
    <n v="68"/>
    <d v="2026-05-08T00:00:00"/>
    <n v="2026"/>
    <n v="5"/>
    <x v="1"/>
    <s v="May"/>
    <x v="3"/>
    <x v="7"/>
    <x v="2"/>
    <s v="New"/>
    <x v="4"/>
    <s v="Resistance Band Set"/>
    <n v="1"/>
    <n v="39.5"/>
    <n v="0"/>
    <n v="14.68"/>
    <n v="39.5"/>
    <n v="14.68"/>
    <n v="24.82"/>
    <n v="0.62835443037974681"/>
    <n v="2026"/>
    <s v="Q2"/>
    <n v="5"/>
    <x v="4"/>
  </r>
  <r>
    <n v="1352"/>
    <d v="2026-05-08T00:00:00"/>
    <n v="2026"/>
    <n v="5"/>
    <x v="1"/>
    <s v="May"/>
    <x v="3"/>
    <x v="7"/>
    <x v="0"/>
    <s v="Returning"/>
    <x v="0"/>
    <s v="Commuter Helmet"/>
    <n v="1"/>
    <n v="80.7"/>
    <n v="0"/>
    <n v="41.88"/>
    <n v="80.7"/>
    <n v="41.88"/>
    <n v="38.82"/>
    <n v="0.48104089219330853"/>
    <n v="2026"/>
    <s v="Q2"/>
    <n v="5"/>
    <x v="4"/>
  </r>
  <r>
    <n v="2526"/>
    <d v="2026-05-08T00:00:00"/>
    <n v="2026"/>
    <n v="5"/>
    <x v="1"/>
    <s v="May"/>
    <x v="1"/>
    <x v="14"/>
    <x v="0"/>
    <s v="New"/>
    <x v="3"/>
    <s v="Portable Camp Stove"/>
    <n v="1"/>
    <n v="80.86"/>
    <n v="0"/>
    <n v="38.44"/>
    <n v="80.86"/>
    <n v="38.44"/>
    <n v="42.42"/>
    <n v="0.52461043779371752"/>
    <n v="2026"/>
    <s v="Q2"/>
    <n v="5"/>
    <x v="4"/>
  </r>
  <r>
    <n v="3298"/>
    <d v="2026-05-08T00:00:00"/>
    <n v="2026"/>
    <n v="5"/>
    <x v="1"/>
    <s v="May"/>
    <x v="1"/>
    <x v="14"/>
    <x v="3"/>
    <s v="New"/>
    <x v="3"/>
    <s v="Alpine Tent 4P"/>
    <n v="2"/>
    <n v="337.7"/>
    <n v="0.1"/>
    <n v="192.16"/>
    <n v="607.86"/>
    <n v="384.32"/>
    <n v="223.54000000000002"/>
    <n v="0.36774915276543946"/>
    <n v="2026"/>
    <s v="Q2"/>
    <n v="5"/>
    <x v="4"/>
  </r>
  <r>
    <n v="3510"/>
    <d v="2026-05-08T00:00:00"/>
    <n v="2026"/>
    <n v="5"/>
    <x v="1"/>
    <s v="May"/>
    <x v="2"/>
    <x v="2"/>
    <x v="0"/>
    <s v="Returning"/>
    <x v="3"/>
    <s v="Compact Sleeping Bag"/>
    <n v="4"/>
    <n v="121.81"/>
    <n v="0"/>
    <n v="58.95"/>
    <n v="487.24"/>
    <n v="235.8"/>
    <n v="251.44"/>
    <n v="0.5160495854199163"/>
    <n v="2026"/>
    <s v="Q2"/>
    <n v="5"/>
    <x v="4"/>
  </r>
  <r>
    <n v="3638"/>
    <d v="2026-05-08T00:00:00"/>
    <n v="2026"/>
    <n v="5"/>
    <x v="1"/>
    <s v="May"/>
    <x v="3"/>
    <x v="7"/>
    <x v="1"/>
    <s v="Business"/>
    <x v="2"/>
    <s v="Travel Backpack 35L"/>
    <n v="10"/>
    <n v="168.55"/>
    <n v="0.1"/>
    <n v="88.85"/>
    <n v="1516.95"/>
    <n v="888.5"/>
    <n v="628.45000000000005"/>
    <n v="0.41428524341606515"/>
    <n v="2026"/>
    <s v="Q2"/>
    <n v="5"/>
    <x v="4"/>
  </r>
  <r>
    <n v="3754"/>
    <d v="2026-05-08T00:00:00"/>
    <n v="2026"/>
    <n v="5"/>
    <x v="1"/>
    <s v="May"/>
    <x v="1"/>
    <x v="12"/>
    <x v="0"/>
    <s v="Returning"/>
    <x v="0"/>
    <s v="Compact Repair Kit"/>
    <n v="1"/>
    <n v="39.42"/>
    <n v="0.05"/>
    <n v="16.77"/>
    <n v="37.448999999999998"/>
    <n v="16.77"/>
    <n v="20.678999999999998"/>
    <n v="0.55219097973243614"/>
    <n v="2026"/>
    <s v="Q2"/>
    <n v="5"/>
    <x v="4"/>
  </r>
  <r>
    <n v="4029"/>
    <d v="2026-05-08T00:00:00"/>
    <n v="2026"/>
    <n v="5"/>
    <x v="1"/>
    <s v="May"/>
    <x v="3"/>
    <x v="13"/>
    <x v="2"/>
    <s v="New"/>
    <x v="2"/>
    <s v="Travel Backpack 35L"/>
    <n v="1"/>
    <n v="161.36000000000001"/>
    <n v="0"/>
    <n v="87"/>
    <n v="161.36000000000001"/>
    <n v="87"/>
    <n v="74.360000000000014"/>
    <n v="0.46083292017848293"/>
    <n v="2026"/>
    <s v="Q2"/>
    <n v="5"/>
    <x v="4"/>
  </r>
  <r>
    <n v="4651"/>
    <d v="2026-05-08T00:00:00"/>
    <n v="2026"/>
    <n v="5"/>
    <x v="1"/>
    <s v="May"/>
    <x v="1"/>
    <x v="11"/>
    <x v="0"/>
    <s v="Business"/>
    <x v="3"/>
    <s v="Compact Sleeping Bag"/>
    <n v="1"/>
    <n v="123.68"/>
    <n v="0"/>
    <n v="59.26"/>
    <n v="123.68"/>
    <n v="59.26"/>
    <n v="64.420000000000016"/>
    <n v="0.52086028460543343"/>
    <n v="2026"/>
    <s v="Q2"/>
    <n v="5"/>
    <x v="4"/>
  </r>
  <r>
    <n v="4886"/>
    <d v="2026-05-08T00:00:00"/>
    <n v="2026"/>
    <n v="5"/>
    <x v="1"/>
    <s v="May"/>
    <x v="3"/>
    <x v="8"/>
    <x v="3"/>
    <s v="Returning"/>
    <x v="1"/>
    <s v="Trail Boots"/>
    <n v="1"/>
    <n v="146.29"/>
    <n v="0"/>
    <n v="81.16"/>
    <n v="146.29"/>
    <n v="81.16"/>
    <n v="65.13"/>
    <n v="0.44521156606740037"/>
    <n v="2026"/>
    <s v="Q2"/>
    <n v="5"/>
    <x v="4"/>
  </r>
  <r>
    <n v="162"/>
    <d v="2026-05-09T00:00:00"/>
    <n v="2026"/>
    <n v="5"/>
    <x v="1"/>
    <s v="May"/>
    <x v="0"/>
    <x v="0"/>
    <x v="0"/>
    <s v="New"/>
    <x v="2"/>
    <s v="Travel Backpack 35L"/>
    <n v="2"/>
    <n v="164.95"/>
    <n v="0.1"/>
    <n v="86.27"/>
    <n v="296.90999999999997"/>
    <n v="172.54"/>
    <n v="124.36999999999998"/>
    <n v="0.41888114243373409"/>
    <n v="2026"/>
    <s v="Q2"/>
    <n v="5"/>
    <x v="4"/>
  </r>
  <r>
    <n v="184"/>
    <d v="2026-05-09T00:00:00"/>
    <n v="2026"/>
    <n v="5"/>
    <x v="1"/>
    <s v="May"/>
    <x v="0"/>
    <x v="15"/>
    <x v="2"/>
    <s v="Business"/>
    <x v="1"/>
    <s v="Hiking Daypack 20L"/>
    <n v="2"/>
    <n v="91.59"/>
    <n v="0"/>
    <n v="44.97"/>
    <n v="183.18"/>
    <n v="89.94"/>
    <n v="93.240000000000009"/>
    <n v="0.50900753357353423"/>
    <n v="2026"/>
    <s v="Q2"/>
    <n v="5"/>
    <x v="4"/>
  </r>
  <r>
    <n v="328"/>
    <d v="2026-05-09T00:00:00"/>
    <n v="2026"/>
    <n v="5"/>
    <x v="1"/>
    <s v="May"/>
    <x v="3"/>
    <x v="13"/>
    <x v="0"/>
    <s v="Returning"/>
    <x v="4"/>
    <s v="Training Mat"/>
    <n v="1"/>
    <n v="51.78"/>
    <n v="0.1"/>
    <n v="21.63"/>
    <n v="46.602000000000004"/>
    <n v="21.63"/>
    <n v="24.972000000000005"/>
    <n v="0.53585683017896235"/>
    <n v="2026"/>
    <s v="Q2"/>
    <n v="5"/>
    <x v="4"/>
  </r>
  <r>
    <n v="908"/>
    <d v="2026-05-09T00:00:00"/>
    <n v="2026"/>
    <n v="5"/>
    <x v="1"/>
    <s v="May"/>
    <x v="3"/>
    <x v="8"/>
    <x v="2"/>
    <s v="Returning"/>
    <x v="2"/>
    <s v="Packing Cube Set"/>
    <n v="2"/>
    <n v="46.25"/>
    <n v="0"/>
    <n v="18.12"/>
    <n v="92.5"/>
    <n v="36.24"/>
    <n v="56.26"/>
    <n v="0.60821621621621624"/>
    <n v="2026"/>
    <s v="Q2"/>
    <n v="5"/>
    <x v="4"/>
  </r>
  <r>
    <n v="3159"/>
    <d v="2026-05-09T00:00:00"/>
    <n v="2026"/>
    <n v="5"/>
    <x v="1"/>
    <s v="May"/>
    <x v="0"/>
    <x v="0"/>
    <x v="0"/>
    <s v="Returning"/>
    <x v="3"/>
    <s v="Trail Tent 2P"/>
    <n v="3"/>
    <n v="198.5"/>
    <n v="0"/>
    <n v="102.23"/>
    <n v="595.5"/>
    <n v="306.69"/>
    <n v="288.81"/>
    <n v="0.48498740554156172"/>
    <n v="2026"/>
    <s v="Q2"/>
    <n v="5"/>
    <x v="4"/>
  </r>
  <r>
    <n v="4509"/>
    <d v="2026-05-09T00:00:00"/>
    <n v="2026"/>
    <n v="5"/>
    <x v="1"/>
    <s v="May"/>
    <x v="3"/>
    <x v="8"/>
    <x v="0"/>
    <s v="New"/>
    <x v="1"/>
    <s v="Summit Backpack 45L"/>
    <n v="1"/>
    <n v="152.80000000000001"/>
    <n v="0.1"/>
    <n v="77.67"/>
    <n v="137.52000000000001"/>
    <n v="77.67"/>
    <n v="59.850000000000009"/>
    <n v="0.43520942408376967"/>
    <n v="2026"/>
    <s v="Q2"/>
    <n v="5"/>
    <x v="4"/>
  </r>
  <r>
    <n v="4677"/>
    <d v="2026-05-09T00:00:00"/>
    <n v="2026"/>
    <n v="5"/>
    <x v="1"/>
    <s v="May"/>
    <x v="1"/>
    <x v="14"/>
    <x v="0"/>
    <s v="Business"/>
    <x v="2"/>
    <s v="Travel Backpack 35L"/>
    <n v="2"/>
    <n v="161.47999999999999"/>
    <n v="0"/>
    <n v="85.03"/>
    <n v="322.95999999999998"/>
    <n v="170.06"/>
    <n v="152.89999999999998"/>
    <n v="0.47343324250681196"/>
    <n v="2026"/>
    <s v="Q2"/>
    <n v="5"/>
    <x v="4"/>
  </r>
  <r>
    <n v="4867"/>
    <d v="2026-05-09T00:00:00"/>
    <n v="2026"/>
    <n v="5"/>
    <x v="1"/>
    <s v="May"/>
    <x v="1"/>
    <x v="6"/>
    <x v="2"/>
    <s v="Returning"/>
    <x v="0"/>
    <s v="Commuter Helmet"/>
    <n v="1"/>
    <n v="82.86"/>
    <n v="0"/>
    <n v="42.67"/>
    <n v="82.86"/>
    <n v="42.67"/>
    <n v="40.19"/>
    <n v="0.48503499879314504"/>
    <n v="2026"/>
    <s v="Q2"/>
    <n v="5"/>
    <x v="4"/>
  </r>
  <r>
    <n v="1615"/>
    <d v="2026-05-10T00:00:00"/>
    <n v="2026"/>
    <n v="5"/>
    <x v="1"/>
    <s v="May"/>
    <x v="3"/>
    <x v="4"/>
    <x v="0"/>
    <s v="New"/>
    <x v="4"/>
    <s v="Training Mat"/>
    <n v="1"/>
    <n v="51.15"/>
    <n v="0"/>
    <n v="21.39"/>
    <n v="51.15"/>
    <n v="21.39"/>
    <n v="29.759999999999998"/>
    <n v="0.58181818181818179"/>
    <n v="2026"/>
    <s v="Q2"/>
    <n v="5"/>
    <x v="4"/>
  </r>
  <r>
    <n v="1812"/>
    <d v="2026-05-10T00:00:00"/>
    <n v="2026"/>
    <n v="5"/>
    <x v="1"/>
    <s v="May"/>
    <x v="2"/>
    <x v="2"/>
    <x v="1"/>
    <s v="Business"/>
    <x v="4"/>
    <s v="Training Mat"/>
    <n v="12"/>
    <n v="50.53"/>
    <n v="0.1"/>
    <n v="22.09"/>
    <n v="545.72400000000005"/>
    <n v="265.08"/>
    <n v="280.64400000000006"/>
    <n v="0.5142599555819426"/>
    <n v="2026"/>
    <s v="Q2"/>
    <n v="5"/>
    <x v="4"/>
  </r>
  <r>
    <n v="3645"/>
    <d v="2026-05-10T00:00:00"/>
    <n v="2026"/>
    <n v="5"/>
    <x v="1"/>
    <s v="May"/>
    <x v="1"/>
    <x v="1"/>
    <x v="3"/>
    <s v="Returning"/>
    <x v="0"/>
    <s v="Trail Bike Light"/>
    <n v="2"/>
    <n v="50.93"/>
    <n v="0"/>
    <n v="22.91"/>
    <n v="101.86"/>
    <n v="45.82"/>
    <n v="56.04"/>
    <n v="0.55016689573924993"/>
    <n v="2026"/>
    <s v="Q2"/>
    <n v="5"/>
    <x v="4"/>
  </r>
  <r>
    <n v="3804"/>
    <d v="2026-05-10T00:00:00"/>
    <n v="2026"/>
    <n v="5"/>
    <x v="1"/>
    <s v="May"/>
    <x v="2"/>
    <x v="5"/>
    <x v="0"/>
    <s v="Returning"/>
    <x v="4"/>
    <s v="Training Mat"/>
    <n v="2"/>
    <n v="50.79"/>
    <n v="0.05"/>
    <n v="21.83"/>
    <n v="96.500999999999991"/>
    <n v="43.66"/>
    <n v="52.840999999999994"/>
    <n v="0.54756945523880585"/>
    <n v="2026"/>
    <s v="Q2"/>
    <n v="5"/>
    <x v="4"/>
  </r>
  <r>
    <n v="4367"/>
    <d v="2026-05-10T00:00:00"/>
    <n v="2026"/>
    <n v="5"/>
    <x v="1"/>
    <s v="May"/>
    <x v="3"/>
    <x v="8"/>
    <x v="0"/>
    <s v="Business"/>
    <x v="2"/>
    <s v="Travel Backpack 35L"/>
    <n v="5"/>
    <n v="160.94"/>
    <n v="0.1"/>
    <n v="88.89"/>
    <n v="724.23"/>
    <n v="444.45"/>
    <n v="279.78000000000003"/>
    <n v="0.38631374011018604"/>
    <n v="2026"/>
    <s v="Q2"/>
    <n v="5"/>
    <x v="4"/>
  </r>
  <r>
    <n v="4746"/>
    <d v="2026-05-10T00:00:00"/>
    <n v="2026"/>
    <n v="5"/>
    <x v="1"/>
    <s v="May"/>
    <x v="1"/>
    <x v="1"/>
    <x v="0"/>
    <s v="Returning"/>
    <x v="4"/>
    <s v="Recovery Roller"/>
    <n v="2"/>
    <n v="36.409999999999997"/>
    <n v="0"/>
    <n v="13.92"/>
    <n v="72.819999999999993"/>
    <n v="27.84"/>
    <n v="44.97999999999999"/>
    <n v="0.61768744850315838"/>
    <n v="2026"/>
    <s v="Q2"/>
    <n v="5"/>
    <x v="4"/>
  </r>
  <r>
    <n v="4795"/>
    <d v="2026-05-10T00:00:00"/>
    <n v="2026"/>
    <n v="5"/>
    <x v="1"/>
    <s v="May"/>
    <x v="3"/>
    <x v="4"/>
    <x v="3"/>
    <s v="Returning"/>
    <x v="1"/>
    <s v="Trekking Poles"/>
    <n v="2"/>
    <n v="72.25"/>
    <n v="0"/>
    <n v="32.25"/>
    <n v="144.5"/>
    <n v="64.5"/>
    <n v="80"/>
    <n v="0.55363321799307963"/>
    <n v="2026"/>
    <s v="Q2"/>
    <n v="5"/>
    <x v="4"/>
  </r>
  <r>
    <n v="4800"/>
    <d v="2026-05-10T00:00:00"/>
    <n v="2026"/>
    <n v="5"/>
    <x v="1"/>
    <s v="May"/>
    <x v="3"/>
    <x v="8"/>
    <x v="2"/>
    <s v="New"/>
    <x v="0"/>
    <s v="Cycling Pack 12L"/>
    <n v="4"/>
    <n v="103.36"/>
    <n v="0"/>
    <n v="51.59"/>
    <n v="413.44"/>
    <n v="206.36"/>
    <n v="207.07999999999998"/>
    <n v="0.50087074303405565"/>
    <n v="2026"/>
    <s v="Q2"/>
    <n v="5"/>
    <x v="4"/>
  </r>
  <r>
    <n v="5018"/>
    <d v="2026-05-10T00:00:00"/>
    <n v="2026"/>
    <n v="5"/>
    <x v="1"/>
    <s v="May"/>
    <x v="2"/>
    <x v="2"/>
    <x v="1"/>
    <s v="Business"/>
    <x v="1"/>
    <s v="Trail Boots"/>
    <n v="4"/>
    <n v="145.85"/>
    <n v="0.15"/>
    <n v="79.69"/>
    <n v="495.89"/>
    <n v="318.76"/>
    <n v="177.13"/>
    <n v="0.35719615237250196"/>
    <n v="2026"/>
    <s v="Q2"/>
    <n v="5"/>
    <x v="4"/>
  </r>
  <r>
    <n v="474"/>
    <d v="2026-05-11T00:00:00"/>
    <n v="2026"/>
    <n v="5"/>
    <x v="1"/>
    <s v="May"/>
    <x v="1"/>
    <x v="12"/>
    <x v="0"/>
    <s v="Returning"/>
    <x v="0"/>
    <s v="Cycling Pack 12L"/>
    <n v="2"/>
    <n v="100.49"/>
    <n v="0.1"/>
    <n v="50.11"/>
    <n v="180.88200000000001"/>
    <n v="100.22"/>
    <n v="80.662000000000006"/>
    <n v="0.44593713028383147"/>
    <n v="2026"/>
    <s v="Q2"/>
    <n v="5"/>
    <x v="4"/>
  </r>
  <r>
    <n v="1175"/>
    <d v="2026-05-11T00:00:00"/>
    <n v="2026"/>
    <n v="5"/>
    <x v="1"/>
    <s v="May"/>
    <x v="2"/>
    <x v="16"/>
    <x v="1"/>
    <s v="Returning"/>
    <x v="3"/>
    <s v="Alpine Tent 4P"/>
    <n v="4"/>
    <n v="332.89"/>
    <n v="0.1"/>
    <n v="198.06"/>
    <n v="1198.404"/>
    <n v="792.24"/>
    <n v="406.16399999999999"/>
    <n v="0.33892076461694054"/>
    <n v="2026"/>
    <s v="Q2"/>
    <n v="5"/>
    <x v="4"/>
  </r>
  <r>
    <n v="2015"/>
    <d v="2026-05-11T00:00:00"/>
    <n v="2026"/>
    <n v="5"/>
    <x v="1"/>
    <s v="May"/>
    <x v="1"/>
    <x v="12"/>
    <x v="0"/>
    <s v="New"/>
    <x v="1"/>
    <s v="Summit Backpack 45L"/>
    <n v="1"/>
    <n v="154.6"/>
    <n v="0"/>
    <n v="80.05"/>
    <n v="154.6"/>
    <n v="80.05"/>
    <n v="74.55"/>
    <n v="0.48221216041397152"/>
    <n v="2026"/>
    <s v="Q2"/>
    <n v="5"/>
    <x v="4"/>
  </r>
  <r>
    <n v="2196"/>
    <d v="2026-05-11T00:00:00"/>
    <n v="2026"/>
    <n v="5"/>
    <x v="1"/>
    <s v="May"/>
    <x v="3"/>
    <x v="4"/>
    <x v="3"/>
    <s v="Returning"/>
    <x v="0"/>
    <s v="Commuter Helmet"/>
    <n v="1"/>
    <n v="83.23"/>
    <n v="0.05"/>
    <n v="43.82"/>
    <n v="79.0685"/>
    <n v="43.82"/>
    <n v="35.2485"/>
    <n v="0.44579699880483376"/>
    <n v="2026"/>
    <s v="Q2"/>
    <n v="5"/>
    <x v="4"/>
  </r>
  <r>
    <n v="3508"/>
    <d v="2026-05-11T00:00:00"/>
    <n v="2026"/>
    <n v="5"/>
    <x v="1"/>
    <s v="May"/>
    <x v="1"/>
    <x v="12"/>
    <x v="3"/>
    <s v="Returning"/>
    <x v="2"/>
    <s v="Packing Cube Set"/>
    <n v="3"/>
    <n v="46.23"/>
    <n v="0"/>
    <n v="18.47"/>
    <n v="138.69"/>
    <n v="55.41"/>
    <n v="83.28"/>
    <n v="0.60047588146225395"/>
    <n v="2026"/>
    <s v="Q2"/>
    <n v="5"/>
    <x v="4"/>
  </r>
  <r>
    <n v="3516"/>
    <d v="2026-05-11T00:00:00"/>
    <n v="2026"/>
    <n v="5"/>
    <x v="1"/>
    <s v="May"/>
    <x v="3"/>
    <x v="7"/>
    <x v="3"/>
    <s v="Returning"/>
    <x v="3"/>
    <s v="Compact Sleeping Bag"/>
    <n v="1"/>
    <n v="125.3"/>
    <n v="0.05"/>
    <n v="59.62"/>
    <n v="119.035"/>
    <n v="59.62"/>
    <n v="59.414999999999999"/>
    <n v="0.49913890872432476"/>
    <n v="2026"/>
    <s v="Q2"/>
    <n v="5"/>
    <x v="4"/>
  </r>
  <r>
    <n v="3570"/>
    <d v="2026-05-11T00:00:00"/>
    <n v="2026"/>
    <n v="5"/>
    <x v="1"/>
    <s v="May"/>
    <x v="1"/>
    <x v="12"/>
    <x v="0"/>
    <s v="Business"/>
    <x v="2"/>
    <s v="Insulated Bottle"/>
    <n v="1"/>
    <n v="36.159999999999997"/>
    <n v="0.1"/>
    <n v="13.38"/>
    <n v="32.543999999999997"/>
    <n v="13.38"/>
    <n v="19.163999999999994"/>
    <n v="0.58886430678466062"/>
    <n v="2026"/>
    <s v="Q2"/>
    <n v="5"/>
    <x v="4"/>
  </r>
  <r>
    <n v="4799"/>
    <d v="2026-05-11T00:00:00"/>
    <n v="2026"/>
    <n v="5"/>
    <x v="1"/>
    <s v="May"/>
    <x v="3"/>
    <x v="13"/>
    <x v="0"/>
    <s v="Returning"/>
    <x v="3"/>
    <s v="Compact Sleeping Bag"/>
    <n v="1"/>
    <n v="121.41"/>
    <n v="0.05"/>
    <n v="60.75"/>
    <n v="115.33949999999999"/>
    <n v="60.75"/>
    <n v="54.589499999999987"/>
    <n v="0.47329405797666879"/>
    <n v="2026"/>
    <s v="Q2"/>
    <n v="5"/>
    <x v="4"/>
  </r>
  <r>
    <n v="5156"/>
    <d v="2026-05-11T00:00:00"/>
    <n v="2026"/>
    <n v="5"/>
    <x v="1"/>
    <s v="May"/>
    <x v="0"/>
    <x v="0"/>
    <x v="2"/>
    <s v="New"/>
    <x v="2"/>
    <s v="Carry-On Duffel"/>
    <n v="3"/>
    <n v="132.58000000000001"/>
    <n v="0.1"/>
    <n v="67.88"/>
    <n v="357.96600000000001"/>
    <n v="203.64"/>
    <n v="154.32600000000002"/>
    <n v="0.43111915656794225"/>
    <n v="2026"/>
    <s v="Q2"/>
    <n v="5"/>
    <x v="4"/>
  </r>
  <r>
    <n v="526"/>
    <d v="2026-05-12T00:00:00"/>
    <n v="2026"/>
    <n v="5"/>
    <x v="1"/>
    <s v="May"/>
    <x v="1"/>
    <x v="1"/>
    <x v="2"/>
    <s v="Returning"/>
    <x v="3"/>
    <s v="Portable Camp Stove"/>
    <n v="2"/>
    <n v="81.11"/>
    <n v="0.05"/>
    <n v="40.049999999999997"/>
    <n v="154.10899999999998"/>
    <n v="80.099999999999994"/>
    <n v="74.008999999999986"/>
    <n v="0.48023801335418437"/>
    <n v="2026"/>
    <s v="Q2"/>
    <n v="5"/>
    <x v="4"/>
  </r>
  <r>
    <n v="712"/>
    <d v="2026-05-12T00:00:00"/>
    <n v="2026"/>
    <n v="5"/>
    <x v="1"/>
    <s v="May"/>
    <x v="1"/>
    <x v="14"/>
    <x v="3"/>
    <s v="Business"/>
    <x v="0"/>
    <s v="Cycling Pack 12L"/>
    <n v="3"/>
    <n v="104.54"/>
    <n v="0"/>
    <n v="51.45"/>
    <n v="313.62"/>
    <n v="154.35000000000002"/>
    <n v="159.26999999999998"/>
    <n v="0.50784388750717424"/>
    <n v="2026"/>
    <s v="Q2"/>
    <n v="5"/>
    <x v="4"/>
  </r>
  <r>
    <n v="1533"/>
    <d v="2026-05-12T00:00:00"/>
    <n v="2026"/>
    <n v="5"/>
    <x v="1"/>
    <s v="May"/>
    <x v="2"/>
    <x v="16"/>
    <x v="2"/>
    <s v="New"/>
    <x v="1"/>
    <s v="Trail Boots"/>
    <n v="3"/>
    <n v="143.87"/>
    <n v="0"/>
    <n v="79.2"/>
    <n v="431.61"/>
    <n v="237.60000000000002"/>
    <n v="194.01"/>
    <n v="0.44950302356293875"/>
    <n v="2026"/>
    <s v="Q2"/>
    <n v="5"/>
    <x v="4"/>
  </r>
  <r>
    <n v="1933"/>
    <d v="2026-05-12T00:00:00"/>
    <n v="2026"/>
    <n v="5"/>
    <x v="1"/>
    <s v="May"/>
    <x v="3"/>
    <x v="13"/>
    <x v="0"/>
    <s v="Returning"/>
    <x v="2"/>
    <s v="Insulated Bottle"/>
    <n v="1"/>
    <n v="36.950000000000003"/>
    <n v="0.1"/>
    <n v="13.26"/>
    <n v="33.255000000000003"/>
    <n v="13.26"/>
    <n v="19.995000000000005"/>
    <n v="0.60126296797474077"/>
    <n v="2026"/>
    <s v="Q2"/>
    <n v="5"/>
    <x v="4"/>
  </r>
  <r>
    <n v="3128"/>
    <d v="2026-05-12T00:00:00"/>
    <n v="2026"/>
    <n v="5"/>
    <x v="1"/>
    <s v="May"/>
    <x v="2"/>
    <x v="5"/>
    <x v="0"/>
    <s v="New"/>
    <x v="3"/>
    <s v="Compact Sleeping Bag"/>
    <n v="1"/>
    <n v="121.38"/>
    <n v="0"/>
    <n v="59.68"/>
    <n v="121.38"/>
    <n v="59.68"/>
    <n v="61.699999999999996"/>
    <n v="0.50832097544900312"/>
    <n v="2026"/>
    <s v="Q2"/>
    <n v="5"/>
    <x v="4"/>
  </r>
  <r>
    <n v="4922"/>
    <d v="2026-05-12T00:00:00"/>
    <n v="2026"/>
    <n v="5"/>
    <x v="1"/>
    <s v="May"/>
    <x v="3"/>
    <x v="8"/>
    <x v="0"/>
    <s v="Returning"/>
    <x v="4"/>
    <s v="Resistance Band Set"/>
    <n v="2"/>
    <n v="39.79"/>
    <n v="0.1"/>
    <n v="14.33"/>
    <n v="71.622"/>
    <n v="28.66"/>
    <n v="42.962000000000003"/>
    <n v="0.59984362346764963"/>
    <n v="2026"/>
    <s v="Q2"/>
    <n v="5"/>
    <x v="4"/>
  </r>
  <r>
    <n v="5051"/>
    <d v="2026-05-12T00:00:00"/>
    <n v="2026"/>
    <n v="5"/>
    <x v="1"/>
    <s v="May"/>
    <x v="0"/>
    <x v="15"/>
    <x v="2"/>
    <s v="Returning"/>
    <x v="0"/>
    <s v="Trail Bike Light"/>
    <n v="4"/>
    <n v="51.31"/>
    <n v="0"/>
    <n v="22.19"/>
    <n v="205.24"/>
    <n v="88.76"/>
    <n v="116.48"/>
    <n v="0.56753069577080495"/>
    <n v="2026"/>
    <s v="Q2"/>
    <n v="5"/>
    <x v="4"/>
  </r>
  <r>
    <n v="5182"/>
    <d v="2026-05-12T00:00:00"/>
    <n v="2026"/>
    <n v="5"/>
    <x v="1"/>
    <s v="May"/>
    <x v="3"/>
    <x v="7"/>
    <x v="0"/>
    <s v="Returning"/>
    <x v="4"/>
    <s v="Training Mat"/>
    <n v="2"/>
    <n v="51.15"/>
    <n v="0"/>
    <n v="22.53"/>
    <n v="102.3"/>
    <n v="45.06"/>
    <n v="57.239999999999995"/>
    <n v="0.55953079178885623"/>
    <n v="2026"/>
    <s v="Q2"/>
    <n v="5"/>
    <x v="4"/>
  </r>
  <r>
    <n v="1071"/>
    <d v="2026-05-13T00:00:00"/>
    <n v="2026"/>
    <n v="5"/>
    <x v="1"/>
    <s v="May"/>
    <x v="1"/>
    <x v="12"/>
    <x v="2"/>
    <s v="Business"/>
    <x v="4"/>
    <s v="Training Mat"/>
    <n v="1"/>
    <n v="50.83"/>
    <n v="0.1"/>
    <n v="21.82"/>
    <n v="45.747"/>
    <n v="21.82"/>
    <n v="23.927"/>
    <n v="0.52302883249174803"/>
    <n v="2026"/>
    <s v="Q2"/>
    <n v="5"/>
    <x v="4"/>
  </r>
  <r>
    <n v="1210"/>
    <d v="2026-05-13T00:00:00"/>
    <n v="2026"/>
    <n v="5"/>
    <x v="1"/>
    <s v="May"/>
    <x v="2"/>
    <x v="2"/>
    <x v="1"/>
    <s v="Business"/>
    <x v="1"/>
    <s v="Trail Boots"/>
    <n v="6"/>
    <n v="141.9"/>
    <n v="0.1"/>
    <n v="79.64"/>
    <n v="766.2600000000001"/>
    <n v="477.84000000000003"/>
    <n v="288.42000000000007"/>
    <n v="0.37639965546942294"/>
    <n v="2026"/>
    <s v="Q2"/>
    <n v="5"/>
    <x v="4"/>
  </r>
  <r>
    <n v="1244"/>
    <d v="2026-05-13T00:00:00"/>
    <n v="2026"/>
    <n v="5"/>
    <x v="1"/>
    <s v="May"/>
    <x v="3"/>
    <x v="8"/>
    <x v="0"/>
    <s v="Returning"/>
    <x v="3"/>
    <s v="Compact Sleeping Bag"/>
    <n v="1"/>
    <n v="122.11"/>
    <n v="0"/>
    <n v="59.86"/>
    <n v="122.11"/>
    <n v="59.86"/>
    <n v="62.25"/>
    <n v="0.50978625829170421"/>
    <n v="2026"/>
    <s v="Q2"/>
    <n v="5"/>
    <x v="4"/>
  </r>
  <r>
    <n v="1403"/>
    <d v="2026-05-13T00:00:00"/>
    <n v="2026"/>
    <n v="5"/>
    <x v="1"/>
    <s v="May"/>
    <x v="1"/>
    <x v="11"/>
    <x v="0"/>
    <s v="Returning"/>
    <x v="0"/>
    <s v="Cycling Pack 12L"/>
    <n v="1"/>
    <n v="102.38"/>
    <n v="0"/>
    <n v="50.82"/>
    <n v="102.38"/>
    <n v="50.82"/>
    <n v="51.559999999999995"/>
    <n v="0.50361398710685679"/>
    <n v="2026"/>
    <s v="Q2"/>
    <n v="5"/>
    <x v="4"/>
  </r>
  <r>
    <n v="1592"/>
    <d v="2026-05-13T00:00:00"/>
    <n v="2026"/>
    <n v="5"/>
    <x v="1"/>
    <s v="May"/>
    <x v="2"/>
    <x v="16"/>
    <x v="2"/>
    <s v="Returning"/>
    <x v="4"/>
    <s v="Recovery Roller"/>
    <n v="5"/>
    <n v="37.119999999999997"/>
    <n v="0.1"/>
    <n v="13.96"/>
    <n v="167.04"/>
    <n v="69.800000000000011"/>
    <n v="97.239999999999981"/>
    <n v="0.58213601532567039"/>
    <n v="2026"/>
    <s v="Q2"/>
    <n v="5"/>
    <x v="4"/>
  </r>
  <r>
    <n v="2581"/>
    <d v="2026-05-13T00:00:00"/>
    <n v="2026"/>
    <n v="5"/>
    <x v="1"/>
    <s v="May"/>
    <x v="1"/>
    <x v="12"/>
    <x v="0"/>
    <s v="New"/>
    <x v="1"/>
    <s v="Hiking Daypack 20L"/>
    <n v="2"/>
    <n v="91.76"/>
    <n v="0.05"/>
    <n v="46.31"/>
    <n v="174.34399999999999"/>
    <n v="92.62"/>
    <n v="81.72399999999999"/>
    <n v="0.46875143394668006"/>
    <n v="2026"/>
    <s v="Q2"/>
    <n v="5"/>
    <x v="4"/>
  </r>
  <r>
    <n v="3428"/>
    <d v="2026-05-13T00:00:00"/>
    <n v="2026"/>
    <n v="5"/>
    <x v="1"/>
    <s v="May"/>
    <x v="3"/>
    <x v="4"/>
    <x v="0"/>
    <s v="Returning"/>
    <x v="1"/>
    <s v="Trail Boots"/>
    <n v="1"/>
    <n v="144.51"/>
    <n v="0"/>
    <n v="79.22"/>
    <n v="144.51"/>
    <n v="79.22"/>
    <n v="65.289999999999992"/>
    <n v="0.45180264341568055"/>
    <n v="2026"/>
    <s v="Q2"/>
    <n v="5"/>
    <x v="4"/>
  </r>
  <r>
    <n v="765"/>
    <d v="2026-05-14T00:00:00"/>
    <n v="2026"/>
    <n v="5"/>
    <x v="1"/>
    <s v="May"/>
    <x v="1"/>
    <x v="6"/>
    <x v="1"/>
    <s v="Business"/>
    <x v="4"/>
    <s v="Training Mat"/>
    <n v="3"/>
    <n v="49.7"/>
    <n v="0.1"/>
    <n v="21.84"/>
    <n v="134.19000000000003"/>
    <n v="65.52"/>
    <n v="68.67000000000003"/>
    <n v="0.5117370892018781"/>
    <n v="2026"/>
    <s v="Q2"/>
    <n v="5"/>
    <x v="4"/>
  </r>
  <r>
    <n v="854"/>
    <d v="2026-05-14T00:00:00"/>
    <n v="2026"/>
    <n v="5"/>
    <x v="1"/>
    <s v="May"/>
    <x v="0"/>
    <x v="0"/>
    <x v="0"/>
    <s v="Returning"/>
    <x v="3"/>
    <s v="Compact Sleeping Bag"/>
    <n v="1"/>
    <n v="120.9"/>
    <n v="0"/>
    <n v="59.31"/>
    <n v="120.9"/>
    <n v="59.31"/>
    <n v="61.59"/>
    <n v="0.50942928039702229"/>
    <n v="2026"/>
    <s v="Q2"/>
    <n v="5"/>
    <x v="4"/>
  </r>
  <r>
    <n v="1087"/>
    <d v="2026-05-14T00:00:00"/>
    <n v="2026"/>
    <n v="5"/>
    <x v="1"/>
    <s v="May"/>
    <x v="2"/>
    <x v="10"/>
    <x v="0"/>
    <s v="Returning"/>
    <x v="3"/>
    <s v="Trail Tent 2P"/>
    <n v="1"/>
    <n v="195.72"/>
    <n v="0.05"/>
    <n v="105.73"/>
    <n v="185.934"/>
    <n v="105.73"/>
    <n v="80.203999999999994"/>
    <n v="0.43135736336549524"/>
    <n v="2026"/>
    <s v="Q2"/>
    <n v="5"/>
    <x v="4"/>
  </r>
  <r>
    <n v="1150"/>
    <d v="2026-05-14T00:00:00"/>
    <n v="2026"/>
    <n v="5"/>
    <x v="1"/>
    <s v="May"/>
    <x v="0"/>
    <x v="0"/>
    <x v="1"/>
    <s v="Returning"/>
    <x v="0"/>
    <s v="Compact Repair Kit"/>
    <n v="8"/>
    <n v="40.15"/>
    <n v="0.15"/>
    <n v="16.91"/>
    <n v="273.02"/>
    <n v="135.28"/>
    <n v="137.73999999999998"/>
    <n v="0.50450516445681637"/>
    <n v="2026"/>
    <s v="Q2"/>
    <n v="5"/>
    <x v="4"/>
  </r>
  <r>
    <n v="1902"/>
    <d v="2026-05-14T00:00:00"/>
    <n v="2026"/>
    <n v="5"/>
    <x v="1"/>
    <s v="May"/>
    <x v="1"/>
    <x v="14"/>
    <x v="2"/>
    <s v="Business"/>
    <x v="2"/>
    <s v="Carry-On Duffel"/>
    <n v="4"/>
    <n v="130.83000000000001"/>
    <n v="0"/>
    <n v="66.959999999999994"/>
    <n v="523.32000000000005"/>
    <n v="267.83999999999997"/>
    <n v="255.48000000000008"/>
    <n v="0.48819078193074994"/>
    <n v="2026"/>
    <s v="Q2"/>
    <n v="5"/>
    <x v="4"/>
  </r>
  <r>
    <n v="3913"/>
    <d v="2026-05-14T00:00:00"/>
    <n v="2026"/>
    <n v="5"/>
    <x v="1"/>
    <s v="May"/>
    <x v="1"/>
    <x v="12"/>
    <x v="0"/>
    <s v="New"/>
    <x v="0"/>
    <s v="Trail Bike Light"/>
    <n v="1"/>
    <n v="50.34"/>
    <n v="0.05"/>
    <n v="22.23"/>
    <n v="47.823"/>
    <n v="22.23"/>
    <n v="25.593"/>
    <n v="0.53516090584028608"/>
    <n v="2026"/>
    <s v="Q2"/>
    <n v="5"/>
    <x v="4"/>
  </r>
  <r>
    <n v="4378"/>
    <d v="2026-05-14T00:00:00"/>
    <n v="2026"/>
    <n v="5"/>
    <x v="1"/>
    <s v="May"/>
    <x v="2"/>
    <x v="10"/>
    <x v="0"/>
    <s v="Returning"/>
    <x v="0"/>
    <s v="Cycling Pack 12L"/>
    <n v="2"/>
    <n v="103.37"/>
    <n v="0"/>
    <n v="50.49"/>
    <n v="206.74"/>
    <n v="100.98"/>
    <n v="105.76"/>
    <n v="0.51156041404662866"/>
    <n v="2026"/>
    <s v="Q2"/>
    <n v="5"/>
    <x v="4"/>
  </r>
  <r>
    <n v="4551"/>
    <d v="2026-05-14T00:00:00"/>
    <n v="2026"/>
    <n v="5"/>
    <x v="1"/>
    <s v="May"/>
    <x v="1"/>
    <x v="14"/>
    <x v="2"/>
    <s v="Business"/>
    <x v="4"/>
    <s v="Weighted Vest"/>
    <n v="3"/>
    <n v="122.31"/>
    <n v="0.05"/>
    <n v="71.11"/>
    <n v="348.58350000000002"/>
    <n v="213.32999999999998"/>
    <n v="135.25350000000003"/>
    <n v="0.38800889887214979"/>
    <n v="2026"/>
    <s v="Q2"/>
    <n v="5"/>
    <x v="4"/>
  </r>
  <r>
    <n v="787"/>
    <d v="2026-05-15T00:00:00"/>
    <n v="2026"/>
    <n v="5"/>
    <x v="1"/>
    <s v="May"/>
    <x v="0"/>
    <x v="9"/>
    <x v="0"/>
    <s v="Business"/>
    <x v="2"/>
    <s v="Travel Backpack 35L"/>
    <n v="1"/>
    <n v="166.48"/>
    <n v="0"/>
    <n v="89.42"/>
    <n v="166.48"/>
    <n v="89.42"/>
    <n v="77.059999999999988"/>
    <n v="0.4628784238346948"/>
    <n v="2026"/>
    <s v="Q2"/>
    <n v="5"/>
    <x v="4"/>
  </r>
  <r>
    <n v="1133"/>
    <d v="2026-05-15T00:00:00"/>
    <n v="2026"/>
    <n v="5"/>
    <x v="1"/>
    <s v="May"/>
    <x v="0"/>
    <x v="15"/>
    <x v="2"/>
    <s v="New"/>
    <x v="3"/>
    <s v="Trail Tent 2P"/>
    <n v="3"/>
    <n v="192.21"/>
    <n v="0"/>
    <n v="103.51"/>
    <n v="576.63"/>
    <n v="310.53000000000003"/>
    <n v="266.09999999999997"/>
    <n v="0.46147442900993701"/>
    <n v="2026"/>
    <s v="Q2"/>
    <n v="5"/>
    <x v="4"/>
  </r>
  <r>
    <n v="2075"/>
    <d v="2026-05-15T00:00:00"/>
    <n v="2026"/>
    <n v="5"/>
    <x v="1"/>
    <s v="May"/>
    <x v="0"/>
    <x v="9"/>
    <x v="1"/>
    <s v="Business"/>
    <x v="3"/>
    <s v="Portable Camp Stove"/>
    <n v="6"/>
    <n v="81.13"/>
    <n v="0.05"/>
    <n v="39.409999999999997"/>
    <n v="462.44099999999997"/>
    <n v="236.45999999999998"/>
    <n v="225.98099999999999"/>
    <n v="0.48866990599881932"/>
    <n v="2026"/>
    <s v="Q2"/>
    <n v="5"/>
    <x v="4"/>
  </r>
  <r>
    <n v="2172"/>
    <d v="2026-05-15T00:00:00"/>
    <n v="2026"/>
    <n v="5"/>
    <x v="1"/>
    <s v="May"/>
    <x v="2"/>
    <x v="10"/>
    <x v="1"/>
    <s v="Business"/>
    <x v="2"/>
    <s v="Insulated Bottle"/>
    <n v="6"/>
    <n v="37.1"/>
    <n v="0.1"/>
    <n v="13.63"/>
    <n v="200.34000000000003"/>
    <n v="81.78"/>
    <n v="118.56000000000003"/>
    <n v="0.59179395028451642"/>
    <n v="2026"/>
    <s v="Q2"/>
    <n v="5"/>
    <x v="4"/>
  </r>
  <r>
    <n v="2977"/>
    <d v="2026-05-15T00:00:00"/>
    <n v="2026"/>
    <n v="5"/>
    <x v="1"/>
    <s v="May"/>
    <x v="1"/>
    <x v="14"/>
    <x v="1"/>
    <s v="Business"/>
    <x v="2"/>
    <s v="Insulated Bottle"/>
    <n v="6"/>
    <n v="35.92"/>
    <n v="0.15"/>
    <n v="13.3"/>
    <n v="183.19200000000001"/>
    <n v="79.800000000000011"/>
    <n v="103.392"/>
    <n v="0.56439145814227687"/>
    <n v="2026"/>
    <s v="Q2"/>
    <n v="5"/>
    <x v="4"/>
  </r>
  <r>
    <n v="3531"/>
    <d v="2026-05-15T00:00:00"/>
    <n v="2026"/>
    <n v="5"/>
    <x v="1"/>
    <s v="May"/>
    <x v="3"/>
    <x v="13"/>
    <x v="2"/>
    <s v="Business"/>
    <x v="4"/>
    <s v="Recovery Roller"/>
    <n v="4"/>
    <n v="36.21"/>
    <n v="0"/>
    <n v="14.3"/>
    <n v="144.84"/>
    <n v="57.2"/>
    <n v="87.64"/>
    <n v="0.60508146920740125"/>
    <n v="2026"/>
    <s v="Q2"/>
    <n v="5"/>
    <x v="4"/>
  </r>
  <r>
    <n v="3881"/>
    <d v="2026-05-15T00:00:00"/>
    <n v="2026"/>
    <n v="5"/>
    <x v="1"/>
    <s v="May"/>
    <x v="2"/>
    <x v="10"/>
    <x v="0"/>
    <s v="Business"/>
    <x v="1"/>
    <s v="Trekking Poles"/>
    <n v="3"/>
    <n v="73.03"/>
    <n v="0.05"/>
    <n v="33.200000000000003"/>
    <n v="208.13550000000001"/>
    <n v="99.600000000000009"/>
    <n v="108.5355"/>
    <n v="0.52146558371829888"/>
    <n v="2026"/>
    <s v="Q2"/>
    <n v="5"/>
    <x v="4"/>
  </r>
  <r>
    <n v="4469"/>
    <d v="2026-05-15T00:00:00"/>
    <n v="2026"/>
    <n v="5"/>
    <x v="1"/>
    <s v="May"/>
    <x v="2"/>
    <x v="5"/>
    <x v="2"/>
    <s v="Returning"/>
    <x v="0"/>
    <s v="Commuter Helmet"/>
    <n v="2"/>
    <n v="80.81"/>
    <n v="0"/>
    <n v="42.53"/>
    <n v="161.62"/>
    <n v="85.06"/>
    <n v="76.56"/>
    <n v="0.47370374953594852"/>
    <n v="2026"/>
    <s v="Q2"/>
    <n v="5"/>
    <x v="4"/>
  </r>
  <r>
    <n v="5037"/>
    <d v="2026-05-15T00:00:00"/>
    <n v="2026"/>
    <n v="5"/>
    <x v="1"/>
    <s v="May"/>
    <x v="1"/>
    <x v="11"/>
    <x v="0"/>
    <s v="New"/>
    <x v="0"/>
    <s v="Trail Bike Light"/>
    <n v="1"/>
    <n v="51.53"/>
    <n v="0.1"/>
    <n v="23.06"/>
    <n v="46.377000000000002"/>
    <n v="23.06"/>
    <n v="23.317000000000004"/>
    <n v="0.50277076999374692"/>
    <n v="2026"/>
    <s v="Q2"/>
    <n v="5"/>
    <x v="4"/>
  </r>
  <r>
    <n v="35"/>
    <d v="2026-05-16T00:00:00"/>
    <n v="2026"/>
    <n v="5"/>
    <x v="1"/>
    <s v="May"/>
    <x v="3"/>
    <x v="13"/>
    <x v="1"/>
    <s v="Business"/>
    <x v="3"/>
    <s v="Portable Camp Stove"/>
    <n v="5"/>
    <n v="81.75"/>
    <n v="0.05"/>
    <n v="39.159999999999997"/>
    <n v="388.3125"/>
    <n v="195.79999999999998"/>
    <n v="192.51250000000002"/>
    <n v="0.49576694028649609"/>
    <n v="2026"/>
    <s v="Q2"/>
    <n v="5"/>
    <x v="4"/>
  </r>
  <r>
    <n v="226"/>
    <d v="2026-05-16T00:00:00"/>
    <n v="2026"/>
    <n v="5"/>
    <x v="1"/>
    <s v="May"/>
    <x v="2"/>
    <x v="10"/>
    <x v="0"/>
    <s v="New"/>
    <x v="2"/>
    <s v="Travel Backpack 35L"/>
    <n v="1"/>
    <n v="165.99"/>
    <n v="0.1"/>
    <n v="89.9"/>
    <n v="149.39100000000002"/>
    <n v="89.9"/>
    <n v="59.491000000000014"/>
    <n v="0.3982234538894579"/>
    <n v="2026"/>
    <s v="Q2"/>
    <n v="5"/>
    <x v="4"/>
  </r>
  <r>
    <n v="1713"/>
    <d v="2026-05-16T00:00:00"/>
    <n v="2026"/>
    <n v="5"/>
    <x v="1"/>
    <s v="May"/>
    <x v="0"/>
    <x v="15"/>
    <x v="2"/>
    <s v="New"/>
    <x v="3"/>
    <s v="Compact Sleeping Bag"/>
    <n v="2"/>
    <n v="121.22"/>
    <n v="0"/>
    <n v="60.38"/>
    <n v="242.44"/>
    <n v="120.76"/>
    <n v="121.67999999999999"/>
    <n v="0.50189737667051637"/>
    <n v="2026"/>
    <s v="Q2"/>
    <n v="5"/>
    <x v="4"/>
  </r>
  <r>
    <n v="2320"/>
    <d v="2026-05-16T00:00:00"/>
    <n v="2026"/>
    <n v="5"/>
    <x v="1"/>
    <s v="May"/>
    <x v="1"/>
    <x v="12"/>
    <x v="2"/>
    <s v="Business"/>
    <x v="2"/>
    <s v="Carry-On Duffel"/>
    <n v="2"/>
    <n v="131.1"/>
    <n v="0"/>
    <n v="65.55"/>
    <n v="262.2"/>
    <n v="131.1"/>
    <n v="131.1"/>
    <n v="0.5"/>
    <n v="2026"/>
    <s v="Q2"/>
    <n v="5"/>
    <x v="4"/>
  </r>
  <r>
    <n v="2496"/>
    <d v="2026-05-16T00:00:00"/>
    <n v="2026"/>
    <n v="5"/>
    <x v="1"/>
    <s v="May"/>
    <x v="1"/>
    <x v="6"/>
    <x v="0"/>
    <s v="Returning"/>
    <x v="2"/>
    <s v="Packing Cube Set"/>
    <n v="2"/>
    <n v="46.44"/>
    <n v="0"/>
    <n v="18.63"/>
    <n v="92.88"/>
    <n v="37.26"/>
    <n v="55.62"/>
    <n v="0.59883720930232553"/>
    <n v="2026"/>
    <s v="Q2"/>
    <n v="5"/>
    <x v="4"/>
  </r>
  <r>
    <n v="2504"/>
    <d v="2026-05-16T00:00:00"/>
    <n v="2026"/>
    <n v="5"/>
    <x v="1"/>
    <s v="May"/>
    <x v="3"/>
    <x v="7"/>
    <x v="0"/>
    <s v="New"/>
    <x v="2"/>
    <s v="Insulated Bottle"/>
    <n v="1"/>
    <n v="36.659999999999997"/>
    <n v="0"/>
    <n v="13.61"/>
    <n v="36.659999999999997"/>
    <n v="13.61"/>
    <n v="23.049999999999997"/>
    <n v="0.62875068194217132"/>
    <n v="2026"/>
    <s v="Q2"/>
    <n v="5"/>
    <x v="4"/>
  </r>
  <r>
    <n v="2598"/>
    <d v="2026-05-16T00:00:00"/>
    <n v="2026"/>
    <n v="5"/>
    <x v="1"/>
    <s v="May"/>
    <x v="3"/>
    <x v="8"/>
    <x v="0"/>
    <s v="New"/>
    <x v="1"/>
    <s v="Summit Backpack 45L"/>
    <n v="5"/>
    <n v="156.16999999999999"/>
    <n v="0.1"/>
    <n v="80.59"/>
    <n v="702.76499999999999"/>
    <n v="402.95000000000005"/>
    <n v="299.81499999999994"/>
    <n v="0.42662198601239382"/>
    <n v="2026"/>
    <s v="Q2"/>
    <n v="5"/>
    <x v="4"/>
  </r>
  <r>
    <n v="2600"/>
    <d v="2026-05-16T00:00:00"/>
    <n v="2026"/>
    <n v="5"/>
    <x v="1"/>
    <s v="May"/>
    <x v="1"/>
    <x v="12"/>
    <x v="2"/>
    <s v="New"/>
    <x v="2"/>
    <s v="Insulated Bottle"/>
    <n v="1"/>
    <n v="35.97"/>
    <n v="0.1"/>
    <n v="13.54"/>
    <n v="32.372999999999998"/>
    <n v="13.54"/>
    <n v="18.832999999999998"/>
    <n v="0.58175022395205878"/>
    <n v="2026"/>
    <s v="Q2"/>
    <n v="5"/>
    <x v="4"/>
  </r>
  <r>
    <n v="2856"/>
    <d v="2026-05-16T00:00:00"/>
    <n v="2026"/>
    <n v="5"/>
    <x v="1"/>
    <s v="May"/>
    <x v="1"/>
    <x v="11"/>
    <x v="1"/>
    <s v="Business"/>
    <x v="4"/>
    <s v="Weighted Vest"/>
    <n v="4"/>
    <n v="125.11"/>
    <n v="0.15"/>
    <n v="70.010000000000005"/>
    <n v="425.37399999999997"/>
    <n v="280.04000000000002"/>
    <n v="145.33399999999995"/>
    <n v="0.34166169065340135"/>
    <n v="2026"/>
    <s v="Q2"/>
    <n v="5"/>
    <x v="4"/>
  </r>
  <r>
    <n v="3478"/>
    <d v="2026-05-16T00:00:00"/>
    <n v="2026"/>
    <n v="5"/>
    <x v="1"/>
    <s v="May"/>
    <x v="3"/>
    <x v="8"/>
    <x v="0"/>
    <s v="New"/>
    <x v="4"/>
    <s v="Recovery Roller"/>
    <n v="4"/>
    <n v="36.29"/>
    <n v="0.1"/>
    <n v="13.77"/>
    <n v="130.64400000000001"/>
    <n v="55.08"/>
    <n v="75.564000000000007"/>
    <n v="0.57839625241113257"/>
    <n v="2026"/>
    <s v="Q2"/>
    <n v="5"/>
    <x v="4"/>
  </r>
  <r>
    <n v="3599"/>
    <d v="2026-05-16T00:00:00"/>
    <n v="2026"/>
    <n v="5"/>
    <x v="1"/>
    <s v="May"/>
    <x v="1"/>
    <x v="6"/>
    <x v="0"/>
    <s v="New"/>
    <x v="1"/>
    <s v="Trail Boots"/>
    <n v="4"/>
    <n v="143.34"/>
    <n v="0"/>
    <n v="80.55"/>
    <n v="573.36"/>
    <n v="322.2"/>
    <n v="251.16000000000003"/>
    <n v="0.43804939305148599"/>
    <n v="2026"/>
    <s v="Q2"/>
    <n v="5"/>
    <x v="4"/>
  </r>
  <r>
    <n v="282"/>
    <d v="2026-05-17T00:00:00"/>
    <n v="2026"/>
    <n v="5"/>
    <x v="1"/>
    <s v="May"/>
    <x v="1"/>
    <x v="12"/>
    <x v="3"/>
    <s v="New"/>
    <x v="0"/>
    <s v="Trail Bike Light"/>
    <n v="3"/>
    <n v="51.68"/>
    <n v="0"/>
    <n v="22.4"/>
    <n v="155.04"/>
    <n v="67.199999999999989"/>
    <n v="87.84"/>
    <n v="0.56656346749226016"/>
    <n v="2026"/>
    <s v="Q2"/>
    <n v="5"/>
    <x v="4"/>
  </r>
  <r>
    <n v="980"/>
    <d v="2026-05-17T00:00:00"/>
    <n v="2026"/>
    <n v="5"/>
    <x v="1"/>
    <s v="May"/>
    <x v="3"/>
    <x v="7"/>
    <x v="0"/>
    <s v="Returning"/>
    <x v="2"/>
    <s v="Packing Cube Set"/>
    <n v="1"/>
    <n v="46.84"/>
    <n v="0"/>
    <n v="17.93"/>
    <n v="46.84"/>
    <n v="17.93"/>
    <n v="28.910000000000004"/>
    <n v="0.61720751494449189"/>
    <n v="2026"/>
    <s v="Q2"/>
    <n v="5"/>
    <x v="4"/>
  </r>
  <r>
    <n v="1155"/>
    <d v="2026-05-17T00:00:00"/>
    <n v="2026"/>
    <n v="5"/>
    <x v="1"/>
    <s v="May"/>
    <x v="2"/>
    <x v="2"/>
    <x v="3"/>
    <s v="New"/>
    <x v="1"/>
    <s v="Trekking Poles"/>
    <n v="5"/>
    <n v="72.900000000000006"/>
    <n v="0.05"/>
    <n v="31.57"/>
    <n v="346.27499999999998"/>
    <n v="157.85"/>
    <n v="188.42499999999998"/>
    <n v="0.54414843693596127"/>
    <n v="2026"/>
    <s v="Q2"/>
    <n v="5"/>
    <x v="4"/>
  </r>
  <r>
    <n v="1816"/>
    <d v="2026-05-17T00:00:00"/>
    <n v="2026"/>
    <n v="5"/>
    <x v="1"/>
    <s v="May"/>
    <x v="3"/>
    <x v="7"/>
    <x v="0"/>
    <s v="New"/>
    <x v="1"/>
    <s v="Hiking Daypack 20L"/>
    <n v="1"/>
    <n v="91.07"/>
    <n v="0"/>
    <n v="45.3"/>
    <n v="91.07"/>
    <n v="45.3"/>
    <n v="45.769999999999996"/>
    <n v="0.50258043263423735"/>
    <n v="2026"/>
    <s v="Q2"/>
    <n v="5"/>
    <x v="4"/>
  </r>
  <r>
    <n v="2128"/>
    <d v="2026-05-17T00:00:00"/>
    <n v="2026"/>
    <n v="5"/>
    <x v="1"/>
    <s v="May"/>
    <x v="2"/>
    <x v="10"/>
    <x v="2"/>
    <s v="New"/>
    <x v="0"/>
    <s v="Commuter Helmet"/>
    <n v="1"/>
    <n v="81.86"/>
    <n v="0"/>
    <n v="43.14"/>
    <n v="81.86"/>
    <n v="43.14"/>
    <n v="38.72"/>
    <n v="0.47300268751526997"/>
    <n v="2026"/>
    <s v="Q2"/>
    <n v="5"/>
    <x v="4"/>
  </r>
  <r>
    <n v="2296"/>
    <d v="2026-05-17T00:00:00"/>
    <n v="2026"/>
    <n v="5"/>
    <x v="1"/>
    <s v="May"/>
    <x v="3"/>
    <x v="8"/>
    <x v="0"/>
    <s v="Returning"/>
    <x v="2"/>
    <s v="Packing Cube Set"/>
    <n v="1"/>
    <n v="45.45"/>
    <n v="0"/>
    <n v="17.93"/>
    <n v="45.45"/>
    <n v="17.93"/>
    <n v="27.520000000000003"/>
    <n v="0.60550055005500558"/>
    <n v="2026"/>
    <s v="Q2"/>
    <n v="5"/>
    <x v="4"/>
  </r>
  <r>
    <n v="2322"/>
    <d v="2026-05-17T00:00:00"/>
    <n v="2026"/>
    <n v="5"/>
    <x v="1"/>
    <s v="May"/>
    <x v="2"/>
    <x v="10"/>
    <x v="2"/>
    <s v="Business"/>
    <x v="1"/>
    <s v="Trekking Poles"/>
    <n v="1"/>
    <n v="70.62"/>
    <n v="0"/>
    <n v="32.53"/>
    <n v="70.62"/>
    <n v="32.53"/>
    <n v="38.090000000000003"/>
    <n v="0.53936561880487111"/>
    <n v="2026"/>
    <s v="Q2"/>
    <n v="5"/>
    <x v="4"/>
  </r>
  <r>
    <n v="3480"/>
    <d v="2026-05-17T00:00:00"/>
    <n v="2026"/>
    <n v="5"/>
    <x v="1"/>
    <s v="May"/>
    <x v="3"/>
    <x v="8"/>
    <x v="0"/>
    <s v="New"/>
    <x v="4"/>
    <s v="Training Mat"/>
    <n v="2"/>
    <n v="51.56"/>
    <n v="0"/>
    <n v="22.46"/>
    <n v="103.12"/>
    <n v="44.92"/>
    <n v="58.2"/>
    <n v="0.56439100077579518"/>
    <n v="2026"/>
    <s v="Q2"/>
    <n v="5"/>
    <x v="4"/>
  </r>
  <r>
    <n v="4426"/>
    <d v="2026-05-17T00:00:00"/>
    <n v="2026"/>
    <n v="5"/>
    <x v="1"/>
    <s v="May"/>
    <x v="3"/>
    <x v="8"/>
    <x v="0"/>
    <s v="New"/>
    <x v="1"/>
    <s v="Trail Boots"/>
    <n v="2"/>
    <n v="146.22"/>
    <n v="0"/>
    <n v="81.069999999999993"/>
    <n v="292.44"/>
    <n v="162.13999999999999"/>
    <n v="130.30000000000001"/>
    <n v="0.4455614826973055"/>
    <n v="2026"/>
    <s v="Q2"/>
    <n v="5"/>
    <x v="4"/>
  </r>
  <r>
    <n v="4938"/>
    <d v="2026-05-17T00:00:00"/>
    <n v="2026"/>
    <n v="5"/>
    <x v="1"/>
    <s v="May"/>
    <x v="3"/>
    <x v="13"/>
    <x v="2"/>
    <s v="Returning"/>
    <x v="4"/>
    <s v="Training Mat"/>
    <n v="2"/>
    <n v="51.34"/>
    <n v="0"/>
    <n v="22.17"/>
    <n v="102.68"/>
    <n v="44.34"/>
    <n v="58.34"/>
    <n v="0.56817296455005839"/>
    <n v="2026"/>
    <s v="Q2"/>
    <n v="5"/>
    <x v="4"/>
  </r>
  <r>
    <n v="915"/>
    <d v="2026-05-18T00:00:00"/>
    <n v="2026"/>
    <n v="5"/>
    <x v="1"/>
    <s v="May"/>
    <x v="3"/>
    <x v="8"/>
    <x v="0"/>
    <s v="New"/>
    <x v="1"/>
    <s v="Summit Backpack 45L"/>
    <n v="1"/>
    <n v="153.61000000000001"/>
    <n v="0.05"/>
    <n v="79.94"/>
    <n v="145.92950000000002"/>
    <n v="79.94"/>
    <n v="65.989500000000021"/>
    <n v="0.45220123415758989"/>
    <n v="2026"/>
    <s v="Q2"/>
    <n v="5"/>
    <x v="4"/>
  </r>
  <r>
    <n v="1188"/>
    <d v="2026-05-18T00:00:00"/>
    <n v="2026"/>
    <n v="5"/>
    <x v="1"/>
    <s v="May"/>
    <x v="1"/>
    <x v="6"/>
    <x v="0"/>
    <s v="Returning"/>
    <x v="3"/>
    <s v="Portable Camp Stove"/>
    <n v="1"/>
    <n v="82.44"/>
    <n v="0.15"/>
    <n v="39.380000000000003"/>
    <n v="70.073999999999998"/>
    <n v="39.380000000000003"/>
    <n v="30.693999999999996"/>
    <n v="0.43802266175757054"/>
    <n v="2026"/>
    <s v="Q2"/>
    <n v="5"/>
    <x v="4"/>
  </r>
  <r>
    <n v="1594"/>
    <d v="2026-05-18T00:00:00"/>
    <n v="2026"/>
    <n v="5"/>
    <x v="1"/>
    <s v="May"/>
    <x v="0"/>
    <x v="0"/>
    <x v="1"/>
    <s v="Business"/>
    <x v="1"/>
    <s v="Hiking Daypack 20L"/>
    <n v="10"/>
    <n v="92.09"/>
    <n v="0.15"/>
    <n v="45.13"/>
    <n v="782.7650000000001"/>
    <n v="451.3"/>
    <n v="331.46500000000009"/>
    <n v="0.42345403792964686"/>
    <n v="2026"/>
    <s v="Q2"/>
    <n v="5"/>
    <x v="4"/>
  </r>
  <r>
    <n v="3022"/>
    <d v="2026-05-18T00:00:00"/>
    <n v="2026"/>
    <n v="5"/>
    <x v="1"/>
    <s v="May"/>
    <x v="3"/>
    <x v="8"/>
    <x v="3"/>
    <s v="New"/>
    <x v="2"/>
    <s v="Insulated Bottle"/>
    <n v="1"/>
    <n v="36.72"/>
    <n v="0"/>
    <n v="13.67"/>
    <n v="36.72"/>
    <n v="13.67"/>
    <n v="23.049999999999997"/>
    <n v="0.62772331154684091"/>
    <n v="2026"/>
    <s v="Q2"/>
    <n v="5"/>
    <x v="4"/>
  </r>
  <r>
    <n v="588"/>
    <d v="2026-05-19T00:00:00"/>
    <n v="2026"/>
    <n v="5"/>
    <x v="1"/>
    <s v="May"/>
    <x v="1"/>
    <x v="1"/>
    <x v="1"/>
    <s v="Business"/>
    <x v="2"/>
    <s v="Carry-On Duffel"/>
    <n v="3"/>
    <n v="132.41999999999999"/>
    <n v="0.05"/>
    <n v="67.09"/>
    <n v="377.39699999999999"/>
    <n v="201.27"/>
    <n v="176.12699999999998"/>
    <n v="0.46668892439526544"/>
    <n v="2026"/>
    <s v="Q2"/>
    <n v="5"/>
    <x v="4"/>
  </r>
  <r>
    <n v="1016"/>
    <d v="2026-05-19T00:00:00"/>
    <n v="2026"/>
    <n v="5"/>
    <x v="1"/>
    <s v="May"/>
    <x v="3"/>
    <x v="13"/>
    <x v="2"/>
    <s v="Returning"/>
    <x v="3"/>
    <s v="Trail Tent 2P"/>
    <n v="2"/>
    <n v="192.1"/>
    <n v="0.05"/>
    <n v="106.07"/>
    <n v="364.98999999999995"/>
    <n v="212.14"/>
    <n v="152.84999999999997"/>
    <n v="0.41877859667388145"/>
    <n v="2026"/>
    <s v="Q2"/>
    <n v="5"/>
    <x v="4"/>
  </r>
  <r>
    <n v="1930"/>
    <d v="2026-05-19T00:00:00"/>
    <n v="2026"/>
    <n v="5"/>
    <x v="1"/>
    <s v="May"/>
    <x v="2"/>
    <x v="16"/>
    <x v="2"/>
    <s v="New"/>
    <x v="2"/>
    <s v="Insulated Bottle"/>
    <n v="4"/>
    <n v="36.94"/>
    <n v="0"/>
    <n v="13.63"/>
    <n v="147.76"/>
    <n v="54.52"/>
    <n v="93.239999999999981"/>
    <n v="0.63102328099620997"/>
    <n v="2026"/>
    <s v="Q2"/>
    <n v="5"/>
    <x v="4"/>
  </r>
  <r>
    <n v="2658"/>
    <d v="2026-05-19T00:00:00"/>
    <n v="2026"/>
    <n v="5"/>
    <x v="1"/>
    <s v="May"/>
    <x v="0"/>
    <x v="15"/>
    <x v="0"/>
    <s v="Business"/>
    <x v="1"/>
    <s v="Summit Backpack 45L"/>
    <n v="1"/>
    <n v="153.16999999999999"/>
    <n v="0"/>
    <n v="78.489999999999995"/>
    <n v="153.16999999999999"/>
    <n v="78.489999999999995"/>
    <n v="74.679999999999993"/>
    <n v="0.48756283867598094"/>
    <n v="2026"/>
    <s v="Q2"/>
    <n v="5"/>
    <x v="4"/>
  </r>
  <r>
    <n v="2951"/>
    <d v="2026-05-19T00:00:00"/>
    <n v="2026"/>
    <n v="5"/>
    <x v="1"/>
    <s v="May"/>
    <x v="0"/>
    <x v="0"/>
    <x v="0"/>
    <s v="Business"/>
    <x v="0"/>
    <s v="Commuter Helmet"/>
    <n v="2"/>
    <n v="82.85"/>
    <n v="0"/>
    <n v="42.53"/>
    <n v="165.7"/>
    <n v="85.06"/>
    <n v="80.639999999999986"/>
    <n v="0.48666264333132164"/>
    <n v="2026"/>
    <s v="Q2"/>
    <n v="5"/>
    <x v="4"/>
  </r>
  <r>
    <n v="4328"/>
    <d v="2026-05-19T00:00:00"/>
    <n v="2026"/>
    <n v="5"/>
    <x v="1"/>
    <s v="May"/>
    <x v="2"/>
    <x v="5"/>
    <x v="3"/>
    <s v="New"/>
    <x v="1"/>
    <s v="Trail Boots"/>
    <n v="1"/>
    <n v="143.52000000000001"/>
    <n v="0"/>
    <n v="81.040000000000006"/>
    <n v="143.52000000000001"/>
    <n v="81.040000000000006"/>
    <n v="62.480000000000004"/>
    <n v="0.435340022296544"/>
    <n v="2026"/>
    <s v="Q2"/>
    <n v="5"/>
    <x v="4"/>
  </r>
  <r>
    <n v="4591"/>
    <d v="2026-05-19T00:00:00"/>
    <n v="2026"/>
    <n v="5"/>
    <x v="1"/>
    <s v="May"/>
    <x v="2"/>
    <x v="16"/>
    <x v="2"/>
    <s v="New"/>
    <x v="3"/>
    <s v="Trail Tent 2P"/>
    <n v="1"/>
    <n v="192.94"/>
    <n v="0"/>
    <n v="105.15"/>
    <n v="192.94"/>
    <n v="105.15"/>
    <n v="87.789999999999992"/>
    <n v="0.45501192080439512"/>
    <n v="2026"/>
    <s v="Q2"/>
    <n v="5"/>
    <x v="4"/>
  </r>
  <r>
    <n v="280"/>
    <d v="2026-05-20T00:00:00"/>
    <n v="2026"/>
    <n v="5"/>
    <x v="1"/>
    <s v="May"/>
    <x v="3"/>
    <x v="8"/>
    <x v="2"/>
    <s v="Business"/>
    <x v="2"/>
    <s v="Travel Backpack 35L"/>
    <n v="1"/>
    <n v="168.56"/>
    <n v="0"/>
    <n v="85.46"/>
    <n v="168.56"/>
    <n v="85.46"/>
    <n v="83.100000000000009"/>
    <n v="0.49299952539155201"/>
    <n v="2026"/>
    <s v="Q2"/>
    <n v="5"/>
    <x v="4"/>
  </r>
  <r>
    <n v="409"/>
    <d v="2026-05-20T00:00:00"/>
    <n v="2026"/>
    <n v="5"/>
    <x v="1"/>
    <s v="May"/>
    <x v="0"/>
    <x v="0"/>
    <x v="0"/>
    <s v="New"/>
    <x v="3"/>
    <s v="Compact Sleeping Bag"/>
    <n v="2"/>
    <n v="123.9"/>
    <n v="0"/>
    <n v="58.95"/>
    <n v="247.8"/>
    <n v="117.9"/>
    <n v="129.9"/>
    <n v="0.52421307506053272"/>
    <n v="2026"/>
    <s v="Q2"/>
    <n v="5"/>
    <x v="4"/>
  </r>
  <r>
    <n v="1372"/>
    <d v="2026-05-20T00:00:00"/>
    <n v="2026"/>
    <n v="5"/>
    <x v="1"/>
    <s v="May"/>
    <x v="0"/>
    <x v="9"/>
    <x v="0"/>
    <s v="New"/>
    <x v="1"/>
    <s v="Trail Boots"/>
    <n v="2"/>
    <n v="140.93"/>
    <n v="0"/>
    <n v="81.040000000000006"/>
    <n v="281.86"/>
    <n v="162.08000000000001"/>
    <n v="119.78"/>
    <n v="0.42496274746327961"/>
    <n v="2026"/>
    <s v="Q2"/>
    <n v="5"/>
    <x v="4"/>
  </r>
  <r>
    <n v="2327"/>
    <d v="2026-05-20T00:00:00"/>
    <n v="2026"/>
    <n v="5"/>
    <x v="1"/>
    <s v="May"/>
    <x v="2"/>
    <x v="5"/>
    <x v="2"/>
    <s v="Returning"/>
    <x v="1"/>
    <s v="Trekking Poles"/>
    <n v="1"/>
    <n v="73.150000000000006"/>
    <n v="0"/>
    <n v="32.950000000000003"/>
    <n v="73.150000000000006"/>
    <n v="32.950000000000003"/>
    <n v="40.200000000000003"/>
    <n v="0.54955570745044424"/>
    <n v="2026"/>
    <s v="Q2"/>
    <n v="5"/>
    <x v="4"/>
  </r>
  <r>
    <n v="2703"/>
    <d v="2026-05-20T00:00:00"/>
    <n v="2026"/>
    <n v="5"/>
    <x v="1"/>
    <s v="May"/>
    <x v="3"/>
    <x v="8"/>
    <x v="2"/>
    <s v="Business"/>
    <x v="3"/>
    <s v="Trail Tent 2P"/>
    <n v="2"/>
    <n v="197.35"/>
    <n v="0.05"/>
    <n v="102.63"/>
    <n v="374.96499999999997"/>
    <n v="205.26"/>
    <n v="169.70499999999998"/>
    <n v="0.45258890829810783"/>
    <n v="2026"/>
    <s v="Q2"/>
    <n v="5"/>
    <x v="4"/>
  </r>
  <r>
    <n v="2776"/>
    <d v="2026-05-20T00:00:00"/>
    <n v="2026"/>
    <n v="5"/>
    <x v="1"/>
    <s v="May"/>
    <x v="3"/>
    <x v="4"/>
    <x v="0"/>
    <s v="Business"/>
    <x v="2"/>
    <s v="Insulated Bottle"/>
    <n v="3"/>
    <n v="36.74"/>
    <n v="0.05"/>
    <n v="13.97"/>
    <n v="104.70899999999999"/>
    <n v="41.910000000000004"/>
    <n v="62.798999999999985"/>
    <n v="0.59974787267570118"/>
    <n v="2026"/>
    <s v="Q2"/>
    <n v="5"/>
    <x v="4"/>
  </r>
  <r>
    <n v="3411"/>
    <d v="2026-05-20T00:00:00"/>
    <n v="2026"/>
    <n v="5"/>
    <x v="1"/>
    <s v="May"/>
    <x v="1"/>
    <x v="11"/>
    <x v="0"/>
    <s v="Returning"/>
    <x v="1"/>
    <s v="Summit Backpack 45L"/>
    <n v="2"/>
    <n v="151.35"/>
    <n v="0.05"/>
    <n v="77.150000000000006"/>
    <n v="287.565"/>
    <n v="154.30000000000001"/>
    <n v="133.26499999999999"/>
    <n v="0.46342566028550064"/>
    <n v="2026"/>
    <s v="Q2"/>
    <n v="5"/>
    <x v="4"/>
  </r>
  <r>
    <n v="3841"/>
    <d v="2026-05-20T00:00:00"/>
    <n v="2026"/>
    <n v="5"/>
    <x v="1"/>
    <s v="May"/>
    <x v="0"/>
    <x v="15"/>
    <x v="2"/>
    <s v="New"/>
    <x v="0"/>
    <s v="Trail Bike Light"/>
    <n v="2"/>
    <n v="50.09"/>
    <n v="0.05"/>
    <n v="23.16"/>
    <n v="95.171000000000006"/>
    <n v="46.32"/>
    <n v="48.851000000000006"/>
    <n v="0.51329711781950382"/>
    <n v="2026"/>
    <s v="Q2"/>
    <n v="5"/>
    <x v="4"/>
  </r>
  <r>
    <n v="5121"/>
    <d v="2026-05-20T00:00:00"/>
    <n v="2026"/>
    <n v="5"/>
    <x v="1"/>
    <s v="May"/>
    <x v="0"/>
    <x v="9"/>
    <x v="0"/>
    <s v="New"/>
    <x v="4"/>
    <s v="Weighted Vest"/>
    <n v="2"/>
    <n v="121.96"/>
    <n v="0.05"/>
    <n v="71.2"/>
    <n v="231.72399999999999"/>
    <n v="142.4"/>
    <n v="89.323999999999984"/>
    <n v="0.38547582468799085"/>
    <n v="2026"/>
    <s v="Q2"/>
    <n v="5"/>
    <x v="4"/>
  </r>
  <r>
    <n v="53"/>
    <d v="2026-05-21T00:00:00"/>
    <n v="2026"/>
    <n v="5"/>
    <x v="1"/>
    <s v="May"/>
    <x v="3"/>
    <x v="13"/>
    <x v="0"/>
    <s v="Business"/>
    <x v="2"/>
    <s v="Carry-On Duffel"/>
    <n v="1"/>
    <n v="134.28"/>
    <n v="0.05"/>
    <n v="65.44"/>
    <n v="127.56599999999999"/>
    <n v="65.44"/>
    <n v="62.125999999999991"/>
    <n v="0.487010645469796"/>
    <n v="2026"/>
    <s v="Q2"/>
    <n v="5"/>
    <x v="4"/>
  </r>
  <r>
    <n v="127"/>
    <d v="2026-05-21T00:00:00"/>
    <n v="2026"/>
    <n v="5"/>
    <x v="1"/>
    <s v="May"/>
    <x v="3"/>
    <x v="7"/>
    <x v="0"/>
    <s v="Business"/>
    <x v="0"/>
    <s v="Cycling Pack 12L"/>
    <n v="3"/>
    <n v="100.48"/>
    <n v="0.05"/>
    <n v="50.68"/>
    <n v="286.36799999999999"/>
    <n v="152.04"/>
    <n v="134.328"/>
    <n v="0.46907475695608447"/>
    <n v="2026"/>
    <s v="Q2"/>
    <n v="5"/>
    <x v="4"/>
  </r>
  <r>
    <n v="1092"/>
    <d v="2026-05-21T00:00:00"/>
    <n v="2026"/>
    <n v="5"/>
    <x v="1"/>
    <s v="May"/>
    <x v="3"/>
    <x v="8"/>
    <x v="0"/>
    <s v="New"/>
    <x v="4"/>
    <s v="Recovery Roller"/>
    <n v="3"/>
    <n v="36.229999999999997"/>
    <n v="0"/>
    <n v="13.55"/>
    <n v="108.69"/>
    <n v="40.650000000000006"/>
    <n v="68.039999999999992"/>
    <n v="0.62600055202870541"/>
    <n v="2026"/>
    <s v="Q2"/>
    <n v="5"/>
    <x v="4"/>
  </r>
  <r>
    <n v="1213"/>
    <d v="2026-05-21T00:00:00"/>
    <n v="2026"/>
    <n v="5"/>
    <x v="1"/>
    <s v="May"/>
    <x v="2"/>
    <x v="2"/>
    <x v="3"/>
    <s v="Returning"/>
    <x v="3"/>
    <s v="Compact Sleeping Bag"/>
    <n v="3"/>
    <n v="120.61"/>
    <n v="0"/>
    <n v="60.17"/>
    <n v="361.83"/>
    <n v="180.51"/>
    <n v="181.32"/>
    <n v="0.50111931017328581"/>
    <n v="2026"/>
    <s v="Q2"/>
    <n v="5"/>
    <x v="4"/>
  </r>
  <r>
    <n v="1849"/>
    <d v="2026-05-21T00:00:00"/>
    <n v="2026"/>
    <n v="5"/>
    <x v="1"/>
    <s v="May"/>
    <x v="2"/>
    <x v="5"/>
    <x v="3"/>
    <s v="Returning"/>
    <x v="2"/>
    <s v="Packing Cube Set"/>
    <n v="3"/>
    <n v="46.46"/>
    <n v="0"/>
    <n v="18.71"/>
    <n v="139.38"/>
    <n v="56.13"/>
    <n v="83.25"/>
    <n v="0.59728798966853214"/>
    <n v="2026"/>
    <s v="Q2"/>
    <n v="5"/>
    <x v="4"/>
  </r>
  <r>
    <n v="2395"/>
    <d v="2026-05-21T00:00:00"/>
    <n v="2026"/>
    <n v="5"/>
    <x v="1"/>
    <s v="May"/>
    <x v="1"/>
    <x v="12"/>
    <x v="0"/>
    <s v="Business"/>
    <x v="4"/>
    <s v="Recovery Roller"/>
    <n v="1"/>
    <n v="36.9"/>
    <n v="0.05"/>
    <n v="13.89"/>
    <n v="35.055"/>
    <n v="13.89"/>
    <n v="21.164999999999999"/>
    <n v="0.60376551133932388"/>
    <n v="2026"/>
    <s v="Q2"/>
    <n v="5"/>
    <x v="4"/>
  </r>
  <r>
    <n v="4166"/>
    <d v="2026-05-21T00:00:00"/>
    <n v="2026"/>
    <n v="5"/>
    <x v="1"/>
    <s v="May"/>
    <x v="2"/>
    <x v="3"/>
    <x v="0"/>
    <s v="New"/>
    <x v="4"/>
    <s v="Resistance Band Set"/>
    <n v="6"/>
    <n v="40.61"/>
    <n v="0.05"/>
    <n v="15.14"/>
    <n v="231.47699999999998"/>
    <n v="90.84"/>
    <n v="140.63699999999997"/>
    <n v="0.607563602431343"/>
    <n v="2026"/>
    <s v="Q2"/>
    <n v="5"/>
    <x v="4"/>
  </r>
  <r>
    <n v="1004"/>
    <d v="2026-05-22T00:00:00"/>
    <n v="2026"/>
    <n v="5"/>
    <x v="1"/>
    <s v="May"/>
    <x v="3"/>
    <x v="13"/>
    <x v="0"/>
    <s v="Business"/>
    <x v="2"/>
    <s v="Insulated Bottle"/>
    <n v="2"/>
    <n v="36.86"/>
    <n v="0.05"/>
    <n v="13.85"/>
    <n v="70.033999999999992"/>
    <n v="27.7"/>
    <n v="42.333999999999989"/>
    <n v="0.60447782505640113"/>
    <n v="2026"/>
    <s v="Q2"/>
    <n v="5"/>
    <x v="4"/>
  </r>
  <r>
    <n v="1012"/>
    <d v="2026-05-22T00:00:00"/>
    <n v="2026"/>
    <n v="5"/>
    <x v="1"/>
    <s v="May"/>
    <x v="1"/>
    <x v="6"/>
    <x v="0"/>
    <s v="New"/>
    <x v="1"/>
    <s v="Summit Backpack 45L"/>
    <n v="3"/>
    <n v="156.74"/>
    <n v="0"/>
    <n v="79.819999999999993"/>
    <n v="470.22"/>
    <n v="239.45999999999998"/>
    <n v="230.76000000000005"/>
    <n v="0.49074901110118674"/>
    <n v="2026"/>
    <s v="Q2"/>
    <n v="5"/>
    <x v="4"/>
  </r>
  <r>
    <n v="2180"/>
    <d v="2026-05-22T00:00:00"/>
    <n v="2026"/>
    <n v="5"/>
    <x v="1"/>
    <s v="May"/>
    <x v="0"/>
    <x v="9"/>
    <x v="1"/>
    <s v="Returning"/>
    <x v="0"/>
    <s v="Trail Bike Light"/>
    <n v="3"/>
    <n v="51.04"/>
    <n v="0.2"/>
    <n v="22.32"/>
    <n v="122.49600000000001"/>
    <n v="66.960000000000008"/>
    <n v="55.536000000000001"/>
    <n v="0.45336990595611282"/>
    <n v="2026"/>
    <s v="Q2"/>
    <n v="5"/>
    <x v="4"/>
  </r>
  <r>
    <n v="3659"/>
    <d v="2026-05-22T00:00:00"/>
    <n v="2026"/>
    <n v="5"/>
    <x v="1"/>
    <s v="May"/>
    <x v="3"/>
    <x v="13"/>
    <x v="2"/>
    <s v="New"/>
    <x v="1"/>
    <s v="Hiking Daypack 20L"/>
    <n v="2"/>
    <n v="93.55"/>
    <n v="0"/>
    <n v="44.31"/>
    <n v="187.1"/>
    <n v="88.62"/>
    <n v="98.47999999999999"/>
    <n v="0.52634954569748793"/>
    <n v="2026"/>
    <s v="Q2"/>
    <n v="5"/>
    <x v="4"/>
  </r>
  <r>
    <n v="3775"/>
    <d v="2026-05-22T00:00:00"/>
    <n v="2026"/>
    <n v="5"/>
    <x v="1"/>
    <s v="May"/>
    <x v="2"/>
    <x v="2"/>
    <x v="0"/>
    <s v="Business"/>
    <x v="2"/>
    <s v="Carry-On Duffel"/>
    <n v="1"/>
    <n v="131.74"/>
    <n v="0"/>
    <n v="66.650000000000006"/>
    <n v="131.74"/>
    <n v="66.650000000000006"/>
    <n v="65.09"/>
    <n v="0.49407924700166994"/>
    <n v="2026"/>
    <s v="Q2"/>
    <n v="5"/>
    <x v="4"/>
  </r>
  <r>
    <n v="4071"/>
    <d v="2026-05-22T00:00:00"/>
    <n v="2026"/>
    <n v="5"/>
    <x v="1"/>
    <s v="May"/>
    <x v="3"/>
    <x v="8"/>
    <x v="0"/>
    <s v="New"/>
    <x v="1"/>
    <s v="Hiking Daypack 20L"/>
    <n v="5"/>
    <n v="91.79"/>
    <n v="0.05"/>
    <n v="44.48"/>
    <n v="436.0025"/>
    <n v="222.39999999999998"/>
    <n v="213.60250000000002"/>
    <n v="0.48991118170193981"/>
    <n v="2026"/>
    <s v="Q2"/>
    <n v="5"/>
    <x v="4"/>
  </r>
  <r>
    <n v="5137"/>
    <d v="2026-05-22T00:00:00"/>
    <n v="2026"/>
    <n v="5"/>
    <x v="1"/>
    <s v="May"/>
    <x v="3"/>
    <x v="13"/>
    <x v="0"/>
    <s v="Business"/>
    <x v="1"/>
    <s v="Summit Backpack 45L"/>
    <n v="4"/>
    <n v="155.4"/>
    <n v="0.05"/>
    <n v="77.31"/>
    <n v="590.52"/>
    <n v="309.24"/>
    <n v="281.27999999999997"/>
    <n v="0.47632595001016048"/>
    <n v="2026"/>
    <s v="Q2"/>
    <n v="5"/>
    <x v="4"/>
  </r>
  <r>
    <n v="133"/>
    <d v="2026-05-23T00:00:00"/>
    <n v="2026"/>
    <n v="5"/>
    <x v="1"/>
    <s v="May"/>
    <x v="1"/>
    <x v="1"/>
    <x v="0"/>
    <s v="New"/>
    <x v="2"/>
    <s v="Insulated Bottle"/>
    <n v="1"/>
    <n v="36.57"/>
    <n v="0.05"/>
    <n v="13.33"/>
    <n v="34.741500000000002"/>
    <n v="13.33"/>
    <n v="21.411500000000004"/>
    <n v="0.61630902522919284"/>
    <n v="2026"/>
    <s v="Q2"/>
    <n v="5"/>
    <x v="4"/>
  </r>
  <r>
    <n v="1385"/>
    <d v="2026-05-23T00:00:00"/>
    <n v="2026"/>
    <n v="5"/>
    <x v="1"/>
    <s v="May"/>
    <x v="2"/>
    <x v="16"/>
    <x v="0"/>
    <s v="New"/>
    <x v="0"/>
    <s v="Compact Repair Kit"/>
    <n v="2"/>
    <n v="41.19"/>
    <n v="0"/>
    <n v="17.190000000000001"/>
    <n v="82.38"/>
    <n v="34.380000000000003"/>
    <n v="47.999999999999993"/>
    <n v="0.58266569555717407"/>
    <n v="2026"/>
    <s v="Q2"/>
    <n v="5"/>
    <x v="4"/>
  </r>
  <r>
    <n v="1597"/>
    <d v="2026-05-23T00:00:00"/>
    <n v="2026"/>
    <n v="5"/>
    <x v="1"/>
    <s v="May"/>
    <x v="3"/>
    <x v="8"/>
    <x v="0"/>
    <s v="Returning"/>
    <x v="2"/>
    <s v="Carry-On Duffel"/>
    <n v="1"/>
    <n v="136.66999999999999"/>
    <n v="0.05"/>
    <n v="67.099999999999994"/>
    <n v="129.83649999999997"/>
    <n v="67.099999999999994"/>
    <n v="62.736499999999978"/>
    <n v="0.48319617364916639"/>
    <n v="2026"/>
    <s v="Q2"/>
    <n v="5"/>
    <x v="4"/>
  </r>
  <r>
    <n v="2273"/>
    <d v="2026-05-23T00:00:00"/>
    <n v="2026"/>
    <n v="5"/>
    <x v="1"/>
    <s v="May"/>
    <x v="2"/>
    <x v="2"/>
    <x v="2"/>
    <s v="New"/>
    <x v="4"/>
    <s v="Recovery Roller"/>
    <n v="2"/>
    <n v="35.700000000000003"/>
    <n v="0"/>
    <n v="13.52"/>
    <n v="71.400000000000006"/>
    <n v="27.04"/>
    <n v="44.360000000000007"/>
    <n v="0.62128851540616248"/>
    <n v="2026"/>
    <s v="Q2"/>
    <n v="5"/>
    <x v="4"/>
  </r>
  <r>
    <n v="2931"/>
    <d v="2026-05-23T00:00:00"/>
    <n v="2026"/>
    <n v="5"/>
    <x v="1"/>
    <s v="May"/>
    <x v="0"/>
    <x v="0"/>
    <x v="0"/>
    <s v="Returning"/>
    <x v="0"/>
    <s v="Cycling Pack 12L"/>
    <n v="1"/>
    <n v="100.87"/>
    <n v="0"/>
    <n v="50.4"/>
    <n v="100.87"/>
    <n v="50.4"/>
    <n v="50.470000000000006"/>
    <n v="0.5003469812630118"/>
    <n v="2026"/>
    <s v="Q2"/>
    <n v="5"/>
    <x v="4"/>
  </r>
  <r>
    <n v="4143"/>
    <d v="2026-05-23T00:00:00"/>
    <n v="2026"/>
    <n v="5"/>
    <x v="1"/>
    <s v="May"/>
    <x v="2"/>
    <x v="16"/>
    <x v="2"/>
    <s v="Returning"/>
    <x v="2"/>
    <s v="Carry-On Duffel"/>
    <n v="1"/>
    <n v="130.80000000000001"/>
    <n v="0"/>
    <n v="68.7"/>
    <n v="130.80000000000001"/>
    <n v="68.7"/>
    <n v="62.100000000000009"/>
    <n v="0.4747706422018349"/>
    <n v="2026"/>
    <s v="Q2"/>
    <n v="5"/>
    <x v="4"/>
  </r>
  <r>
    <n v="4504"/>
    <d v="2026-05-23T00:00:00"/>
    <n v="2026"/>
    <n v="5"/>
    <x v="1"/>
    <s v="May"/>
    <x v="0"/>
    <x v="9"/>
    <x v="3"/>
    <s v="Returning"/>
    <x v="1"/>
    <s v="Summit Backpack 45L"/>
    <n v="1"/>
    <n v="153.88999999999999"/>
    <n v="0"/>
    <n v="79.64"/>
    <n v="153.88999999999999"/>
    <n v="79.64"/>
    <n v="74.249999999999986"/>
    <n v="0.4824874910650464"/>
    <n v="2026"/>
    <s v="Q2"/>
    <n v="5"/>
    <x v="4"/>
  </r>
  <r>
    <n v="656"/>
    <d v="2026-05-24T00:00:00"/>
    <n v="2026"/>
    <n v="5"/>
    <x v="1"/>
    <s v="May"/>
    <x v="3"/>
    <x v="7"/>
    <x v="0"/>
    <s v="New"/>
    <x v="3"/>
    <s v="Compact Sleeping Bag"/>
    <n v="1"/>
    <n v="122.51"/>
    <n v="0.15"/>
    <n v="62.2"/>
    <n v="104.1335"/>
    <n v="62.2"/>
    <n v="41.933499999999995"/>
    <n v="0.40268981643755369"/>
    <n v="2026"/>
    <s v="Q2"/>
    <n v="5"/>
    <x v="4"/>
  </r>
  <r>
    <n v="979"/>
    <d v="2026-05-24T00:00:00"/>
    <n v="2026"/>
    <n v="5"/>
    <x v="1"/>
    <s v="May"/>
    <x v="3"/>
    <x v="4"/>
    <x v="1"/>
    <s v="Returning"/>
    <x v="0"/>
    <s v="Commuter Helmet"/>
    <n v="8"/>
    <n v="79.94"/>
    <n v="0.15"/>
    <n v="41.65"/>
    <n v="543.59199999999998"/>
    <n v="333.2"/>
    <n v="210.392"/>
    <n v="0.38704028021015763"/>
    <n v="2026"/>
    <s v="Q2"/>
    <n v="5"/>
    <x v="4"/>
  </r>
  <r>
    <n v="1510"/>
    <d v="2026-05-24T00:00:00"/>
    <n v="2026"/>
    <n v="5"/>
    <x v="1"/>
    <s v="May"/>
    <x v="3"/>
    <x v="7"/>
    <x v="0"/>
    <s v="New"/>
    <x v="0"/>
    <s v="Trail Bike Light"/>
    <n v="2"/>
    <n v="50.78"/>
    <n v="0.05"/>
    <n v="23.03"/>
    <n v="96.481999999999999"/>
    <n v="46.06"/>
    <n v="50.421999999999997"/>
    <n v="0.52260525279326708"/>
    <n v="2026"/>
    <s v="Q2"/>
    <n v="5"/>
    <x v="4"/>
  </r>
  <r>
    <n v="1959"/>
    <d v="2026-05-24T00:00:00"/>
    <n v="2026"/>
    <n v="5"/>
    <x v="1"/>
    <s v="May"/>
    <x v="0"/>
    <x v="15"/>
    <x v="3"/>
    <s v="Business"/>
    <x v="0"/>
    <s v="Commuter Helmet"/>
    <n v="2"/>
    <n v="80.59"/>
    <n v="0.05"/>
    <n v="41.44"/>
    <n v="153.12100000000001"/>
    <n v="82.88"/>
    <n v="70.241000000000014"/>
    <n v="0.45872871781140412"/>
    <n v="2026"/>
    <s v="Q2"/>
    <n v="5"/>
    <x v="4"/>
  </r>
  <r>
    <n v="2089"/>
    <d v="2026-05-24T00:00:00"/>
    <n v="2026"/>
    <n v="5"/>
    <x v="1"/>
    <s v="May"/>
    <x v="0"/>
    <x v="15"/>
    <x v="3"/>
    <s v="New"/>
    <x v="4"/>
    <s v="Recovery Roller"/>
    <n v="3"/>
    <n v="35.75"/>
    <n v="0.15"/>
    <n v="13.54"/>
    <n v="91.162499999999994"/>
    <n v="40.619999999999997"/>
    <n v="50.542499999999997"/>
    <n v="0.55442204853969557"/>
    <n v="2026"/>
    <s v="Q2"/>
    <n v="5"/>
    <x v="4"/>
  </r>
  <r>
    <n v="2446"/>
    <d v="2026-05-24T00:00:00"/>
    <n v="2026"/>
    <n v="5"/>
    <x v="1"/>
    <s v="May"/>
    <x v="1"/>
    <x v="12"/>
    <x v="0"/>
    <s v="New"/>
    <x v="3"/>
    <s v="Trail Tent 2P"/>
    <n v="5"/>
    <n v="195.78"/>
    <n v="0.1"/>
    <n v="101.98"/>
    <n v="881.01"/>
    <n v="509.90000000000003"/>
    <n v="371.10999999999996"/>
    <n v="0.4212324491208953"/>
    <n v="2026"/>
    <s v="Q2"/>
    <n v="5"/>
    <x v="4"/>
  </r>
  <r>
    <n v="2847"/>
    <d v="2026-05-24T00:00:00"/>
    <n v="2026"/>
    <n v="5"/>
    <x v="1"/>
    <s v="May"/>
    <x v="3"/>
    <x v="13"/>
    <x v="0"/>
    <s v="Returning"/>
    <x v="3"/>
    <s v="Compact Sleeping Bag"/>
    <n v="2"/>
    <n v="125.95"/>
    <n v="0.05"/>
    <n v="61.74"/>
    <n v="239.30500000000001"/>
    <n v="123.48"/>
    <n v="115.825"/>
    <n v="0.48400576669940032"/>
    <n v="2026"/>
    <s v="Q2"/>
    <n v="5"/>
    <x v="4"/>
  </r>
  <r>
    <n v="3454"/>
    <d v="2026-05-24T00:00:00"/>
    <n v="2026"/>
    <n v="5"/>
    <x v="1"/>
    <s v="May"/>
    <x v="3"/>
    <x v="7"/>
    <x v="0"/>
    <s v="New"/>
    <x v="4"/>
    <s v="Resistance Band Set"/>
    <n v="2"/>
    <n v="41.32"/>
    <n v="0"/>
    <n v="14.91"/>
    <n v="82.64"/>
    <n v="29.82"/>
    <n v="52.82"/>
    <n v="0.63915779283639884"/>
    <n v="2026"/>
    <s v="Q2"/>
    <n v="5"/>
    <x v="4"/>
  </r>
  <r>
    <n v="4472"/>
    <d v="2026-05-24T00:00:00"/>
    <n v="2026"/>
    <n v="5"/>
    <x v="1"/>
    <s v="May"/>
    <x v="3"/>
    <x v="8"/>
    <x v="3"/>
    <s v="New"/>
    <x v="1"/>
    <s v="Trail Boots"/>
    <n v="2"/>
    <n v="144.01"/>
    <n v="0"/>
    <n v="79.37"/>
    <n v="288.02"/>
    <n v="158.74"/>
    <n v="129.27999999999997"/>
    <n v="0.44885771821401282"/>
    <n v="2026"/>
    <s v="Q2"/>
    <n v="5"/>
    <x v="4"/>
  </r>
  <r>
    <n v="4852"/>
    <d v="2026-05-24T00:00:00"/>
    <n v="2026"/>
    <n v="5"/>
    <x v="1"/>
    <s v="May"/>
    <x v="0"/>
    <x v="15"/>
    <x v="0"/>
    <s v="Business"/>
    <x v="0"/>
    <s v="Trail Bike Light"/>
    <n v="2"/>
    <n v="51.17"/>
    <n v="0.05"/>
    <n v="21.97"/>
    <n v="97.222999999999999"/>
    <n v="43.94"/>
    <n v="53.283000000000001"/>
    <n v="0.54804932989107513"/>
    <n v="2026"/>
    <s v="Q2"/>
    <n v="5"/>
    <x v="4"/>
  </r>
  <r>
    <n v="4959"/>
    <d v="2026-05-24T00:00:00"/>
    <n v="2026"/>
    <n v="5"/>
    <x v="1"/>
    <s v="May"/>
    <x v="0"/>
    <x v="0"/>
    <x v="1"/>
    <s v="Business"/>
    <x v="3"/>
    <s v="Portable Camp Stove"/>
    <n v="6"/>
    <n v="83.58"/>
    <n v="0.2"/>
    <n v="40.5"/>
    <n v="401.18400000000003"/>
    <n v="243"/>
    <n v="158.18400000000003"/>
    <n v="0.39429289303661169"/>
    <n v="2026"/>
    <s v="Q2"/>
    <n v="5"/>
    <x v="4"/>
  </r>
  <r>
    <n v="5056"/>
    <d v="2026-05-24T00:00:00"/>
    <n v="2026"/>
    <n v="5"/>
    <x v="1"/>
    <s v="May"/>
    <x v="2"/>
    <x v="16"/>
    <x v="3"/>
    <s v="Returning"/>
    <x v="3"/>
    <s v="Portable Camp Stove"/>
    <n v="2"/>
    <n v="80.010000000000005"/>
    <n v="0"/>
    <n v="38.54"/>
    <n v="160.02000000000001"/>
    <n v="77.08"/>
    <n v="82.940000000000012"/>
    <n v="0.51831021122359711"/>
    <n v="2026"/>
    <s v="Q2"/>
    <n v="5"/>
    <x v="4"/>
  </r>
  <r>
    <n v="1152"/>
    <d v="2026-05-25T00:00:00"/>
    <n v="2026"/>
    <n v="5"/>
    <x v="1"/>
    <s v="May"/>
    <x v="3"/>
    <x v="7"/>
    <x v="0"/>
    <s v="New"/>
    <x v="1"/>
    <s v="Hiking Daypack 20L"/>
    <n v="2"/>
    <n v="94.4"/>
    <n v="0"/>
    <n v="46.39"/>
    <n v="188.8"/>
    <n v="92.78"/>
    <n v="96.02000000000001"/>
    <n v="0.50858050847457625"/>
    <n v="2026"/>
    <s v="Q2"/>
    <n v="5"/>
    <x v="4"/>
  </r>
  <r>
    <n v="3919"/>
    <d v="2026-05-25T00:00:00"/>
    <n v="2026"/>
    <n v="5"/>
    <x v="1"/>
    <s v="May"/>
    <x v="2"/>
    <x v="2"/>
    <x v="2"/>
    <s v="Business"/>
    <x v="1"/>
    <s v="Summit Backpack 45L"/>
    <n v="6"/>
    <n v="157.33000000000001"/>
    <n v="0"/>
    <n v="78.849999999999994"/>
    <n v="943.98"/>
    <n v="473.09999999999997"/>
    <n v="470.88000000000005"/>
    <n v="0.4988241276298227"/>
    <n v="2026"/>
    <s v="Q2"/>
    <n v="5"/>
    <x v="4"/>
  </r>
  <r>
    <n v="4202"/>
    <d v="2026-05-25T00:00:00"/>
    <n v="2026"/>
    <n v="5"/>
    <x v="1"/>
    <s v="May"/>
    <x v="2"/>
    <x v="3"/>
    <x v="0"/>
    <s v="New"/>
    <x v="3"/>
    <s v="Compact Sleeping Bag"/>
    <n v="1"/>
    <n v="125.44"/>
    <n v="0"/>
    <n v="59.92"/>
    <n v="125.44"/>
    <n v="59.92"/>
    <n v="65.52"/>
    <n v="0.5223214285714286"/>
    <n v="2026"/>
    <s v="Q2"/>
    <n v="5"/>
    <x v="4"/>
  </r>
  <r>
    <n v="4274"/>
    <d v="2026-05-25T00:00:00"/>
    <n v="2026"/>
    <n v="5"/>
    <x v="1"/>
    <s v="May"/>
    <x v="1"/>
    <x v="12"/>
    <x v="3"/>
    <s v="Returning"/>
    <x v="4"/>
    <s v="Recovery Roller"/>
    <n v="2"/>
    <n v="36.18"/>
    <n v="0"/>
    <n v="13.71"/>
    <n v="72.36"/>
    <n v="27.42"/>
    <n v="44.94"/>
    <n v="0.62106135986733002"/>
    <n v="2026"/>
    <s v="Q2"/>
    <n v="5"/>
    <x v="4"/>
  </r>
  <r>
    <n v="4364"/>
    <d v="2026-05-25T00:00:00"/>
    <n v="2026"/>
    <n v="5"/>
    <x v="1"/>
    <s v="May"/>
    <x v="0"/>
    <x v="15"/>
    <x v="2"/>
    <s v="Returning"/>
    <x v="4"/>
    <s v="Resistance Band Set"/>
    <n v="1"/>
    <n v="41"/>
    <n v="0.05"/>
    <n v="14.51"/>
    <n v="38.949999999999996"/>
    <n v="14.51"/>
    <n v="24.439999999999998"/>
    <n v="0.62747111681643131"/>
    <n v="2026"/>
    <s v="Q2"/>
    <n v="5"/>
    <x v="4"/>
  </r>
  <r>
    <n v="4896"/>
    <d v="2026-05-25T00:00:00"/>
    <n v="2026"/>
    <n v="5"/>
    <x v="1"/>
    <s v="May"/>
    <x v="2"/>
    <x v="5"/>
    <x v="0"/>
    <s v="Returning"/>
    <x v="1"/>
    <s v="Trekking Poles"/>
    <n v="1"/>
    <n v="72.33"/>
    <n v="0.1"/>
    <n v="32.61"/>
    <n v="65.096999999999994"/>
    <n v="32.61"/>
    <n v="32.486999999999995"/>
    <n v="0.49905525600258072"/>
    <n v="2026"/>
    <s v="Q2"/>
    <n v="5"/>
    <x v="4"/>
  </r>
  <r>
    <n v="5109"/>
    <d v="2026-05-25T00:00:00"/>
    <n v="2026"/>
    <n v="5"/>
    <x v="1"/>
    <s v="May"/>
    <x v="3"/>
    <x v="4"/>
    <x v="0"/>
    <s v="Business"/>
    <x v="3"/>
    <s v="Compact Sleeping Bag"/>
    <n v="2"/>
    <n v="125.42"/>
    <n v="0"/>
    <n v="62.28"/>
    <n v="250.84"/>
    <n v="124.56"/>
    <n v="126.28"/>
    <n v="0.50342848030617127"/>
    <n v="2026"/>
    <s v="Q2"/>
    <n v="5"/>
    <x v="4"/>
  </r>
  <r>
    <n v="289"/>
    <d v="2026-05-26T00:00:00"/>
    <n v="2026"/>
    <n v="5"/>
    <x v="1"/>
    <s v="May"/>
    <x v="0"/>
    <x v="15"/>
    <x v="0"/>
    <s v="Business"/>
    <x v="0"/>
    <s v="Compact Repair Kit"/>
    <n v="2"/>
    <n v="41.29"/>
    <n v="0.15"/>
    <n v="16.43"/>
    <n v="70.192999999999998"/>
    <n v="32.86"/>
    <n v="37.332999999999998"/>
    <n v="0.531862151496588"/>
    <n v="2026"/>
    <s v="Q2"/>
    <n v="5"/>
    <x v="4"/>
  </r>
  <r>
    <n v="4092"/>
    <d v="2026-05-26T00:00:00"/>
    <n v="2026"/>
    <n v="5"/>
    <x v="1"/>
    <s v="May"/>
    <x v="3"/>
    <x v="8"/>
    <x v="1"/>
    <s v="Business"/>
    <x v="2"/>
    <s v="Carry-On Duffel"/>
    <n v="8"/>
    <n v="131.4"/>
    <n v="0.05"/>
    <n v="66.489999999999995"/>
    <n v="998.64"/>
    <n v="531.91999999999996"/>
    <n v="466.72"/>
    <n v="0.46735560362092449"/>
    <n v="2026"/>
    <s v="Q2"/>
    <n v="5"/>
    <x v="4"/>
  </r>
  <r>
    <n v="4727"/>
    <d v="2026-05-26T00:00:00"/>
    <n v="2026"/>
    <n v="5"/>
    <x v="1"/>
    <s v="May"/>
    <x v="2"/>
    <x v="16"/>
    <x v="0"/>
    <s v="New"/>
    <x v="1"/>
    <s v="Trail Boots"/>
    <n v="4"/>
    <n v="140.66999999999999"/>
    <n v="0"/>
    <n v="80.72"/>
    <n v="562.67999999999995"/>
    <n v="322.88"/>
    <n v="239.79999999999995"/>
    <n v="0.42617473519584842"/>
    <n v="2026"/>
    <s v="Q2"/>
    <n v="5"/>
    <x v="4"/>
  </r>
  <r>
    <n v="4753"/>
    <d v="2026-05-26T00:00:00"/>
    <n v="2026"/>
    <n v="5"/>
    <x v="1"/>
    <s v="May"/>
    <x v="3"/>
    <x v="8"/>
    <x v="0"/>
    <s v="Returning"/>
    <x v="4"/>
    <s v="Recovery Roller"/>
    <n v="1"/>
    <n v="36.659999999999997"/>
    <n v="0.05"/>
    <n v="13.51"/>
    <n v="34.826999999999998"/>
    <n v="13.51"/>
    <n v="21.317"/>
    <n v="0.61208257960777557"/>
    <n v="2026"/>
    <s v="Q2"/>
    <n v="5"/>
    <x v="4"/>
  </r>
  <r>
    <n v="942"/>
    <d v="2026-05-27T00:00:00"/>
    <n v="2026"/>
    <n v="5"/>
    <x v="1"/>
    <s v="May"/>
    <x v="3"/>
    <x v="4"/>
    <x v="0"/>
    <s v="Returning"/>
    <x v="2"/>
    <s v="Packing Cube Set"/>
    <n v="1"/>
    <n v="46.28"/>
    <n v="0.05"/>
    <n v="17.95"/>
    <n v="43.966000000000001"/>
    <n v="17.95"/>
    <n v="26.016000000000002"/>
    <n v="0.591729973161079"/>
    <n v="2026"/>
    <s v="Q2"/>
    <n v="5"/>
    <x v="4"/>
  </r>
  <r>
    <n v="1755"/>
    <d v="2026-05-27T00:00:00"/>
    <n v="2026"/>
    <n v="5"/>
    <x v="1"/>
    <s v="May"/>
    <x v="3"/>
    <x v="13"/>
    <x v="3"/>
    <s v="Returning"/>
    <x v="1"/>
    <s v="Hiking Daypack 20L"/>
    <n v="2"/>
    <n v="92.12"/>
    <n v="0"/>
    <n v="46.64"/>
    <n v="184.24"/>
    <n v="93.28"/>
    <n v="90.960000000000008"/>
    <n v="0.49370386452453324"/>
    <n v="2026"/>
    <s v="Q2"/>
    <n v="5"/>
    <x v="4"/>
  </r>
  <r>
    <n v="3073"/>
    <d v="2026-05-27T00:00:00"/>
    <n v="2026"/>
    <n v="5"/>
    <x v="1"/>
    <s v="May"/>
    <x v="3"/>
    <x v="13"/>
    <x v="0"/>
    <s v="Returning"/>
    <x v="4"/>
    <s v="Resistance Band Set"/>
    <n v="3"/>
    <n v="39.549999999999997"/>
    <n v="0"/>
    <n v="14.87"/>
    <n v="118.64999999999999"/>
    <n v="44.61"/>
    <n v="74.039999999999992"/>
    <n v="0.6240202275600506"/>
    <n v="2026"/>
    <s v="Q2"/>
    <n v="5"/>
    <x v="4"/>
  </r>
  <r>
    <n v="4230"/>
    <d v="2026-05-27T00:00:00"/>
    <n v="2026"/>
    <n v="5"/>
    <x v="1"/>
    <s v="May"/>
    <x v="0"/>
    <x v="0"/>
    <x v="2"/>
    <s v="New"/>
    <x v="0"/>
    <s v="Commuter Helmet"/>
    <n v="1"/>
    <n v="83.3"/>
    <n v="0"/>
    <n v="41.93"/>
    <n v="83.3"/>
    <n v="41.93"/>
    <n v="41.37"/>
    <n v="0.49663865546218489"/>
    <n v="2026"/>
    <s v="Q2"/>
    <n v="5"/>
    <x v="4"/>
  </r>
  <r>
    <n v="644"/>
    <d v="2026-05-28T00:00:00"/>
    <n v="2026"/>
    <n v="5"/>
    <x v="1"/>
    <s v="May"/>
    <x v="3"/>
    <x v="13"/>
    <x v="2"/>
    <s v="New"/>
    <x v="1"/>
    <s v="Hiking Daypack 20L"/>
    <n v="2"/>
    <n v="93.84"/>
    <n v="0"/>
    <n v="44.72"/>
    <n v="187.68"/>
    <n v="89.44"/>
    <n v="98.240000000000009"/>
    <n v="0.52344416027280483"/>
    <n v="2026"/>
    <s v="Q2"/>
    <n v="5"/>
    <x v="4"/>
  </r>
  <r>
    <n v="1122"/>
    <d v="2026-05-28T00:00:00"/>
    <n v="2026"/>
    <n v="5"/>
    <x v="1"/>
    <s v="May"/>
    <x v="2"/>
    <x v="16"/>
    <x v="0"/>
    <s v="Returning"/>
    <x v="0"/>
    <s v="Trail Bike Light"/>
    <n v="2"/>
    <n v="51.25"/>
    <n v="0"/>
    <n v="22.57"/>
    <n v="102.5"/>
    <n v="45.14"/>
    <n v="57.36"/>
    <n v="0.55960975609756092"/>
    <n v="2026"/>
    <s v="Q2"/>
    <n v="5"/>
    <x v="4"/>
  </r>
  <r>
    <n v="2019"/>
    <d v="2026-05-28T00:00:00"/>
    <n v="2026"/>
    <n v="5"/>
    <x v="1"/>
    <s v="May"/>
    <x v="3"/>
    <x v="13"/>
    <x v="1"/>
    <s v="Business"/>
    <x v="0"/>
    <s v="Commuter Helmet"/>
    <n v="8"/>
    <n v="80.13"/>
    <n v="0.1"/>
    <n v="43.8"/>
    <n v="576.93600000000004"/>
    <n v="350.4"/>
    <n v="226.53600000000006"/>
    <n v="0.39265360455925796"/>
    <n v="2026"/>
    <s v="Q2"/>
    <n v="5"/>
    <x v="4"/>
  </r>
  <r>
    <n v="2432"/>
    <d v="2026-05-28T00:00:00"/>
    <n v="2026"/>
    <n v="5"/>
    <x v="1"/>
    <s v="May"/>
    <x v="1"/>
    <x v="12"/>
    <x v="0"/>
    <s v="Returning"/>
    <x v="4"/>
    <s v="Resistance Band Set"/>
    <n v="1"/>
    <n v="41.13"/>
    <n v="0"/>
    <n v="14.8"/>
    <n v="41.13"/>
    <n v="14.8"/>
    <n v="26.330000000000002"/>
    <n v="0.64016532944322879"/>
    <n v="2026"/>
    <s v="Q2"/>
    <n v="5"/>
    <x v="4"/>
  </r>
  <r>
    <n v="2989"/>
    <d v="2026-05-28T00:00:00"/>
    <n v="2026"/>
    <n v="5"/>
    <x v="1"/>
    <s v="May"/>
    <x v="3"/>
    <x v="13"/>
    <x v="0"/>
    <s v="Returning"/>
    <x v="3"/>
    <s v="Portable Camp Stove"/>
    <n v="1"/>
    <n v="81.28"/>
    <n v="0.15"/>
    <n v="39.020000000000003"/>
    <n v="69.087999999999994"/>
    <n v="39.020000000000003"/>
    <n v="30.067999999999991"/>
    <n v="0.43521306160259371"/>
    <n v="2026"/>
    <s v="Q2"/>
    <n v="5"/>
    <x v="4"/>
  </r>
  <r>
    <n v="3019"/>
    <d v="2026-05-28T00:00:00"/>
    <n v="2026"/>
    <n v="5"/>
    <x v="1"/>
    <s v="May"/>
    <x v="2"/>
    <x v="3"/>
    <x v="0"/>
    <s v="Business"/>
    <x v="2"/>
    <s v="Packing Cube Set"/>
    <n v="1"/>
    <n v="46.19"/>
    <n v="0"/>
    <n v="18.329999999999998"/>
    <n v="46.19"/>
    <n v="18.329999999999998"/>
    <n v="27.86"/>
    <n v="0.60316085732842606"/>
    <n v="2026"/>
    <s v="Q2"/>
    <n v="5"/>
    <x v="4"/>
  </r>
  <r>
    <n v="3798"/>
    <d v="2026-05-28T00:00:00"/>
    <n v="2026"/>
    <n v="5"/>
    <x v="1"/>
    <s v="May"/>
    <x v="3"/>
    <x v="8"/>
    <x v="0"/>
    <s v="Returning"/>
    <x v="1"/>
    <s v="Summit Backpack 45L"/>
    <n v="3"/>
    <n v="156.58000000000001"/>
    <n v="0"/>
    <n v="79.099999999999994"/>
    <n v="469.74"/>
    <n v="237.29999999999998"/>
    <n v="232.44000000000003"/>
    <n v="0.49482692553327379"/>
    <n v="2026"/>
    <s v="Q2"/>
    <n v="5"/>
    <x v="4"/>
  </r>
  <r>
    <n v="3862"/>
    <d v="2026-05-28T00:00:00"/>
    <n v="2026"/>
    <n v="5"/>
    <x v="1"/>
    <s v="May"/>
    <x v="3"/>
    <x v="13"/>
    <x v="3"/>
    <s v="New"/>
    <x v="4"/>
    <s v="Weighted Vest"/>
    <n v="1"/>
    <n v="123.91"/>
    <n v="0"/>
    <n v="68.89"/>
    <n v="123.91"/>
    <n v="68.89"/>
    <n v="55.019999999999996"/>
    <n v="0.44403195867968687"/>
    <n v="2026"/>
    <s v="Q2"/>
    <n v="5"/>
    <x v="4"/>
  </r>
  <r>
    <n v="4281"/>
    <d v="2026-05-28T00:00:00"/>
    <n v="2026"/>
    <n v="5"/>
    <x v="1"/>
    <s v="May"/>
    <x v="2"/>
    <x v="2"/>
    <x v="3"/>
    <s v="New"/>
    <x v="0"/>
    <s v="Trail Bike Light"/>
    <n v="1"/>
    <n v="50.64"/>
    <n v="0"/>
    <n v="22.97"/>
    <n v="50.64"/>
    <n v="22.97"/>
    <n v="27.67"/>
    <n v="0.54640600315955767"/>
    <n v="2026"/>
    <s v="Q2"/>
    <n v="5"/>
    <x v="4"/>
  </r>
  <r>
    <n v="191"/>
    <d v="2026-05-29T00:00:00"/>
    <n v="2026"/>
    <n v="5"/>
    <x v="1"/>
    <s v="May"/>
    <x v="2"/>
    <x v="5"/>
    <x v="0"/>
    <s v="Returning"/>
    <x v="1"/>
    <s v="Trekking Poles"/>
    <n v="2"/>
    <n v="70.48"/>
    <n v="0.1"/>
    <n v="33.229999999999997"/>
    <n v="126.864"/>
    <n v="66.459999999999994"/>
    <n v="60.404000000000011"/>
    <n v="0.47613192079707412"/>
    <n v="2026"/>
    <s v="Q2"/>
    <n v="5"/>
    <x v="4"/>
  </r>
  <r>
    <n v="1039"/>
    <d v="2026-05-29T00:00:00"/>
    <n v="2026"/>
    <n v="5"/>
    <x v="1"/>
    <s v="May"/>
    <x v="1"/>
    <x v="11"/>
    <x v="3"/>
    <s v="New"/>
    <x v="0"/>
    <s v="Compact Repair Kit"/>
    <n v="1"/>
    <n v="41.27"/>
    <n v="0.05"/>
    <n v="17.149999999999999"/>
    <n v="39.206499999999998"/>
    <n v="17.149999999999999"/>
    <n v="22.0565"/>
    <n v="0.56257253261576523"/>
    <n v="2026"/>
    <s v="Q2"/>
    <n v="5"/>
    <x v="4"/>
  </r>
  <r>
    <n v="2641"/>
    <d v="2026-05-29T00:00:00"/>
    <n v="2026"/>
    <n v="5"/>
    <x v="1"/>
    <s v="May"/>
    <x v="0"/>
    <x v="15"/>
    <x v="3"/>
    <s v="Returning"/>
    <x v="4"/>
    <s v="Recovery Roller"/>
    <n v="2"/>
    <n v="36.9"/>
    <n v="0"/>
    <n v="14.07"/>
    <n v="73.8"/>
    <n v="28.14"/>
    <n v="45.66"/>
    <n v="0.61869918699186988"/>
    <n v="2026"/>
    <s v="Q2"/>
    <n v="5"/>
    <x v="4"/>
  </r>
  <r>
    <n v="3058"/>
    <d v="2026-05-29T00:00:00"/>
    <n v="2026"/>
    <n v="5"/>
    <x v="1"/>
    <s v="May"/>
    <x v="1"/>
    <x v="11"/>
    <x v="0"/>
    <s v="Returning"/>
    <x v="3"/>
    <s v="Trail Tent 2P"/>
    <n v="1"/>
    <n v="196.91"/>
    <n v="0"/>
    <n v="106.31"/>
    <n v="196.91"/>
    <n v="106.31"/>
    <n v="90.6"/>
    <n v="0.46010867909197095"/>
    <n v="2026"/>
    <s v="Q2"/>
    <n v="5"/>
    <x v="4"/>
  </r>
  <r>
    <n v="3110"/>
    <d v="2026-05-29T00:00:00"/>
    <n v="2026"/>
    <n v="5"/>
    <x v="1"/>
    <s v="May"/>
    <x v="1"/>
    <x v="6"/>
    <x v="2"/>
    <s v="Business"/>
    <x v="4"/>
    <s v="Recovery Roller"/>
    <n v="3"/>
    <n v="35.79"/>
    <n v="0"/>
    <n v="13.67"/>
    <n v="107.37"/>
    <n v="41.01"/>
    <n v="66.360000000000014"/>
    <n v="0.61804973456272716"/>
    <n v="2026"/>
    <s v="Q2"/>
    <n v="5"/>
    <x v="4"/>
  </r>
  <r>
    <n v="3981"/>
    <d v="2026-05-29T00:00:00"/>
    <n v="2026"/>
    <n v="5"/>
    <x v="1"/>
    <s v="May"/>
    <x v="3"/>
    <x v="13"/>
    <x v="0"/>
    <s v="New"/>
    <x v="0"/>
    <s v="Commuter Helmet"/>
    <n v="2"/>
    <n v="82.22"/>
    <n v="0.05"/>
    <n v="42.35"/>
    <n v="156.21799999999999"/>
    <n v="84.7"/>
    <n v="71.517999999999986"/>
    <n v="0.45780895927485943"/>
    <n v="2026"/>
    <s v="Q2"/>
    <n v="5"/>
    <x v="4"/>
  </r>
  <r>
    <n v="4663"/>
    <d v="2026-05-29T00:00:00"/>
    <n v="2026"/>
    <n v="5"/>
    <x v="1"/>
    <s v="May"/>
    <x v="2"/>
    <x v="5"/>
    <x v="0"/>
    <s v="New"/>
    <x v="0"/>
    <s v="Compact Repair Kit"/>
    <n v="1"/>
    <n v="40.57"/>
    <n v="0"/>
    <n v="16.809999999999999"/>
    <n v="40.57"/>
    <n v="16.809999999999999"/>
    <n v="23.76"/>
    <n v="0.58565442445156524"/>
    <n v="2026"/>
    <s v="Q2"/>
    <n v="5"/>
    <x v="4"/>
  </r>
  <r>
    <n v="5021"/>
    <d v="2026-05-29T00:00:00"/>
    <n v="2026"/>
    <n v="5"/>
    <x v="1"/>
    <s v="May"/>
    <x v="2"/>
    <x v="10"/>
    <x v="2"/>
    <s v="Returning"/>
    <x v="3"/>
    <s v="Trail Tent 2P"/>
    <n v="1"/>
    <n v="191.62"/>
    <n v="0.05"/>
    <n v="106.15"/>
    <n v="182.03899999999999"/>
    <n v="106.15"/>
    <n v="75.888999999999982"/>
    <n v="0.41688319535923613"/>
    <n v="2026"/>
    <s v="Q2"/>
    <n v="5"/>
    <x v="4"/>
  </r>
  <r>
    <n v="5107"/>
    <d v="2026-05-29T00:00:00"/>
    <n v="2026"/>
    <n v="5"/>
    <x v="1"/>
    <s v="May"/>
    <x v="1"/>
    <x v="6"/>
    <x v="3"/>
    <s v="Returning"/>
    <x v="1"/>
    <s v="Summit Backpack 45L"/>
    <n v="1"/>
    <n v="154.07"/>
    <n v="0.05"/>
    <n v="78.400000000000006"/>
    <n v="146.36649999999997"/>
    <n v="78.400000000000006"/>
    <n v="67.966499999999968"/>
    <n v="0.46435830603314271"/>
    <n v="2026"/>
    <s v="Q2"/>
    <n v="5"/>
    <x v="4"/>
  </r>
  <r>
    <n v="454"/>
    <d v="2026-05-30T00:00:00"/>
    <n v="2026"/>
    <n v="5"/>
    <x v="1"/>
    <s v="May"/>
    <x v="2"/>
    <x v="10"/>
    <x v="3"/>
    <s v="Returning"/>
    <x v="3"/>
    <s v="Compact Sleeping Bag"/>
    <n v="1"/>
    <n v="120.8"/>
    <n v="0"/>
    <n v="61.4"/>
    <n v="120.8"/>
    <n v="61.4"/>
    <n v="59.4"/>
    <n v="0.49172185430463577"/>
    <n v="2026"/>
    <s v="Q2"/>
    <n v="5"/>
    <x v="4"/>
  </r>
  <r>
    <n v="873"/>
    <d v="2026-05-30T00:00:00"/>
    <n v="2026"/>
    <n v="5"/>
    <x v="1"/>
    <s v="May"/>
    <x v="2"/>
    <x v="10"/>
    <x v="0"/>
    <s v="Business"/>
    <x v="0"/>
    <s v="Compact Repair Kit"/>
    <n v="1"/>
    <n v="40.15"/>
    <n v="0"/>
    <n v="16.82"/>
    <n v="40.15"/>
    <n v="16.82"/>
    <n v="23.33"/>
    <n v="0.58107098381070976"/>
    <n v="2026"/>
    <s v="Q2"/>
    <n v="5"/>
    <x v="4"/>
  </r>
  <r>
    <n v="1116"/>
    <d v="2026-05-30T00:00:00"/>
    <n v="2026"/>
    <n v="5"/>
    <x v="1"/>
    <s v="May"/>
    <x v="1"/>
    <x v="12"/>
    <x v="1"/>
    <s v="Business"/>
    <x v="2"/>
    <s v="Carry-On Duffel"/>
    <n v="5"/>
    <n v="134.4"/>
    <n v="0.15"/>
    <n v="67.709999999999994"/>
    <n v="571.19999999999993"/>
    <n v="338.54999999999995"/>
    <n v="232.64999999999998"/>
    <n v="0.40730042016806722"/>
    <n v="2026"/>
    <s v="Q2"/>
    <n v="5"/>
    <x v="4"/>
  </r>
  <r>
    <n v="1206"/>
    <d v="2026-05-30T00:00:00"/>
    <n v="2026"/>
    <n v="5"/>
    <x v="1"/>
    <s v="May"/>
    <x v="3"/>
    <x v="13"/>
    <x v="0"/>
    <s v="Returning"/>
    <x v="2"/>
    <s v="Insulated Bottle"/>
    <n v="2"/>
    <n v="37.130000000000003"/>
    <n v="0.05"/>
    <n v="13.44"/>
    <n v="70.546999999999997"/>
    <n v="26.88"/>
    <n v="43.667000000000002"/>
    <n v="0.6189774193091131"/>
    <n v="2026"/>
    <s v="Q2"/>
    <n v="5"/>
    <x v="4"/>
  </r>
  <r>
    <n v="1576"/>
    <d v="2026-05-30T00:00:00"/>
    <n v="2026"/>
    <n v="5"/>
    <x v="1"/>
    <s v="May"/>
    <x v="1"/>
    <x v="1"/>
    <x v="0"/>
    <s v="Business"/>
    <x v="3"/>
    <s v="Compact Sleeping Bag"/>
    <n v="6"/>
    <n v="123.82"/>
    <n v="0"/>
    <n v="61.91"/>
    <n v="742.92"/>
    <n v="371.46"/>
    <n v="371.46"/>
    <n v="0.5"/>
    <n v="2026"/>
    <s v="Q2"/>
    <n v="5"/>
    <x v="4"/>
  </r>
  <r>
    <n v="2634"/>
    <d v="2026-05-30T00:00:00"/>
    <n v="2026"/>
    <n v="5"/>
    <x v="1"/>
    <s v="May"/>
    <x v="2"/>
    <x v="16"/>
    <x v="3"/>
    <s v="Returning"/>
    <x v="2"/>
    <s v="Insulated Bottle"/>
    <n v="2"/>
    <n v="36.94"/>
    <n v="0.05"/>
    <n v="13.82"/>
    <n v="70.185999999999993"/>
    <n v="27.64"/>
    <n v="42.545999999999992"/>
    <n v="0.60618926851508848"/>
    <n v="2026"/>
    <s v="Q2"/>
    <n v="5"/>
    <x v="4"/>
  </r>
  <r>
    <n v="2649"/>
    <d v="2026-05-30T00:00:00"/>
    <n v="2026"/>
    <n v="5"/>
    <x v="1"/>
    <s v="May"/>
    <x v="0"/>
    <x v="0"/>
    <x v="0"/>
    <s v="New"/>
    <x v="3"/>
    <s v="Trail Tent 2P"/>
    <n v="3"/>
    <n v="199.17"/>
    <n v="0.05"/>
    <n v="105.24"/>
    <n v="567.6345"/>
    <n v="315.71999999999997"/>
    <n v="251.91450000000003"/>
    <n v="0.4437970207941907"/>
    <n v="2026"/>
    <s v="Q2"/>
    <n v="5"/>
    <x v="4"/>
  </r>
  <r>
    <n v="2774"/>
    <d v="2026-05-30T00:00:00"/>
    <n v="2026"/>
    <n v="5"/>
    <x v="1"/>
    <s v="May"/>
    <x v="0"/>
    <x v="9"/>
    <x v="0"/>
    <s v="Returning"/>
    <x v="3"/>
    <s v="Portable Camp Stove"/>
    <n v="3"/>
    <n v="83.17"/>
    <n v="0"/>
    <n v="40.520000000000003"/>
    <n v="249.51"/>
    <n v="121.56"/>
    <n v="127.94999999999999"/>
    <n v="0.51280509799206442"/>
    <n v="2026"/>
    <s v="Q2"/>
    <n v="5"/>
    <x v="4"/>
  </r>
  <r>
    <n v="3037"/>
    <d v="2026-05-30T00:00:00"/>
    <n v="2026"/>
    <n v="5"/>
    <x v="1"/>
    <s v="May"/>
    <x v="1"/>
    <x v="6"/>
    <x v="0"/>
    <s v="Business"/>
    <x v="2"/>
    <s v="Packing Cube Set"/>
    <n v="1"/>
    <n v="45.8"/>
    <n v="0.05"/>
    <n v="17.88"/>
    <n v="43.51"/>
    <n v="17.88"/>
    <n v="25.63"/>
    <n v="0.58905998621006661"/>
    <n v="2026"/>
    <s v="Q2"/>
    <n v="5"/>
    <x v="4"/>
  </r>
  <r>
    <n v="3138"/>
    <d v="2026-05-30T00:00:00"/>
    <n v="2026"/>
    <n v="5"/>
    <x v="1"/>
    <s v="May"/>
    <x v="2"/>
    <x v="2"/>
    <x v="3"/>
    <s v="Returning"/>
    <x v="1"/>
    <s v="Summit Backpack 45L"/>
    <n v="1"/>
    <n v="154.85"/>
    <n v="0"/>
    <n v="80.17"/>
    <n v="154.85"/>
    <n v="80.17"/>
    <n v="74.679999999999993"/>
    <n v="0.48227316758153049"/>
    <n v="2026"/>
    <s v="Q2"/>
    <n v="5"/>
    <x v="4"/>
  </r>
  <r>
    <n v="3228"/>
    <d v="2026-05-30T00:00:00"/>
    <n v="2026"/>
    <n v="5"/>
    <x v="1"/>
    <s v="May"/>
    <x v="3"/>
    <x v="13"/>
    <x v="0"/>
    <s v="Business"/>
    <x v="3"/>
    <s v="Trail Tent 2P"/>
    <n v="1"/>
    <n v="194.99"/>
    <n v="0"/>
    <n v="101.21"/>
    <n v="194.99"/>
    <n v="101.21"/>
    <n v="93.780000000000015"/>
    <n v="0.48094774090979031"/>
    <n v="2026"/>
    <s v="Q2"/>
    <n v="5"/>
    <x v="4"/>
  </r>
  <r>
    <n v="3401"/>
    <d v="2026-05-30T00:00:00"/>
    <n v="2026"/>
    <n v="5"/>
    <x v="1"/>
    <s v="May"/>
    <x v="2"/>
    <x v="10"/>
    <x v="0"/>
    <s v="Returning"/>
    <x v="4"/>
    <s v="Recovery Roller"/>
    <n v="1"/>
    <n v="36.31"/>
    <n v="0"/>
    <n v="13.93"/>
    <n v="36.31"/>
    <n v="13.93"/>
    <n v="22.380000000000003"/>
    <n v="0.61635912971633167"/>
    <n v="2026"/>
    <s v="Q2"/>
    <n v="5"/>
    <x v="4"/>
  </r>
  <r>
    <n v="3511"/>
    <d v="2026-05-30T00:00:00"/>
    <n v="2026"/>
    <n v="5"/>
    <x v="1"/>
    <s v="May"/>
    <x v="0"/>
    <x v="0"/>
    <x v="0"/>
    <s v="Returning"/>
    <x v="2"/>
    <s v="Packing Cube Set"/>
    <n v="1"/>
    <n v="47.19"/>
    <n v="0"/>
    <n v="18.54"/>
    <n v="47.19"/>
    <n v="18.54"/>
    <n v="28.65"/>
    <n v="0.60712015257469798"/>
    <n v="2026"/>
    <s v="Q2"/>
    <n v="5"/>
    <x v="4"/>
  </r>
  <r>
    <n v="4485"/>
    <d v="2026-05-30T00:00:00"/>
    <n v="2026"/>
    <n v="5"/>
    <x v="1"/>
    <s v="May"/>
    <x v="3"/>
    <x v="8"/>
    <x v="0"/>
    <s v="New"/>
    <x v="4"/>
    <s v="Weighted Vest"/>
    <n v="1"/>
    <n v="124.14"/>
    <n v="0"/>
    <n v="70.900000000000006"/>
    <n v="124.14"/>
    <n v="70.900000000000006"/>
    <n v="53.239999999999995"/>
    <n v="0.42887062993394548"/>
    <n v="2026"/>
    <s v="Q2"/>
    <n v="5"/>
    <x v="4"/>
  </r>
  <r>
    <n v="447"/>
    <d v="2026-05-31T00:00:00"/>
    <n v="2026"/>
    <n v="5"/>
    <x v="1"/>
    <s v="May"/>
    <x v="3"/>
    <x v="8"/>
    <x v="0"/>
    <s v="Returning"/>
    <x v="2"/>
    <s v="Carry-On Duffel"/>
    <n v="1"/>
    <n v="131.94999999999999"/>
    <n v="0"/>
    <n v="65.17"/>
    <n v="131.94999999999999"/>
    <n v="65.17"/>
    <n v="66.779999999999987"/>
    <n v="0.50610079575596811"/>
    <n v="2026"/>
    <s v="Q2"/>
    <n v="5"/>
    <x v="4"/>
  </r>
  <r>
    <n v="1208"/>
    <d v="2026-05-31T00:00:00"/>
    <n v="2026"/>
    <n v="5"/>
    <x v="1"/>
    <s v="May"/>
    <x v="3"/>
    <x v="8"/>
    <x v="3"/>
    <s v="New"/>
    <x v="0"/>
    <s v="Cycling Pack 12L"/>
    <n v="1"/>
    <n v="102.24"/>
    <n v="0"/>
    <n v="50.75"/>
    <n v="102.24"/>
    <n v="50.75"/>
    <n v="51.489999999999995"/>
    <n v="0.50361893583724571"/>
    <n v="2026"/>
    <s v="Q2"/>
    <n v="5"/>
    <x v="4"/>
  </r>
  <r>
    <n v="1355"/>
    <d v="2026-05-31T00:00:00"/>
    <n v="2026"/>
    <n v="5"/>
    <x v="1"/>
    <s v="May"/>
    <x v="3"/>
    <x v="13"/>
    <x v="3"/>
    <s v="New"/>
    <x v="1"/>
    <s v="Summit Backpack 45L"/>
    <n v="2"/>
    <n v="152.07"/>
    <n v="0"/>
    <n v="76.849999999999994"/>
    <n v="304.14"/>
    <n v="153.69999999999999"/>
    <n v="150.44"/>
    <n v="0.49464062602748737"/>
    <n v="2026"/>
    <s v="Q2"/>
    <n v="5"/>
    <x v="4"/>
  </r>
  <r>
    <n v="1474"/>
    <d v="2026-05-31T00:00:00"/>
    <n v="2026"/>
    <n v="5"/>
    <x v="1"/>
    <s v="May"/>
    <x v="2"/>
    <x v="3"/>
    <x v="0"/>
    <s v="New"/>
    <x v="3"/>
    <s v="Compact Sleeping Bag"/>
    <n v="2"/>
    <n v="123.34"/>
    <n v="0.05"/>
    <n v="58.96"/>
    <n v="234.346"/>
    <n v="117.92"/>
    <n v="116.426"/>
    <n v="0.49681240558831813"/>
    <n v="2026"/>
    <s v="Q2"/>
    <n v="5"/>
    <x v="4"/>
  </r>
  <r>
    <n v="1625"/>
    <d v="2026-05-31T00:00:00"/>
    <n v="2026"/>
    <n v="5"/>
    <x v="1"/>
    <s v="May"/>
    <x v="2"/>
    <x v="2"/>
    <x v="2"/>
    <s v="Returning"/>
    <x v="1"/>
    <s v="Summit Backpack 45L"/>
    <n v="1"/>
    <n v="155.81"/>
    <n v="0"/>
    <n v="80.31"/>
    <n v="155.81"/>
    <n v="80.31"/>
    <n v="75.5"/>
    <n v="0.48456453372697517"/>
    <n v="2026"/>
    <s v="Q2"/>
    <n v="5"/>
    <x v="4"/>
  </r>
  <r>
    <n v="1877"/>
    <d v="2026-05-31T00:00:00"/>
    <n v="2026"/>
    <n v="5"/>
    <x v="1"/>
    <s v="May"/>
    <x v="2"/>
    <x v="16"/>
    <x v="0"/>
    <s v="Returning"/>
    <x v="2"/>
    <s v="Travel Backpack 35L"/>
    <n v="1"/>
    <n v="163.19"/>
    <n v="0.05"/>
    <n v="87.95"/>
    <n v="155.03049999999999"/>
    <n v="87.95"/>
    <n v="67.080499999999986"/>
    <n v="0.4326922766810401"/>
    <n v="2026"/>
    <s v="Q2"/>
    <n v="5"/>
    <x v="4"/>
  </r>
  <r>
    <n v="1978"/>
    <d v="2026-05-31T00:00:00"/>
    <n v="2026"/>
    <n v="5"/>
    <x v="1"/>
    <s v="May"/>
    <x v="1"/>
    <x v="12"/>
    <x v="0"/>
    <s v="Returning"/>
    <x v="1"/>
    <s v="Trail Boots"/>
    <n v="1"/>
    <n v="147.30000000000001"/>
    <n v="0.05"/>
    <n v="81.510000000000005"/>
    <n v="139.935"/>
    <n v="81.510000000000005"/>
    <n v="58.424999999999997"/>
    <n v="0.41751527494908347"/>
    <n v="2026"/>
    <s v="Q2"/>
    <n v="5"/>
    <x v="4"/>
  </r>
  <r>
    <n v="3616"/>
    <d v="2026-05-31T00:00:00"/>
    <n v="2026"/>
    <n v="5"/>
    <x v="1"/>
    <s v="May"/>
    <x v="2"/>
    <x v="2"/>
    <x v="0"/>
    <s v="Returning"/>
    <x v="4"/>
    <s v="Weighted Vest"/>
    <n v="5"/>
    <n v="126.16"/>
    <n v="0"/>
    <n v="68.59"/>
    <n v="630.79999999999995"/>
    <n v="342.95000000000005"/>
    <n v="287.84999999999991"/>
    <n v="0.45632530120481918"/>
    <n v="2026"/>
    <s v="Q2"/>
    <n v="5"/>
    <x v="4"/>
  </r>
  <r>
    <n v="3992"/>
    <d v="2026-05-31T00:00:00"/>
    <n v="2026"/>
    <n v="5"/>
    <x v="1"/>
    <s v="May"/>
    <x v="3"/>
    <x v="8"/>
    <x v="0"/>
    <s v="New"/>
    <x v="2"/>
    <s v="Travel Backpack 35L"/>
    <n v="2"/>
    <n v="163.57"/>
    <n v="0"/>
    <n v="85.72"/>
    <n v="327.14"/>
    <n v="171.44"/>
    <n v="155.69999999999999"/>
    <n v="0.47594302133643085"/>
    <n v="2026"/>
    <s v="Q2"/>
    <n v="5"/>
    <x v="4"/>
  </r>
  <r>
    <n v="4091"/>
    <d v="2026-05-31T00:00:00"/>
    <n v="2026"/>
    <n v="5"/>
    <x v="1"/>
    <s v="May"/>
    <x v="2"/>
    <x v="16"/>
    <x v="0"/>
    <s v="New"/>
    <x v="1"/>
    <s v="Trail Boots"/>
    <n v="1"/>
    <n v="142.06"/>
    <n v="0"/>
    <n v="77.36"/>
    <n v="142.06"/>
    <n v="77.36"/>
    <n v="64.7"/>
    <n v="0.45544136280444886"/>
    <n v="2026"/>
    <s v="Q2"/>
    <n v="5"/>
    <x v="4"/>
  </r>
  <r>
    <n v="4204"/>
    <d v="2026-05-31T00:00:00"/>
    <n v="2026"/>
    <n v="5"/>
    <x v="1"/>
    <s v="May"/>
    <x v="1"/>
    <x v="11"/>
    <x v="0"/>
    <s v="New"/>
    <x v="0"/>
    <s v="Commuter Helmet"/>
    <n v="1"/>
    <n v="81.37"/>
    <n v="0"/>
    <n v="42.01"/>
    <n v="81.37"/>
    <n v="42.01"/>
    <n v="39.360000000000007"/>
    <n v="0.48371635737986979"/>
    <n v="2026"/>
    <s v="Q2"/>
    <n v="5"/>
    <x v="4"/>
  </r>
  <r>
    <n v="4234"/>
    <d v="2026-05-31T00:00:00"/>
    <n v="2026"/>
    <n v="5"/>
    <x v="1"/>
    <s v="May"/>
    <x v="3"/>
    <x v="8"/>
    <x v="2"/>
    <s v="New"/>
    <x v="3"/>
    <s v="Compact Sleeping Bag"/>
    <n v="1"/>
    <n v="120.75"/>
    <n v="0"/>
    <n v="61.21"/>
    <n v="120.75"/>
    <n v="61.21"/>
    <n v="59.54"/>
    <n v="0.49308488612836437"/>
    <n v="2026"/>
    <s v="Q2"/>
    <n v="5"/>
    <x v="4"/>
  </r>
  <r>
    <n v="4696"/>
    <d v="2026-05-31T00:00:00"/>
    <n v="2026"/>
    <n v="5"/>
    <x v="1"/>
    <s v="May"/>
    <x v="1"/>
    <x v="14"/>
    <x v="0"/>
    <s v="New"/>
    <x v="0"/>
    <s v="Commuter Helmet"/>
    <n v="4"/>
    <n v="81.790000000000006"/>
    <n v="0"/>
    <n v="42.96"/>
    <n v="327.16000000000003"/>
    <n v="171.84"/>
    <n v="155.32000000000002"/>
    <n v="0.47475241472062601"/>
    <n v="2026"/>
    <s v="Q2"/>
    <n v="5"/>
    <x v="4"/>
  </r>
  <r>
    <n v="4755"/>
    <d v="2026-05-31T00:00:00"/>
    <n v="2026"/>
    <n v="5"/>
    <x v="1"/>
    <s v="May"/>
    <x v="0"/>
    <x v="15"/>
    <x v="0"/>
    <s v="New"/>
    <x v="3"/>
    <s v="Portable Camp Stove"/>
    <n v="1"/>
    <n v="81.2"/>
    <n v="0.1"/>
    <n v="40.270000000000003"/>
    <n v="73.08"/>
    <n v="40.270000000000003"/>
    <n v="32.809999999999995"/>
    <n v="0.44896004378762994"/>
    <n v="2026"/>
    <s v="Q2"/>
    <n v="5"/>
    <x v="4"/>
  </r>
  <r>
    <n v="5090"/>
    <d v="2026-05-31T00:00:00"/>
    <n v="2026"/>
    <n v="5"/>
    <x v="1"/>
    <s v="May"/>
    <x v="1"/>
    <x v="1"/>
    <x v="3"/>
    <s v="New"/>
    <x v="2"/>
    <s v="Packing Cube Set"/>
    <n v="2"/>
    <n v="46.52"/>
    <n v="0.05"/>
    <n v="18.739999999999998"/>
    <n v="88.388000000000005"/>
    <n v="37.479999999999997"/>
    <n v="50.908000000000008"/>
    <n v="0.57596053762954258"/>
    <n v="2026"/>
    <s v="Q2"/>
    <n v="5"/>
    <x v="4"/>
  </r>
  <r>
    <n v="27"/>
    <d v="2026-06-01T00:00:00"/>
    <n v="2026"/>
    <n v="6"/>
    <x v="1"/>
    <s v="Jun"/>
    <x v="3"/>
    <x v="13"/>
    <x v="0"/>
    <s v="Returning"/>
    <x v="3"/>
    <s v="Trail Tent 2P"/>
    <n v="1"/>
    <n v="195.22"/>
    <n v="0"/>
    <n v="105.91"/>
    <n v="195.22"/>
    <n v="105.91"/>
    <n v="89.31"/>
    <n v="0.45748386435816002"/>
    <n v="2026"/>
    <s v="Q2"/>
    <n v="6"/>
    <x v="5"/>
  </r>
  <r>
    <n v="463"/>
    <d v="2026-06-01T00:00:00"/>
    <n v="2026"/>
    <n v="6"/>
    <x v="1"/>
    <s v="Jun"/>
    <x v="3"/>
    <x v="4"/>
    <x v="0"/>
    <s v="New"/>
    <x v="0"/>
    <s v="Compact Repair Kit"/>
    <n v="1"/>
    <n v="40.71"/>
    <n v="0.05"/>
    <n v="16.559999999999999"/>
    <n v="38.674500000000002"/>
    <n v="16.559999999999999"/>
    <n v="22.114500000000003"/>
    <n v="0.57181088314005357"/>
    <n v="2026"/>
    <s v="Q2"/>
    <n v="6"/>
    <x v="5"/>
  </r>
  <r>
    <n v="653"/>
    <d v="2026-06-01T00:00:00"/>
    <n v="2026"/>
    <n v="6"/>
    <x v="1"/>
    <s v="Jun"/>
    <x v="1"/>
    <x v="11"/>
    <x v="0"/>
    <s v="Returning"/>
    <x v="4"/>
    <s v="Resistance Band Set"/>
    <n v="1"/>
    <n v="41.26"/>
    <n v="0.05"/>
    <n v="14.32"/>
    <n v="39.196999999999996"/>
    <n v="14.32"/>
    <n v="24.876999999999995"/>
    <n v="0.63466591831007468"/>
    <n v="2026"/>
    <s v="Q2"/>
    <n v="6"/>
    <x v="5"/>
  </r>
  <r>
    <n v="1485"/>
    <d v="2026-06-01T00:00:00"/>
    <n v="2026"/>
    <n v="6"/>
    <x v="1"/>
    <s v="Jun"/>
    <x v="1"/>
    <x v="11"/>
    <x v="2"/>
    <s v="New"/>
    <x v="4"/>
    <s v="Resistance Band Set"/>
    <n v="2"/>
    <n v="40.840000000000003"/>
    <n v="0"/>
    <n v="14.48"/>
    <n v="81.680000000000007"/>
    <n v="28.96"/>
    <n v="52.720000000000006"/>
    <n v="0.64544564152791384"/>
    <n v="2026"/>
    <s v="Q2"/>
    <n v="6"/>
    <x v="5"/>
  </r>
  <r>
    <n v="1925"/>
    <d v="2026-06-01T00:00:00"/>
    <n v="2026"/>
    <n v="6"/>
    <x v="1"/>
    <s v="Jun"/>
    <x v="3"/>
    <x v="4"/>
    <x v="0"/>
    <s v="Returning"/>
    <x v="1"/>
    <s v="Trail Boots"/>
    <n v="1"/>
    <n v="143.32"/>
    <n v="0"/>
    <n v="80.36"/>
    <n v="143.32"/>
    <n v="80.36"/>
    <n v="62.959999999999994"/>
    <n v="0.43929667876081496"/>
    <n v="2026"/>
    <s v="Q2"/>
    <n v="6"/>
    <x v="5"/>
  </r>
  <r>
    <n v="1952"/>
    <d v="2026-06-01T00:00:00"/>
    <n v="2026"/>
    <n v="6"/>
    <x v="1"/>
    <s v="Jun"/>
    <x v="0"/>
    <x v="15"/>
    <x v="0"/>
    <s v="New"/>
    <x v="1"/>
    <s v="Summit Backpack 45L"/>
    <n v="2"/>
    <n v="156.31"/>
    <n v="0"/>
    <n v="79.87"/>
    <n v="312.62"/>
    <n v="159.74"/>
    <n v="152.88"/>
    <n v="0.4890282131661442"/>
    <n v="2026"/>
    <s v="Q2"/>
    <n v="6"/>
    <x v="5"/>
  </r>
  <r>
    <n v="2010"/>
    <d v="2026-06-01T00:00:00"/>
    <n v="2026"/>
    <n v="6"/>
    <x v="1"/>
    <s v="Jun"/>
    <x v="3"/>
    <x v="8"/>
    <x v="0"/>
    <s v="New"/>
    <x v="0"/>
    <s v="Cycling Pack 12L"/>
    <n v="3"/>
    <n v="100.69"/>
    <n v="0.1"/>
    <n v="51.31"/>
    <n v="271.863"/>
    <n v="153.93"/>
    <n v="117.93299999999999"/>
    <n v="0.43379569856876438"/>
    <n v="2026"/>
    <s v="Q2"/>
    <n v="6"/>
    <x v="5"/>
  </r>
  <r>
    <n v="2114"/>
    <d v="2026-06-01T00:00:00"/>
    <n v="2026"/>
    <n v="6"/>
    <x v="1"/>
    <s v="Jun"/>
    <x v="3"/>
    <x v="13"/>
    <x v="2"/>
    <s v="Business"/>
    <x v="2"/>
    <s v="Packing Cube Set"/>
    <n v="2"/>
    <n v="45.54"/>
    <n v="0.1"/>
    <n v="18.309999999999999"/>
    <n v="81.971999999999994"/>
    <n v="36.619999999999997"/>
    <n v="45.351999999999997"/>
    <n v="0.5532620894939736"/>
    <n v="2026"/>
    <s v="Q2"/>
    <n v="6"/>
    <x v="5"/>
  </r>
  <r>
    <n v="3104"/>
    <d v="2026-06-01T00:00:00"/>
    <n v="2026"/>
    <n v="6"/>
    <x v="1"/>
    <s v="Jun"/>
    <x v="2"/>
    <x v="3"/>
    <x v="1"/>
    <s v="Business"/>
    <x v="1"/>
    <s v="Summit Backpack 45L"/>
    <n v="5"/>
    <n v="153.97"/>
    <n v="0.15"/>
    <n v="79.81"/>
    <n v="654.37249999999995"/>
    <n v="399.05"/>
    <n v="255.32249999999993"/>
    <n v="0.39017914108554369"/>
    <n v="2026"/>
    <s v="Q2"/>
    <n v="6"/>
    <x v="5"/>
  </r>
  <r>
    <n v="3230"/>
    <d v="2026-06-01T00:00:00"/>
    <n v="2026"/>
    <n v="6"/>
    <x v="1"/>
    <s v="Jun"/>
    <x v="2"/>
    <x v="16"/>
    <x v="2"/>
    <s v="Returning"/>
    <x v="4"/>
    <s v="Weighted Vest"/>
    <n v="1"/>
    <n v="124.17"/>
    <n v="0"/>
    <n v="71.040000000000006"/>
    <n v="124.17"/>
    <n v="71.040000000000006"/>
    <n v="53.129999999999995"/>
    <n v="0.4278811307079004"/>
    <n v="2026"/>
    <s v="Q2"/>
    <n v="6"/>
    <x v="5"/>
  </r>
  <r>
    <n v="3415"/>
    <d v="2026-06-01T00:00:00"/>
    <n v="2026"/>
    <n v="6"/>
    <x v="1"/>
    <s v="Jun"/>
    <x v="2"/>
    <x v="5"/>
    <x v="2"/>
    <s v="Returning"/>
    <x v="1"/>
    <s v="Summit Backpack 45L"/>
    <n v="1"/>
    <n v="152.94999999999999"/>
    <n v="0.05"/>
    <n v="76.97"/>
    <n v="145.30249999999998"/>
    <n v="76.97"/>
    <n v="68.332499999999982"/>
    <n v="0.47027752447480248"/>
    <n v="2026"/>
    <s v="Q2"/>
    <n v="6"/>
    <x v="5"/>
  </r>
  <r>
    <n v="4130"/>
    <d v="2026-06-01T00:00:00"/>
    <n v="2026"/>
    <n v="6"/>
    <x v="1"/>
    <s v="Jun"/>
    <x v="3"/>
    <x v="13"/>
    <x v="0"/>
    <s v="New"/>
    <x v="0"/>
    <s v="Commuter Helmet"/>
    <n v="3"/>
    <n v="80.099999999999994"/>
    <n v="0"/>
    <n v="43.51"/>
    <n v="240.29999999999998"/>
    <n v="130.53"/>
    <n v="109.76999999999998"/>
    <n v="0.45680399500624214"/>
    <n v="2026"/>
    <s v="Q2"/>
    <n v="6"/>
    <x v="5"/>
  </r>
  <r>
    <n v="4314"/>
    <d v="2026-06-01T00:00:00"/>
    <n v="2026"/>
    <n v="6"/>
    <x v="1"/>
    <s v="Jun"/>
    <x v="3"/>
    <x v="4"/>
    <x v="2"/>
    <s v="New"/>
    <x v="4"/>
    <s v="Recovery Roller"/>
    <n v="2"/>
    <n v="36.61"/>
    <n v="0"/>
    <n v="14.15"/>
    <n v="73.22"/>
    <n v="28.3"/>
    <n v="44.92"/>
    <n v="0.61349358098880091"/>
    <n v="2026"/>
    <s v="Q2"/>
    <n v="6"/>
    <x v="5"/>
  </r>
  <r>
    <n v="998"/>
    <d v="2026-06-02T00:00:00"/>
    <n v="2026"/>
    <n v="6"/>
    <x v="1"/>
    <s v="Jun"/>
    <x v="1"/>
    <x v="11"/>
    <x v="0"/>
    <s v="Returning"/>
    <x v="2"/>
    <s v="Carry-On Duffel"/>
    <n v="2"/>
    <n v="131.81"/>
    <n v="0.05"/>
    <n v="66.09"/>
    <n v="250.43899999999999"/>
    <n v="132.18"/>
    <n v="118.25899999999999"/>
    <n v="0.47220680485068217"/>
    <n v="2026"/>
    <s v="Q2"/>
    <n v="6"/>
    <x v="5"/>
  </r>
  <r>
    <n v="1172"/>
    <d v="2026-06-02T00:00:00"/>
    <n v="2026"/>
    <n v="6"/>
    <x v="1"/>
    <s v="Jun"/>
    <x v="0"/>
    <x v="15"/>
    <x v="0"/>
    <s v="Returning"/>
    <x v="1"/>
    <s v="Summit Backpack 45L"/>
    <n v="1"/>
    <n v="153.43"/>
    <n v="0.05"/>
    <n v="78.16"/>
    <n v="145.7585"/>
    <n v="78.16"/>
    <n v="67.598500000000001"/>
    <n v="0.46377055197467043"/>
    <n v="2026"/>
    <s v="Q2"/>
    <n v="6"/>
    <x v="5"/>
  </r>
  <r>
    <n v="1261"/>
    <d v="2026-06-02T00:00:00"/>
    <n v="2026"/>
    <n v="6"/>
    <x v="1"/>
    <s v="Jun"/>
    <x v="1"/>
    <x v="14"/>
    <x v="0"/>
    <s v="New"/>
    <x v="0"/>
    <s v="Commuter Helmet"/>
    <n v="2"/>
    <n v="80.06"/>
    <n v="0"/>
    <n v="42.87"/>
    <n v="160.12"/>
    <n v="85.74"/>
    <n v="74.38000000000001"/>
    <n v="0.4645266050462154"/>
    <n v="2026"/>
    <s v="Q2"/>
    <n v="6"/>
    <x v="5"/>
  </r>
  <r>
    <n v="1762"/>
    <d v="2026-06-02T00:00:00"/>
    <n v="2026"/>
    <n v="6"/>
    <x v="1"/>
    <s v="Jun"/>
    <x v="3"/>
    <x v="13"/>
    <x v="2"/>
    <s v="Business"/>
    <x v="4"/>
    <s v="Resistance Band Set"/>
    <n v="1"/>
    <n v="40.549999999999997"/>
    <n v="0"/>
    <n v="15.16"/>
    <n v="40.549999999999997"/>
    <n v="15.16"/>
    <n v="25.389999999999997"/>
    <n v="0.62614056720098643"/>
    <n v="2026"/>
    <s v="Q2"/>
    <n v="6"/>
    <x v="5"/>
  </r>
  <r>
    <n v="1851"/>
    <d v="2026-06-02T00:00:00"/>
    <n v="2026"/>
    <n v="6"/>
    <x v="1"/>
    <s v="Jun"/>
    <x v="1"/>
    <x v="6"/>
    <x v="0"/>
    <s v="New"/>
    <x v="2"/>
    <s v="Packing Cube Set"/>
    <n v="3"/>
    <n v="45.43"/>
    <n v="0.15"/>
    <n v="17.850000000000001"/>
    <n v="115.84649999999999"/>
    <n v="53.550000000000004"/>
    <n v="62.296499999999988"/>
    <n v="0.53775038520801222"/>
    <n v="2026"/>
    <s v="Q2"/>
    <n v="6"/>
    <x v="5"/>
  </r>
  <r>
    <n v="3205"/>
    <d v="2026-06-02T00:00:00"/>
    <n v="2026"/>
    <n v="6"/>
    <x v="1"/>
    <s v="Jun"/>
    <x v="3"/>
    <x v="4"/>
    <x v="1"/>
    <s v="Business"/>
    <x v="1"/>
    <s v="Trail Boots"/>
    <n v="6"/>
    <n v="146.85"/>
    <n v="0.15"/>
    <n v="80.45"/>
    <n v="748.93499999999995"/>
    <n v="482.70000000000005"/>
    <n v="266.2349999999999"/>
    <n v="0.35548478839952724"/>
    <n v="2026"/>
    <s v="Q2"/>
    <n v="6"/>
    <x v="5"/>
  </r>
  <r>
    <n v="1396"/>
    <d v="2026-06-03T00:00:00"/>
    <n v="2026"/>
    <n v="6"/>
    <x v="1"/>
    <s v="Jun"/>
    <x v="2"/>
    <x v="3"/>
    <x v="0"/>
    <s v="Business"/>
    <x v="3"/>
    <s v="Trail Tent 2P"/>
    <n v="1"/>
    <n v="192.33"/>
    <n v="0.1"/>
    <n v="105.15"/>
    <n v="173.09700000000001"/>
    <n v="105.15"/>
    <n v="67.947000000000003"/>
    <n v="0.39253713235931298"/>
    <n v="2026"/>
    <s v="Q2"/>
    <n v="6"/>
    <x v="5"/>
  </r>
  <r>
    <n v="1441"/>
    <d v="2026-06-03T00:00:00"/>
    <n v="2026"/>
    <n v="6"/>
    <x v="1"/>
    <s v="Jun"/>
    <x v="2"/>
    <x v="10"/>
    <x v="3"/>
    <s v="New"/>
    <x v="2"/>
    <s v="Carry-On Duffel"/>
    <n v="3"/>
    <n v="135.4"/>
    <n v="0"/>
    <n v="65.16"/>
    <n v="406.20000000000005"/>
    <n v="195.48"/>
    <n v="210.72000000000006"/>
    <n v="0.51875923190546536"/>
    <n v="2026"/>
    <s v="Q2"/>
    <n v="6"/>
    <x v="5"/>
  </r>
  <r>
    <n v="1511"/>
    <d v="2026-06-03T00:00:00"/>
    <n v="2026"/>
    <n v="6"/>
    <x v="1"/>
    <s v="Jun"/>
    <x v="2"/>
    <x v="5"/>
    <x v="0"/>
    <s v="New"/>
    <x v="4"/>
    <s v="Recovery Roller"/>
    <n v="2"/>
    <n v="36.08"/>
    <n v="0.05"/>
    <n v="13.73"/>
    <n v="68.551999999999992"/>
    <n v="27.46"/>
    <n v="41.091999999999992"/>
    <n v="0.59942817131520587"/>
    <n v="2026"/>
    <s v="Q2"/>
    <n v="6"/>
    <x v="5"/>
  </r>
  <r>
    <n v="1701"/>
    <d v="2026-06-03T00:00:00"/>
    <n v="2026"/>
    <n v="6"/>
    <x v="1"/>
    <s v="Jun"/>
    <x v="0"/>
    <x v="9"/>
    <x v="0"/>
    <s v="New"/>
    <x v="2"/>
    <s v="Packing Cube Set"/>
    <n v="1"/>
    <n v="46.16"/>
    <n v="0"/>
    <n v="18.36"/>
    <n v="46.16"/>
    <n v="18.36"/>
    <n v="27.799999999999997"/>
    <n v="0.60225303292894283"/>
    <n v="2026"/>
    <s v="Q2"/>
    <n v="6"/>
    <x v="5"/>
  </r>
  <r>
    <n v="1984"/>
    <d v="2026-06-03T00:00:00"/>
    <n v="2026"/>
    <n v="6"/>
    <x v="1"/>
    <s v="Jun"/>
    <x v="1"/>
    <x v="1"/>
    <x v="0"/>
    <s v="Returning"/>
    <x v="0"/>
    <s v="Trail Bike Light"/>
    <n v="2"/>
    <n v="50.77"/>
    <n v="0"/>
    <n v="22.93"/>
    <n v="101.54"/>
    <n v="45.86"/>
    <n v="55.680000000000007"/>
    <n v="0.54835532794957653"/>
    <n v="2026"/>
    <s v="Q2"/>
    <n v="6"/>
    <x v="5"/>
  </r>
  <r>
    <n v="2572"/>
    <d v="2026-06-03T00:00:00"/>
    <n v="2026"/>
    <n v="6"/>
    <x v="1"/>
    <s v="Jun"/>
    <x v="3"/>
    <x v="8"/>
    <x v="3"/>
    <s v="Business"/>
    <x v="1"/>
    <s v="Trekking Poles"/>
    <n v="2"/>
    <n v="70.97"/>
    <n v="0.05"/>
    <n v="32.54"/>
    <n v="134.84299999999999"/>
    <n v="65.08"/>
    <n v="69.762999999999991"/>
    <n v="0.51736463887632278"/>
    <n v="2026"/>
    <s v="Q2"/>
    <n v="6"/>
    <x v="5"/>
  </r>
  <r>
    <n v="2833"/>
    <d v="2026-06-03T00:00:00"/>
    <n v="2026"/>
    <n v="6"/>
    <x v="1"/>
    <s v="Jun"/>
    <x v="3"/>
    <x v="13"/>
    <x v="0"/>
    <s v="Returning"/>
    <x v="1"/>
    <s v="Trail Boots"/>
    <n v="3"/>
    <n v="141.6"/>
    <n v="0"/>
    <n v="78.02"/>
    <n v="424.79999999999995"/>
    <n v="234.06"/>
    <n v="190.73999999999995"/>
    <n v="0.44901129943502821"/>
    <n v="2026"/>
    <s v="Q2"/>
    <n v="6"/>
    <x v="5"/>
  </r>
  <r>
    <n v="3522"/>
    <d v="2026-06-03T00:00:00"/>
    <n v="2026"/>
    <n v="6"/>
    <x v="1"/>
    <s v="Jun"/>
    <x v="3"/>
    <x v="13"/>
    <x v="0"/>
    <s v="New"/>
    <x v="0"/>
    <s v="Compact Repair Kit"/>
    <n v="1"/>
    <n v="40.57"/>
    <n v="0"/>
    <n v="16.329999999999998"/>
    <n v="40.57"/>
    <n v="16.329999999999998"/>
    <n v="24.240000000000002"/>
    <n v="0.59748582696573826"/>
    <n v="2026"/>
    <s v="Q2"/>
    <n v="6"/>
    <x v="5"/>
  </r>
  <r>
    <n v="146"/>
    <d v="2026-06-04T00:00:00"/>
    <n v="2026"/>
    <n v="6"/>
    <x v="1"/>
    <s v="Jun"/>
    <x v="1"/>
    <x v="14"/>
    <x v="3"/>
    <s v="Returning"/>
    <x v="0"/>
    <s v="Commuter Helmet"/>
    <n v="2"/>
    <n v="81.81"/>
    <n v="0"/>
    <n v="42.54"/>
    <n v="163.62"/>
    <n v="85.08"/>
    <n v="78.540000000000006"/>
    <n v="0.48001466813348004"/>
    <n v="2026"/>
    <s v="Q2"/>
    <n v="6"/>
    <x v="5"/>
  </r>
  <r>
    <n v="161"/>
    <d v="2026-06-04T00:00:00"/>
    <n v="2026"/>
    <n v="6"/>
    <x v="1"/>
    <s v="Jun"/>
    <x v="0"/>
    <x v="0"/>
    <x v="3"/>
    <s v="Returning"/>
    <x v="0"/>
    <s v="Trail Bike Light"/>
    <n v="2"/>
    <n v="50.09"/>
    <n v="0"/>
    <n v="22.91"/>
    <n v="100.18"/>
    <n v="45.82"/>
    <n v="54.360000000000007"/>
    <n v="0.54262327809942112"/>
    <n v="2026"/>
    <s v="Q2"/>
    <n v="6"/>
    <x v="5"/>
  </r>
  <r>
    <n v="819"/>
    <d v="2026-06-04T00:00:00"/>
    <n v="2026"/>
    <n v="6"/>
    <x v="1"/>
    <s v="Jun"/>
    <x v="3"/>
    <x v="8"/>
    <x v="0"/>
    <s v="Returning"/>
    <x v="1"/>
    <s v="Trekking Poles"/>
    <n v="1"/>
    <n v="72.38"/>
    <n v="0"/>
    <n v="32.68"/>
    <n v="72.38"/>
    <n v="32.68"/>
    <n v="39.699999999999996"/>
    <n v="0.54849405913235694"/>
    <n v="2026"/>
    <s v="Q2"/>
    <n v="6"/>
    <x v="5"/>
  </r>
  <r>
    <n v="2104"/>
    <d v="2026-06-04T00:00:00"/>
    <n v="2026"/>
    <n v="6"/>
    <x v="1"/>
    <s v="Jun"/>
    <x v="1"/>
    <x v="1"/>
    <x v="0"/>
    <s v="New"/>
    <x v="1"/>
    <s v="Hiking Daypack 20L"/>
    <n v="1"/>
    <n v="92.31"/>
    <n v="0"/>
    <n v="45.58"/>
    <n v="92.31"/>
    <n v="45.58"/>
    <n v="46.730000000000004"/>
    <n v="0.50622901094139316"/>
    <n v="2026"/>
    <s v="Q2"/>
    <n v="6"/>
    <x v="5"/>
  </r>
  <r>
    <n v="2678"/>
    <d v="2026-06-04T00:00:00"/>
    <n v="2026"/>
    <n v="6"/>
    <x v="1"/>
    <s v="Jun"/>
    <x v="3"/>
    <x v="8"/>
    <x v="1"/>
    <s v="Returning"/>
    <x v="2"/>
    <s v="Packing Cube Set"/>
    <n v="12"/>
    <n v="47.6"/>
    <n v="0.15"/>
    <n v="18.670000000000002"/>
    <n v="485.52000000000004"/>
    <n v="224.04000000000002"/>
    <n v="261.48"/>
    <n v="0.53855659911023235"/>
    <n v="2026"/>
    <s v="Q2"/>
    <n v="6"/>
    <x v="5"/>
  </r>
  <r>
    <n v="3015"/>
    <d v="2026-06-04T00:00:00"/>
    <n v="2026"/>
    <n v="6"/>
    <x v="1"/>
    <s v="Jun"/>
    <x v="1"/>
    <x v="14"/>
    <x v="0"/>
    <s v="Returning"/>
    <x v="2"/>
    <s v="Packing Cube Set"/>
    <n v="1"/>
    <n v="45.5"/>
    <n v="0.05"/>
    <n v="18.89"/>
    <n v="43.225000000000001"/>
    <n v="18.89"/>
    <n v="24.335000000000001"/>
    <n v="0.56298438403701567"/>
    <n v="2026"/>
    <s v="Q2"/>
    <n v="6"/>
    <x v="5"/>
  </r>
  <r>
    <n v="3243"/>
    <d v="2026-06-04T00:00:00"/>
    <n v="2026"/>
    <n v="6"/>
    <x v="1"/>
    <s v="Jun"/>
    <x v="2"/>
    <x v="5"/>
    <x v="0"/>
    <s v="Returning"/>
    <x v="4"/>
    <s v="Recovery Roller"/>
    <n v="1"/>
    <n v="35.99"/>
    <n v="0"/>
    <n v="14.05"/>
    <n v="35.99"/>
    <n v="14.05"/>
    <n v="21.94"/>
    <n v="0.60961378160600166"/>
    <n v="2026"/>
    <s v="Q2"/>
    <n v="6"/>
    <x v="5"/>
  </r>
  <r>
    <n v="3283"/>
    <d v="2026-06-04T00:00:00"/>
    <n v="2026"/>
    <n v="6"/>
    <x v="1"/>
    <s v="Jun"/>
    <x v="1"/>
    <x v="12"/>
    <x v="3"/>
    <s v="Returning"/>
    <x v="4"/>
    <s v="Weighted Vest"/>
    <n v="1"/>
    <n v="122.55"/>
    <n v="0"/>
    <n v="68.97"/>
    <n v="122.55"/>
    <n v="68.97"/>
    <n v="53.58"/>
    <n v="0.43720930232558142"/>
    <n v="2026"/>
    <s v="Q2"/>
    <n v="6"/>
    <x v="5"/>
  </r>
  <r>
    <n v="3966"/>
    <d v="2026-06-04T00:00:00"/>
    <n v="2026"/>
    <n v="6"/>
    <x v="1"/>
    <s v="Jun"/>
    <x v="3"/>
    <x v="8"/>
    <x v="0"/>
    <s v="New"/>
    <x v="4"/>
    <s v="Weighted Vest"/>
    <n v="3"/>
    <n v="126.22"/>
    <n v="0"/>
    <n v="69.599999999999994"/>
    <n v="378.65999999999997"/>
    <n v="208.79999999999998"/>
    <n v="169.85999999999999"/>
    <n v="0.4485818412295991"/>
    <n v="2026"/>
    <s v="Q2"/>
    <n v="6"/>
    <x v="5"/>
  </r>
  <r>
    <n v="1349"/>
    <d v="2026-06-05T00:00:00"/>
    <n v="2026"/>
    <n v="6"/>
    <x v="1"/>
    <s v="Jun"/>
    <x v="0"/>
    <x v="15"/>
    <x v="2"/>
    <s v="Returning"/>
    <x v="1"/>
    <s v="Hiking Daypack 20L"/>
    <n v="6"/>
    <n v="91.98"/>
    <n v="0.05"/>
    <n v="46.46"/>
    <n v="524.28599999999994"/>
    <n v="278.76"/>
    <n v="245.52599999999995"/>
    <n v="0.46830546686350577"/>
    <n v="2026"/>
    <s v="Q2"/>
    <n v="6"/>
    <x v="5"/>
  </r>
  <r>
    <n v="2333"/>
    <d v="2026-06-05T00:00:00"/>
    <n v="2026"/>
    <n v="6"/>
    <x v="1"/>
    <s v="Jun"/>
    <x v="2"/>
    <x v="5"/>
    <x v="0"/>
    <s v="Business"/>
    <x v="3"/>
    <s v="Compact Sleeping Bag"/>
    <n v="1"/>
    <n v="125.32"/>
    <n v="0"/>
    <n v="59.03"/>
    <n v="125.32"/>
    <n v="59.03"/>
    <n v="66.289999999999992"/>
    <n v="0.52896584743057773"/>
    <n v="2026"/>
    <s v="Q2"/>
    <n v="6"/>
    <x v="5"/>
  </r>
  <r>
    <n v="2628"/>
    <d v="2026-06-05T00:00:00"/>
    <n v="2026"/>
    <n v="6"/>
    <x v="1"/>
    <s v="Jun"/>
    <x v="3"/>
    <x v="8"/>
    <x v="3"/>
    <s v="Returning"/>
    <x v="2"/>
    <s v="Travel Backpack 35L"/>
    <n v="2"/>
    <n v="167.26"/>
    <n v="0"/>
    <n v="89.65"/>
    <n v="334.52"/>
    <n v="179.3"/>
    <n v="155.21999999999997"/>
    <n v="0.46400813105344968"/>
    <n v="2026"/>
    <s v="Q2"/>
    <n v="6"/>
    <x v="5"/>
  </r>
  <r>
    <n v="2718"/>
    <d v="2026-06-05T00:00:00"/>
    <n v="2026"/>
    <n v="6"/>
    <x v="1"/>
    <s v="Jun"/>
    <x v="0"/>
    <x v="0"/>
    <x v="3"/>
    <s v="Returning"/>
    <x v="0"/>
    <s v="Commuter Helmet"/>
    <n v="1"/>
    <n v="80.19"/>
    <n v="0"/>
    <n v="42.18"/>
    <n v="80.19"/>
    <n v="42.18"/>
    <n v="38.01"/>
    <n v="0.47399925177702956"/>
    <n v="2026"/>
    <s v="Q2"/>
    <n v="6"/>
    <x v="5"/>
  </r>
  <r>
    <n v="3185"/>
    <d v="2026-06-05T00:00:00"/>
    <n v="2026"/>
    <n v="6"/>
    <x v="1"/>
    <s v="Jun"/>
    <x v="0"/>
    <x v="15"/>
    <x v="0"/>
    <s v="New"/>
    <x v="0"/>
    <s v="Trail Bike Light"/>
    <n v="1"/>
    <n v="49.86"/>
    <n v="0"/>
    <n v="22.72"/>
    <n v="49.86"/>
    <n v="22.72"/>
    <n v="27.14"/>
    <n v="0.5443241075010028"/>
    <n v="2026"/>
    <s v="Q2"/>
    <n v="6"/>
    <x v="5"/>
  </r>
  <r>
    <n v="4495"/>
    <d v="2026-06-05T00:00:00"/>
    <n v="2026"/>
    <n v="6"/>
    <x v="1"/>
    <s v="Jun"/>
    <x v="2"/>
    <x v="10"/>
    <x v="2"/>
    <s v="New"/>
    <x v="3"/>
    <s v="Trail Tent 2P"/>
    <n v="2"/>
    <n v="195.51"/>
    <n v="0"/>
    <n v="102.97"/>
    <n v="391.02"/>
    <n v="205.94"/>
    <n v="185.07999999999998"/>
    <n v="0.47332617257429288"/>
    <n v="2026"/>
    <s v="Q2"/>
    <n v="6"/>
    <x v="5"/>
  </r>
  <r>
    <n v="815"/>
    <d v="2026-06-06T00:00:00"/>
    <n v="2026"/>
    <n v="6"/>
    <x v="1"/>
    <s v="Jun"/>
    <x v="0"/>
    <x v="0"/>
    <x v="2"/>
    <s v="New"/>
    <x v="4"/>
    <s v="Resistance Band Set"/>
    <n v="1"/>
    <n v="39.61"/>
    <n v="0"/>
    <n v="14.75"/>
    <n v="39.61"/>
    <n v="14.75"/>
    <n v="24.86"/>
    <n v="0.62761928805857103"/>
    <n v="2026"/>
    <s v="Q2"/>
    <n v="6"/>
    <x v="5"/>
  </r>
  <r>
    <n v="1140"/>
    <d v="2026-06-06T00:00:00"/>
    <n v="2026"/>
    <n v="6"/>
    <x v="1"/>
    <s v="Jun"/>
    <x v="1"/>
    <x v="1"/>
    <x v="2"/>
    <s v="Returning"/>
    <x v="1"/>
    <s v="Trekking Poles"/>
    <n v="1"/>
    <n v="70.86"/>
    <n v="0"/>
    <n v="31.47"/>
    <n v="70.86"/>
    <n v="31.47"/>
    <n v="39.39"/>
    <n v="0.55588484335309063"/>
    <n v="2026"/>
    <s v="Q2"/>
    <n v="6"/>
    <x v="5"/>
  </r>
  <r>
    <n v="1544"/>
    <d v="2026-06-06T00:00:00"/>
    <n v="2026"/>
    <n v="6"/>
    <x v="1"/>
    <s v="Jun"/>
    <x v="3"/>
    <x v="7"/>
    <x v="1"/>
    <s v="Returning"/>
    <x v="4"/>
    <s v="Resistance Band Set"/>
    <n v="8"/>
    <n v="40.46"/>
    <n v="0.2"/>
    <n v="14.7"/>
    <n v="258.94400000000002"/>
    <n v="117.6"/>
    <n v="141.34400000000002"/>
    <n v="0.54584775086505199"/>
    <n v="2026"/>
    <s v="Q2"/>
    <n v="6"/>
    <x v="5"/>
  </r>
  <r>
    <n v="2420"/>
    <d v="2026-06-06T00:00:00"/>
    <n v="2026"/>
    <n v="6"/>
    <x v="1"/>
    <s v="Jun"/>
    <x v="2"/>
    <x v="5"/>
    <x v="0"/>
    <s v="New"/>
    <x v="2"/>
    <s v="Carry-On Duffel"/>
    <n v="1"/>
    <n v="131.79"/>
    <n v="0"/>
    <n v="68.22"/>
    <n v="131.79"/>
    <n v="68.22"/>
    <n v="63.569999999999993"/>
    <n v="0.48235829729114499"/>
    <n v="2026"/>
    <s v="Q2"/>
    <n v="6"/>
    <x v="5"/>
  </r>
  <r>
    <n v="2805"/>
    <d v="2026-06-06T00:00:00"/>
    <n v="2026"/>
    <n v="6"/>
    <x v="1"/>
    <s v="Jun"/>
    <x v="2"/>
    <x v="10"/>
    <x v="1"/>
    <s v="Returning"/>
    <x v="3"/>
    <s v="Alpine Tent 4P"/>
    <n v="12"/>
    <n v="338.45"/>
    <n v="0.1"/>
    <n v="196.78"/>
    <n v="3655.2599999999998"/>
    <n v="2361.36"/>
    <n v="1293.8999999999996"/>
    <n v="0.35398302719915947"/>
    <n v="2026"/>
    <s v="Q2"/>
    <n v="6"/>
    <x v="5"/>
  </r>
  <r>
    <n v="3160"/>
    <d v="2026-06-06T00:00:00"/>
    <n v="2026"/>
    <n v="6"/>
    <x v="1"/>
    <s v="Jun"/>
    <x v="2"/>
    <x v="3"/>
    <x v="2"/>
    <s v="Returning"/>
    <x v="4"/>
    <s v="Resistance Band Set"/>
    <n v="2"/>
    <n v="40.99"/>
    <n v="0"/>
    <n v="14.53"/>
    <n v="81.98"/>
    <n v="29.06"/>
    <n v="52.92"/>
    <n v="0.64552329836545497"/>
    <n v="2026"/>
    <s v="Q2"/>
    <n v="6"/>
    <x v="5"/>
  </r>
  <r>
    <n v="3278"/>
    <d v="2026-06-06T00:00:00"/>
    <n v="2026"/>
    <n v="6"/>
    <x v="1"/>
    <s v="Jun"/>
    <x v="1"/>
    <x v="12"/>
    <x v="2"/>
    <s v="Returning"/>
    <x v="0"/>
    <s v="Cycling Pack 12L"/>
    <n v="1"/>
    <n v="101.85"/>
    <n v="0"/>
    <n v="51.59"/>
    <n v="101.85"/>
    <n v="51.59"/>
    <n v="50.259999999999991"/>
    <n v="0.49347079037800679"/>
    <n v="2026"/>
    <s v="Q2"/>
    <n v="6"/>
    <x v="5"/>
  </r>
  <r>
    <n v="3555"/>
    <d v="2026-06-06T00:00:00"/>
    <n v="2026"/>
    <n v="6"/>
    <x v="1"/>
    <s v="Jun"/>
    <x v="2"/>
    <x v="2"/>
    <x v="1"/>
    <s v="Business"/>
    <x v="3"/>
    <s v="Alpine Tent 4P"/>
    <n v="4"/>
    <n v="346.14"/>
    <n v="0.05"/>
    <n v="198.97"/>
    <n v="1315.3319999999999"/>
    <n v="795.88"/>
    <n v="519.45199999999988"/>
    <n v="0.39492082607280893"/>
    <n v="2026"/>
    <s v="Q2"/>
    <n v="6"/>
    <x v="5"/>
  </r>
  <r>
    <n v="3702"/>
    <d v="2026-06-06T00:00:00"/>
    <n v="2026"/>
    <n v="6"/>
    <x v="1"/>
    <s v="Jun"/>
    <x v="0"/>
    <x v="9"/>
    <x v="2"/>
    <s v="Business"/>
    <x v="0"/>
    <s v="Commuter Helmet"/>
    <n v="2"/>
    <n v="83.28"/>
    <n v="0"/>
    <n v="43.56"/>
    <n v="166.56"/>
    <n v="87.12"/>
    <n v="79.44"/>
    <n v="0.47694524495677232"/>
    <n v="2026"/>
    <s v="Q2"/>
    <n v="6"/>
    <x v="5"/>
  </r>
  <r>
    <n v="4349"/>
    <d v="2026-06-06T00:00:00"/>
    <n v="2026"/>
    <n v="6"/>
    <x v="1"/>
    <s v="Jun"/>
    <x v="3"/>
    <x v="7"/>
    <x v="2"/>
    <s v="Business"/>
    <x v="0"/>
    <s v="Commuter Helmet"/>
    <n v="1"/>
    <n v="80.349999999999994"/>
    <n v="0.15"/>
    <n v="43.51"/>
    <n v="68.297499999999999"/>
    <n v="43.51"/>
    <n v="24.787500000000001"/>
    <n v="0.3629342216040119"/>
    <n v="2026"/>
    <s v="Q2"/>
    <n v="6"/>
    <x v="5"/>
  </r>
  <r>
    <n v="4989"/>
    <d v="2026-06-06T00:00:00"/>
    <n v="2026"/>
    <n v="6"/>
    <x v="1"/>
    <s v="Jun"/>
    <x v="1"/>
    <x v="1"/>
    <x v="0"/>
    <s v="Returning"/>
    <x v="0"/>
    <s v="Compact Repair Kit"/>
    <n v="1"/>
    <n v="40.86"/>
    <n v="0.05"/>
    <n v="16.899999999999999"/>
    <n v="38.817"/>
    <n v="16.899999999999999"/>
    <n v="21.917000000000002"/>
    <n v="0.564623747327202"/>
    <n v="2026"/>
    <s v="Q2"/>
    <n v="6"/>
    <x v="5"/>
  </r>
  <r>
    <n v="713"/>
    <d v="2026-06-07T00:00:00"/>
    <n v="2026"/>
    <n v="6"/>
    <x v="1"/>
    <s v="Jun"/>
    <x v="1"/>
    <x v="6"/>
    <x v="2"/>
    <s v="Returning"/>
    <x v="2"/>
    <s v="Insulated Bottle"/>
    <n v="4"/>
    <n v="36.299999999999997"/>
    <n v="0.05"/>
    <n v="13.16"/>
    <n v="137.93999999999997"/>
    <n v="52.64"/>
    <n v="85.299999999999969"/>
    <n v="0.61838480498767567"/>
    <n v="2026"/>
    <s v="Q2"/>
    <n v="6"/>
    <x v="5"/>
  </r>
  <r>
    <n v="3355"/>
    <d v="2026-06-07T00:00:00"/>
    <n v="2026"/>
    <n v="6"/>
    <x v="1"/>
    <s v="Jun"/>
    <x v="0"/>
    <x v="15"/>
    <x v="1"/>
    <s v="New"/>
    <x v="3"/>
    <s v="Alpine Tent 4P"/>
    <n v="10"/>
    <n v="338.26"/>
    <n v="0.05"/>
    <n v="197.42"/>
    <n v="3213.47"/>
    <n v="1974.1999999999998"/>
    <n v="1239.27"/>
    <n v="0.38564853569505864"/>
    <n v="2026"/>
    <s v="Q2"/>
    <n v="6"/>
    <x v="5"/>
  </r>
  <r>
    <n v="3879"/>
    <d v="2026-06-07T00:00:00"/>
    <n v="2026"/>
    <n v="6"/>
    <x v="1"/>
    <s v="Jun"/>
    <x v="0"/>
    <x v="9"/>
    <x v="3"/>
    <s v="Returning"/>
    <x v="0"/>
    <s v="Compact Repair Kit"/>
    <n v="2"/>
    <n v="41.25"/>
    <n v="0"/>
    <n v="17.13"/>
    <n v="82.5"/>
    <n v="34.26"/>
    <n v="48.24"/>
    <n v="0.58472727272727276"/>
    <n v="2026"/>
    <s v="Q2"/>
    <n v="6"/>
    <x v="5"/>
  </r>
  <r>
    <n v="3989"/>
    <d v="2026-06-07T00:00:00"/>
    <n v="2026"/>
    <n v="6"/>
    <x v="1"/>
    <s v="Jun"/>
    <x v="1"/>
    <x v="12"/>
    <x v="0"/>
    <s v="Returning"/>
    <x v="1"/>
    <s v="Hiking Daypack 20L"/>
    <n v="2"/>
    <n v="92"/>
    <n v="0"/>
    <n v="44.27"/>
    <n v="184"/>
    <n v="88.54"/>
    <n v="95.46"/>
    <n v="0.51880434782608698"/>
    <n v="2026"/>
    <s v="Q2"/>
    <n v="6"/>
    <x v="5"/>
  </r>
  <r>
    <n v="4193"/>
    <d v="2026-06-07T00:00:00"/>
    <n v="2026"/>
    <n v="6"/>
    <x v="1"/>
    <s v="Jun"/>
    <x v="1"/>
    <x v="6"/>
    <x v="0"/>
    <s v="New"/>
    <x v="3"/>
    <s v="Portable Camp Stove"/>
    <n v="1"/>
    <n v="80.89"/>
    <n v="0.1"/>
    <n v="40.32"/>
    <n v="72.801000000000002"/>
    <n v="40.32"/>
    <n v="32.481000000000002"/>
    <n v="0.44616145382618372"/>
    <n v="2026"/>
    <s v="Q2"/>
    <n v="6"/>
    <x v="5"/>
  </r>
  <r>
    <n v="4413"/>
    <d v="2026-06-07T00:00:00"/>
    <n v="2026"/>
    <n v="6"/>
    <x v="1"/>
    <s v="Jun"/>
    <x v="0"/>
    <x v="0"/>
    <x v="2"/>
    <s v="New"/>
    <x v="3"/>
    <s v="Trail Tent 2P"/>
    <n v="1"/>
    <n v="194.73"/>
    <n v="0"/>
    <n v="101.91"/>
    <n v="194.73"/>
    <n v="101.91"/>
    <n v="92.82"/>
    <n v="0.47665999075643195"/>
    <n v="2026"/>
    <s v="Q2"/>
    <n v="6"/>
    <x v="5"/>
  </r>
  <r>
    <n v="4598"/>
    <d v="2026-06-07T00:00:00"/>
    <n v="2026"/>
    <n v="6"/>
    <x v="1"/>
    <s v="Jun"/>
    <x v="3"/>
    <x v="4"/>
    <x v="1"/>
    <s v="Business"/>
    <x v="1"/>
    <s v="Hiking Daypack 20L"/>
    <n v="5"/>
    <n v="93.82"/>
    <n v="0.15"/>
    <n v="46.06"/>
    <n v="398.73499999999996"/>
    <n v="230.3"/>
    <n v="168.43499999999995"/>
    <n v="0.4224234140469233"/>
    <n v="2026"/>
    <s v="Q2"/>
    <n v="6"/>
    <x v="5"/>
  </r>
  <r>
    <n v="72"/>
    <d v="2026-06-08T00:00:00"/>
    <n v="2026"/>
    <n v="6"/>
    <x v="1"/>
    <s v="Jun"/>
    <x v="2"/>
    <x v="10"/>
    <x v="2"/>
    <s v="New"/>
    <x v="1"/>
    <s v="Trail Boots"/>
    <n v="3"/>
    <n v="142.53"/>
    <n v="0"/>
    <n v="80.67"/>
    <n v="427.59000000000003"/>
    <n v="242.01"/>
    <n v="185.58000000000004"/>
    <n v="0.43401389181225014"/>
    <n v="2026"/>
    <s v="Q2"/>
    <n v="6"/>
    <x v="5"/>
  </r>
  <r>
    <n v="176"/>
    <d v="2026-06-08T00:00:00"/>
    <n v="2026"/>
    <n v="6"/>
    <x v="1"/>
    <s v="Jun"/>
    <x v="1"/>
    <x v="14"/>
    <x v="0"/>
    <s v="Returning"/>
    <x v="3"/>
    <s v="Trail Tent 2P"/>
    <n v="1"/>
    <n v="196.33"/>
    <n v="0"/>
    <n v="103.27"/>
    <n v="196.33"/>
    <n v="103.27"/>
    <n v="93.060000000000016"/>
    <n v="0.47399786074466466"/>
    <n v="2026"/>
    <s v="Q2"/>
    <n v="6"/>
    <x v="5"/>
  </r>
  <r>
    <n v="205"/>
    <d v="2026-06-08T00:00:00"/>
    <n v="2026"/>
    <n v="6"/>
    <x v="1"/>
    <s v="Jun"/>
    <x v="3"/>
    <x v="7"/>
    <x v="0"/>
    <s v="New"/>
    <x v="0"/>
    <s v="Compact Repair Kit"/>
    <n v="2"/>
    <n v="41.05"/>
    <n v="0"/>
    <n v="16.690000000000001"/>
    <n v="82.1"/>
    <n v="33.380000000000003"/>
    <n v="48.719999999999992"/>
    <n v="0.59342265529841653"/>
    <n v="2026"/>
    <s v="Q2"/>
    <n v="6"/>
    <x v="5"/>
  </r>
  <r>
    <n v="896"/>
    <d v="2026-06-08T00:00:00"/>
    <n v="2026"/>
    <n v="6"/>
    <x v="1"/>
    <s v="Jun"/>
    <x v="3"/>
    <x v="8"/>
    <x v="0"/>
    <s v="New"/>
    <x v="4"/>
    <s v="Weighted Vest"/>
    <n v="1"/>
    <n v="123.09"/>
    <n v="0"/>
    <n v="68.03"/>
    <n v="123.09"/>
    <n v="68.03"/>
    <n v="55.06"/>
    <n v="0.44731497278414167"/>
    <n v="2026"/>
    <s v="Q2"/>
    <n v="6"/>
    <x v="5"/>
  </r>
  <r>
    <n v="1697"/>
    <d v="2026-06-08T00:00:00"/>
    <n v="2026"/>
    <n v="6"/>
    <x v="1"/>
    <s v="Jun"/>
    <x v="1"/>
    <x v="12"/>
    <x v="0"/>
    <s v="Business"/>
    <x v="1"/>
    <s v="Trail Boots"/>
    <n v="2"/>
    <n v="141.09"/>
    <n v="0"/>
    <n v="81.69"/>
    <n v="282.18"/>
    <n v="163.38"/>
    <n v="118.80000000000001"/>
    <n v="0.42100786731873274"/>
    <n v="2026"/>
    <s v="Q2"/>
    <n v="6"/>
    <x v="5"/>
  </r>
  <r>
    <n v="2159"/>
    <d v="2026-06-08T00:00:00"/>
    <n v="2026"/>
    <n v="6"/>
    <x v="1"/>
    <s v="Jun"/>
    <x v="2"/>
    <x v="10"/>
    <x v="2"/>
    <s v="New"/>
    <x v="1"/>
    <s v="Summit Backpack 45L"/>
    <n v="1"/>
    <n v="157.04"/>
    <n v="0"/>
    <n v="77.540000000000006"/>
    <n v="157.04"/>
    <n v="77.540000000000006"/>
    <n v="79.499999999999986"/>
    <n v="0.5062404482934284"/>
    <n v="2026"/>
    <s v="Q2"/>
    <n v="6"/>
    <x v="5"/>
  </r>
  <r>
    <n v="2772"/>
    <d v="2026-06-08T00:00:00"/>
    <n v="2026"/>
    <n v="6"/>
    <x v="1"/>
    <s v="Jun"/>
    <x v="3"/>
    <x v="7"/>
    <x v="2"/>
    <s v="New"/>
    <x v="2"/>
    <s v="Carry-On Duffel"/>
    <n v="6"/>
    <n v="136.46"/>
    <n v="0"/>
    <n v="68.61"/>
    <n v="818.76"/>
    <n v="411.65999999999997"/>
    <n v="407.1"/>
    <n v="0.49721530118716112"/>
    <n v="2026"/>
    <s v="Q2"/>
    <n v="6"/>
    <x v="5"/>
  </r>
  <r>
    <n v="3091"/>
    <d v="2026-06-08T00:00:00"/>
    <n v="2026"/>
    <n v="6"/>
    <x v="1"/>
    <s v="Jun"/>
    <x v="0"/>
    <x v="0"/>
    <x v="0"/>
    <s v="New"/>
    <x v="4"/>
    <s v="Recovery Roller"/>
    <n v="1"/>
    <n v="36.1"/>
    <n v="0"/>
    <n v="13.65"/>
    <n v="36.1"/>
    <n v="13.65"/>
    <n v="22.450000000000003"/>
    <n v="0.62188365650969535"/>
    <n v="2026"/>
    <s v="Q2"/>
    <n v="6"/>
    <x v="5"/>
  </r>
  <r>
    <n v="4241"/>
    <d v="2026-06-08T00:00:00"/>
    <n v="2026"/>
    <n v="6"/>
    <x v="1"/>
    <s v="Jun"/>
    <x v="3"/>
    <x v="13"/>
    <x v="0"/>
    <s v="New"/>
    <x v="1"/>
    <s v="Hiking Daypack 20L"/>
    <n v="3"/>
    <n v="92.73"/>
    <n v="0"/>
    <n v="44.68"/>
    <n v="278.19"/>
    <n v="134.04"/>
    <n v="144.15"/>
    <n v="0.51817103418526911"/>
    <n v="2026"/>
    <s v="Q2"/>
    <n v="6"/>
    <x v="5"/>
  </r>
  <r>
    <n v="5185"/>
    <d v="2026-06-08T00:00:00"/>
    <n v="2026"/>
    <n v="6"/>
    <x v="1"/>
    <s v="Jun"/>
    <x v="1"/>
    <x v="12"/>
    <x v="0"/>
    <s v="New"/>
    <x v="2"/>
    <s v="Travel Backpack 35L"/>
    <n v="3"/>
    <n v="164.31"/>
    <n v="0.05"/>
    <n v="86"/>
    <n v="468.2835"/>
    <n v="258"/>
    <n v="210.2835"/>
    <n v="0.44905169624810615"/>
    <n v="2026"/>
    <s v="Q2"/>
    <n v="6"/>
    <x v="5"/>
  </r>
  <r>
    <n v="1437"/>
    <d v="2026-06-09T00:00:00"/>
    <n v="2026"/>
    <n v="6"/>
    <x v="1"/>
    <s v="Jun"/>
    <x v="3"/>
    <x v="8"/>
    <x v="3"/>
    <s v="New"/>
    <x v="2"/>
    <s v="Insulated Bottle"/>
    <n v="2"/>
    <n v="36.85"/>
    <n v="0.1"/>
    <n v="13.92"/>
    <n v="66.33"/>
    <n v="27.84"/>
    <n v="38.489999999999995"/>
    <n v="0.58028041610131154"/>
    <n v="2026"/>
    <s v="Q2"/>
    <n v="6"/>
    <x v="5"/>
  </r>
  <r>
    <n v="2316"/>
    <d v="2026-06-09T00:00:00"/>
    <n v="2026"/>
    <n v="6"/>
    <x v="1"/>
    <s v="Jun"/>
    <x v="1"/>
    <x v="11"/>
    <x v="3"/>
    <s v="New"/>
    <x v="4"/>
    <s v="Recovery Roller"/>
    <n v="1"/>
    <n v="35.619999999999997"/>
    <n v="0"/>
    <n v="14.05"/>
    <n v="35.619999999999997"/>
    <n v="14.05"/>
    <n v="21.569999999999997"/>
    <n v="0.60555867490174053"/>
    <n v="2026"/>
    <s v="Q2"/>
    <n v="6"/>
    <x v="5"/>
  </r>
  <r>
    <n v="2329"/>
    <d v="2026-06-09T00:00:00"/>
    <n v="2026"/>
    <n v="6"/>
    <x v="1"/>
    <s v="Jun"/>
    <x v="3"/>
    <x v="8"/>
    <x v="0"/>
    <s v="New"/>
    <x v="1"/>
    <s v="Summit Backpack 45L"/>
    <n v="3"/>
    <n v="157.43"/>
    <n v="0.15"/>
    <n v="77.56"/>
    <n v="401.44650000000001"/>
    <n v="232.68"/>
    <n v="168.76650000000001"/>
    <n v="0.42039599299034863"/>
    <n v="2026"/>
    <s v="Q2"/>
    <n v="6"/>
    <x v="5"/>
  </r>
  <r>
    <n v="3036"/>
    <d v="2026-06-09T00:00:00"/>
    <n v="2026"/>
    <n v="6"/>
    <x v="1"/>
    <s v="Jun"/>
    <x v="1"/>
    <x v="12"/>
    <x v="2"/>
    <s v="New"/>
    <x v="0"/>
    <s v="Commuter Helmet"/>
    <n v="1"/>
    <n v="81.2"/>
    <n v="0.1"/>
    <n v="41.64"/>
    <n v="73.08"/>
    <n v="41.64"/>
    <n v="31.439999999999998"/>
    <n v="0.43021346469622329"/>
    <n v="2026"/>
    <s v="Q2"/>
    <n v="6"/>
    <x v="5"/>
  </r>
  <r>
    <n v="3429"/>
    <d v="2026-06-09T00:00:00"/>
    <n v="2026"/>
    <n v="6"/>
    <x v="1"/>
    <s v="Jun"/>
    <x v="3"/>
    <x v="13"/>
    <x v="0"/>
    <s v="Returning"/>
    <x v="1"/>
    <s v="Hiking Daypack 20L"/>
    <n v="4"/>
    <n v="93.58"/>
    <n v="0.1"/>
    <n v="44.56"/>
    <n v="336.88799999999998"/>
    <n v="178.24"/>
    <n v="158.64799999999997"/>
    <n v="0.4709220868656645"/>
    <n v="2026"/>
    <s v="Q2"/>
    <n v="6"/>
    <x v="5"/>
  </r>
  <r>
    <n v="3615"/>
    <d v="2026-06-09T00:00:00"/>
    <n v="2026"/>
    <n v="6"/>
    <x v="1"/>
    <s v="Jun"/>
    <x v="1"/>
    <x v="14"/>
    <x v="0"/>
    <s v="New"/>
    <x v="1"/>
    <s v="Summit Backpack 45L"/>
    <n v="4"/>
    <n v="155.22"/>
    <n v="0"/>
    <n v="77.209999999999994"/>
    <n v="620.88"/>
    <n v="308.83999999999997"/>
    <n v="312.04000000000002"/>
    <n v="0.50257698750161062"/>
    <n v="2026"/>
    <s v="Q2"/>
    <n v="6"/>
    <x v="5"/>
  </r>
  <r>
    <n v="3661"/>
    <d v="2026-06-09T00:00:00"/>
    <n v="2026"/>
    <n v="6"/>
    <x v="1"/>
    <s v="Jun"/>
    <x v="3"/>
    <x v="8"/>
    <x v="0"/>
    <s v="New"/>
    <x v="0"/>
    <s v="Cycling Pack 12L"/>
    <n v="4"/>
    <n v="100.33"/>
    <n v="0"/>
    <n v="49.99"/>
    <n v="401.32"/>
    <n v="199.96"/>
    <n v="201.35999999999999"/>
    <n v="0.5017442439948171"/>
    <n v="2026"/>
    <s v="Q2"/>
    <n v="6"/>
    <x v="5"/>
  </r>
  <r>
    <n v="3831"/>
    <d v="2026-06-09T00:00:00"/>
    <n v="2026"/>
    <n v="6"/>
    <x v="1"/>
    <s v="Jun"/>
    <x v="2"/>
    <x v="3"/>
    <x v="0"/>
    <s v="Business"/>
    <x v="2"/>
    <s v="Carry-On Duffel"/>
    <n v="2"/>
    <n v="134.28"/>
    <n v="0"/>
    <n v="69.12"/>
    <n v="268.56"/>
    <n v="138.24"/>
    <n v="130.32"/>
    <n v="0.48525469168900803"/>
    <n v="2026"/>
    <s v="Q2"/>
    <n v="6"/>
    <x v="5"/>
  </r>
  <r>
    <n v="4394"/>
    <d v="2026-06-09T00:00:00"/>
    <n v="2026"/>
    <n v="6"/>
    <x v="1"/>
    <s v="Jun"/>
    <x v="2"/>
    <x v="2"/>
    <x v="0"/>
    <s v="New"/>
    <x v="4"/>
    <s v="Training Mat"/>
    <n v="2"/>
    <n v="51.16"/>
    <n v="0"/>
    <n v="21.57"/>
    <n v="102.32"/>
    <n v="43.14"/>
    <n v="59.179999999999993"/>
    <n v="0.57838154808444098"/>
    <n v="2026"/>
    <s v="Q2"/>
    <n v="6"/>
    <x v="5"/>
  </r>
  <r>
    <n v="372"/>
    <d v="2026-06-10T00:00:00"/>
    <n v="2026"/>
    <n v="6"/>
    <x v="1"/>
    <s v="Jun"/>
    <x v="1"/>
    <x v="12"/>
    <x v="0"/>
    <s v="Returning"/>
    <x v="4"/>
    <s v="Recovery Roller"/>
    <n v="3"/>
    <n v="35.94"/>
    <n v="0.1"/>
    <n v="14.04"/>
    <n v="97.037999999999997"/>
    <n v="42.12"/>
    <n v="54.917999999999999"/>
    <n v="0.56594323873121866"/>
    <n v="2026"/>
    <s v="Q2"/>
    <n v="6"/>
    <x v="5"/>
  </r>
  <r>
    <n v="532"/>
    <d v="2026-06-10T00:00:00"/>
    <n v="2026"/>
    <n v="6"/>
    <x v="1"/>
    <s v="Jun"/>
    <x v="2"/>
    <x v="10"/>
    <x v="2"/>
    <s v="Returning"/>
    <x v="1"/>
    <s v="Trail Boots"/>
    <n v="1"/>
    <n v="145.34"/>
    <n v="0.05"/>
    <n v="77.89"/>
    <n v="138.07300000000001"/>
    <n v="77.89"/>
    <n v="60.183000000000007"/>
    <n v="0.43587812244247609"/>
    <n v="2026"/>
    <s v="Q2"/>
    <n v="6"/>
    <x v="5"/>
  </r>
  <r>
    <n v="910"/>
    <d v="2026-06-10T00:00:00"/>
    <n v="2026"/>
    <n v="6"/>
    <x v="1"/>
    <s v="Jun"/>
    <x v="2"/>
    <x v="16"/>
    <x v="0"/>
    <s v="Business"/>
    <x v="2"/>
    <s v="Insulated Bottle"/>
    <n v="1"/>
    <n v="35.950000000000003"/>
    <n v="0.1"/>
    <n v="13.63"/>
    <n v="32.355000000000004"/>
    <n v="13.63"/>
    <n v="18.725000000000001"/>
    <n v="0.57873589862463293"/>
    <n v="2026"/>
    <s v="Q2"/>
    <n v="6"/>
    <x v="5"/>
  </r>
  <r>
    <n v="938"/>
    <d v="2026-06-10T00:00:00"/>
    <n v="2026"/>
    <n v="6"/>
    <x v="1"/>
    <s v="Jun"/>
    <x v="3"/>
    <x v="13"/>
    <x v="2"/>
    <s v="Business"/>
    <x v="4"/>
    <s v="Training Mat"/>
    <n v="1"/>
    <n v="51.09"/>
    <n v="0"/>
    <n v="22.4"/>
    <n v="51.09"/>
    <n v="22.4"/>
    <n v="28.690000000000005"/>
    <n v="0.56155803484047762"/>
    <n v="2026"/>
    <s v="Q2"/>
    <n v="6"/>
    <x v="5"/>
  </r>
  <r>
    <n v="1079"/>
    <d v="2026-06-10T00:00:00"/>
    <n v="2026"/>
    <n v="6"/>
    <x v="1"/>
    <s v="Jun"/>
    <x v="1"/>
    <x v="14"/>
    <x v="2"/>
    <s v="Returning"/>
    <x v="3"/>
    <s v="Trail Tent 2P"/>
    <n v="2"/>
    <n v="198.69"/>
    <n v="0.15"/>
    <n v="104.25"/>
    <n v="337.77299999999997"/>
    <n v="208.5"/>
    <n v="129.27299999999997"/>
    <n v="0.38272153191640534"/>
    <n v="2026"/>
    <s v="Q2"/>
    <n v="6"/>
    <x v="5"/>
  </r>
  <r>
    <n v="1662"/>
    <d v="2026-06-10T00:00:00"/>
    <n v="2026"/>
    <n v="6"/>
    <x v="1"/>
    <s v="Jun"/>
    <x v="1"/>
    <x v="6"/>
    <x v="2"/>
    <s v="New"/>
    <x v="0"/>
    <s v="Commuter Helmet"/>
    <n v="3"/>
    <n v="83.45"/>
    <n v="0"/>
    <n v="43.73"/>
    <n v="250.35000000000002"/>
    <n v="131.19"/>
    <n v="119.16000000000003"/>
    <n v="0.47597363690832839"/>
    <n v="2026"/>
    <s v="Q2"/>
    <n v="6"/>
    <x v="5"/>
  </r>
  <r>
    <n v="2748"/>
    <d v="2026-06-10T00:00:00"/>
    <n v="2026"/>
    <n v="6"/>
    <x v="1"/>
    <s v="Jun"/>
    <x v="2"/>
    <x v="2"/>
    <x v="0"/>
    <s v="New"/>
    <x v="4"/>
    <s v="Resistance Band Set"/>
    <n v="2"/>
    <n v="40.86"/>
    <n v="0"/>
    <n v="14.59"/>
    <n v="81.72"/>
    <n v="29.18"/>
    <n v="52.54"/>
    <n v="0.64292706803720023"/>
    <n v="2026"/>
    <s v="Q2"/>
    <n v="6"/>
    <x v="5"/>
  </r>
  <r>
    <n v="3354"/>
    <d v="2026-06-10T00:00:00"/>
    <n v="2026"/>
    <n v="6"/>
    <x v="1"/>
    <s v="Jun"/>
    <x v="1"/>
    <x v="6"/>
    <x v="2"/>
    <s v="New"/>
    <x v="3"/>
    <s v="Portable Camp Stove"/>
    <n v="1"/>
    <n v="82.21"/>
    <n v="0.05"/>
    <n v="39.04"/>
    <n v="78.099499999999992"/>
    <n v="39.04"/>
    <n v="39.059499999999993"/>
    <n v="0.50012484074802011"/>
    <n v="2026"/>
    <s v="Q2"/>
    <n v="6"/>
    <x v="5"/>
  </r>
  <r>
    <n v="3532"/>
    <d v="2026-06-10T00:00:00"/>
    <n v="2026"/>
    <n v="6"/>
    <x v="1"/>
    <s v="Jun"/>
    <x v="2"/>
    <x v="10"/>
    <x v="3"/>
    <s v="Business"/>
    <x v="4"/>
    <s v="Recovery Roller"/>
    <n v="1"/>
    <n v="35.93"/>
    <n v="0.1"/>
    <n v="13.52"/>
    <n v="32.337000000000003"/>
    <n v="13.52"/>
    <n v="18.817000000000004"/>
    <n v="0.58190308315551853"/>
    <n v="2026"/>
    <s v="Q2"/>
    <n v="6"/>
    <x v="5"/>
  </r>
  <r>
    <n v="3636"/>
    <d v="2026-06-10T00:00:00"/>
    <n v="2026"/>
    <n v="6"/>
    <x v="1"/>
    <s v="Jun"/>
    <x v="0"/>
    <x v="0"/>
    <x v="3"/>
    <s v="New"/>
    <x v="2"/>
    <s v="Travel Backpack 35L"/>
    <n v="2"/>
    <n v="164.77"/>
    <n v="0"/>
    <n v="89.07"/>
    <n v="329.54"/>
    <n v="178.14"/>
    <n v="151.40000000000003"/>
    <n v="0.45942829398555568"/>
    <n v="2026"/>
    <s v="Q2"/>
    <n v="6"/>
    <x v="5"/>
  </r>
  <r>
    <n v="3810"/>
    <d v="2026-06-10T00:00:00"/>
    <n v="2026"/>
    <n v="6"/>
    <x v="1"/>
    <s v="Jun"/>
    <x v="2"/>
    <x v="2"/>
    <x v="1"/>
    <s v="Business"/>
    <x v="2"/>
    <s v="Packing Cube Set"/>
    <n v="4"/>
    <n v="47.36"/>
    <n v="0.1"/>
    <n v="18.87"/>
    <n v="170.49600000000001"/>
    <n v="75.48"/>
    <n v="95.016000000000005"/>
    <n v="0.55729166666666663"/>
    <n v="2026"/>
    <s v="Q2"/>
    <n v="6"/>
    <x v="5"/>
  </r>
  <r>
    <n v="4137"/>
    <d v="2026-06-10T00:00:00"/>
    <n v="2026"/>
    <n v="6"/>
    <x v="1"/>
    <s v="Jun"/>
    <x v="3"/>
    <x v="8"/>
    <x v="0"/>
    <s v="Returning"/>
    <x v="1"/>
    <s v="Hiking Daypack 20L"/>
    <n v="1"/>
    <n v="90.7"/>
    <n v="0"/>
    <n v="44.18"/>
    <n v="90.7"/>
    <n v="44.18"/>
    <n v="46.52"/>
    <n v="0.51289966923925034"/>
    <n v="2026"/>
    <s v="Q2"/>
    <n v="6"/>
    <x v="5"/>
  </r>
  <r>
    <n v="4303"/>
    <d v="2026-06-10T00:00:00"/>
    <n v="2026"/>
    <n v="6"/>
    <x v="1"/>
    <s v="Jun"/>
    <x v="2"/>
    <x v="10"/>
    <x v="3"/>
    <s v="Returning"/>
    <x v="2"/>
    <s v="Packing Cube Set"/>
    <n v="1"/>
    <n v="45.59"/>
    <n v="0"/>
    <n v="18.57"/>
    <n v="45.59"/>
    <n v="18.57"/>
    <n v="27.020000000000003"/>
    <n v="0.59267383198069756"/>
    <n v="2026"/>
    <s v="Q2"/>
    <n v="6"/>
    <x v="5"/>
  </r>
  <r>
    <n v="4991"/>
    <d v="2026-06-10T00:00:00"/>
    <n v="2026"/>
    <n v="6"/>
    <x v="1"/>
    <s v="Jun"/>
    <x v="3"/>
    <x v="4"/>
    <x v="0"/>
    <s v="New"/>
    <x v="1"/>
    <s v="Trail Boots"/>
    <n v="3"/>
    <n v="146.55000000000001"/>
    <n v="0.1"/>
    <n v="79.59"/>
    <n v="395.68500000000006"/>
    <n v="238.77"/>
    <n v="156.91500000000005"/>
    <n v="0.39656544978960545"/>
    <n v="2026"/>
    <s v="Q2"/>
    <n v="6"/>
    <x v="5"/>
  </r>
  <r>
    <n v="39"/>
    <d v="2026-06-11T00:00:00"/>
    <n v="2026"/>
    <n v="6"/>
    <x v="1"/>
    <s v="Jun"/>
    <x v="3"/>
    <x v="8"/>
    <x v="3"/>
    <s v="Business"/>
    <x v="0"/>
    <s v="Compact Repair Kit"/>
    <n v="4"/>
    <n v="40.33"/>
    <n v="0.1"/>
    <n v="17.170000000000002"/>
    <n v="145.18799999999999"/>
    <n v="68.680000000000007"/>
    <n v="76.507999999999981"/>
    <n v="0.52695815081136177"/>
    <n v="2026"/>
    <s v="Q2"/>
    <n v="6"/>
    <x v="5"/>
  </r>
  <r>
    <n v="206"/>
    <d v="2026-06-11T00:00:00"/>
    <n v="2026"/>
    <n v="6"/>
    <x v="1"/>
    <s v="Jun"/>
    <x v="0"/>
    <x v="0"/>
    <x v="2"/>
    <s v="New"/>
    <x v="0"/>
    <s v="Trail Bike Light"/>
    <n v="2"/>
    <n v="51.83"/>
    <n v="0.1"/>
    <n v="23.1"/>
    <n v="93.293999999999997"/>
    <n v="46.2"/>
    <n v="47.093999999999994"/>
    <n v="0.50479130490706792"/>
    <n v="2026"/>
    <s v="Q2"/>
    <n v="6"/>
    <x v="5"/>
  </r>
  <r>
    <n v="397"/>
    <d v="2026-06-11T00:00:00"/>
    <n v="2026"/>
    <n v="6"/>
    <x v="1"/>
    <s v="Jun"/>
    <x v="3"/>
    <x v="8"/>
    <x v="0"/>
    <s v="Business"/>
    <x v="3"/>
    <s v="Compact Sleeping Bag"/>
    <n v="2"/>
    <n v="121.19"/>
    <n v="0.05"/>
    <n v="58.91"/>
    <n v="230.261"/>
    <n v="117.82"/>
    <n v="112.441"/>
    <n v="0.48831977625390321"/>
    <n v="2026"/>
    <s v="Q2"/>
    <n v="6"/>
    <x v="5"/>
  </r>
  <r>
    <n v="763"/>
    <d v="2026-06-11T00:00:00"/>
    <n v="2026"/>
    <n v="6"/>
    <x v="1"/>
    <s v="Jun"/>
    <x v="3"/>
    <x v="13"/>
    <x v="2"/>
    <s v="New"/>
    <x v="1"/>
    <s v="Summit Backpack 45L"/>
    <n v="1"/>
    <n v="154.09"/>
    <n v="0"/>
    <n v="77.37"/>
    <n v="154.09"/>
    <n v="77.37"/>
    <n v="76.72"/>
    <n v="0.49789084301382308"/>
    <n v="2026"/>
    <s v="Q2"/>
    <n v="6"/>
    <x v="5"/>
  </r>
  <r>
    <n v="1059"/>
    <d v="2026-06-11T00:00:00"/>
    <n v="2026"/>
    <n v="6"/>
    <x v="1"/>
    <s v="Jun"/>
    <x v="0"/>
    <x v="0"/>
    <x v="0"/>
    <s v="New"/>
    <x v="0"/>
    <s v="Commuter Helmet"/>
    <n v="1"/>
    <n v="80.64"/>
    <n v="0.05"/>
    <n v="43.85"/>
    <n v="76.60799999999999"/>
    <n v="43.85"/>
    <n v="32.757999999999988"/>
    <n v="0.42760547201336668"/>
    <n v="2026"/>
    <s v="Q2"/>
    <n v="6"/>
    <x v="5"/>
  </r>
  <r>
    <n v="1332"/>
    <d v="2026-06-11T00:00:00"/>
    <n v="2026"/>
    <n v="6"/>
    <x v="1"/>
    <s v="Jun"/>
    <x v="1"/>
    <x v="12"/>
    <x v="3"/>
    <s v="Returning"/>
    <x v="1"/>
    <s v="Hiking Daypack 20L"/>
    <n v="1"/>
    <n v="94.01"/>
    <n v="0.15"/>
    <n v="46.12"/>
    <n v="79.908500000000004"/>
    <n v="46.12"/>
    <n v="33.788500000000006"/>
    <n v="0.42283987310486376"/>
    <n v="2026"/>
    <s v="Q2"/>
    <n v="6"/>
    <x v="5"/>
  </r>
  <r>
    <n v="1447"/>
    <d v="2026-06-11T00:00:00"/>
    <n v="2026"/>
    <n v="6"/>
    <x v="1"/>
    <s v="Jun"/>
    <x v="1"/>
    <x v="6"/>
    <x v="0"/>
    <s v="Returning"/>
    <x v="0"/>
    <s v="Trail Bike Light"/>
    <n v="1"/>
    <n v="51.09"/>
    <n v="0"/>
    <n v="22.78"/>
    <n v="51.09"/>
    <n v="22.78"/>
    <n v="28.310000000000002"/>
    <n v="0.55412018007437858"/>
    <n v="2026"/>
    <s v="Q2"/>
    <n v="6"/>
    <x v="5"/>
  </r>
  <r>
    <n v="2990"/>
    <d v="2026-06-11T00:00:00"/>
    <n v="2026"/>
    <n v="6"/>
    <x v="1"/>
    <s v="Jun"/>
    <x v="1"/>
    <x v="6"/>
    <x v="3"/>
    <s v="Returning"/>
    <x v="1"/>
    <s v="Trail Boots"/>
    <n v="1"/>
    <n v="146.66"/>
    <n v="0"/>
    <n v="78.709999999999994"/>
    <n v="146.66"/>
    <n v="78.709999999999994"/>
    <n v="67.95"/>
    <n v="0.4633165143870176"/>
    <n v="2026"/>
    <s v="Q2"/>
    <n v="6"/>
    <x v="5"/>
  </r>
  <r>
    <n v="3769"/>
    <d v="2026-06-11T00:00:00"/>
    <n v="2026"/>
    <n v="6"/>
    <x v="1"/>
    <s v="Jun"/>
    <x v="1"/>
    <x v="12"/>
    <x v="2"/>
    <s v="New"/>
    <x v="3"/>
    <s v="Trail Tent 2P"/>
    <n v="2"/>
    <n v="199.03"/>
    <n v="0"/>
    <n v="104.7"/>
    <n v="398.06"/>
    <n v="209.4"/>
    <n v="188.66"/>
    <n v="0.47394865095714211"/>
    <n v="2026"/>
    <s v="Q2"/>
    <n v="6"/>
    <x v="5"/>
  </r>
  <r>
    <n v="4152"/>
    <d v="2026-06-11T00:00:00"/>
    <n v="2026"/>
    <n v="6"/>
    <x v="1"/>
    <s v="Jun"/>
    <x v="2"/>
    <x v="2"/>
    <x v="0"/>
    <s v="Returning"/>
    <x v="0"/>
    <s v="Compact Repair Kit"/>
    <n v="5"/>
    <n v="41.18"/>
    <n v="0.05"/>
    <n v="16.87"/>
    <n v="195.60499999999999"/>
    <n v="84.350000000000009"/>
    <n v="111.25499999999998"/>
    <n v="0.56877380435060443"/>
    <n v="2026"/>
    <s v="Q2"/>
    <n v="6"/>
    <x v="5"/>
  </r>
  <r>
    <n v="4242"/>
    <d v="2026-06-11T00:00:00"/>
    <n v="2026"/>
    <n v="6"/>
    <x v="1"/>
    <s v="Jun"/>
    <x v="1"/>
    <x v="12"/>
    <x v="2"/>
    <s v="Business"/>
    <x v="1"/>
    <s v="Trail Boots"/>
    <n v="2"/>
    <n v="141.18"/>
    <n v="0"/>
    <n v="78.66"/>
    <n v="282.36"/>
    <n v="157.32"/>
    <n v="125.04000000000002"/>
    <n v="0.44283892902677441"/>
    <n v="2026"/>
    <s v="Q2"/>
    <n v="6"/>
    <x v="5"/>
  </r>
  <r>
    <n v="4780"/>
    <d v="2026-06-11T00:00:00"/>
    <n v="2026"/>
    <n v="6"/>
    <x v="1"/>
    <s v="Jun"/>
    <x v="1"/>
    <x v="12"/>
    <x v="2"/>
    <s v="Returning"/>
    <x v="0"/>
    <s v="Commuter Helmet"/>
    <n v="1"/>
    <n v="82.47"/>
    <n v="0.1"/>
    <n v="42.73"/>
    <n v="74.222999999999999"/>
    <n v="42.73"/>
    <n v="31.493000000000002"/>
    <n v="0.42430243994449163"/>
    <n v="2026"/>
    <s v="Q2"/>
    <n v="6"/>
    <x v="5"/>
  </r>
  <r>
    <n v="63"/>
    <d v="2026-06-12T00:00:00"/>
    <n v="2026"/>
    <n v="6"/>
    <x v="1"/>
    <s v="Jun"/>
    <x v="1"/>
    <x v="1"/>
    <x v="3"/>
    <s v="Returning"/>
    <x v="2"/>
    <s v="Travel Backpack 35L"/>
    <n v="1"/>
    <n v="166.91"/>
    <n v="0"/>
    <n v="85.58"/>
    <n v="166.91"/>
    <n v="85.58"/>
    <n v="81.33"/>
    <n v="0.48726858786172189"/>
    <n v="2026"/>
    <s v="Q2"/>
    <n v="6"/>
    <x v="5"/>
  </r>
  <r>
    <n v="190"/>
    <d v="2026-06-12T00:00:00"/>
    <n v="2026"/>
    <n v="6"/>
    <x v="1"/>
    <s v="Jun"/>
    <x v="0"/>
    <x v="0"/>
    <x v="2"/>
    <s v="Business"/>
    <x v="2"/>
    <s v="Packing Cube Set"/>
    <n v="1"/>
    <n v="45.99"/>
    <n v="0"/>
    <n v="18.579999999999998"/>
    <n v="45.99"/>
    <n v="18.579999999999998"/>
    <n v="27.410000000000004"/>
    <n v="0.59599913024570561"/>
    <n v="2026"/>
    <s v="Q2"/>
    <n v="6"/>
    <x v="5"/>
  </r>
  <r>
    <n v="268"/>
    <d v="2026-06-12T00:00:00"/>
    <n v="2026"/>
    <n v="6"/>
    <x v="1"/>
    <s v="Jun"/>
    <x v="3"/>
    <x v="13"/>
    <x v="2"/>
    <s v="Business"/>
    <x v="4"/>
    <s v="Recovery Roller"/>
    <n v="1"/>
    <n v="37.01"/>
    <n v="0.05"/>
    <n v="14.18"/>
    <n v="35.159499999999994"/>
    <n v="14.18"/>
    <n v="20.979499999999994"/>
    <n v="0.59669506107879799"/>
    <n v="2026"/>
    <s v="Q2"/>
    <n v="6"/>
    <x v="5"/>
  </r>
  <r>
    <n v="691"/>
    <d v="2026-06-12T00:00:00"/>
    <n v="2026"/>
    <n v="6"/>
    <x v="1"/>
    <s v="Jun"/>
    <x v="3"/>
    <x v="8"/>
    <x v="3"/>
    <s v="Business"/>
    <x v="1"/>
    <s v="Trail Boots"/>
    <n v="5"/>
    <n v="140.9"/>
    <n v="0"/>
    <n v="80.16"/>
    <n v="704.5"/>
    <n v="400.79999999999995"/>
    <n v="303.70000000000005"/>
    <n v="0.43108587650816188"/>
    <n v="2026"/>
    <s v="Q2"/>
    <n v="6"/>
    <x v="5"/>
  </r>
  <r>
    <n v="810"/>
    <d v="2026-06-12T00:00:00"/>
    <n v="2026"/>
    <n v="6"/>
    <x v="1"/>
    <s v="Jun"/>
    <x v="1"/>
    <x v="12"/>
    <x v="2"/>
    <s v="New"/>
    <x v="4"/>
    <s v="Recovery Roller"/>
    <n v="3"/>
    <n v="36.659999999999997"/>
    <n v="0"/>
    <n v="13.55"/>
    <n v="109.97999999999999"/>
    <n v="40.650000000000006"/>
    <n v="69.329999999999984"/>
    <n v="0.63038734315330047"/>
    <n v="2026"/>
    <s v="Q2"/>
    <n v="6"/>
    <x v="5"/>
  </r>
  <r>
    <n v="855"/>
    <d v="2026-06-12T00:00:00"/>
    <n v="2026"/>
    <n v="6"/>
    <x v="1"/>
    <s v="Jun"/>
    <x v="1"/>
    <x v="6"/>
    <x v="0"/>
    <s v="Business"/>
    <x v="2"/>
    <s v="Insulated Bottle"/>
    <n v="1"/>
    <n v="36.299999999999997"/>
    <n v="0.1"/>
    <n v="13.69"/>
    <n v="32.67"/>
    <n v="13.69"/>
    <n v="18.980000000000004"/>
    <n v="0.58096112641567199"/>
    <n v="2026"/>
    <s v="Q2"/>
    <n v="6"/>
    <x v="5"/>
  </r>
  <r>
    <n v="1612"/>
    <d v="2026-06-12T00:00:00"/>
    <n v="2026"/>
    <n v="6"/>
    <x v="1"/>
    <s v="Jun"/>
    <x v="2"/>
    <x v="16"/>
    <x v="0"/>
    <s v="New"/>
    <x v="3"/>
    <s v="Compact Sleeping Bag"/>
    <n v="2"/>
    <n v="120.64"/>
    <n v="0"/>
    <n v="61.66"/>
    <n v="241.28"/>
    <n v="123.32"/>
    <n v="117.96000000000001"/>
    <n v="0.48889257294429711"/>
    <n v="2026"/>
    <s v="Q2"/>
    <n v="6"/>
    <x v="5"/>
  </r>
  <r>
    <n v="1704"/>
    <d v="2026-06-12T00:00:00"/>
    <n v="2026"/>
    <n v="6"/>
    <x v="1"/>
    <s v="Jun"/>
    <x v="2"/>
    <x v="16"/>
    <x v="0"/>
    <s v="Returning"/>
    <x v="2"/>
    <s v="Packing Cube Set"/>
    <n v="1"/>
    <n v="47.07"/>
    <n v="0"/>
    <n v="18.7"/>
    <n v="47.07"/>
    <n v="18.7"/>
    <n v="28.37"/>
    <n v="0.60271935415338862"/>
    <n v="2026"/>
    <s v="Q2"/>
    <n v="6"/>
    <x v="5"/>
  </r>
  <r>
    <n v="1857"/>
    <d v="2026-06-12T00:00:00"/>
    <n v="2026"/>
    <n v="6"/>
    <x v="1"/>
    <s v="Jun"/>
    <x v="2"/>
    <x v="3"/>
    <x v="3"/>
    <s v="Business"/>
    <x v="1"/>
    <s v="Summit Backpack 45L"/>
    <n v="2"/>
    <n v="154.94"/>
    <n v="0.05"/>
    <n v="77.260000000000005"/>
    <n v="294.38599999999997"/>
    <n v="154.52000000000001"/>
    <n v="139.86599999999996"/>
    <n v="0.47511090880680457"/>
    <n v="2026"/>
    <s v="Q2"/>
    <n v="6"/>
    <x v="5"/>
  </r>
  <r>
    <n v="1888"/>
    <d v="2026-06-12T00:00:00"/>
    <n v="2026"/>
    <n v="6"/>
    <x v="1"/>
    <s v="Jun"/>
    <x v="1"/>
    <x v="12"/>
    <x v="0"/>
    <s v="Returning"/>
    <x v="2"/>
    <s v="Packing Cube Set"/>
    <n v="1"/>
    <n v="45.97"/>
    <n v="0.05"/>
    <n v="18.41"/>
    <n v="43.671499999999995"/>
    <n v="18.41"/>
    <n v="25.261499999999995"/>
    <n v="0.57844360738696854"/>
    <n v="2026"/>
    <s v="Q2"/>
    <n v="6"/>
    <x v="5"/>
  </r>
  <r>
    <n v="2683"/>
    <d v="2026-06-12T00:00:00"/>
    <n v="2026"/>
    <n v="6"/>
    <x v="1"/>
    <s v="Jun"/>
    <x v="3"/>
    <x v="8"/>
    <x v="0"/>
    <s v="Returning"/>
    <x v="3"/>
    <s v="Trail Tent 2P"/>
    <n v="1"/>
    <n v="198.64"/>
    <n v="0.05"/>
    <n v="101.89"/>
    <n v="188.70799999999997"/>
    <n v="101.89"/>
    <n v="86.817999999999969"/>
    <n v="0.46006528605040581"/>
    <n v="2026"/>
    <s v="Q2"/>
    <n v="6"/>
    <x v="5"/>
  </r>
  <r>
    <n v="4211"/>
    <d v="2026-06-12T00:00:00"/>
    <n v="2026"/>
    <n v="6"/>
    <x v="1"/>
    <s v="Jun"/>
    <x v="2"/>
    <x v="3"/>
    <x v="0"/>
    <s v="New"/>
    <x v="2"/>
    <s v="Travel Backpack 35L"/>
    <n v="5"/>
    <n v="168.57"/>
    <n v="0"/>
    <n v="88.65"/>
    <n v="842.84999999999991"/>
    <n v="443.25"/>
    <n v="399.59999999999991"/>
    <n v="0.47410571276027758"/>
    <n v="2026"/>
    <s v="Q2"/>
    <n v="6"/>
    <x v="5"/>
  </r>
  <r>
    <n v="4353"/>
    <d v="2026-06-12T00:00:00"/>
    <n v="2026"/>
    <n v="6"/>
    <x v="1"/>
    <s v="Jun"/>
    <x v="1"/>
    <x v="6"/>
    <x v="2"/>
    <s v="New"/>
    <x v="2"/>
    <s v="Insulated Bottle"/>
    <n v="1"/>
    <n v="36.65"/>
    <n v="0"/>
    <n v="13.97"/>
    <n v="36.65"/>
    <n v="13.97"/>
    <n v="22.68"/>
    <n v="0.61882673942701227"/>
    <n v="2026"/>
    <s v="Q2"/>
    <n v="6"/>
    <x v="5"/>
  </r>
  <r>
    <n v="5020"/>
    <d v="2026-06-12T00:00:00"/>
    <n v="2026"/>
    <n v="6"/>
    <x v="1"/>
    <s v="Jun"/>
    <x v="2"/>
    <x v="5"/>
    <x v="2"/>
    <s v="Returning"/>
    <x v="2"/>
    <s v="Insulated Bottle"/>
    <n v="2"/>
    <n v="35.450000000000003"/>
    <n v="0.05"/>
    <n v="13.39"/>
    <n v="67.355000000000004"/>
    <n v="26.78"/>
    <n v="40.575000000000003"/>
    <n v="0.60240516665429444"/>
    <n v="2026"/>
    <s v="Q2"/>
    <n v="6"/>
    <x v="5"/>
  </r>
  <r>
    <n v="564"/>
    <d v="2026-06-13T00:00:00"/>
    <n v="2026"/>
    <n v="6"/>
    <x v="1"/>
    <s v="Jun"/>
    <x v="2"/>
    <x v="5"/>
    <x v="2"/>
    <s v="New"/>
    <x v="2"/>
    <s v="Packing Cube Set"/>
    <n v="3"/>
    <n v="45.82"/>
    <n v="0.1"/>
    <n v="18.61"/>
    <n v="123.71400000000001"/>
    <n v="55.83"/>
    <n v="67.884000000000015"/>
    <n v="0.54871720258014456"/>
    <n v="2026"/>
    <s v="Q2"/>
    <n v="6"/>
    <x v="5"/>
  </r>
  <r>
    <n v="736"/>
    <d v="2026-06-13T00:00:00"/>
    <n v="2026"/>
    <n v="6"/>
    <x v="1"/>
    <s v="Jun"/>
    <x v="3"/>
    <x v="13"/>
    <x v="2"/>
    <s v="Business"/>
    <x v="1"/>
    <s v="Summit Backpack 45L"/>
    <n v="1"/>
    <n v="152.78"/>
    <n v="0"/>
    <n v="78.540000000000006"/>
    <n v="152.78"/>
    <n v="78.540000000000006"/>
    <n v="74.239999999999995"/>
    <n v="0.48592747741851022"/>
    <n v="2026"/>
    <s v="Q2"/>
    <n v="6"/>
    <x v="5"/>
  </r>
  <r>
    <n v="1300"/>
    <d v="2026-06-13T00:00:00"/>
    <n v="2026"/>
    <n v="6"/>
    <x v="1"/>
    <s v="Jun"/>
    <x v="1"/>
    <x v="6"/>
    <x v="0"/>
    <s v="New"/>
    <x v="0"/>
    <s v="Trail Bike Light"/>
    <n v="1"/>
    <n v="49.76"/>
    <n v="0.05"/>
    <n v="22.58"/>
    <n v="47.271999999999998"/>
    <n v="22.58"/>
    <n v="24.692"/>
    <n v="0.52233880521238796"/>
    <n v="2026"/>
    <s v="Q2"/>
    <n v="6"/>
    <x v="5"/>
  </r>
  <r>
    <n v="1948"/>
    <d v="2026-06-13T00:00:00"/>
    <n v="2026"/>
    <n v="6"/>
    <x v="1"/>
    <s v="Jun"/>
    <x v="3"/>
    <x v="8"/>
    <x v="2"/>
    <s v="New"/>
    <x v="1"/>
    <s v="Summit Backpack 45L"/>
    <n v="1"/>
    <n v="157.6"/>
    <n v="0.05"/>
    <n v="79.34"/>
    <n v="149.72"/>
    <n v="79.34"/>
    <n v="70.38"/>
    <n v="0.47007747795885652"/>
    <n v="2026"/>
    <s v="Q2"/>
    <n v="6"/>
    <x v="5"/>
  </r>
  <r>
    <n v="2272"/>
    <d v="2026-06-13T00:00:00"/>
    <n v="2026"/>
    <n v="6"/>
    <x v="1"/>
    <s v="Jun"/>
    <x v="3"/>
    <x v="8"/>
    <x v="0"/>
    <s v="Returning"/>
    <x v="4"/>
    <s v="Weighted Vest"/>
    <n v="1"/>
    <n v="125.01"/>
    <n v="0.15"/>
    <n v="70.39"/>
    <n v="106.2585"/>
    <n v="70.39"/>
    <n v="35.868499999999997"/>
    <n v="0.33755887764272974"/>
    <n v="2026"/>
    <s v="Q2"/>
    <n v="6"/>
    <x v="5"/>
  </r>
  <r>
    <n v="2680"/>
    <d v="2026-06-13T00:00:00"/>
    <n v="2026"/>
    <n v="6"/>
    <x v="1"/>
    <s v="Jun"/>
    <x v="1"/>
    <x v="14"/>
    <x v="0"/>
    <s v="Returning"/>
    <x v="1"/>
    <s v="Hiking Daypack 20L"/>
    <n v="1"/>
    <n v="93.59"/>
    <n v="0.15"/>
    <n v="46.48"/>
    <n v="79.551500000000004"/>
    <n v="46.48"/>
    <n v="33.071500000000007"/>
    <n v="0.41572440494522422"/>
    <n v="2026"/>
    <s v="Q2"/>
    <n v="6"/>
    <x v="5"/>
  </r>
  <r>
    <n v="4178"/>
    <d v="2026-06-13T00:00:00"/>
    <n v="2026"/>
    <n v="6"/>
    <x v="1"/>
    <s v="Jun"/>
    <x v="2"/>
    <x v="2"/>
    <x v="2"/>
    <s v="Returning"/>
    <x v="1"/>
    <s v="Trail Boots"/>
    <n v="4"/>
    <n v="143.9"/>
    <n v="0.05"/>
    <n v="79.709999999999994"/>
    <n v="546.82000000000005"/>
    <n v="318.83999999999997"/>
    <n v="227.98000000000008"/>
    <n v="0.41691964448996022"/>
    <n v="2026"/>
    <s v="Q2"/>
    <n v="6"/>
    <x v="5"/>
  </r>
  <r>
    <n v="4272"/>
    <d v="2026-06-13T00:00:00"/>
    <n v="2026"/>
    <n v="6"/>
    <x v="1"/>
    <s v="Jun"/>
    <x v="3"/>
    <x v="7"/>
    <x v="3"/>
    <s v="Returning"/>
    <x v="3"/>
    <s v="Trail Tent 2P"/>
    <n v="4"/>
    <n v="190.97"/>
    <n v="0"/>
    <n v="103.36"/>
    <n v="763.88"/>
    <n v="413.44"/>
    <n v="350.44"/>
    <n v="0.45876315651673039"/>
    <n v="2026"/>
    <s v="Q2"/>
    <n v="6"/>
    <x v="5"/>
  </r>
  <r>
    <n v="4713"/>
    <d v="2026-06-13T00:00:00"/>
    <n v="2026"/>
    <n v="6"/>
    <x v="1"/>
    <s v="Jun"/>
    <x v="3"/>
    <x v="13"/>
    <x v="2"/>
    <s v="Business"/>
    <x v="4"/>
    <s v="Recovery Roller"/>
    <n v="1"/>
    <n v="35.78"/>
    <n v="0"/>
    <n v="14"/>
    <n v="35.78"/>
    <n v="14"/>
    <n v="21.78"/>
    <n v="0.60871995528228062"/>
    <n v="2026"/>
    <s v="Q2"/>
    <n v="6"/>
    <x v="5"/>
  </r>
  <r>
    <n v="5166"/>
    <d v="2026-06-13T00:00:00"/>
    <n v="2026"/>
    <n v="6"/>
    <x v="1"/>
    <s v="Jun"/>
    <x v="3"/>
    <x v="7"/>
    <x v="3"/>
    <s v="New"/>
    <x v="3"/>
    <s v="Compact Sleeping Bag"/>
    <n v="3"/>
    <n v="125.25"/>
    <n v="0.05"/>
    <n v="58.95"/>
    <n v="356.96249999999998"/>
    <n v="176.85000000000002"/>
    <n v="180.11249999999995"/>
    <n v="0.50456980775291516"/>
    <n v="2026"/>
    <s v="Q2"/>
    <n v="6"/>
    <x v="5"/>
  </r>
  <r>
    <n v="486"/>
    <d v="2026-06-14T00:00:00"/>
    <n v="2026"/>
    <n v="6"/>
    <x v="1"/>
    <s v="Jun"/>
    <x v="0"/>
    <x v="9"/>
    <x v="1"/>
    <s v="Business"/>
    <x v="1"/>
    <s v="Trekking Poles"/>
    <n v="8"/>
    <n v="72.36"/>
    <n v="0.1"/>
    <n v="32.229999999999997"/>
    <n v="520.99199999999996"/>
    <n v="257.83999999999997"/>
    <n v="263.15199999999999"/>
    <n v="0.5050979669553467"/>
    <n v="2026"/>
    <s v="Q2"/>
    <n v="6"/>
    <x v="5"/>
  </r>
  <r>
    <n v="1507"/>
    <d v="2026-06-14T00:00:00"/>
    <n v="2026"/>
    <n v="6"/>
    <x v="1"/>
    <s v="Jun"/>
    <x v="0"/>
    <x v="15"/>
    <x v="2"/>
    <s v="Returning"/>
    <x v="2"/>
    <s v="Travel Backpack 35L"/>
    <n v="1"/>
    <n v="162.51"/>
    <n v="0"/>
    <n v="88.29"/>
    <n v="162.51"/>
    <n v="88.29"/>
    <n v="74.219999999999985"/>
    <n v="0.45671035628576695"/>
    <n v="2026"/>
    <s v="Q2"/>
    <n v="6"/>
    <x v="5"/>
  </r>
  <r>
    <n v="1821"/>
    <d v="2026-06-14T00:00:00"/>
    <n v="2026"/>
    <n v="6"/>
    <x v="1"/>
    <s v="Jun"/>
    <x v="0"/>
    <x v="15"/>
    <x v="2"/>
    <s v="Business"/>
    <x v="1"/>
    <s v="Trekking Poles"/>
    <n v="3"/>
    <n v="70.52"/>
    <n v="0"/>
    <n v="33.119999999999997"/>
    <n v="211.56"/>
    <n v="99.359999999999985"/>
    <n v="112.20000000000002"/>
    <n v="0.53034600113442998"/>
    <n v="2026"/>
    <s v="Q2"/>
    <n v="6"/>
    <x v="5"/>
  </r>
  <r>
    <n v="2588"/>
    <d v="2026-06-14T00:00:00"/>
    <n v="2026"/>
    <n v="6"/>
    <x v="1"/>
    <s v="Jun"/>
    <x v="3"/>
    <x v="8"/>
    <x v="3"/>
    <s v="Returning"/>
    <x v="1"/>
    <s v="Hiking Daypack 20L"/>
    <n v="1"/>
    <n v="90.28"/>
    <n v="0"/>
    <n v="46.04"/>
    <n v="90.28"/>
    <n v="46.04"/>
    <n v="44.24"/>
    <n v="0.4900310146211786"/>
    <n v="2026"/>
    <s v="Q2"/>
    <n v="6"/>
    <x v="5"/>
  </r>
  <r>
    <n v="2815"/>
    <d v="2026-06-14T00:00:00"/>
    <n v="2026"/>
    <n v="6"/>
    <x v="1"/>
    <s v="Jun"/>
    <x v="3"/>
    <x v="13"/>
    <x v="3"/>
    <s v="New"/>
    <x v="3"/>
    <s v="Alpine Tent 4P"/>
    <n v="2"/>
    <n v="342.25"/>
    <n v="0"/>
    <n v="196.86"/>
    <n v="684.5"/>
    <n v="393.72"/>
    <n v="290.77999999999997"/>
    <n v="0.42480642804967128"/>
    <n v="2026"/>
    <s v="Q2"/>
    <n v="6"/>
    <x v="5"/>
  </r>
  <r>
    <n v="3258"/>
    <d v="2026-06-14T00:00:00"/>
    <n v="2026"/>
    <n v="6"/>
    <x v="1"/>
    <s v="Jun"/>
    <x v="1"/>
    <x v="1"/>
    <x v="0"/>
    <s v="Business"/>
    <x v="0"/>
    <s v="Trail Bike Light"/>
    <n v="6"/>
    <n v="50.92"/>
    <n v="0.05"/>
    <n v="22.87"/>
    <n v="290.24399999999997"/>
    <n v="137.22"/>
    <n v="153.02399999999997"/>
    <n v="0.52722536899987593"/>
    <n v="2026"/>
    <s v="Q2"/>
    <n v="6"/>
    <x v="5"/>
  </r>
  <r>
    <n v="3361"/>
    <d v="2026-06-14T00:00:00"/>
    <n v="2026"/>
    <n v="6"/>
    <x v="1"/>
    <s v="Jun"/>
    <x v="0"/>
    <x v="0"/>
    <x v="2"/>
    <s v="Returning"/>
    <x v="2"/>
    <s v="Insulated Bottle"/>
    <n v="5"/>
    <n v="36.72"/>
    <n v="0.15"/>
    <n v="13.2"/>
    <n v="156.06"/>
    <n v="66"/>
    <n v="90.06"/>
    <n v="0.57708573625528647"/>
    <n v="2026"/>
    <s v="Q2"/>
    <n v="6"/>
    <x v="5"/>
  </r>
  <r>
    <n v="3629"/>
    <d v="2026-06-14T00:00:00"/>
    <n v="2026"/>
    <n v="6"/>
    <x v="1"/>
    <s v="Jun"/>
    <x v="0"/>
    <x v="15"/>
    <x v="0"/>
    <s v="New"/>
    <x v="3"/>
    <s v="Alpine Tent 4P"/>
    <n v="4"/>
    <n v="348.96"/>
    <n v="0.15"/>
    <n v="197.02"/>
    <n v="1186.4639999999999"/>
    <n v="788.08"/>
    <n v="398.3839999999999"/>
    <n v="0.3357741996385899"/>
    <n v="2026"/>
    <s v="Q2"/>
    <n v="6"/>
    <x v="5"/>
  </r>
  <r>
    <n v="3750"/>
    <d v="2026-06-14T00:00:00"/>
    <n v="2026"/>
    <n v="6"/>
    <x v="1"/>
    <s v="Jun"/>
    <x v="0"/>
    <x v="0"/>
    <x v="0"/>
    <s v="Returning"/>
    <x v="1"/>
    <s v="Trekking Poles"/>
    <n v="1"/>
    <n v="71.28"/>
    <n v="0"/>
    <n v="31.92"/>
    <n v="71.28"/>
    <n v="31.92"/>
    <n v="39.36"/>
    <n v="0.55218855218855212"/>
    <n v="2026"/>
    <s v="Q2"/>
    <n v="6"/>
    <x v="5"/>
  </r>
  <r>
    <n v="5088"/>
    <d v="2026-06-14T00:00:00"/>
    <n v="2026"/>
    <n v="6"/>
    <x v="1"/>
    <s v="Jun"/>
    <x v="1"/>
    <x v="12"/>
    <x v="0"/>
    <s v="New"/>
    <x v="2"/>
    <s v="Travel Backpack 35L"/>
    <n v="1"/>
    <n v="160.99"/>
    <n v="0.05"/>
    <n v="89.15"/>
    <n v="152.94050000000001"/>
    <n v="89.15"/>
    <n v="63.790500000000009"/>
    <n v="0.41709357560619981"/>
    <n v="2026"/>
    <s v="Q2"/>
    <n v="6"/>
    <x v="5"/>
  </r>
  <r>
    <n v="1450"/>
    <d v="2026-06-15T00:00:00"/>
    <n v="2026"/>
    <n v="6"/>
    <x v="1"/>
    <s v="Jun"/>
    <x v="1"/>
    <x v="14"/>
    <x v="0"/>
    <s v="Returning"/>
    <x v="4"/>
    <s v="Weighted Vest"/>
    <n v="1"/>
    <n v="124.19"/>
    <n v="0.05"/>
    <n v="67.209999999999994"/>
    <n v="117.98049999999999"/>
    <n v="67.209999999999994"/>
    <n v="50.770499999999998"/>
    <n v="0.43032958836417884"/>
    <n v="2026"/>
    <s v="Q2"/>
    <n v="6"/>
    <x v="5"/>
  </r>
  <r>
    <n v="2330"/>
    <d v="2026-06-15T00:00:00"/>
    <n v="2026"/>
    <n v="6"/>
    <x v="1"/>
    <s v="Jun"/>
    <x v="1"/>
    <x v="1"/>
    <x v="0"/>
    <s v="New"/>
    <x v="2"/>
    <s v="Insulated Bottle"/>
    <n v="2"/>
    <n v="36.11"/>
    <n v="0.05"/>
    <n v="13.29"/>
    <n v="68.608999999999995"/>
    <n v="26.58"/>
    <n v="42.028999999999996"/>
    <n v="0.6125872698917052"/>
    <n v="2026"/>
    <s v="Q2"/>
    <n v="6"/>
    <x v="5"/>
  </r>
  <r>
    <n v="4655"/>
    <d v="2026-06-15T00:00:00"/>
    <n v="2026"/>
    <n v="6"/>
    <x v="1"/>
    <s v="Jun"/>
    <x v="0"/>
    <x v="0"/>
    <x v="1"/>
    <s v="Business"/>
    <x v="4"/>
    <s v="Resistance Band Set"/>
    <n v="4"/>
    <n v="40.909999999999997"/>
    <n v="0.05"/>
    <n v="14.42"/>
    <n v="155.45799999999997"/>
    <n v="57.68"/>
    <n v="97.777999999999963"/>
    <n v="0.62896730949838531"/>
    <n v="2026"/>
    <s v="Q2"/>
    <n v="6"/>
    <x v="5"/>
  </r>
  <r>
    <n v="137"/>
    <d v="2026-06-16T00:00:00"/>
    <n v="2026"/>
    <n v="6"/>
    <x v="1"/>
    <s v="Jun"/>
    <x v="1"/>
    <x v="6"/>
    <x v="0"/>
    <s v="Returning"/>
    <x v="1"/>
    <s v="Trail Boots"/>
    <n v="5"/>
    <n v="141.66999999999999"/>
    <n v="0.1"/>
    <n v="80.59"/>
    <n v="637.51499999999999"/>
    <n v="402.95000000000005"/>
    <n v="234.56499999999994"/>
    <n v="0.36793644071119885"/>
    <n v="2026"/>
    <s v="Q2"/>
    <n v="6"/>
    <x v="5"/>
  </r>
  <r>
    <n v="141"/>
    <d v="2026-06-16T00:00:00"/>
    <n v="2026"/>
    <n v="6"/>
    <x v="1"/>
    <s v="Jun"/>
    <x v="3"/>
    <x v="7"/>
    <x v="0"/>
    <s v="Returning"/>
    <x v="2"/>
    <s v="Packing Cube Set"/>
    <n v="1"/>
    <n v="47.53"/>
    <n v="0.05"/>
    <n v="18.5"/>
    <n v="45.153500000000001"/>
    <n v="18.5"/>
    <n v="26.653500000000001"/>
    <n v="0.59028646727274736"/>
    <n v="2026"/>
    <s v="Q2"/>
    <n v="6"/>
    <x v="5"/>
  </r>
  <r>
    <n v="335"/>
    <d v="2026-06-16T00:00:00"/>
    <n v="2026"/>
    <n v="6"/>
    <x v="1"/>
    <s v="Jun"/>
    <x v="3"/>
    <x v="8"/>
    <x v="0"/>
    <s v="Returning"/>
    <x v="2"/>
    <s v="Travel Backpack 35L"/>
    <n v="3"/>
    <n v="163.65"/>
    <n v="0.15"/>
    <n v="85.8"/>
    <n v="417.3075"/>
    <n v="257.39999999999998"/>
    <n v="159.90750000000003"/>
    <n v="0.38318865584730688"/>
    <n v="2026"/>
    <s v="Q2"/>
    <n v="6"/>
    <x v="5"/>
  </r>
  <r>
    <n v="498"/>
    <d v="2026-06-16T00:00:00"/>
    <n v="2026"/>
    <n v="6"/>
    <x v="1"/>
    <s v="Jun"/>
    <x v="0"/>
    <x v="15"/>
    <x v="1"/>
    <s v="Business"/>
    <x v="2"/>
    <s v="Carry-On Duffel"/>
    <n v="5"/>
    <n v="130.94999999999999"/>
    <n v="0.15"/>
    <n v="68.47"/>
    <n v="556.53750000000002"/>
    <n v="342.35"/>
    <n v="214.1875"/>
    <n v="0.38485726478449339"/>
    <n v="2026"/>
    <s v="Q2"/>
    <n v="6"/>
    <x v="5"/>
  </r>
  <r>
    <n v="2611"/>
    <d v="2026-06-16T00:00:00"/>
    <n v="2026"/>
    <n v="6"/>
    <x v="1"/>
    <s v="Jun"/>
    <x v="3"/>
    <x v="13"/>
    <x v="0"/>
    <s v="Returning"/>
    <x v="2"/>
    <s v="Travel Backpack 35L"/>
    <n v="5"/>
    <n v="160.82"/>
    <n v="0"/>
    <n v="90.14"/>
    <n v="804.09999999999991"/>
    <n v="450.7"/>
    <n v="353.39999999999992"/>
    <n v="0.43949757492849145"/>
    <n v="2026"/>
    <s v="Q2"/>
    <n v="6"/>
    <x v="5"/>
  </r>
  <r>
    <n v="3197"/>
    <d v="2026-06-16T00:00:00"/>
    <n v="2026"/>
    <n v="6"/>
    <x v="1"/>
    <s v="Jun"/>
    <x v="1"/>
    <x v="12"/>
    <x v="2"/>
    <s v="New"/>
    <x v="0"/>
    <s v="Compact Repair Kit"/>
    <n v="3"/>
    <n v="40.51"/>
    <n v="0"/>
    <n v="16.940000000000001"/>
    <n v="121.53"/>
    <n v="50.820000000000007"/>
    <n v="70.709999999999994"/>
    <n v="0.58183164650703523"/>
    <n v="2026"/>
    <s v="Q2"/>
    <n v="6"/>
    <x v="5"/>
  </r>
  <r>
    <n v="4668"/>
    <d v="2026-06-16T00:00:00"/>
    <n v="2026"/>
    <n v="6"/>
    <x v="1"/>
    <s v="Jun"/>
    <x v="1"/>
    <x v="11"/>
    <x v="0"/>
    <s v="Business"/>
    <x v="0"/>
    <s v="Commuter Helmet"/>
    <n v="1"/>
    <n v="81.08"/>
    <n v="0"/>
    <n v="41.52"/>
    <n v="81.08"/>
    <n v="41.52"/>
    <n v="39.559999999999995"/>
    <n v="0.48791317217562896"/>
    <n v="2026"/>
    <s v="Q2"/>
    <n v="6"/>
    <x v="5"/>
  </r>
  <r>
    <n v="4994"/>
    <d v="2026-06-16T00:00:00"/>
    <n v="2026"/>
    <n v="6"/>
    <x v="1"/>
    <s v="Jun"/>
    <x v="2"/>
    <x v="10"/>
    <x v="1"/>
    <s v="Business"/>
    <x v="1"/>
    <s v="Summit Backpack 45L"/>
    <n v="4"/>
    <n v="150.43"/>
    <n v="0.1"/>
    <n v="77.650000000000006"/>
    <n v="541.548"/>
    <n v="310.60000000000002"/>
    <n v="230.94799999999998"/>
    <n v="0.42645896577957998"/>
    <n v="2026"/>
    <s v="Q2"/>
    <n v="6"/>
    <x v="5"/>
  </r>
  <r>
    <n v="512"/>
    <d v="2026-06-17T00:00:00"/>
    <n v="2026"/>
    <n v="6"/>
    <x v="1"/>
    <s v="Jun"/>
    <x v="1"/>
    <x v="12"/>
    <x v="3"/>
    <s v="Returning"/>
    <x v="3"/>
    <s v="Trail Tent 2P"/>
    <n v="1"/>
    <n v="192.42"/>
    <n v="0"/>
    <n v="103.31"/>
    <n v="192.42"/>
    <n v="103.31"/>
    <n v="89.109999999999985"/>
    <n v="0.46310154869556175"/>
    <n v="2026"/>
    <s v="Q2"/>
    <n v="6"/>
    <x v="5"/>
  </r>
  <r>
    <n v="717"/>
    <d v="2026-06-17T00:00:00"/>
    <n v="2026"/>
    <n v="6"/>
    <x v="1"/>
    <s v="Jun"/>
    <x v="3"/>
    <x v="7"/>
    <x v="1"/>
    <s v="Business"/>
    <x v="3"/>
    <s v="Alpine Tent 4P"/>
    <n v="10"/>
    <n v="333.14"/>
    <n v="0.15"/>
    <n v="194.52"/>
    <n v="2831.6899999999996"/>
    <n v="1945.2"/>
    <n v="886.48999999999955"/>
    <n v="0.31306039856057677"/>
    <n v="2026"/>
    <s v="Q2"/>
    <n v="6"/>
    <x v="5"/>
  </r>
  <r>
    <n v="952"/>
    <d v="2026-06-17T00:00:00"/>
    <n v="2026"/>
    <n v="6"/>
    <x v="1"/>
    <s v="Jun"/>
    <x v="0"/>
    <x v="0"/>
    <x v="0"/>
    <s v="Business"/>
    <x v="3"/>
    <s v="Portable Camp Stove"/>
    <n v="1"/>
    <n v="79.900000000000006"/>
    <n v="0.05"/>
    <n v="40.19"/>
    <n v="75.905000000000001"/>
    <n v="40.19"/>
    <n v="35.715000000000003"/>
    <n v="0.47052236348066667"/>
    <n v="2026"/>
    <s v="Q2"/>
    <n v="6"/>
    <x v="5"/>
  </r>
  <r>
    <n v="1081"/>
    <d v="2026-06-17T00:00:00"/>
    <n v="2026"/>
    <n v="6"/>
    <x v="1"/>
    <s v="Jun"/>
    <x v="3"/>
    <x v="13"/>
    <x v="0"/>
    <s v="Returning"/>
    <x v="0"/>
    <s v="Trail Bike Light"/>
    <n v="1"/>
    <n v="51.12"/>
    <n v="0"/>
    <n v="22.43"/>
    <n v="51.12"/>
    <n v="22.43"/>
    <n v="28.689999999999998"/>
    <n v="0.56122848200312991"/>
    <n v="2026"/>
    <s v="Q2"/>
    <n v="6"/>
    <x v="5"/>
  </r>
  <r>
    <n v="2043"/>
    <d v="2026-06-17T00:00:00"/>
    <n v="2026"/>
    <n v="6"/>
    <x v="1"/>
    <s v="Jun"/>
    <x v="1"/>
    <x v="6"/>
    <x v="0"/>
    <s v="New"/>
    <x v="1"/>
    <s v="Hiking Daypack 20L"/>
    <n v="2"/>
    <n v="90.33"/>
    <n v="0"/>
    <n v="46.3"/>
    <n v="180.66"/>
    <n v="92.6"/>
    <n v="88.06"/>
    <n v="0.48743496069965686"/>
    <n v="2026"/>
    <s v="Q2"/>
    <n v="6"/>
    <x v="5"/>
  </r>
  <r>
    <n v="4040"/>
    <d v="2026-06-17T00:00:00"/>
    <n v="2026"/>
    <n v="6"/>
    <x v="1"/>
    <s v="Jun"/>
    <x v="3"/>
    <x v="7"/>
    <x v="0"/>
    <s v="Business"/>
    <x v="2"/>
    <s v="Insulated Bottle"/>
    <n v="2"/>
    <n v="36.799999999999997"/>
    <n v="0.05"/>
    <n v="13.94"/>
    <n v="69.919999999999987"/>
    <n v="27.88"/>
    <n v="42.039999999999992"/>
    <n v="0.60125858123569798"/>
    <n v="2026"/>
    <s v="Q2"/>
    <n v="6"/>
    <x v="5"/>
  </r>
  <r>
    <n v="2295"/>
    <d v="2026-06-18T00:00:00"/>
    <n v="2026"/>
    <n v="6"/>
    <x v="1"/>
    <s v="Jun"/>
    <x v="1"/>
    <x v="11"/>
    <x v="3"/>
    <s v="New"/>
    <x v="2"/>
    <s v="Packing Cube Set"/>
    <n v="1"/>
    <n v="45.7"/>
    <n v="0.1"/>
    <n v="18.600000000000001"/>
    <n v="41.13"/>
    <n v="18.600000000000001"/>
    <n v="22.53"/>
    <n v="0.5477753464624362"/>
    <n v="2026"/>
    <s v="Q2"/>
    <n v="6"/>
    <x v="5"/>
  </r>
  <r>
    <n v="2670"/>
    <d v="2026-06-18T00:00:00"/>
    <n v="2026"/>
    <n v="6"/>
    <x v="1"/>
    <s v="Jun"/>
    <x v="2"/>
    <x v="5"/>
    <x v="3"/>
    <s v="Returning"/>
    <x v="2"/>
    <s v="Travel Backpack 35L"/>
    <n v="3"/>
    <n v="162.30000000000001"/>
    <n v="0.1"/>
    <n v="86.43"/>
    <n v="438.21000000000004"/>
    <n v="259.29000000000002"/>
    <n v="178.92000000000002"/>
    <n v="0.40829739166153217"/>
    <n v="2026"/>
    <s v="Q2"/>
    <n v="6"/>
    <x v="5"/>
  </r>
  <r>
    <n v="2777"/>
    <d v="2026-06-18T00:00:00"/>
    <n v="2026"/>
    <n v="6"/>
    <x v="1"/>
    <s v="Jun"/>
    <x v="1"/>
    <x v="14"/>
    <x v="1"/>
    <s v="Business"/>
    <x v="1"/>
    <s v="Trekking Poles"/>
    <n v="5"/>
    <n v="72.37"/>
    <n v="0.2"/>
    <n v="32.840000000000003"/>
    <n v="289.48"/>
    <n v="164.20000000000002"/>
    <n v="125.28"/>
    <n v="0.43277601215973466"/>
    <n v="2026"/>
    <s v="Q2"/>
    <n v="6"/>
    <x v="5"/>
  </r>
  <r>
    <n v="2780"/>
    <d v="2026-06-18T00:00:00"/>
    <n v="2026"/>
    <n v="6"/>
    <x v="1"/>
    <s v="Jun"/>
    <x v="2"/>
    <x v="3"/>
    <x v="0"/>
    <s v="New"/>
    <x v="4"/>
    <s v="Recovery Roller"/>
    <n v="2"/>
    <n v="35.61"/>
    <n v="0.15"/>
    <n v="13.96"/>
    <n v="60.536999999999999"/>
    <n v="27.92"/>
    <n v="32.616999999999997"/>
    <n v="0.53879445628293432"/>
    <n v="2026"/>
    <s v="Q2"/>
    <n v="6"/>
    <x v="5"/>
  </r>
  <r>
    <n v="3209"/>
    <d v="2026-06-18T00:00:00"/>
    <n v="2026"/>
    <n v="6"/>
    <x v="1"/>
    <s v="Jun"/>
    <x v="3"/>
    <x v="13"/>
    <x v="0"/>
    <s v="Returning"/>
    <x v="2"/>
    <s v="Carry-On Duffel"/>
    <n v="2"/>
    <n v="133.12"/>
    <n v="0"/>
    <n v="67.02"/>
    <n v="266.24"/>
    <n v="134.04"/>
    <n v="132.20000000000002"/>
    <n v="0.4965444711538462"/>
    <n v="2026"/>
    <s v="Q2"/>
    <n v="6"/>
    <x v="5"/>
  </r>
  <r>
    <n v="3414"/>
    <d v="2026-06-18T00:00:00"/>
    <n v="2026"/>
    <n v="6"/>
    <x v="1"/>
    <s v="Jun"/>
    <x v="0"/>
    <x v="15"/>
    <x v="3"/>
    <s v="Returning"/>
    <x v="0"/>
    <s v="Trail Bike Light"/>
    <n v="1"/>
    <n v="51.23"/>
    <n v="0.05"/>
    <n v="23.12"/>
    <n v="48.668499999999995"/>
    <n v="23.12"/>
    <n v="25.548499999999994"/>
    <n v="0.5249494025909982"/>
    <n v="2026"/>
    <s v="Q2"/>
    <n v="6"/>
    <x v="5"/>
  </r>
  <r>
    <n v="3846"/>
    <d v="2026-06-18T00:00:00"/>
    <n v="2026"/>
    <n v="6"/>
    <x v="1"/>
    <s v="Jun"/>
    <x v="1"/>
    <x v="12"/>
    <x v="0"/>
    <s v="Business"/>
    <x v="1"/>
    <s v="Hiking Daypack 20L"/>
    <n v="1"/>
    <n v="93.5"/>
    <n v="0"/>
    <n v="46.63"/>
    <n v="93.5"/>
    <n v="46.63"/>
    <n v="46.87"/>
    <n v="0.50128342245989299"/>
    <n v="2026"/>
    <s v="Q2"/>
    <n v="6"/>
    <x v="5"/>
  </r>
  <r>
    <n v="4120"/>
    <d v="2026-06-18T00:00:00"/>
    <n v="2026"/>
    <n v="6"/>
    <x v="1"/>
    <s v="Jun"/>
    <x v="3"/>
    <x v="4"/>
    <x v="2"/>
    <s v="Returning"/>
    <x v="4"/>
    <s v="Resistance Band Set"/>
    <n v="3"/>
    <n v="41.16"/>
    <n v="0"/>
    <n v="14.79"/>
    <n v="123.47999999999999"/>
    <n v="44.37"/>
    <n v="79.109999999999985"/>
    <n v="0.64067055393586003"/>
    <n v="2026"/>
    <s v="Q2"/>
    <n v="6"/>
    <x v="5"/>
  </r>
  <r>
    <n v="4217"/>
    <d v="2026-06-18T00:00:00"/>
    <n v="2026"/>
    <n v="6"/>
    <x v="1"/>
    <s v="Jun"/>
    <x v="1"/>
    <x v="12"/>
    <x v="3"/>
    <s v="New"/>
    <x v="4"/>
    <s v="Resistance Band Set"/>
    <n v="1"/>
    <n v="39.74"/>
    <n v="0.05"/>
    <n v="14.39"/>
    <n v="37.753"/>
    <n v="14.39"/>
    <n v="23.363"/>
    <n v="0.6188382380208195"/>
    <n v="2026"/>
    <s v="Q2"/>
    <n v="6"/>
    <x v="5"/>
  </r>
  <r>
    <n v="4786"/>
    <d v="2026-06-18T00:00:00"/>
    <n v="2026"/>
    <n v="6"/>
    <x v="1"/>
    <s v="Jun"/>
    <x v="3"/>
    <x v="7"/>
    <x v="0"/>
    <s v="Returning"/>
    <x v="2"/>
    <s v="Packing Cube Set"/>
    <n v="3"/>
    <n v="46.79"/>
    <n v="0.1"/>
    <n v="18.25"/>
    <n v="126.33300000000001"/>
    <n v="54.75"/>
    <n v="71.583000000000013"/>
    <n v="0.56662154781411034"/>
    <n v="2026"/>
    <s v="Q2"/>
    <n v="6"/>
    <x v="5"/>
  </r>
  <r>
    <n v="23"/>
    <d v="2026-06-19T00:00:00"/>
    <n v="2026"/>
    <n v="6"/>
    <x v="1"/>
    <s v="Jun"/>
    <x v="3"/>
    <x v="13"/>
    <x v="1"/>
    <s v="Business"/>
    <x v="1"/>
    <s v="Hiking Daypack 20L"/>
    <n v="4"/>
    <n v="91.74"/>
    <n v="0.2"/>
    <n v="44.74"/>
    <n v="293.56799999999998"/>
    <n v="178.96"/>
    <n v="114.60799999999998"/>
    <n v="0.39039677349029861"/>
    <n v="2026"/>
    <s v="Q2"/>
    <n v="6"/>
    <x v="5"/>
  </r>
  <r>
    <n v="99"/>
    <d v="2026-06-19T00:00:00"/>
    <n v="2026"/>
    <n v="6"/>
    <x v="1"/>
    <s v="Jun"/>
    <x v="3"/>
    <x v="13"/>
    <x v="0"/>
    <s v="New"/>
    <x v="4"/>
    <s v="Recovery Roller"/>
    <n v="1"/>
    <n v="36.28"/>
    <n v="0.1"/>
    <n v="13.8"/>
    <n v="32.652000000000001"/>
    <n v="13.8"/>
    <n v="18.852"/>
    <n v="0.5773612642410878"/>
    <n v="2026"/>
    <s v="Q2"/>
    <n v="6"/>
    <x v="5"/>
  </r>
  <r>
    <n v="269"/>
    <d v="2026-06-19T00:00:00"/>
    <n v="2026"/>
    <n v="6"/>
    <x v="1"/>
    <s v="Jun"/>
    <x v="3"/>
    <x v="13"/>
    <x v="1"/>
    <s v="Returning"/>
    <x v="1"/>
    <s v="Trekking Poles"/>
    <n v="3"/>
    <n v="73.02"/>
    <n v="0.1"/>
    <n v="32.69"/>
    <n v="197.154"/>
    <n v="98.07"/>
    <n v="99.084000000000003"/>
    <n v="0.50257159377948202"/>
    <n v="2026"/>
    <s v="Q2"/>
    <n v="6"/>
    <x v="5"/>
  </r>
  <r>
    <n v="1772"/>
    <d v="2026-06-19T00:00:00"/>
    <n v="2026"/>
    <n v="6"/>
    <x v="1"/>
    <s v="Jun"/>
    <x v="3"/>
    <x v="4"/>
    <x v="0"/>
    <s v="New"/>
    <x v="1"/>
    <s v="Summit Backpack 45L"/>
    <n v="4"/>
    <n v="153.38"/>
    <n v="0"/>
    <n v="76.92"/>
    <n v="613.52"/>
    <n v="307.68"/>
    <n v="305.83999999999997"/>
    <n v="0.49850045638283996"/>
    <n v="2026"/>
    <s v="Q2"/>
    <n v="6"/>
    <x v="5"/>
  </r>
  <r>
    <n v="1906"/>
    <d v="2026-06-19T00:00:00"/>
    <n v="2026"/>
    <n v="6"/>
    <x v="1"/>
    <s v="Jun"/>
    <x v="3"/>
    <x v="8"/>
    <x v="3"/>
    <s v="Returning"/>
    <x v="3"/>
    <s v="Compact Sleeping Bag"/>
    <n v="2"/>
    <n v="125.5"/>
    <n v="0"/>
    <n v="61.67"/>
    <n v="251"/>
    <n v="123.34"/>
    <n v="127.66"/>
    <n v="0.50860557768924297"/>
    <n v="2026"/>
    <s v="Q2"/>
    <n v="6"/>
    <x v="5"/>
  </r>
  <r>
    <n v="2473"/>
    <d v="2026-06-19T00:00:00"/>
    <n v="2026"/>
    <n v="6"/>
    <x v="1"/>
    <s v="Jun"/>
    <x v="0"/>
    <x v="0"/>
    <x v="1"/>
    <s v="Returning"/>
    <x v="0"/>
    <s v="Commuter Helmet"/>
    <n v="3"/>
    <n v="80.75"/>
    <n v="0.15"/>
    <n v="42.81"/>
    <n v="205.91249999999999"/>
    <n v="128.43"/>
    <n v="77.482499999999987"/>
    <n v="0.37628847204516475"/>
    <n v="2026"/>
    <s v="Q2"/>
    <n v="6"/>
    <x v="5"/>
  </r>
  <r>
    <n v="2549"/>
    <d v="2026-06-19T00:00:00"/>
    <n v="2026"/>
    <n v="6"/>
    <x v="1"/>
    <s v="Jun"/>
    <x v="3"/>
    <x v="13"/>
    <x v="1"/>
    <s v="Returning"/>
    <x v="4"/>
    <s v="Recovery Roller"/>
    <n v="8"/>
    <n v="36.15"/>
    <n v="0.05"/>
    <n v="13.55"/>
    <n v="274.73999999999995"/>
    <n v="108.4"/>
    <n v="166.33999999999995"/>
    <n v="0.60544514814005956"/>
    <n v="2026"/>
    <s v="Q2"/>
    <n v="6"/>
    <x v="5"/>
  </r>
  <r>
    <n v="3341"/>
    <d v="2026-06-19T00:00:00"/>
    <n v="2026"/>
    <n v="6"/>
    <x v="1"/>
    <s v="Jun"/>
    <x v="0"/>
    <x v="15"/>
    <x v="0"/>
    <s v="New"/>
    <x v="1"/>
    <s v="Trail Boots"/>
    <n v="2"/>
    <n v="143.1"/>
    <n v="0"/>
    <n v="78.11"/>
    <n v="286.2"/>
    <n v="156.22"/>
    <n v="129.97999999999999"/>
    <n v="0.45415793151642209"/>
    <n v="2026"/>
    <s v="Q2"/>
    <n v="6"/>
    <x v="5"/>
  </r>
  <r>
    <n v="3351"/>
    <d v="2026-06-19T00:00:00"/>
    <n v="2026"/>
    <n v="6"/>
    <x v="1"/>
    <s v="Jun"/>
    <x v="1"/>
    <x v="1"/>
    <x v="3"/>
    <s v="New"/>
    <x v="3"/>
    <s v="Compact Sleeping Bag"/>
    <n v="4"/>
    <n v="123.89"/>
    <n v="0"/>
    <n v="59.42"/>
    <n v="495.56"/>
    <n v="237.68"/>
    <n v="257.88"/>
    <n v="0.5203809831301961"/>
    <n v="2026"/>
    <s v="Q2"/>
    <n v="6"/>
    <x v="5"/>
  </r>
  <r>
    <n v="3366"/>
    <d v="2026-06-19T00:00:00"/>
    <n v="2026"/>
    <n v="6"/>
    <x v="1"/>
    <s v="Jun"/>
    <x v="1"/>
    <x v="11"/>
    <x v="0"/>
    <s v="Business"/>
    <x v="2"/>
    <s v="Carry-On Duffel"/>
    <n v="1"/>
    <n v="135.41999999999999"/>
    <n v="0.05"/>
    <n v="68.180000000000007"/>
    <n v="128.64899999999997"/>
    <n v="68.180000000000007"/>
    <n v="60.468999999999966"/>
    <n v="0.47003085915941811"/>
    <n v="2026"/>
    <s v="Q2"/>
    <n v="6"/>
    <x v="5"/>
  </r>
  <r>
    <n v="3691"/>
    <d v="2026-06-19T00:00:00"/>
    <n v="2026"/>
    <n v="6"/>
    <x v="1"/>
    <s v="Jun"/>
    <x v="1"/>
    <x v="6"/>
    <x v="2"/>
    <s v="Returning"/>
    <x v="1"/>
    <s v="Hiking Daypack 20L"/>
    <n v="1"/>
    <n v="93.48"/>
    <n v="0.05"/>
    <n v="44.31"/>
    <n v="88.805999999999997"/>
    <n v="44.31"/>
    <n v="44.495999999999995"/>
    <n v="0.50104722653874734"/>
    <n v="2026"/>
    <s v="Q2"/>
    <n v="6"/>
    <x v="5"/>
  </r>
  <r>
    <n v="3909"/>
    <d v="2026-06-19T00:00:00"/>
    <n v="2026"/>
    <n v="6"/>
    <x v="1"/>
    <s v="Jun"/>
    <x v="1"/>
    <x v="1"/>
    <x v="3"/>
    <s v="Returning"/>
    <x v="1"/>
    <s v="Summit Backpack 45L"/>
    <n v="1"/>
    <n v="156.05000000000001"/>
    <n v="0.05"/>
    <n v="81.28"/>
    <n v="148.2475"/>
    <n v="81.28"/>
    <n v="66.967500000000001"/>
    <n v="0.45172768512116562"/>
    <n v="2026"/>
    <s v="Q2"/>
    <n v="6"/>
    <x v="5"/>
  </r>
  <r>
    <n v="4862"/>
    <d v="2026-06-19T00:00:00"/>
    <n v="2026"/>
    <n v="6"/>
    <x v="1"/>
    <s v="Jun"/>
    <x v="1"/>
    <x v="6"/>
    <x v="0"/>
    <s v="Returning"/>
    <x v="4"/>
    <s v="Recovery Roller"/>
    <n v="1"/>
    <n v="36.74"/>
    <n v="0"/>
    <n v="14.15"/>
    <n v="36.74"/>
    <n v="14.15"/>
    <n v="22.590000000000003"/>
    <n v="0.61486118671747425"/>
    <n v="2026"/>
    <s v="Q2"/>
    <n v="6"/>
    <x v="5"/>
  </r>
  <r>
    <n v="5096"/>
    <d v="2026-06-19T00:00:00"/>
    <n v="2026"/>
    <n v="6"/>
    <x v="1"/>
    <s v="Jun"/>
    <x v="0"/>
    <x v="15"/>
    <x v="0"/>
    <s v="Returning"/>
    <x v="3"/>
    <s v="Trail Tent 2P"/>
    <n v="2"/>
    <n v="199.28"/>
    <n v="0"/>
    <n v="102.85"/>
    <n v="398.56"/>
    <n v="205.7"/>
    <n v="192.86"/>
    <n v="0.48389201124046571"/>
    <n v="2026"/>
    <s v="Q2"/>
    <n v="6"/>
    <x v="5"/>
  </r>
  <r>
    <n v="5112"/>
    <d v="2026-06-19T00:00:00"/>
    <n v="2026"/>
    <n v="6"/>
    <x v="1"/>
    <s v="Jun"/>
    <x v="0"/>
    <x v="0"/>
    <x v="3"/>
    <s v="Returning"/>
    <x v="4"/>
    <s v="Recovery Roller"/>
    <n v="2"/>
    <n v="37.04"/>
    <n v="0.05"/>
    <n v="13.76"/>
    <n v="70.375999999999991"/>
    <n v="27.52"/>
    <n v="42.855999999999995"/>
    <n v="0.60895759918153913"/>
    <n v="2026"/>
    <s v="Q2"/>
    <n v="6"/>
    <x v="5"/>
  </r>
  <r>
    <n v="501"/>
    <d v="2026-06-20T00:00:00"/>
    <n v="2026"/>
    <n v="6"/>
    <x v="1"/>
    <s v="Jun"/>
    <x v="3"/>
    <x v="4"/>
    <x v="0"/>
    <s v="New"/>
    <x v="3"/>
    <s v="Portable Camp Stove"/>
    <n v="2"/>
    <n v="80.95"/>
    <n v="0.1"/>
    <n v="39.44"/>
    <n v="145.71"/>
    <n v="78.88"/>
    <n v="66.830000000000013"/>
    <n v="0.45865074462974409"/>
    <n v="2026"/>
    <s v="Q2"/>
    <n v="6"/>
    <x v="5"/>
  </r>
  <r>
    <n v="540"/>
    <d v="2026-06-20T00:00:00"/>
    <n v="2026"/>
    <n v="6"/>
    <x v="1"/>
    <s v="Jun"/>
    <x v="0"/>
    <x v="9"/>
    <x v="3"/>
    <s v="Returning"/>
    <x v="1"/>
    <s v="Summit Backpack 45L"/>
    <n v="1"/>
    <n v="151.46"/>
    <n v="0.05"/>
    <n v="77.98"/>
    <n v="143.887"/>
    <n v="77.98"/>
    <n v="65.906999999999996"/>
    <n v="0.45804693961233467"/>
    <n v="2026"/>
    <s v="Q2"/>
    <n v="6"/>
    <x v="5"/>
  </r>
  <r>
    <n v="2255"/>
    <d v="2026-06-20T00:00:00"/>
    <n v="2026"/>
    <n v="6"/>
    <x v="1"/>
    <s v="Jun"/>
    <x v="0"/>
    <x v="9"/>
    <x v="0"/>
    <s v="Business"/>
    <x v="1"/>
    <s v="Hiking Daypack 20L"/>
    <n v="5"/>
    <n v="90.1"/>
    <n v="0"/>
    <n v="44.32"/>
    <n v="450.5"/>
    <n v="221.6"/>
    <n v="228.9"/>
    <n v="0.50810210876803552"/>
    <n v="2026"/>
    <s v="Q2"/>
    <n v="6"/>
    <x v="5"/>
  </r>
  <r>
    <n v="3126"/>
    <d v="2026-06-20T00:00:00"/>
    <n v="2026"/>
    <n v="6"/>
    <x v="1"/>
    <s v="Jun"/>
    <x v="0"/>
    <x v="0"/>
    <x v="3"/>
    <s v="Business"/>
    <x v="1"/>
    <s v="Summit Backpack 45L"/>
    <n v="1"/>
    <n v="155.69"/>
    <n v="0.1"/>
    <n v="79.42"/>
    <n v="140.12100000000001"/>
    <n v="79.42"/>
    <n v="60.701000000000008"/>
    <n v="0.43320415926235184"/>
    <n v="2026"/>
    <s v="Q2"/>
    <n v="6"/>
    <x v="5"/>
  </r>
  <r>
    <n v="3223"/>
    <d v="2026-06-20T00:00:00"/>
    <n v="2026"/>
    <n v="6"/>
    <x v="1"/>
    <s v="Jun"/>
    <x v="1"/>
    <x v="14"/>
    <x v="2"/>
    <s v="Returning"/>
    <x v="4"/>
    <s v="Training Mat"/>
    <n v="1"/>
    <n v="50.11"/>
    <n v="0.05"/>
    <n v="21.38"/>
    <n v="47.604499999999994"/>
    <n v="21.38"/>
    <n v="26.224499999999995"/>
    <n v="0.55088279469377888"/>
    <n v="2026"/>
    <s v="Q2"/>
    <n v="6"/>
    <x v="5"/>
  </r>
  <r>
    <n v="3260"/>
    <d v="2026-06-20T00:00:00"/>
    <n v="2026"/>
    <n v="6"/>
    <x v="1"/>
    <s v="Jun"/>
    <x v="2"/>
    <x v="2"/>
    <x v="2"/>
    <s v="Returning"/>
    <x v="1"/>
    <s v="Trail Boots"/>
    <n v="1"/>
    <n v="142.55000000000001"/>
    <n v="0.1"/>
    <n v="79.709999999999994"/>
    <n v="128.29500000000002"/>
    <n v="79.709999999999994"/>
    <n v="48.585000000000022"/>
    <n v="0.37869753302934656"/>
    <n v="2026"/>
    <s v="Q2"/>
    <n v="6"/>
    <x v="5"/>
  </r>
  <r>
    <n v="3404"/>
    <d v="2026-06-20T00:00:00"/>
    <n v="2026"/>
    <n v="6"/>
    <x v="1"/>
    <s v="Jun"/>
    <x v="3"/>
    <x v="8"/>
    <x v="0"/>
    <s v="New"/>
    <x v="3"/>
    <s v="Trail Tent 2P"/>
    <n v="3"/>
    <n v="191.11"/>
    <n v="0.05"/>
    <n v="102.82"/>
    <n v="544.6635"/>
    <n v="308.45999999999998"/>
    <n v="236.20350000000002"/>
    <n v="0.43366867800026992"/>
    <n v="2026"/>
    <s v="Q2"/>
    <n v="6"/>
    <x v="5"/>
  </r>
  <r>
    <n v="4267"/>
    <d v="2026-06-20T00:00:00"/>
    <n v="2026"/>
    <n v="6"/>
    <x v="1"/>
    <s v="Jun"/>
    <x v="3"/>
    <x v="13"/>
    <x v="1"/>
    <s v="Business"/>
    <x v="0"/>
    <s v="Compact Repair Kit"/>
    <n v="6"/>
    <n v="40.229999999999997"/>
    <n v="0.15"/>
    <n v="17.079999999999998"/>
    <n v="205.173"/>
    <n v="102.47999999999999"/>
    <n v="102.69300000000001"/>
    <n v="0.50051907414718322"/>
    <n v="2026"/>
    <s v="Q2"/>
    <n v="6"/>
    <x v="5"/>
  </r>
  <r>
    <n v="5082"/>
    <d v="2026-06-20T00:00:00"/>
    <n v="2026"/>
    <n v="6"/>
    <x v="1"/>
    <s v="Jun"/>
    <x v="1"/>
    <x v="11"/>
    <x v="0"/>
    <s v="Business"/>
    <x v="0"/>
    <s v="Commuter Helmet"/>
    <n v="2"/>
    <n v="81.489999999999995"/>
    <n v="0"/>
    <n v="42.15"/>
    <n v="162.97999999999999"/>
    <n v="84.3"/>
    <n v="78.679999999999993"/>
    <n v="0.48275862068965514"/>
    <n v="2026"/>
    <s v="Q2"/>
    <n v="6"/>
    <x v="5"/>
  </r>
  <r>
    <n v="5108"/>
    <d v="2026-06-20T00:00:00"/>
    <n v="2026"/>
    <n v="6"/>
    <x v="1"/>
    <s v="Jun"/>
    <x v="1"/>
    <x v="6"/>
    <x v="1"/>
    <s v="Business"/>
    <x v="2"/>
    <s v="Travel Backpack 35L"/>
    <n v="8"/>
    <n v="162.71"/>
    <n v="0.2"/>
    <n v="85.27"/>
    <n v="1041.3440000000001"/>
    <n v="682.16"/>
    <n v="359.18400000000008"/>
    <n v="0.34492348349824847"/>
    <n v="2026"/>
    <s v="Q2"/>
    <n v="6"/>
    <x v="5"/>
  </r>
  <r>
    <n v="1105"/>
    <d v="2026-06-21T00:00:00"/>
    <n v="2026"/>
    <n v="6"/>
    <x v="1"/>
    <s v="Jun"/>
    <x v="2"/>
    <x v="5"/>
    <x v="3"/>
    <s v="Returning"/>
    <x v="2"/>
    <s v="Insulated Bottle"/>
    <n v="1"/>
    <n v="36.479999999999997"/>
    <n v="0.1"/>
    <n v="13.9"/>
    <n v="32.832000000000001"/>
    <n v="13.9"/>
    <n v="18.932000000000002"/>
    <n v="0.57663255360623789"/>
    <n v="2026"/>
    <s v="Q2"/>
    <n v="6"/>
    <x v="5"/>
  </r>
  <r>
    <n v="2757"/>
    <d v="2026-06-21T00:00:00"/>
    <n v="2026"/>
    <n v="6"/>
    <x v="1"/>
    <s v="Jun"/>
    <x v="1"/>
    <x v="6"/>
    <x v="1"/>
    <s v="Business"/>
    <x v="2"/>
    <s v="Carry-On Duffel"/>
    <n v="6"/>
    <n v="136.65"/>
    <n v="0.15"/>
    <n v="68.56"/>
    <n v="696.91500000000008"/>
    <n v="411.36"/>
    <n v="285.55500000000006"/>
    <n v="0.4097415036266977"/>
    <n v="2026"/>
    <s v="Q2"/>
    <n v="6"/>
    <x v="5"/>
  </r>
  <r>
    <n v="3325"/>
    <d v="2026-06-21T00:00:00"/>
    <n v="2026"/>
    <n v="6"/>
    <x v="1"/>
    <s v="Jun"/>
    <x v="2"/>
    <x v="2"/>
    <x v="0"/>
    <s v="New"/>
    <x v="0"/>
    <s v="Trail Bike Light"/>
    <n v="4"/>
    <n v="50.57"/>
    <n v="0"/>
    <n v="21.85"/>
    <n v="202.28"/>
    <n v="87.4"/>
    <n v="114.88"/>
    <n v="0.56792564761716435"/>
    <n v="2026"/>
    <s v="Q2"/>
    <n v="6"/>
    <x v="5"/>
  </r>
  <r>
    <n v="4070"/>
    <d v="2026-06-21T00:00:00"/>
    <n v="2026"/>
    <n v="6"/>
    <x v="1"/>
    <s v="Jun"/>
    <x v="3"/>
    <x v="8"/>
    <x v="0"/>
    <s v="New"/>
    <x v="0"/>
    <s v="Cycling Pack 12L"/>
    <n v="3"/>
    <n v="103.72"/>
    <n v="0"/>
    <n v="50.34"/>
    <n v="311.15999999999997"/>
    <n v="151.02000000000001"/>
    <n v="160.13999999999996"/>
    <n v="0.51465483995372152"/>
    <n v="2026"/>
    <s v="Q2"/>
    <n v="6"/>
    <x v="5"/>
  </r>
  <r>
    <n v="4339"/>
    <d v="2026-06-21T00:00:00"/>
    <n v="2026"/>
    <n v="6"/>
    <x v="1"/>
    <s v="Jun"/>
    <x v="2"/>
    <x v="16"/>
    <x v="3"/>
    <s v="Returning"/>
    <x v="2"/>
    <s v="Carry-On Duffel"/>
    <n v="1"/>
    <n v="132.49"/>
    <n v="0"/>
    <n v="67.09"/>
    <n v="132.49"/>
    <n v="67.09"/>
    <n v="65.400000000000006"/>
    <n v="0.49362216016303118"/>
    <n v="2026"/>
    <s v="Q2"/>
    <n v="6"/>
    <x v="5"/>
  </r>
  <r>
    <n v="731"/>
    <d v="2026-06-22T00:00:00"/>
    <n v="2026"/>
    <n v="6"/>
    <x v="1"/>
    <s v="Jun"/>
    <x v="2"/>
    <x v="3"/>
    <x v="0"/>
    <s v="New"/>
    <x v="3"/>
    <s v="Portable Camp Stove"/>
    <n v="2"/>
    <n v="80.650000000000006"/>
    <n v="0"/>
    <n v="39.18"/>
    <n v="161.30000000000001"/>
    <n v="78.36"/>
    <n v="82.940000000000012"/>
    <n v="0.51419714817110973"/>
    <n v="2026"/>
    <s v="Q2"/>
    <n v="6"/>
    <x v="5"/>
  </r>
  <r>
    <n v="1362"/>
    <d v="2026-06-22T00:00:00"/>
    <n v="2026"/>
    <n v="6"/>
    <x v="1"/>
    <s v="Jun"/>
    <x v="1"/>
    <x v="1"/>
    <x v="2"/>
    <s v="New"/>
    <x v="4"/>
    <s v="Recovery Roller"/>
    <n v="1"/>
    <n v="35.409999999999997"/>
    <n v="0.05"/>
    <n v="13.9"/>
    <n v="33.639499999999998"/>
    <n v="13.9"/>
    <n v="19.7395"/>
    <n v="0.58679528530447833"/>
    <n v="2026"/>
    <s v="Q2"/>
    <n v="6"/>
    <x v="5"/>
  </r>
  <r>
    <n v="1512"/>
    <d v="2026-06-22T00:00:00"/>
    <n v="2026"/>
    <n v="6"/>
    <x v="1"/>
    <s v="Jun"/>
    <x v="0"/>
    <x v="0"/>
    <x v="3"/>
    <s v="Returning"/>
    <x v="4"/>
    <s v="Resistance Band Set"/>
    <n v="3"/>
    <n v="41.01"/>
    <n v="0"/>
    <n v="14.33"/>
    <n v="123.03"/>
    <n v="42.99"/>
    <n v="80.039999999999992"/>
    <n v="0.65057303096805652"/>
    <n v="2026"/>
    <s v="Q2"/>
    <n v="6"/>
    <x v="5"/>
  </r>
  <r>
    <n v="1647"/>
    <d v="2026-06-22T00:00:00"/>
    <n v="2026"/>
    <n v="6"/>
    <x v="1"/>
    <s v="Jun"/>
    <x v="3"/>
    <x v="8"/>
    <x v="0"/>
    <s v="Business"/>
    <x v="2"/>
    <s v="Insulated Bottle"/>
    <n v="1"/>
    <n v="36.01"/>
    <n v="0"/>
    <n v="13.23"/>
    <n v="36.01"/>
    <n v="13.23"/>
    <n v="22.779999999999998"/>
    <n v="0.63260205498472644"/>
    <n v="2026"/>
    <s v="Q2"/>
    <n v="6"/>
    <x v="5"/>
  </r>
  <r>
    <n v="2358"/>
    <d v="2026-06-22T00:00:00"/>
    <n v="2026"/>
    <n v="6"/>
    <x v="1"/>
    <s v="Jun"/>
    <x v="0"/>
    <x v="0"/>
    <x v="3"/>
    <s v="Returning"/>
    <x v="4"/>
    <s v="Training Mat"/>
    <n v="2"/>
    <n v="50.21"/>
    <n v="0.05"/>
    <n v="21.74"/>
    <n v="95.399000000000001"/>
    <n v="43.48"/>
    <n v="51.919000000000004"/>
    <n v="0.54423002337550708"/>
    <n v="2026"/>
    <s v="Q2"/>
    <n v="6"/>
    <x v="5"/>
  </r>
  <r>
    <n v="2366"/>
    <d v="2026-06-22T00:00:00"/>
    <n v="2026"/>
    <n v="6"/>
    <x v="1"/>
    <s v="Jun"/>
    <x v="2"/>
    <x v="10"/>
    <x v="3"/>
    <s v="Returning"/>
    <x v="0"/>
    <s v="Cycling Pack 12L"/>
    <n v="3"/>
    <n v="100.3"/>
    <n v="0"/>
    <n v="49.26"/>
    <n v="300.89999999999998"/>
    <n v="147.78"/>
    <n v="153.11999999999998"/>
    <n v="0.5088733798604187"/>
    <n v="2026"/>
    <s v="Q2"/>
    <n v="6"/>
    <x v="5"/>
  </r>
  <r>
    <n v="3481"/>
    <d v="2026-06-22T00:00:00"/>
    <n v="2026"/>
    <n v="6"/>
    <x v="1"/>
    <s v="Jun"/>
    <x v="3"/>
    <x v="8"/>
    <x v="2"/>
    <s v="New"/>
    <x v="2"/>
    <s v="Packing Cube Set"/>
    <n v="1"/>
    <n v="47.7"/>
    <n v="0.1"/>
    <n v="18.760000000000002"/>
    <n v="42.930000000000007"/>
    <n v="18.760000000000002"/>
    <n v="24.170000000000005"/>
    <n v="0.56300955043093415"/>
    <n v="2026"/>
    <s v="Q2"/>
    <n v="6"/>
    <x v="5"/>
  </r>
  <r>
    <n v="3595"/>
    <d v="2026-06-22T00:00:00"/>
    <n v="2026"/>
    <n v="6"/>
    <x v="1"/>
    <s v="Jun"/>
    <x v="1"/>
    <x v="14"/>
    <x v="0"/>
    <s v="New"/>
    <x v="0"/>
    <s v="Compact Repair Kit"/>
    <n v="2"/>
    <n v="40.94"/>
    <n v="0.1"/>
    <n v="16.88"/>
    <n v="73.691999999999993"/>
    <n v="33.76"/>
    <n v="39.931999999999995"/>
    <n v="0.54187700157411933"/>
    <n v="2026"/>
    <s v="Q2"/>
    <n v="6"/>
    <x v="5"/>
  </r>
  <r>
    <n v="3766"/>
    <d v="2026-06-22T00:00:00"/>
    <n v="2026"/>
    <n v="6"/>
    <x v="1"/>
    <s v="Jun"/>
    <x v="3"/>
    <x v="8"/>
    <x v="2"/>
    <s v="Returning"/>
    <x v="1"/>
    <s v="Hiking Daypack 20L"/>
    <n v="1"/>
    <n v="93.78"/>
    <n v="0"/>
    <n v="46.62"/>
    <n v="93.78"/>
    <n v="46.62"/>
    <n v="47.160000000000004"/>
    <n v="0.50287907869481774"/>
    <n v="2026"/>
    <s v="Q2"/>
    <n v="6"/>
    <x v="5"/>
  </r>
  <r>
    <n v="3933"/>
    <d v="2026-06-22T00:00:00"/>
    <n v="2026"/>
    <n v="6"/>
    <x v="1"/>
    <s v="Jun"/>
    <x v="3"/>
    <x v="4"/>
    <x v="2"/>
    <s v="New"/>
    <x v="4"/>
    <s v="Training Mat"/>
    <n v="2"/>
    <n v="51.42"/>
    <n v="0"/>
    <n v="22.19"/>
    <n v="102.84"/>
    <n v="44.38"/>
    <n v="58.46"/>
    <n v="0.56845585375340335"/>
    <n v="2026"/>
    <s v="Q2"/>
    <n v="6"/>
    <x v="5"/>
  </r>
  <r>
    <n v="3951"/>
    <d v="2026-06-22T00:00:00"/>
    <n v="2026"/>
    <n v="6"/>
    <x v="1"/>
    <s v="Jun"/>
    <x v="2"/>
    <x v="2"/>
    <x v="2"/>
    <s v="New"/>
    <x v="2"/>
    <s v="Travel Backpack 35L"/>
    <n v="1"/>
    <n v="164.99"/>
    <n v="0.1"/>
    <n v="86.6"/>
    <n v="148.49100000000001"/>
    <n v="86.6"/>
    <n v="61.89100000000002"/>
    <n v="0.41679967136055396"/>
    <n v="2026"/>
    <s v="Q2"/>
    <n v="6"/>
    <x v="5"/>
  </r>
  <r>
    <n v="4078"/>
    <d v="2026-06-22T00:00:00"/>
    <n v="2026"/>
    <n v="6"/>
    <x v="1"/>
    <s v="Jun"/>
    <x v="2"/>
    <x v="5"/>
    <x v="3"/>
    <s v="Returning"/>
    <x v="1"/>
    <s v="Trail Boots"/>
    <n v="1"/>
    <n v="145.65"/>
    <n v="0"/>
    <n v="79.87"/>
    <n v="145.65"/>
    <n v="79.87"/>
    <n v="65.78"/>
    <n v="0.45163062135255749"/>
    <n v="2026"/>
    <s v="Q2"/>
    <n v="6"/>
    <x v="5"/>
  </r>
  <r>
    <n v="4182"/>
    <d v="2026-06-22T00:00:00"/>
    <n v="2026"/>
    <n v="6"/>
    <x v="1"/>
    <s v="Jun"/>
    <x v="1"/>
    <x v="11"/>
    <x v="0"/>
    <s v="New"/>
    <x v="4"/>
    <s v="Weighted Vest"/>
    <n v="4"/>
    <n v="120.94"/>
    <n v="0.05"/>
    <n v="70.84"/>
    <n v="459.57199999999995"/>
    <n v="283.36"/>
    <n v="176.21199999999993"/>
    <n v="0.38342631840059871"/>
    <n v="2026"/>
    <s v="Q2"/>
    <n v="6"/>
    <x v="5"/>
  </r>
  <r>
    <n v="323"/>
    <d v="2026-06-23T00:00:00"/>
    <n v="2026"/>
    <n v="6"/>
    <x v="1"/>
    <s v="Jun"/>
    <x v="3"/>
    <x v="13"/>
    <x v="0"/>
    <s v="Returning"/>
    <x v="2"/>
    <s v="Insulated Bottle"/>
    <n v="1"/>
    <n v="36.94"/>
    <n v="0"/>
    <n v="13.25"/>
    <n v="36.94"/>
    <n v="13.25"/>
    <n v="23.689999999999998"/>
    <n v="0.64131023280996213"/>
    <n v="2026"/>
    <s v="Q2"/>
    <n v="6"/>
    <x v="5"/>
  </r>
  <r>
    <n v="544"/>
    <d v="2026-06-23T00:00:00"/>
    <n v="2026"/>
    <n v="6"/>
    <x v="1"/>
    <s v="Jun"/>
    <x v="0"/>
    <x v="15"/>
    <x v="0"/>
    <s v="Business"/>
    <x v="1"/>
    <s v="Hiking Daypack 20L"/>
    <n v="1"/>
    <n v="90.3"/>
    <n v="0.05"/>
    <n v="45.07"/>
    <n v="85.784999999999997"/>
    <n v="45.07"/>
    <n v="40.714999999999996"/>
    <n v="0.47461677449437545"/>
    <n v="2026"/>
    <s v="Q2"/>
    <n v="6"/>
    <x v="5"/>
  </r>
  <r>
    <n v="1570"/>
    <d v="2026-06-23T00:00:00"/>
    <n v="2026"/>
    <n v="6"/>
    <x v="1"/>
    <s v="Jun"/>
    <x v="3"/>
    <x v="13"/>
    <x v="3"/>
    <s v="Returning"/>
    <x v="3"/>
    <s v="Alpine Tent 4P"/>
    <n v="1"/>
    <n v="335.05"/>
    <n v="0"/>
    <n v="191.67"/>
    <n v="335.05"/>
    <n v="191.67"/>
    <n v="143.38000000000002"/>
    <n v="0.42793612893597976"/>
    <n v="2026"/>
    <s v="Q2"/>
    <n v="6"/>
    <x v="5"/>
  </r>
  <r>
    <n v="1932"/>
    <d v="2026-06-23T00:00:00"/>
    <n v="2026"/>
    <n v="6"/>
    <x v="1"/>
    <s v="Jun"/>
    <x v="3"/>
    <x v="8"/>
    <x v="0"/>
    <s v="New"/>
    <x v="2"/>
    <s v="Insulated Bottle"/>
    <n v="1"/>
    <n v="35.9"/>
    <n v="0.05"/>
    <n v="13.81"/>
    <n v="34.104999999999997"/>
    <n v="13.81"/>
    <n v="20.294999999999995"/>
    <n v="0.59507403606509301"/>
    <n v="2026"/>
    <s v="Q2"/>
    <n v="6"/>
    <x v="5"/>
  </r>
  <r>
    <n v="4352"/>
    <d v="2026-06-23T00:00:00"/>
    <n v="2026"/>
    <n v="6"/>
    <x v="1"/>
    <s v="Jun"/>
    <x v="3"/>
    <x v="13"/>
    <x v="0"/>
    <s v="Returning"/>
    <x v="0"/>
    <s v="Trail Bike Light"/>
    <n v="6"/>
    <n v="51.34"/>
    <n v="0.1"/>
    <n v="22.47"/>
    <n v="277.23600000000005"/>
    <n v="134.82"/>
    <n v="142.41600000000005"/>
    <n v="0.51369951954291659"/>
    <n v="2026"/>
    <s v="Q2"/>
    <n v="6"/>
    <x v="5"/>
  </r>
  <r>
    <n v="4561"/>
    <d v="2026-06-23T00:00:00"/>
    <n v="2026"/>
    <n v="6"/>
    <x v="1"/>
    <s v="Jun"/>
    <x v="0"/>
    <x v="0"/>
    <x v="2"/>
    <s v="Returning"/>
    <x v="1"/>
    <s v="Summit Backpack 45L"/>
    <n v="1"/>
    <n v="157.91"/>
    <n v="0"/>
    <n v="77.12"/>
    <n v="157.91"/>
    <n v="77.12"/>
    <n v="80.789999999999992"/>
    <n v="0.51162054334747642"/>
    <n v="2026"/>
    <s v="Q2"/>
    <n v="6"/>
    <x v="5"/>
  </r>
  <r>
    <n v="4741"/>
    <d v="2026-06-23T00:00:00"/>
    <n v="2026"/>
    <n v="6"/>
    <x v="1"/>
    <s v="Jun"/>
    <x v="3"/>
    <x v="13"/>
    <x v="0"/>
    <s v="New"/>
    <x v="0"/>
    <s v="Compact Repair Kit"/>
    <n v="3"/>
    <n v="41.09"/>
    <n v="0.05"/>
    <n v="16.809999999999999"/>
    <n v="117.10650000000001"/>
    <n v="50.429999999999993"/>
    <n v="66.676500000000019"/>
    <n v="0.569366346018368"/>
    <n v="2026"/>
    <s v="Q2"/>
    <n v="6"/>
    <x v="5"/>
  </r>
  <r>
    <n v="4882"/>
    <d v="2026-06-23T00:00:00"/>
    <n v="2026"/>
    <n v="6"/>
    <x v="1"/>
    <s v="Jun"/>
    <x v="1"/>
    <x v="12"/>
    <x v="0"/>
    <s v="Returning"/>
    <x v="3"/>
    <s v="Compact Sleeping Bag"/>
    <n v="2"/>
    <n v="120.18"/>
    <n v="0.05"/>
    <n v="59.4"/>
    <n v="228.34200000000001"/>
    <n v="118.8"/>
    <n v="109.54200000000002"/>
    <n v="0.47972777675591882"/>
    <n v="2026"/>
    <s v="Q2"/>
    <n v="6"/>
    <x v="5"/>
  </r>
  <r>
    <n v="4885"/>
    <d v="2026-06-23T00:00:00"/>
    <n v="2026"/>
    <n v="6"/>
    <x v="1"/>
    <s v="Jun"/>
    <x v="3"/>
    <x v="13"/>
    <x v="3"/>
    <s v="New"/>
    <x v="3"/>
    <s v="Trail Tent 2P"/>
    <n v="1"/>
    <n v="198.1"/>
    <n v="0.1"/>
    <n v="103.46"/>
    <n v="178.29"/>
    <n v="103.46"/>
    <n v="74.83"/>
    <n v="0.41970946211228899"/>
    <n v="2026"/>
    <s v="Q2"/>
    <n v="6"/>
    <x v="5"/>
  </r>
  <r>
    <n v="4982"/>
    <d v="2026-06-23T00:00:00"/>
    <n v="2026"/>
    <n v="6"/>
    <x v="1"/>
    <s v="Jun"/>
    <x v="2"/>
    <x v="10"/>
    <x v="0"/>
    <s v="Returning"/>
    <x v="2"/>
    <s v="Insulated Bottle"/>
    <n v="1"/>
    <n v="36.700000000000003"/>
    <n v="0.15"/>
    <n v="13.59"/>
    <n v="31.195"/>
    <n v="13.59"/>
    <n v="17.605"/>
    <n v="0.56435326174066358"/>
    <n v="2026"/>
    <s v="Q2"/>
    <n v="6"/>
    <x v="5"/>
  </r>
  <r>
    <n v="40"/>
    <d v="2026-06-24T00:00:00"/>
    <n v="2026"/>
    <n v="6"/>
    <x v="1"/>
    <s v="Jun"/>
    <x v="3"/>
    <x v="7"/>
    <x v="2"/>
    <s v="New"/>
    <x v="2"/>
    <s v="Travel Backpack 35L"/>
    <n v="1"/>
    <n v="167.23"/>
    <n v="0.05"/>
    <n v="85.14"/>
    <n v="158.86849999999998"/>
    <n v="85.14"/>
    <n v="73.728499999999983"/>
    <n v="0.46408507665144438"/>
    <n v="2026"/>
    <s v="Q2"/>
    <n v="6"/>
    <x v="5"/>
  </r>
  <r>
    <n v="110"/>
    <d v="2026-06-24T00:00:00"/>
    <n v="2026"/>
    <n v="6"/>
    <x v="1"/>
    <s v="Jun"/>
    <x v="1"/>
    <x v="12"/>
    <x v="2"/>
    <s v="Business"/>
    <x v="1"/>
    <s v="Trekking Poles"/>
    <n v="2"/>
    <n v="72.97"/>
    <n v="0"/>
    <n v="31.57"/>
    <n v="145.94"/>
    <n v="63.14"/>
    <n v="82.8"/>
    <n v="0.56735644785528294"/>
    <n v="2026"/>
    <s v="Q2"/>
    <n v="6"/>
    <x v="5"/>
  </r>
  <r>
    <n v="1169"/>
    <d v="2026-06-24T00:00:00"/>
    <n v="2026"/>
    <n v="6"/>
    <x v="1"/>
    <s v="Jun"/>
    <x v="1"/>
    <x v="11"/>
    <x v="2"/>
    <s v="New"/>
    <x v="0"/>
    <s v="Commuter Helmet"/>
    <n v="3"/>
    <n v="82.91"/>
    <n v="0"/>
    <n v="42.29"/>
    <n v="248.73"/>
    <n v="126.87"/>
    <n v="121.85999999999999"/>
    <n v="0.4899288384995778"/>
    <n v="2026"/>
    <s v="Q2"/>
    <n v="6"/>
    <x v="5"/>
  </r>
  <r>
    <n v="2211"/>
    <d v="2026-06-24T00:00:00"/>
    <n v="2026"/>
    <n v="6"/>
    <x v="1"/>
    <s v="Jun"/>
    <x v="2"/>
    <x v="10"/>
    <x v="3"/>
    <s v="New"/>
    <x v="4"/>
    <s v="Resistance Band Set"/>
    <n v="2"/>
    <n v="41.25"/>
    <n v="0"/>
    <n v="14.72"/>
    <n v="82.5"/>
    <n v="29.44"/>
    <n v="53.06"/>
    <n v="0.64315151515151514"/>
    <n v="2026"/>
    <s v="Q2"/>
    <n v="6"/>
    <x v="5"/>
  </r>
  <r>
    <n v="3494"/>
    <d v="2026-06-24T00:00:00"/>
    <n v="2026"/>
    <n v="6"/>
    <x v="1"/>
    <s v="Jun"/>
    <x v="3"/>
    <x v="8"/>
    <x v="1"/>
    <s v="Business"/>
    <x v="3"/>
    <s v="Trail Tent 2P"/>
    <n v="6"/>
    <n v="194.79"/>
    <n v="0.15"/>
    <n v="106.78"/>
    <n v="993.42899999999997"/>
    <n v="640.68000000000006"/>
    <n v="352.74899999999991"/>
    <n v="0.3550822454347517"/>
    <n v="2026"/>
    <s v="Q2"/>
    <n v="6"/>
    <x v="5"/>
  </r>
  <r>
    <n v="3586"/>
    <d v="2026-06-24T00:00:00"/>
    <n v="2026"/>
    <n v="6"/>
    <x v="1"/>
    <s v="Jun"/>
    <x v="0"/>
    <x v="15"/>
    <x v="1"/>
    <s v="Business"/>
    <x v="3"/>
    <s v="Trail Tent 2P"/>
    <n v="6"/>
    <n v="193.13"/>
    <n v="0.15"/>
    <n v="106.49"/>
    <n v="984.96299999999997"/>
    <n v="638.93999999999994"/>
    <n v="346.02300000000002"/>
    <n v="0.35130558203709178"/>
    <n v="2026"/>
    <s v="Q2"/>
    <n v="6"/>
    <x v="5"/>
  </r>
  <r>
    <n v="3660"/>
    <d v="2026-06-24T00:00:00"/>
    <n v="2026"/>
    <n v="6"/>
    <x v="1"/>
    <s v="Jun"/>
    <x v="2"/>
    <x v="3"/>
    <x v="0"/>
    <s v="New"/>
    <x v="0"/>
    <s v="Commuter Helmet"/>
    <n v="1"/>
    <n v="82.7"/>
    <n v="0.05"/>
    <n v="42.16"/>
    <n v="78.564999999999998"/>
    <n v="42.16"/>
    <n v="36.405000000000001"/>
    <n v="0.46337427607713361"/>
    <n v="2026"/>
    <s v="Q2"/>
    <n v="6"/>
    <x v="5"/>
  </r>
  <r>
    <n v="4307"/>
    <d v="2026-06-24T00:00:00"/>
    <n v="2026"/>
    <n v="6"/>
    <x v="1"/>
    <s v="Jun"/>
    <x v="3"/>
    <x v="8"/>
    <x v="0"/>
    <s v="Business"/>
    <x v="0"/>
    <s v="Compact Repair Kit"/>
    <n v="1"/>
    <n v="40.33"/>
    <n v="0"/>
    <n v="16.48"/>
    <n v="40.33"/>
    <n v="16.48"/>
    <n v="23.849999999999998"/>
    <n v="0.59137118770146291"/>
    <n v="2026"/>
    <s v="Q2"/>
    <n v="6"/>
    <x v="5"/>
  </r>
  <r>
    <n v="5133"/>
    <d v="2026-06-24T00:00:00"/>
    <n v="2026"/>
    <n v="6"/>
    <x v="1"/>
    <s v="Jun"/>
    <x v="0"/>
    <x v="0"/>
    <x v="0"/>
    <s v="Business"/>
    <x v="3"/>
    <s v="Portable Camp Stove"/>
    <n v="1"/>
    <n v="81.99"/>
    <n v="0.15"/>
    <n v="40.29"/>
    <n v="69.691499999999991"/>
    <n v="40.29"/>
    <n v="29.401499999999992"/>
    <n v="0.4218807171606293"/>
    <n v="2026"/>
    <s v="Q2"/>
    <n v="6"/>
    <x v="5"/>
  </r>
  <r>
    <n v="472"/>
    <d v="2026-06-25T00:00:00"/>
    <n v="2026"/>
    <n v="6"/>
    <x v="1"/>
    <s v="Jun"/>
    <x v="1"/>
    <x v="6"/>
    <x v="2"/>
    <s v="Business"/>
    <x v="2"/>
    <s v="Packing Cube Set"/>
    <n v="3"/>
    <n v="46.29"/>
    <n v="0"/>
    <n v="18.309999999999999"/>
    <n v="138.87"/>
    <n v="54.929999999999993"/>
    <n v="83.940000000000012"/>
    <n v="0.60445020522791104"/>
    <n v="2026"/>
    <s v="Q2"/>
    <n v="6"/>
    <x v="5"/>
  </r>
  <r>
    <n v="689"/>
    <d v="2026-06-25T00:00:00"/>
    <n v="2026"/>
    <n v="6"/>
    <x v="1"/>
    <s v="Jun"/>
    <x v="3"/>
    <x v="7"/>
    <x v="0"/>
    <s v="New"/>
    <x v="0"/>
    <s v="Compact Repair Kit"/>
    <n v="1"/>
    <n v="39.729999999999997"/>
    <n v="0"/>
    <n v="16.55"/>
    <n v="39.729999999999997"/>
    <n v="16.55"/>
    <n v="23.179999999999996"/>
    <n v="0.58343820790334755"/>
    <n v="2026"/>
    <s v="Q2"/>
    <n v="6"/>
    <x v="5"/>
  </r>
  <r>
    <n v="864"/>
    <d v="2026-06-25T00:00:00"/>
    <n v="2026"/>
    <n v="6"/>
    <x v="1"/>
    <s v="Jun"/>
    <x v="3"/>
    <x v="8"/>
    <x v="0"/>
    <s v="New"/>
    <x v="2"/>
    <s v="Carry-On Duffel"/>
    <n v="4"/>
    <n v="131.02000000000001"/>
    <n v="0.05"/>
    <n v="67.42"/>
    <n v="497.87600000000003"/>
    <n v="269.68"/>
    <n v="228.19600000000003"/>
    <n v="0.45833902417469413"/>
    <n v="2026"/>
    <s v="Q2"/>
    <n v="6"/>
    <x v="5"/>
  </r>
  <r>
    <n v="1163"/>
    <d v="2026-06-25T00:00:00"/>
    <n v="2026"/>
    <n v="6"/>
    <x v="1"/>
    <s v="Jun"/>
    <x v="1"/>
    <x v="12"/>
    <x v="0"/>
    <s v="New"/>
    <x v="2"/>
    <s v="Packing Cube Set"/>
    <n v="2"/>
    <n v="46.69"/>
    <n v="0.05"/>
    <n v="18.23"/>
    <n v="88.710999999999999"/>
    <n v="36.46"/>
    <n v="52.250999999999998"/>
    <n v="0.58900249123558523"/>
    <n v="2026"/>
    <s v="Q2"/>
    <n v="6"/>
    <x v="5"/>
  </r>
  <r>
    <n v="1323"/>
    <d v="2026-06-25T00:00:00"/>
    <n v="2026"/>
    <n v="6"/>
    <x v="1"/>
    <s v="Jun"/>
    <x v="1"/>
    <x v="12"/>
    <x v="0"/>
    <s v="Returning"/>
    <x v="4"/>
    <s v="Resistance Band Set"/>
    <n v="2"/>
    <n v="39.57"/>
    <n v="0.1"/>
    <n v="14.64"/>
    <n v="71.225999999999999"/>
    <n v="29.28"/>
    <n v="41.945999999999998"/>
    <n v="0.58891416055934631"/>
    <n v="2026"/>
    <s v="Q2"/>
    <n v="6"/>
    <x v="5"/>
  </r>
  <r>
    <n v="2098"/>
    <d v="2026-06-25T00:00:00"/>
    <n v="2026"/>
    <n v="6"/>
    <x v="1"/>
    <s v="Jun"/>
    <x v="2"/>
    <x v="2"/>
    <x v="0"/>
    <s v="Returning"/>
    <x v="1"/>
    <s v="Trail Boots"/>
    <n v="1"/>
    <n v="146.46"/>
    <n v="0.15"/>
    <n v="80.760000000000005"/>
    <n v="124.491"/>
    <n v="80.760000000000005"/>
    <n v="43.730999999999995"/>
    <n v="0.35127840566787955"/>
    <n v="2026"/>
    <s v="Q2"/>
    <n v="6"/>
    <x v="5"/>
  </r>
  <r>
    <n v="2190"/>
    <d v="2026-06-25T00:00:00"/>
    <n v="2026"/>
    <n v="6"/>
    <x v="1"/>
    <s v="Jun"/>
    <x v="1"/>
    <x v="6"/>
    <x v="2"/>
    <s v="Business"/>
    <x v="0"/>
    <s v="Trail Bike Light"/>
    <n v="5"/>
    <n v="50.78"/>
    <n v="0"/>
    <n v="22.68"/>
    <n v="253.9"/>
    <n v="113.4"/>
    <n v="140.5"/>
    <n v="0.55336746750689247"/>
    <n v="2026"/>
    <s v="Q2"/>
    <n v="6"/>
    <x v="5"/>
  </r>
  <r>
    <n v="2664"/>
    <d v="2026-06-25T00:00:00"/>
    <n v="2026"/>
    <n v="6"/>
    <x v="1"/>
    <s v="Jun"/>
    <x v="2"/>
    <x v="10"/>
    <x v="3"/>
    <s v="Returning"/>
    <x v="2"/>
    <s v="Packing Cube Set"/>
    <n v="3"/>
    <n v="47.61"/>
    <n v="0"/>
    <n v="18.21"/>
    <n v="142.82999999999998"/>
    <n v="54.63"/>
    <n v="88.199999999999989"/>
    <n v="0.61751732829237549"/>
    <n v="2026"/>
    <s v="Q2"/>
    <n v="6"/>
    <x v="5"/>
  </r>
  <r>
    <n v="2992"/>
    <d v="2026-06-25T00:00:00"/>
    <n v="2026"/>
    <n v="6"/>
    <x v="1"/>
    <s v="Jun"/>
    <x v="2"/>
    <x v="16"/>
    <x v="0"/>
    <s v="New"/>
    <x v="0"/>
    <s v="Trail Bike Light"/>
    <n v="1"/>
    <n v="50.75"/>
    <n v="0.1"/>
    <n v="22.94"/>
    <n v="45.675000000000004"/>
    <n v="22.94"/>
    <n v="22.735000000000003"/>
    <n v="0.49775588396278053"/>
    <n v="2026"/>
    <s v="Q2"/>
    <n v="6"/>
    <x v="5"/>
  </r>
  <r>
    <n v="3120"/>
    <d v="2026-06-25T00:00:00"/>
    <n v="2026"/>
    <n v="6"/>
    <x v="1"/>
    <s v="Jun"/>
    <x v="2"/>
    <x v="5"/>
    <x v="3"/>
    <s v="Returning"/>
    <x v="4"/>
    <s v="Training Mat"/>
    <n v="1"/>
    <n v="50.33"/>
    <n v="0"/>
    <n v="21.66"/>
    <n v="50.33"/>
    <n v="21.66"/>
    <n v="28.669999999999998"/>
    <n v="0.56964037353467112"/>
    <n v="2026"/>
    <s v="Q2"/>
    <n v="6"/>
    <x v="5"/>
  </r>
  <r>
    <n v="189"/>
    <d v="2026-06-26T00:00:00"/>
    <n v="2026"/>
    <n v="6"/>
    <x v="1"/>
    <s v="Jun"/>
    <x v="2"/>
    <x v="10"/>
    <x v="0"/>
    <s v="Business"/>
    <x v="2"/>
    <s v="Packing Cube Set"/>
    <n v="1"/>
    <n v="47.5"/>
    <n v="0.1"/>
    <n v="18.8"/>
    <n v="42.75"/>
    <n v="18.8"/>
    <n v="23.95"/>
    <n v="0.56023391812865497"/>
    <n v="2026"/>
    <s v="Q2"/>
    <n v="6"/>
    <x v="5"/>
  </r>
  <r>
    <n v="927"/>
    <d v="2026-06-26T00:00:00"/>
    <n v="2026"/>
    <n v="6"/>
    <x v="1"/>
    <s v="Jun"/>
    <x v="2"/>
    <x v="10"/>
    <x v="3"/>
    <s v="Returning"/>
    <x v="2"/>
    <s v="Carry-On Duffel"/>
    <n v="2"/>
    <n v="130.33000000000001"/>
    <n v="0.1"/>
    <n v="67.319999999999993"/>
    <n v="234.59400000000002"/>
    <n v="134.63999999999999"/>
    <n v="99.954000000000036"/>
    <n v="0.42607227806337772"/>
    <n v="2026"/>
    <s v="Q2"/>
    <n v="6"/>
    <x v="5"/>
  </r>
  <r>
    <n v="1388"/>
    <d v="2026-06-26T00:00:00"/>
    <n v="2026"/>
    <n v="6"/>
    <x v="1"/>
    <s v="Jun"/>
    <x v="1"/>
    <x v="14"/>
    <x v="0"/>
    <s v="Returning"/>
    <x v="1"/>
    <s v="Summit Backpack 45L"/>
    <n v="3"/>
    <n v="156.76"/>
    <n v="0.05"/>
    <n v="78.63"/>
    <n v="446.76599999999996"/>
    <n v="235.89"/>
    <n v="210.87599999999998"/>
    <n v="0.47200547937846654"/>
    <n v="2026"/>
    <s v="Q2"/>
    <n v="6"/>
    <x v="5"/>
  </r>
  <r>
    <n v="3932"/>
    <d v="2026-06-26T00:00:00"/>
    <n v="2026"/>
    <n v="6"/>
    <x v="1"/>
    <s v="Jun"/>
    <x v="2"/>
    <x v="10"/>
    <x v="0"/>
    <s v="New"/>
    <x v="4"/>
    <s v="Recovery Roller"/>
    <n v="4"/>
    <n v="35.770000000000003"/>
    <n v="0"/>
    <n v="13.75"/>
    <n v="143.08000000000001"/>
    <n v="55"/>
    <n v="88.080000000000013"/>
    <n v="0.61559966452334358"/>
    <n v="2026"/>
    <s v="Q2"/>
    <n v="6"/>
    <x v="5"/>
  </r>
  <r>
    <n v="4008"/>
    <d v="2026-06-26T00:00:00"/>
    <n v="2026"/>
    <n v="6"/>
    <x v="1"/>
    <s v="Jun"/>
    <x v="1"/>
    <x v="14"/>
    <x v="0"/>
    <s v="Returning"/>
    <x v="0"/>
    <s v="Cycling Pack 12L"/>
    <n v="2"/>
    <n v="102.49"/>
    <n v="0"/>
    <n v="50.07"/>
    <n v="204.98"/>
    <n v="100.14"/>
    <n v="104.83999999999999"/>
    <n v="0.51146453312518292"/>
    <n v="2026"/>
    <s v="Q2"/>
    <n v="6"/>
    <x v="5"/>
  </r>
  <r>
    <n v="4701"/>
    <d v="2026-06-26T00:00:00"/>
    <n v="2026"/>
    <n v="6"/>
    <x v="1"/>
    <s v="Jun"/>
    <x v="0"/>
    <x v="0"/>
    <x v="1"/>
    <s v="Business"/>
    <x v="0"/>
    <s v="Commuter Helmet"/>
    <n v="8"/>
    <n v="82.47"/>
    <n v="0.15"/>
    <n v="42.58"/>
    <n v="560.79599999999994"/>
    <n v="340.64"/>
    <n v="220.15599999999995"/>
    <n v="0.39257769313618496"/>
    <n v="2026"/>
    <s v="Q2"/>
    <n v="6"/>
    <x v="5"/>
  </r>
  <r>
    <n v="4805"/>
    <d v="2026-06-26T00:00:00"/>
    <n v="2026"/>
    <n v="6"/>
    <x v="1"/>
    <s v="Jun"/>
    <x v="2"/>
    <x v="10"/>
    <x v="0"/>
    <s v="Returning"/>
    <x v="3"/>
    <s v="Compact Sleeping Bag"/>
    <n v="1"/>
    <n v="121.44"/>
    <n v="0"/>
    <n v="62.34"/>
    <n v="121.44"/>
    <n v="62.34"/>
    <n v="59.099999999999994"/>
    <n v="0.48666007905138337"/>
    <n v="2026"/>
    <s v="Q2"/>
    <n v="6"/>
    <x v="5"/>
  </r>
  <r>
    <n v="912"/>
    <d v="2026-06-27T00:00:00"/>
    <n v="2026"/>
    <n v="6"/>
    <x v="1"/>
    <s v="Jun"/>
    <x v="0"/>
    <x v="0"/>
    <x v="3"/>
    <s v="New"/>
    <x v="2"/>
    <s v="Packing Cube Set"/>
    <n v="4"/>
    <n v="46.44"/>
    <n v="0.05"/>
    <n v="18.2"/>
    <n v="176.47199999999998"/>
    <n v="72.8"/>
    <n v="103.67199999999998"/>
    <n v="0.58746996690693143"/>
    <n v="2026"/>
    <s v="Q2"/>
    <n v="6"/>
    <x v="5"/>
  </r>
  <r>
    <n v="1837"/>
    <d v="2026-06-27T00:00:00"/>
    <n v="2026"/>
    <n v="6"/>
    <x v="1"/>
    <s v="Jun"/>
    <x v="0"/>
    <x v="0"/>
    <x v="3"/>
    <s v="Business"/>
    <x v="3"/>
    <s v="Trail Tent 2P"/>
    <n v="2"/>
    <n v="194.13"/>
    <n v="0.1"/>
    <n v="106.51"/>
    <n v="349.43400000000003"/>
    <n v="213.02"/>
    <n v="136.41400000000002"/>
    <n v="0.39038559499075648"/>
    <n v="2026"/>
    <s v="Q2"/>
    <n v="6"/>
    <x v="5"/>
  </r>
  <r>
    <n v="2216"/>
    <d v="2026-06-27T00:00:00"/>
    <n v="2026"/>
    <n v="6"/>
    <x v="1"/>
    <s v="Jun"/>
    <x v="0"/>
    <x v="9"/>
    <x v="0"/>
    <s v="Business"/>
    <x v="0"/>
    <s v="Commuter Helmet"/>
    <n v="4"/>
    <n v="81.86"/>
    <n v="0.05"/>
    <n v="42.22"/>
    <n v="311.06799999999998"/>
    <n v="168.88"/>
    <n v="142.18799999999999"/>
    <n v="0.45709619761595532"/>
    <n v="2026"/>
    <s v="Q2"/>
    <n v="6"/>
    <x v="5"/>
  </r>
  <r>
    <n v="2451"/>
    <d v="2026-06-27T00:00:00"/>
    <n v="2026"/>
    <n v="6"/>
    <x v="1"/>
    <s v="Jun"/>
    <x v="0"/>
    <x v="9"/>
    <x v="1"/>
    <s v="Business"/>
    <x v="2"/>
    <s v="Travel Backpack 35L"/>
    <n v="4"/>
    <n v="162.61000000000001"/>
    <n v="0.05"/>
    <n v="88.64"/>
    <n v="617.91800000000001"/>
    <n v="354.56"/>
    <n v="263.358"/>
    <n v="0.4262021821665658"/>
    <n v="2026"/>
    <s v="Q2"/>
    <n v="6"/>
    <x v="5"/>
  </r>
  <r>
    <n v="2874"/>
    <d v="2026-06-27T00:00:00"/>
    <n v="2026"/>
    <n v="6"/>
    <x v="1"/>
    <s v="Jun"/>
    <x v="1"/>
    <x v="12"/>
    <x v="2"/>
    <s v="New"/>
    <x v="0"/>
    <s v="Compact Repair Kit"/>
    <n v="1"/>
    <n v="40.26"/>
    <n v="0"/>
    <n v="16.62"/>
    <n v="40.26"/>
    <n v="16.62"/>
    <n v="23.639999999999997"/>
    <n v="0.58718330849478384"/>
    <n v="2026"/>
    <s v="Q2"/>
    <n v="6"/>
    <x v="5"/>
  </r>
  <r>
    <n v="2885"/>
    <d v="2026-06-27T00:00:00"/>
    <n v="2026"/>
    <n v="6"/>
    <x v="1"/>
    <s v="Jun"/>
    <x v="0"/>
    <x v="0"/>
    <x v="0"/>
    <s v="Business"/>
    <x v="2"/>
    <s v="Packing Cube Set"/>
    <n v="1"/>
    <n v="47.23"/>
    <n v="0.1"/>
    <n v="17.829999999999998"/>
    <n v="42.506999999999998"/>
    <n v="17.829999999999998"/>
    <n v="24.677"/>
    <n v="0.58053967581810062"/>
    <n v="2026"/>
    <s v="Q2"/>
    <n v="6"/>
    <x v="5"/>
  </r>
  <r>
    <n v="3014"/>
    <d v="2026-06-27T00:00:00"/>
    <n v="2026"/>
    <n v="6"/>
    <x v="1"/>
    <s v="Jun"/>
    <x v="2"/>
    <x v="10"/>
    <x v="0"/>
    <s v="New"/>
    <x v="4"/>
    <s v="Training Mat"/>
    <n v="1"/>
    <n v="50.13"/>
    <n v="0.15"/>
    <n v="22.22"/>
    <n v="42.610500000000002"/>
    <n v="22.22"/>
    <n v="20.390500000000003"/>
    <n v="0.47853228664296366"/>
    <n v="2026"/>
    <s v="Q2"/>
    <n v="6"/>
    <x v="5"/>
  </r>
  <r>
    <n v="3273"/>
    <d v="2026-06-27T00:00:00"/>
    <n v="2026"/>
    <n v="6"/>
    <x v="1"/>
    <s v="Jun"/>
    <x v="2"/>
    <x v="3"/>
    <x v="0"/>
    <s v="Business"/>
    <x v="3"/>
    <s v="Alpine Tent 4P"/>
    <n v="2"/>
    <n v="345.82"/>
    <n v="0.05"/>
    <n v="196.24"/>
    <n v="657.05799999999999"/>
    <n v="392.48"/>
    <n v="264.57799999999997"/>
    <n v="0.40267069269379563"/>
    <n v="2026"/>
    <s v="Q2"/>
    <n v="6"/>
    <x v="5"/>
  </r>
  <r>
    <n v="5041"/>
    <d v="2026-06-27T00:00:00"/>
    <n v="2026"/>
    <n v="6"/>
    <x v="1"/>
    <s v="Jun"/>
    <x v="0"/>
    <x v="15"/>
    <x v="2"/>
    <s v="New"/>
    <x v="3"/>
    <s v="Compact Sleeping Bag"/>
    <n v="1"/>
    <n v="126.12"/>
    <n v="0"/>
    <n v="62.18"/>
    <n v="126.12"/>
    <n v="62.18"/>
    <n v="63.940000000000005"/>
    <n v="0.50697748176339996"/>
    <n v="2026"/>
    <s v="Q2"/>
    <n v="6"/>
    <x v="5"/>
  </r>
  <r>
    <n v="312"/>
    <d v="2026-06-28T00:00:00"/>
    <n v="2026"/>
    <n v="6"/>
    <x v="1"/>
    <s v="Jun"/>
    <x v="3"/>
    <x v="7"/>
    <x v="3"/>
    <s v="Returning"/>
    <x v="4"/>
    <s v="Recovery Roller"/>
    <n v="1"/>
    <n v="36"/>
    <n v="0"/>
    <n v="13.95"/>
    <n v="36"/>
    <n v="13.95"/>
    <n v="22.05"/>
    <n v="0.61250000000000004"/>
    <n v="2026"/>
    <s v="Q2"/>
    <n v="6"/>
    <x v="5"/>
  </r>
  <r>
    <n v="647"/>
    <d v="2026-06-28T00:00:00"/>
    <n v="2026"/>
    <n v="6"/>
    <x v="1"/>
    <s v="Jun"/>
    <x v="0"/>
    <x v="0"/>
    <x v="0"/>
    <s v="Returning"/>
    <x v="2"/>
    <s v="Travel Backpack 35L"/>
    <n v="1"/>
    <n v="162.25"/>
    <n v="0.05"/>
    <n v="89.28"/>
    <n v="154.13749999999999"/>
    <n v="89.28"/>
    <n v="64.857499999999987"/>
    <n v="0.42077690373854509"/>
    <n v="2026"/>
    <s v="Q2"/>
    <n v="6"/>
    <x v="5"/>
  </r>
  <r>
    <n v="708"/>
    <d v="2026-06-28T00:00:00"/>
    <n v="2026"/>
    <n v="6"/>
    <x v="1"/>
    <s v="Jun"/>
    <x v="1"/>
    <x v="11"/>
    <x v="0"/>
    <s v="Returning"/>
    <x v="1"/>
    <s v="Summit Backpack 45L"/>
    <n v="1"/>
    <n v="150.44"/>
    <n v="0"/>
    <n v="80.5"/>
    <n v="150.44"/>
    <n v="80.5"/>
    <n v="69.94"/>
    <n v="0.46490295134272797"/>
    <n v="2026"/>
    <s v="Q2"/>
    <n v="6"/>
    <x v="5"/>
  </r>
  <r>
    <n v="886"/>
    <d v="2026-06-28T00:00:00"/>
    <n v="2026"/>
    <n v="6"/>
    <x v="1"/>
    <s v="Jun"/>
    <x v="0"/>
    <x v="0"/>
    <x v="2"/>
    <s v="Business"/>
    <x v="3"/>
    <s v="Compact Sleeping Bag"/>
    <n v="2"/>
    <n v="126.17"/>
    <n v="0.05"/>
    <n v="61.13"/>
    <n v="239.72299999999998"/>
    <n v="122.26"/>
    <n v="117.46299999999998"/>
    <n v="0.48999470221881081"/>
    <n v="2026"/>
    <s v="Q2"/>
    <n v="6"/>
    <x v="5"/>
  </r>
  <r>
    <n v="944"/>
    <d v="2026-06-28T00:00:00"/>
    <n v="2026"/>
    <n v="6"/>
    <x v="1"/>
    <s v="Jun"/>
    <x v="3"/>
    <x v="7"/>
    <x v="3"/>
    <s v="Returning"/>
    <x v="3"/>
    <s v="Portable Camp Stove"/>
    <n v="2"/>
    <n v="83.72"/>
    <n v="0"/>
    <n v="38.96"/>
    <n v="167.44"/>
    <n v="77.92"/>
    <n v="89.52"/>
    <n v="0.53463927376970855"/>
    <n v="2026"/>
    <s v="Q2"/>
    <n v="6"/>
    <x v="5"/>
  </r>
  <r>
    <n v="1050"/>
    <d v="2026-06-28T00:00:00"/>
    <n v="2026"/>
    <n v="6"/>
    <x v="1"/>
    <s v="Jun"/>
    <x v="3"/>
    <x v="8"/>
    <x v="3"/>
    <s v="New"/>
    <x v="1"/>
    <s v="Trekking Poles"/>
    <n v="1"/>
    <n v="70.58"/>
    <n v="0"/>
    <n v="32.78"/>
    <n v="70.58"/>
    <n v="32.78"/>
    <n v="37.799999999999997"/>
    <n v="0.53556248228960046"/>
    <n v="2026"/>
    <s v="Q2"/>
    <n v="6"/>
    <x v="5"/>
  </r>
  <r>
    <n v="1677"/>
    <d v="2026-06-28T00:00:00"/>
    <n v="2026"/>
    <n v="6"/>
    <x v="1"/>
    <s v="Jun"/>
    <x v="3"/>
    <x v="13"/>
    <x v="1"/>
    <s v="Business"/>
    <x v="3"/>
    <s v="Portable Camp Stove"/>
    <n v="5"/>
    <n v="81.96"/>
    <n v="0.05"/>
    <n v="39.130000000000003"/>
    <n v="389.30999999999995"/>
    <n v="195.65"/>
    <n v="193.65999999999994"/>
    <n v="0.497444196141892"/>
    <n v="2026"/>
    <s v="Q2"/>
    <n v="6"/>
    <x v="5"/>
  </r>
  <r>
    <n v="2109"/>
    <d v="2026-06-28T00:00:00"/>
    <n v="2026"/>
    <n v="6"/>
    <x v="1"/>
    <s v="Jun"/>
    <x v="1"/>
    <x v="14"/>
    <x v="0"/>
    <s v="New"/>
    <x v="0"/>
    <s v="Compact Repair Kit"/>
    <n v="1"/>
    <n v="40.67"/>
    <n v="0"/>
    <n v="16.5"/>
    <n v="40.67"/>
    <n v="16.5"/>
    <n v="24.17"/>
    <n v="0.59429554954511932"/>
    <n v="2026"/>
    <s v="Q2"/>
    <n v="6"/>
    <x v="5"/>
  </r>
  <r>
    <n v="3688"/>
    <d v="2026-06-28T00:00:00"/>
    <n v="2026"/>
    <n v="6"/>
    <x v="1"/>
    <s v="Jun"/>
    <x v="2"/>
    <x v="16"/>
    <x v="2"/>
    <s v="New"/>
    <x v="4"/>
    <s v="Resistance Band Set"/>
    <n v="1"/>
    <n v="40.94"/>
    <n v="0"/>
    <n v="14.47"/>
    <n v="40.94"/>
    <n v="14.47"/>
    <n v="26.47"/>
    <n v="0.64655593551538837"/>
    <n v="2026"/>
    <s v="Q2"/>
    <n v="6"/>
    <x v="5"/>
  </r>
  <r>
    <n v="521"/>
    <d v="2026-06-29T00:00:00"/>
    <n v="2026"/>
    <n v="6"/>
    <x v="1"/>
    <s v="Jun"/>
    <x v="3"/>
    <x v="8"/>
    <x v="1"/>
    <s v="Business"/>
    <x v="0"/>
    <s v="Cycling Pack 12L"/>
    <n v="3"/>
    <n v="100.89"/>
    <n v="0.05"/>
    <n v="49.08"/>
    <n v="287.53649999999999"/>
    <n v="147.24"/>
    <n v="140.29649999999998"/>
    <n v="0.48792588071427451"/>
    <n v="2026"/>
    <s v="Q2"/>
    <n v="6"/>
    <x v="5"/>
  </r>
  <r>
    <n v="557"/>
    <d v="2026-06-29T00:00:00"/>
    <n v="2026"/>
    <n v="6"/>
    <x v="1"/>
    <s v="Jun"/>
    <x v="1"/>
    <x v="12"/>
    <x v="1"/>
    <s v="Business"/>
    <x v="0"/>
    <s v="Compact Repair Kit"/>
    <n v="3"/>
    <n v="39.78"/>
    <n v="0.15"/>
    <n v="16.850000000000001"/>
    <n v="101.43900000000001"/>
    <n v="50.550000000000004"/>
    <n v="50.889000000000003"/>
    <n v="0.50167095495815217"/>
    <n v="2026"/>
    <s v="Q2"/>
    <n v="6"/>
    <x v="5"/>
  </r>
  <r>
    <n v="929"/>
    <d v="2026-06-29T00:00:00"/>
    <n v="2026"/>
    <n v="6"/>
    <x v="1"/>
    <s v="Jun"/>
    <x v="0"/>
    <x v="0"/>
    <x v="0"/>
    <s v="Returning"/>
    <x v="4"/>
    <s v="Resistance Band Set"/>
    <n v="1"/>
    <n v="40.299999999999997"/>
    <n v="0.05"/>
    <n v="14.79"/>
    <n v="38.284999999999997"/>
    <n v="14.79"/>
    <n v="23.494999999999997"/>
    <n v="0.61368682251534545"/>
    <n v="2026"/>
    <s v="Q2"/>
    <n v="6"/>
    <x v="5"/>
  </r>
  <r>
    <n v="1089"/>
    <d v="2026-06-29T00:00:00"/>
    <n v="2026"/>
    <n v="6"/>
    <x v="1"/>
    <s v="Jun"/>
    <x v="1"/>
    <x v="11"/>
    <x v="2"/>
    <s v="Returning"/>
    <x v="1"/>
    <s v="Hiking Daypack 20L"/>
    <n v="1"/>
    <n v="90.91"/>
    <n v="0.05"/>
    <n v="45.9"/>
    <n v="86.364499999999992"/>
    <n v="45.9"/>
    <n v="40.464499999999994"/>
    <n v="0.46853163047316893"/>
    <n v="2026"/>
    <s v="Q2"/>
    <n v="6"/>
    <x v="5"/>
  </r>
  <r>
    <n v="1655"/>
    <d v="2026-06-29T00:00:00"/>
    <n v="2026"/>
    <n v="6"/>
    <x v="1"/>
    <s v="Jun"/>
    <x v="0"/>
    <x v="0"/>
    <x v="1"/>
    <s v="Business"/>
    <x v="2"/>
    <s v="Travel Backpack 35L"/>
    <n v="5"/>
    <n v="162.29"/>
    <n v="0.15"/>
    <n v="86.66"/>
    <n v="689.73249999999996"/>
    <n v="433.29999999999995"/>
    <n v="256.4325"/>
    <n v="0.37178543855770174"/>
    <n v="2026"/>
    <s v="Q2"/>
    <n v="6"/>
    <x v="5"/>
  </r>
  <r>
    <n v="1897"/>
    <d v="2026-06-29T00:00:00"/>
    <n v="2026"/>
    <n v="6"/>
    <x v="1"/>
    <s v="Jun"/>
    <x v="1"/>
    <x v="11"/>
    <x v="0"/>
    <s v="Business"/>
    <x v="0"/>
    <s v="Trail Bike Light"/>
    <n v="2"/>
    <n v="51.03"/>
    <n v="0"/>
    <n v="22.59"/>
    <n v="102.06"/>
    <n v="45.18"/>
    <n v="56.88"/>
    <n v="0.55731922398589062"/>
    <n v="2026"/>
    <s v="Q2"/>
    <n v="6"/>
    <x v="5"/>
  </r>
  <r>
    <n v="2417"/>
    <d v="2026-06-29T00:00:00"/>
    <n v="2026"/>
    <n v="6"/>
    <x v="1"/>
    <s v="Jun"/>
    <x v="1"/>
    <x v="12"/>
    <x v="0"/>
    <s v="Business"/>
    <x v="4"/>
    <s v="Training Mat"/>
    <n v="1"/>
    <n v="50.67"/>
    <n v="0"/>
    <n v="22.18"/>
    <n v="50.67"/>
    <n v="22.18"/>
    <n v="28.490000000000002"/>
    <n v="0.56226564041839355"/>
    <n v="2026"/>
    <s v="Q2"/>
    <n v="6"/>
    <x v="5"/>
  </r>
  <r>
    <n v="3474"/>
    <d v="2026-06-29T00:00:00"/>
    <n v="2026"/>
    <n v="6"/>
    <x v="1"/>
    <s v="Jun"/>
    <x v="3"/>
    <x v="8"/>
    <x v="1"/>
    <s v="Returning"/>
    <x v="2"/>
    <s v="Carry-On Duffel"/>
    <n v="10"/>
    <n v="130.62"/>
    <n v="0.05"/>
    <n v="67.05"/>
    <n v="1240.8899999999999"/>
    <n v="670.5"/>
    <n v="570.38999999999987"/>
    <n v="0.45966201677828006"/>
    <n v="2026"/>
    <s v="Q2"/>
    <n v="6"/>
    <x v="5"/>
  </r>
  <r>
    <n v="4079"/>
    <d v="2026-06-29T00:00:00"/>
    <n v="2026"/>
    <n v="6"/>
    <x v="1"/>
    <s v="Jun"/>
    <x v="2"/>
    <x v="5"/>
    <x v="0"/>
    <s v="New"/>
    <x v="3"/>
    <s v="Trail Tent 2P"/>
    <n v="4"/>
    <n v="194.6"/>
    <n v="0"/>
    <n v="104.64"/>
    <n v="778.4"/>
    <n v="418.56"/>
    <n v="359.84"/>
    <n v="0.46228160328879753"/>
    <n v="2026"/>
    <s v="Q2"/>
    <n v="6"/>
    <x v="5"/>
  </r>
  <r>
    <n v="45"/>
    <d v="2026-06-30T00:00:00"/>
    <n v="2026"/>
    <n v="6"/>
    <x v="1"/>
    <s v="Jun"/>
    <x v="2"/>
    <x v="2"/>
    <x v="2"/>
    <s v="New"/>
    <x v="1"/>
    <s v="Hiking Daypack 20L"/>
    <n v="1"/>
    <n v="94"/>
    <n v="0"/>
    <n v="45.62"/>
    <n v="94"/>
    <n v="45.62"/>
    <n v="48.38"/>
    <n v="0.51468085106382977"/>
    <n v="2026"/>
    <s v="Q2"/>
    <n v="6"/>
    <x v="5"/>
  </r>
  <r>
    <n v="2895"/>
    <d v="2026-06-30T00:00:00"/>
    <n v="2026"/>
    <n v="6"/>
    <x v="1"/>
    <s v="Jun"/>
    <x v="3"/>
    <x v="8"/>
    <x v="0"/>
    <s v="Returning"/>
    <x v="4"/>
    <s v="Resistance Band Set"/>
    <n v="2"/>
    <n v="40.46"/>
    <n v="0"/>
    <n v="15.15"/>
    <n v="80.92"/>
    <n v="30.3"/>
    <n v="50.620000000000005"/>
    <n v="0.62555610479485912"/>
    <n v="2026"/>
    <s v="Q2"/>
    <n v="6"/>
    <x v="5"/>
  </r>
  <r>
    <n v="5158"/>
    <d v="2026-06-30T00:00:00"/>
    <n v="2026"/>
    <n v="6"/>
    <x v="1"/>
    <s v="Jun"/>
    <x v="1"/>
    <x v="6"/>
    <x v="2"/>
    <s v="New"/>
    <x v="1"/>
    <s v="Summit Backpack 45L"/>
    <n v="1"/>
    <n v="156.11000000000001"/>
    <n v="0"/>
    <n v="79.52"/>
    <n v="156.11000000000001"/>
    <n v="79.52"/>
    <n v="76.590000000000018"/>
    <n v="0.49061559157004681"/>
    <n v="2026"/>
    <s v="Q2"/>
    <n v="6"/>
    <x v="5"/>
  </r>
  <r>
    <n v="1217"/>
    <d v="2026-07-01T00:00:00"/>
    <n v="2026"/>
    <n v="7"/>
    <x v="2"/>
    <s v="Jul"/>
    <x v="2"/>
    <x v="3"/>
    <x v="0"/>
    <s v="Returning"/>
    <x v="3"/>
    <s v="Compact Sleeping Bag"/>
    <n v="2"/>
    <n v="121.78"/>
    <n v="0.1"/>
    <n v="59.62"/>
    <n v="219.20400000000001"/>
    <n v="119.24"/>
    <n v="99.964000000000013"/>
    <n v="0.45603182423678407"/>
    <n v="2026"/>
    <s v="Q3"/>
    <n v="7"/>
    <x v="6"/>
  </r>
  <r>
    <n v="2249"/>
    <d v="2026-07-01T00:00:00"/>
    <n v="2026"/>
    <n v="7"/>
    <x v="2"/>
    <s v="Jul"/>
    <x v="0"/>
    <x v="15"/>
    <x v="3"/>
    <s v="New"/>
    <x v="4"/>
    <s v="Recovery Roller"/>
    <n v="3"/>
    <n v="36.22"/>
    <n v="0.1"/>
    <n v="13.83"/>
    <n v="97.793999999999997"/>
    <n v="41.49"/>
    <n v="56.303999999999995"/>
    <n v="0.57574084299650286"/>
    <n v="2026"/>
    <s v="Q3"/>
    <n v="7"/>
    <x v="6"/>
  </r>
  <r>
    <n v="2650"/>
    <d v="2026-07-01T00:00:00"/>
    <n v="2026"/>
    <n v="7"/>
    <x v="2"/>
    <s v="Jul"/>
    <x v="3"/>
    <x v="7"/>
    <x v="1"/>
    <s v="Business"/>
    <x v="2"/>
    <s v="Travel Backpack 35L"/>
    <n v="10"/>
    <n v="161.78"/>
    <n v="0.1"/>
    <n v="85.11"/>
    <n v="1456.02"/>
    <n v="851.1"/>
    <n v="604.91999999999996"/>
    <n v="0.4154613260806857"/>
    <n v="2026"/>
    <s v="Q3"/>
    <n v="7"/>
    <x v="6"/>
  </r>
  <r>
    <n v="3937"/>
    <d v="2026-07-01T00:00:00"/>
    <n v="2026"/>
    <n v="7"/>
    <x v="2"/>
    <s v="Jul"/>
    <x v="3"/>
    <x v="7"/>
    <x v="0"/>
    <s v="Business"/>
    <x v="3"/>
    <s v="Compact Sleeping Bag"/>
    <n v="3"/>
    <n v="126.23"/>
    <n v="0.05"/>
    <n v="61.81"/>
    <n v="359.75549999999998"/>
    <n v="185.43"/>
    <n v="174.32549999999998"/>
    <n v="0.4845666014835075"/>
    <n v="2026"/>
    <s v="Q3"/>
    <n v="7"/>
    <x v="6"/>
  </r>
  <r>
    <n v="4122"/>
    <d v="2026-07-01T00:00:00"/>
    <n v="2026"/>
    <n v="7"/>
    <x v="2"/>
    <s v="Jul"/>
    <x v="3"/>
    <x v="8"/>
    <x v="0"/>
    <s v="Returning"/>
    <x v="0"/>
    <s v="Commuter Helmet"/>
    <n v="4"/>
    <n v="79.97"/>
    <n v="0.1"/>
    <n v="43.36"/>
    <n v="287.892"/>
    <n v="173.44"/>
    <n v="114.452"/>
    <n v="0.39755185972517471"/>
    <n v="2026"/>
    <s v="Q3"/>
    <n v="7"/>
    <x v="6"/>
  </r>
  <r>
    <n v="4589"/>
    <d v="2026-07-01T00:00:00"/>
    <n v="2026"/>
    <n v="7"/>
    <x v="2"/>
    <s v="Jul"/>
    <x v="3"/>
    <x v="8"/>
    <x v="2"/>
    <s v="New"/>
    <x v="0"/>
    <s v="Cycling Pack 12L"/>
    <n v="2"/>
    <n v="102.37"/>
    <n v="0"/>
    <n v="50.25"/>
    <n v="204.74"/>
    <n v="100.5"/>
    <n v="104.24000000000001"/>
    <n v="0.50913353521539517"/>
    <n v="2026"/>
    <s v="Q3"/>
    <n v="7"/>
    <x v="6"/>
  </r>
  <r>
    <n v="4873"/>
    <d v="2026-07-01T00:00:00"/>
    <n v="2026"/>
    <n v="7"/>
    <x v="2"/>
    <s v="Jul"/>
    <x v="3"/>
    <x v="13"/>
    <x v="0"/>
    <s v="New"/>
    <x v="0"/>
    <s v="Cycling Pack 12L"/>
    <n v="1"/>
    <n v="102.13"/>
    <n v="0"/>
    <n v="49.17"/>
    <n v="102.13"/>
    <n v="49.17"/>
    <n v="52.959999999999994"/>
    <n v="0.5185547831195535"/>
    <n v="2026"/>
    <s v="Q3"/>
    <n v="7"/>
    <x v="6"/>
  </r>
  <r>
    <n v="729"/>
    <d v="2026-07-02T00:00:00"/>
    <n v="2026"/>
    <n v="7"/>
    <x v="2"/>
    <s v="Jul"/>
    <x v="2"/>
    <x v="2"/>
    <x v="0"/>
    <s v="Returning"/>
    <x v="2"/>
    <s v="Travel Backpack 35L"/>
    <n v="1"/>
    <n v="161.82"/>
    <n v="0"/>
    <n v="87.15"/>
    <n v="161.82"/>
    <n v="87.15"/>
    <n v="74.669999999999987"/>
    <n v="0.46143863552094916"/>
    <n v="2026"/>
    <s v="Q3"/>
    <n v="7"/>
    <x v="6"/>
  </r>
  <r>
    <n v="906"/>
    <d v="2026-07-02T00:00:00"/>
    <n v="2026"/>
    <n v="7"/>
    <x v="2"/>
    <s v="Jul"/>
    <x v="3"/>
    <x v="8"/>
    <x v="0"/>
    <s v="New"/>
    <x v="0"/>
    <s v="Commuter Helmet"/>
    <n v="2"/>
    <n v="83.29"/>
    <n v="0"/>
    <n v="42.45"/>
    <n v="166.58"/>
    <n v="84.9"/>
    <n v="81.680000000000007"/>
    <n v="0.49033497418657701"/>
    <n v="2026"/>
    <s v="Q3"/>
    <n v="7"/>
    <x v="6"/>
  </r>
  <r>
    <n v="1531"/>
    <d v="2026-07-02T00:00:00"/>
    <n v="2026"/>
    <n v="7"/>
    <x v="2"/>
    <s v="Jul"/>
    <x v="2"/>
    <x v="16"/>
    <x v="0"/>
    <s v="New"/>
    <x v="2"/>
    <s v="Carry-On Duffel"/>
    <n v="2"/>
    <n v="136.72999999999999"/>
    <n v="0"/>
    <n v="66.03"/>
    <n v="273.45999999999998"/>
    <n v="132.06"/>
    <n v="141.39999999999998"/>
    <n v="0.5170774519125283"/>
    <n v="2026"/>
    <s v="Q3"/>
    <n v="7"/>
    <x v="6"/>
  </r>
  <r>
    <n v="1683"/>
    <d v="2026-07-02T00:00:00"/>
    <n v="2026"/>
    <n v="7"/>
    <x v="2"/>
    <s v="Jul"/>
    <x v="2"/>
    <x v="2"/>
    <x v="3"/>
    <s v="Returning"/>
    <x v="1"/>
    <s v="Summit Backpack 45L"/>
    <n v="2"/>
    <n v="152.44"/>
    <n v="0"/>
    <n v="81.23"/>
    <n v="304.88"/>
    <n v="162.46"/>
    <n v="142.41999999999999"/>
    <n v="0.46713461033849379"/>
    <n v="2026"/>
    <s v="Q3"/>
    <n v="7"/>
    <x v="6"/>
  </r>
  <r>
    <n v="2363"/>
    <d v="2026-07-02T00:00:00"/>
    <n v="2026"/>
    <n v="7"/>
    <x v="2"/>
    <s v="Jul"/>
    <x v="3"/>
    <x v="7"/>
    <x v="0"/>
    <s v="New"/>
    <x v="1"/>
    <s v="Trekking Poles"/>
    <n v="2"/>
    <n v="71.28"/>
    <n v="0.1"/>
    <n v="32.67"/>
    <n v="128.304"/>
    <n v="65.34"/>
    <n v="62.963999999999999"/>
    <n v="0.4907407407407407"/>
    <n v="2026"/>
    <s v="Q3"/>
    <n v="7"/>
    <x v="6"/>
  </r>
  <r>
    <n v="3858"/>
    <d v="2026-07-02T00:00:00"/>
    <n v="2026"/>
    <n v="7"/>
    <x v="2"/>
    <s v="Jul"/>
    <x v="2"/>
    <x v="3"/>
    <x v="3"/>
    <s v="Returning"/>
    <x v="0"/>
    <s v="Commuter Helmet"/>
    <n v="1"/>
    <n v="80.290000000000006"/>
    <n v="0.1"/>
    <n v="43.47"/>
    <n v="72.26100000000001"/>
    <n v="43.47"/>
    <n v="28.791000000000011"/>
    <n v="0.39843068875326948"/>
    <n v="2026"/>
    <s v="Q3"/>
    <n v="7"/>
    <x v="6"/>
  </r>
  <r>
    <n v="4233"/>
    <d v="2026-07-02T00:00:00"/>
    <n v="2026"/>
    <n v="7"/>
    <x v="2"/>
    <s v="Jul"/>
    <x v="1"/>
    <x v="6"/>
    <x v="3"/>
    <s v="New"/>
    <x v="1"/>
    <s v="Trail Boots"/>
    <n v="1"/>
    <n v="142.38"/>
    <n v="0.05"/>
    <n v="77.17"/>
    <n v="135.261"/>
    <n v="77.17"/>
    <n v="58.090999999999994"/>
    <n v="0.42947338848596417"/>
    <n v="2026"/>
    <s v="Q3"/>
    <n v="7"/>
    <x v="6"/>
  </r>
  <r>
    <n v="5071"/>
    <d v="2026-07-02T00:00:00"/>
    <n v="2026"/>
    <n v="7"/>
    <x v="2"/>
    <s v="Jul"/>
    <x v="3"/>
    <x v="7"/>
    <x v="0"/>
    <s v="New"/>
    <x v="1"/>
    <s v="Hiking Daypack 20L"/>
    <n v="3"/>
    <n v="91.47"/>
    <n v="0.05"/>
    <n v="45.6"/>
    <n v="260.68949999999995"/>
    <n v="136.80000000000001"/>
    <n v="123.88949999999994"/>
    <n v="0.47523778287963253"/>
    <n v="2026"/>
    <s v="Q3"/>
    <n v="7"/>
    <x v="6"/>
  </r>
  <r>
    <n v="5174"/>
    <d v="2026-07-02T00:00:00"/>
    <n v="2026"/>
    <n v="7"/>
    <x v="2"/>
    <s v="Jul"/>
    <x v="1"/>
    <x v="11"/>
    <x v="2"/>
    <s v="New"/>
    <x v="2"/>
    <s v="Packing Cube Set"/>
    <n v="1"/>
    <n v="45.92"/>
    <n v="0.05"/>
    <n v="17.91"/>
    <n v="43.624000000000002"/>
    <n v="17.91"/>
    <n v="25.714000000000002"/>
    <n v="0.58944617641665142"/>
    <n v="2026"/>
    <s v="Q3"/>
    <n v="7"/>
    <x v="6"/>
  </r>
  <r>
    <n v="727"/>
    <d v="2026-07-03T00:00:00"/>
    <n v="2026"/>
    <n v="7"/>
    <x v="2"/>
    <s v="Jul"/>
    <x v="3"/>
    <x v="4"/>
    <x v="2"/>
    <s v="New"/>
    <x v="4"/>
    <s v="Recovery Roller"/>
    <n v="1"/>
    <n v="36.01"/>
    <n v="0"/>
    <n v="14.11"/>
    <n v="36.01"/>
    <n v="14.11"/>
    <n v="21.9"/>
    <n v="0.60816439877811723"/>
    <n v="2026"/>
    <s v="Q3"/>
    <n v="7"/>
    <x v="6"/>
  </r>
  <r>
    <n v="1546"/>
    <d v="2026-07-03T00:00:00"/>
    <n v="2026"/>
    <n v="7"/>
    <x v="2"/>
    <s v="Jul"/>
    <x v="3"/>
    <x v="13"/>
    <x v="0"/>
    <s v="Business"/>
    <x v="2"/>
    <s v="Travel Backpack 35L"/>
    <n v="1"/>
    <n v="165.8"/>
    <n v="0.1"/>
    <n v="88.32"/>
    <n v="149.22000000000003"/>
    <n v="88.32"/>
    <n v="60.900000000000034"/>
    <n v="0.40812223562525146"/>
    <n v="2026"/>
    <s v="Q3"/>
    <n v="7"/>
    <x v="6"/>
  </r>
  <r>
    <n v="3610"/>
    <d v="2026-07-03T00:00:00"/>
    <n v="2026"/>
    <n v="7"/>
    <x v="2"/>
    <s v="Jul"/>
    <x v="2"/>
    <x v="2"/>
    <x v="1"/>
    <s v="Business"/>
    <x v="4"/>
    <s v="Resistance Band Set"/>
    <n v="5"/>
    <n v="40.36"/>
    <n v="0.15"/>
    <n v="14.57"/>
    <n v="171.53"/>
    <n v="72.849999999999994"/>
    <n v="98.68"/>
    <n v="0.57529295167026184"/>
    <n v="2026"/>
    <s v="Q3"/>
    <n v="7"/>
    <x v="6"/>
  </r>
  <r>
    <n v="3931"/>
    <d v="2026-07-03T00:00:00"/>
    <n v="2026"/>
    <n v="7"/>
    <x v="2"/>
    <s v="Jul"/>
    <x v="2"/>
    <x v="16"/>
    <x v="1"/>
    <s v="Business"/>
    <x v="1"/>
    <s v="Trail Boots"/>
    <n v="12"/>
    <n v="143.77000000000001"/>
    <n v="0.1"/>
    <n v="81.680000000000007"/>
    <n v="1552.7160000000003"/>
    <n v="980.16000000000008"/>
    <n v="572.55600000000027"/>
    <n v="0.3687448316369511"/>
    <n v="2026"/>
    <s v="Q3"/>
    <n v="7"/>
    <x v="6"/>
  </r>
  <r>
    <n v="3942"/>
    <d v="2026-07-03T00:00:00"/>
    <n v="2026"/>
    <n v="7"/>
    <x v="2"/>
    <s v="Jul"/>
    <x v="1"/>
    <x v="12"/>
    <x v="0"/>
    <s v="New"/>
    <x v="1"/>
    <s v="Trekking Poles"/>
    <n v="2"/>
    <n v="70.5"/>
    <n v="0"/>
    <n v="32.51"/>
    <n v="141"/>
    <n v="65.02"/>
    <n v="75.98"/>
    <n v="0.53886524822695037"/>
    <n v="2026"/>
    <s v="Q3"/>
    <n v="7"/>
    <x v="6"/>
  </r>
  <r>
    <n v="4165"/>
    <d v="2026-07-03T00:00:00"/>
    <n v="2026"/>
    <n v="7"/>
    <x v="2"/>
    <s v="Jul"/>
    <x v="1"/>
    <x v="14"/>
    <x v="0"/>
    <s v="New"/>
    <x v="1"/>
    <s v="Summit Backpack 45L"/>
    <n v="2"/>
    <n v="152.88999999999999"/>
    <n v="0"/>
    <n v="81.34"/>
    <n v="305.77999999999997"/>
    <n v="162.68"/>
    <n v="143.09999999999997"/>
    <n v="0.46798351756164558"/>
    <n v="2026"/>
    <s v="Q3"/>
    <n v="7"/>
    <x v="6"/>
  </r>
  <r>
    <n v="1149"/>
    <d v="2026-07-04T00:00:00"/>
    <n v="2026"/>
    <n v="7"/>
    <x v="2"/>
    <s v="Jul"/>
    <x v="0"/>
    <x v="15"/>
    <x v="0"/>
    <s v="New"/>
    <x v="0"/>
    <s v="Commuter Helmet"/>
    <n v="2"/>
    <n v="81.900000000000006"/>
    <n v="0"/>
    <n v="42.61"/>
    <n v="163.80000000000001"/>
    <n v="85.22"/>
    <n v="78.580000000000013"/>
    <n v="0.47973137973137975"/>
    <n v="2026"/>
    <s v="Q3"/>
    <n v="7"/>
    <x v="6"/>
  </r>
  <r>
    <n v="1310"/>
    <d v="2026-07-04T00:00:00"/>
    <n v="2026"/>
    <n v="7"/>
    <x v="2"/>
    <s v="Jul"/>
    <x v="2"/>
    <x v="10"/>
    <x v="2"/>
    <s v="New"/>
    <x v="0"/>
    <s v="Cycling Pack 12L"/>
    <n v="1"/>
    <n v="103.58"/>
    <n v="0"/>
    <n v="51.94"/>
    <n v="103.58"/>
    <n v="51.94"/>
    <n v="51.64"/>
    <n v="0.49855184398532537"/>
    <n v="2026"/>
    <s v="Q3"/>
    <n v="7"/>
    <x v="6"/>
  </r>
  <r>
    <n v="2352"/>
    <d v="2026-07-04T00:00:00"/>
    <n v="2026"/>
    <n v="7"/>
    <x v="2"/>
    <s v="Jul"/>
    <x v="2"/>
    <x v="3"/>
    <x v="1"/>
    <s v="Returning"/>
    <x v="1"/>
    <s v="Trekking Poles"/>
    <n v="4"/>
    <n v="69.7"/>
    <n v="0.1"/>
    <n v="32.799999999999997"/>
    <n v="250.92000000000002"/>
    <n v="131.19999999999999"/>
    <n v="119.72000000000003"/>
    <n v="0.47712418300653603"/>
    <n v="2026"/>
    <s v="Q3"/>
    <n v="7"/>
    <x v="6"/>
  </r>
  <r>
    <n v="2547"/>
    <d v="2026-07-04T00:00:00"/>
    <n v="2026"/>
    <n v="7"/>
    <x v="2"/>
    <s v="Jul"/>
    <x v="1"/>
    <x v="12"/>
    <x v="0"/>
    <s v="Business"/>
    <x v="4"/>
    <s v="Resistance Band Set"/>
    <n v="1"/>
    <n v="40.549999999999997"/>
    <n v="0.05"/>
    <n v="14.44"/>
    <n v="38.522499999999994"/>
    <n v="14.44"/>
    <n v="24.082499999999996"/>
    <n v="0.62515413070283599"/>
    <n v="2026"/>
    <s v="Q3"/>
    <n v="7"/>
    <x v="6"/>
  </r>
  <r>
    <n v="2720"/>
    <d v="2026-07-04T00:00:00"/>
    <n v="2026"/>
    <n v="7"/>
    <x v="2"/>
    <s v="Jul"/>
    <x v="3"/>
    <x v="8"/>
    <x v="0"/>
    <s v="New"/>
    <x v="1"/>
    <s v="Trail Boots"/>
    <n v="2"/>
    <n v="145.88999999999999"/>
    <n v="0"/>
    <n v="80.709999999999994"/>
    <n v="291.77999999999997"/>
    <n v="161.41999999999999"/>
    <n v="130.35999999999999"/>
    <n v="0.4467749674412228"/>
    <n v="2026"/>
    <s v="Q3"/>
    <n v="7"/>
    <x v="6"/>
  </r>
  <r>
    <n v="3591"/>
    <d v="2026-07-04T00:00:00"/>
    <n v="2026"/>
    <n v="7"/>
    <x v="2"/>
    <s v="Jul"/>
    <x v="3"/>
    <x v="13"/>
    <x v="0"/>
    <s v="Returning"/>
    <x v="2"/>
    <s v="Travel Backpack 35L"/>
    <n v="1"/>
    <n v="163.25"/>
    <n v="0"/>
    <n v="89.71"/>
    <n v="163.25"/>
    <n v="89.71"/>
    <n v="73.540000000000006"/>
    <n v="0.45047473200612559"/>
    <n v="2026"/>
    <s v="Q3"/>
    <n v="7"/>
    <x v="6"/>
  </r>
  <r>
    <n v="3819"/>
    <d v="2026-07-04T00:00:00"/>
    <n v="2026"/>
    <n v="7"/>
    <x v="2"/>
    <s v="Jul"/>
    <x v="1"/>
    <x v="1"/>
    <x v="0"/>
    <s v="Returning"/>
    <x v="4"/>
    <s v="Resistance Band Set"/>
    <n v="1"/>
    <n v="40.39"/>
    <n v="0.1"/>
    <n v="14.38"/>
    <n v="36.350999999999999"/>
    <n v="14.38"/>
    <n v="21.970999999999997"/>
    <n v="0.60441253335534095"/>
    <n v="2026"/>
    <s v="Q3"/>
    <n v="7"/>
    <x v="6"/>
  </r>
  <r>
    <n v="4869"/>
    <d v="2026-07-04T00:00:00"/>
    <n v="2026"/>
    <n v="7"/>
    <x v="2"/>
    <s v="Jul"/>
    <x v="0"/>
    <x v="15"/>
    <x v="2"/>
    <s v="Returning"/>
    <x v="3"/>
    <s v="Trail Tent 2P"/>
    <n v="1"/>
    <n v="200.22"/>
    <n v="0"/>
    <n v="104.38"/>
    <n v="200.22"/>
    <n v="104.38"/>
    <n v="95.84"/>
    <n v="0.47867345919488563"/>
    <n v="2026"/>
    <s v="Q3"/>
    <n v="7"/>
    <x v="6"/>
  </r>
  <r>
    <n v="4940"/>
    <d v="2026-07-04T00:00:00"/>
    <n v="2026"/>
    <n v="7"/>
    <x v="2"/>
    <s v="Jul"/>
    <x v="1"/>
    <x v="6"/>
    <x v="0"/>
    <s v="Returning"/>
    <x v="2"/>
    <s v="Travel Backpack 35L"/>
    <n v="1"/>
    <n v="164.78"/>
    <n v="0.1"/>
    <n v="88.72"/>
    <n v="148.30199999999999"/>
    <n v="88.72"/>
    <n v="59.581999999999994"/>
    <n v="0.4017612709201494"/>
    <n v="2026"/>
    <s v="Q3"/>
    <n v="7"/>
    <x v="6"/>
  </r>
  <r>
    <n v="5164"/>
    <d v="2026-07-04T00:00:00"/>
    <n v="2026"/>
    <n v="7"/>
    <x v="2"/>
    <s v="Jul"/>
    <x v="1"/>
    <x v="14"/>
    <x v="0"/>
    <s v="Returning"/>
    <x v="1"/>
    <s v="Trail Boots"/>
    <n v="4"/>
    <n v="142.86000000000001"/>
    <n v="0"/>
    <n v="81.62"/>
    <n v="571.44000000000005"/>
    <n v="326.48"/>
    <n v="244.96000000000004"/>
    <n v="0.42867142657146862"/>
    <n v="2026"/>
    <s v="Q3"/>
    <n v="7"/>
    <x v="6"/>
  </r>
  <r>
    <n v="659"/>
    <d v="2026-07-05T00:00:00"/>
    <n v="2026"/>
    <n v="7"/>
    <x v="2"/>
    <s v="Jul"/>
    <x v="3"/>
    <x v="13"/>
    <x v="3"/>
    <s v="Business"/>
    <x v="0"/>
    <s v="Compact Repair Kit"/>
    <n v="1"/>
    <n v="41.18"/>
    <n v="0"/>
    <n v="16.25"/>
    <n v="41.18"/>
    <n v="16.25"/>
    <n v="24.93"/>
    <n v="0.6053909664885867"/>
    <n v="2026"/>
    <s v="Q3"/>
    <n v="7"/>
    <x v="6"/>
  </r>
  <r>
    <n v="969"/>
    <d v="2026-07-05T00:00:00"/>
    <n v="2026"/>
    <n v="7"/>
    <x v="2"/>
    <s v="Jul"/>
    <x v="1"/>
    <x v="11"/>
    <x v="1"/>
    <s v="Business"/>
    <x v="4"/>
    <s v="Recovery Roller"/>
    <n v="12"/>
    <n v="35.81"/>
    <n v="0.15"/>
    <n v="14.29"/>
    <n v="365.262"/>
    <n v="171.48"/>
    <n v="193.78200000000001"/>
    <n v="0.53052877112866936"/>
    <n v="2026"/>
    <s v="Q3"/>
    <n v="7"/>
    <x v="6"/>
  </r>
  <r>
    <n v="1096"/>
    <d v="2026-07-05T00:00:00"/>
    <n v="2026"/>
    <n v="7"/>
    <x v="2"/>
    <s v="Jul"/>
    <x v="1"/>
    <x v="14"/>
    <x v="2"/>
    <s v="New"/>
    <x v="3"/>
    <s v="Alpine Tent 4P"/>
    <n v="3"/>
    <n v="345.42"/>
    <n v="0"/>
    <n v="198.69"/>
    <n v="1036.26"/>
    <n v="596.06999999999994"/>
    <n v="440.19000000000005"/>
    <n v="0.42478721556366167"/>
    <n v="2026"/>
    <s v="Q3"/>
    <n v="7"/>
    <x v="6"/>
  </r>
  <r>
    <n v="1440"/>
    <d v="2026-07-05T00:00:00"/>
    <n v="2026"/>
    <n v="7"/>
    <x v="2"/>
    <s v="Jul"/>
    <x v="3"/>
    <x v="8"/>
    <x v="0"/>
    <s v="Returning"/>
    <x v="0"/>
    <s v="Cycling Pack 12L"/>
    <n v="4"/>
    <n v="101.66"/>
    <n v="0.1"/>
    <n v="51.55"/>
    <n v="365.976"/>
    <n v="206.2"/>
    <n v="159.77600000000001"/>
    <n v="0.43657507596126527"/>
    <n v="2026"/>
    <s v="Q3"/>
    <n v="7"/>
    <x v="6"/>
  </r>
  <r>
    <n v="2052"/>
    <d v="2026-07-05T00:00:00"/>
    <n v="2026"/>
    <n v="7"/>
    <x v="2"/>
    <s v="Jul"/>
    <x v="3"/>
    <x v="13"/>
    <x v="0"/>
    <s v="Business"/>
    <x v="1"/>
    <s v="Trail Boots"/>
    <n v="3"/>
    <n v="146.88999999999999"/>
    <n v="0"/>
    <n v="77.650000000000006"/>
    <n v="440.66999999999996"/>
    <n v="232.95000000000002"/>
    <n v="207.71999999999994"/>
    <n v="0.47137313636054179"/>
    <n v="2026"/>
    <s v="Q3"/>
    <n v="7"/>
    <x v="6"/>
  </r>
  <r>
    <n v="2096"/>
    <d v="2026-07-05T00:00:00"/>
    <n v="2026"/>
    <n v="7"/>
    <x v="2"/>
    <s v="Jul"/>
    <x v="3"/>
    <x v="13"/>
    <x v="3"/>
    <s v="Returning"/>
    <x v="2"/>
    <s v="Travel Backpack 35L"/>
    <n v="2"/>
    <n v="161.21"/>
    <n v="0"/>
    <n v="85.2"/>
    <n v="322.42"/>
    <n v="170.4"/>
    <n v="152.02000000000001"/>
    <n v="0.47149680540909372"/>
    <n v="2026"/>
    <s v="Q3"/>
    <n v="7"/>
    <x v="6"/>
  </r>
  <r>
    <n v="2488"/>
    <d v="2026-07-05T00:00:00"/>
    <n v="2026"/>
    <n v="7"/>
    <x v="2"/>
    <s v="Jul"/>
    <x v="3"/>
    <x v="8"/>
    <x v="2"/>
    <s v="New"/>
    <x v="1"/>
    <s v="Trekking Poles"/>
    <n v="2"/>
    <n v="71.27"/>
    <n v="0.05"/>
    <n v="32.85"/>
    <n v="135.41299999999998"/>
    <n v="65.7"/>
    <n v="69.71299999999998"/>
    <n v="0.5148176319851121"/>
    <n v="2026"/>
    <s v="Q3"/>
    <n v="7"/>
    <x v="6"/>
  </r>
  <r>
    <n v="3220"/>
    <d v="2026-07-05T00:00:00"/>
    <n v="2026"/>
    <n v="7"/>
    <x v="2"/>
    <s v="Jul"/>
    <x v="0"/>
    <x v="9"/>
    <x v="2"/>
    <s v="Returning"/>
    <x v="4"/>
    <s v="Training Mat"/>
    <n v="3"/>
    <n v="50.16"/>
    <n v="0.05"/>
    <n v="22.24"/>
    <n v="142.95599999999999"/>
    <n v="66.72"/>
    <n v="76.23599999999999"/>
    <n v="0.53328296818601528"/>
    <n v="2026"/>
    <s v="Q3"/>
    <n v="7"/>
    <x v="6"/>
  </r>
  <r>
    <n v="3711"/>
    <d v="2026-07-05T00:00:00"/>
    <n v="2026"/>
    <n v="7"/>
    <x v="2"/>
    <s v="Jul"/>
    <x v="3"/>
    <x v="4"/>
    <x v="3"/>
    <s v="New"/>
    <x v="1"/>
    <s v="Trail Boots"/>
    <n v="1"/>
    <n v="145.37"/>
    <n v="0.05"/>
    <n v="81.02"/>
    <n v="138.10149999999999"/>
    <n v="81.02"/>
    <n v="57.081499999999991"/>
    <n v="0.41333005072356199"/>
    <n v="2026"/>
    <s v="Q3"/>
    <n v="7"/>
    <x v="6"/>
  </r>
  <r>
    <n v="3823"/>
    <d v="2026-07-05T00:00:00"/>
    <n v="2026"/>
    <n v="7"/>
    <x v="2"/>
    <s v="Jul"/>
    <x v="3"/>
    <x v="7"/>
    <x v="2"/>
    <s v="New"/>
    <x v="2"/>
    <s v="Packing Cube Set"/>
    <n v="2"/>
    <n v="47.1"/>
    <n v="0"/>
    <n v="17.920000000000002"/>
    <n v="94.2"/>
    <n v="35.840000000000003"/>
    <n v="58.36"/>
    <n v="0.6195329087048832"/>
    <n v="2026"/>
    <s v="Q3"/>
    <n v="7"/>
    <x v="6"/>
  </r>
  <r>
    <n v="4058"/>
    <d v="2026-07-05T00:00:00"/>
    <n v="2026"/>
    <n v="7"/>
    <x v="2"/>
    <s v="Jul"/>
    <x v="3"/>
    <x v="13"/>
    <x v="1"/>
    <s v="Business"/>
    <x v="1"/>
    <s v="Summit Backpack 45L"/>
    <n v="5"/>
    <n v="155.09"/>
    <n v="0.1"/>
    <n v="78.52"/>
    <n v="697.90500000000009"/>
    <n v="392.59999999999997"/>
    <n v="305.30500000000012"/>
    <n v="0.43745925305020034"/>
    <n v="2026"/>
    <s v="Q3"/>
    <n v="7"/>
    <x v="6"/>
  </r>
  <r>
    <n v="4126"/>
    <d v="2026-07-05T00:00:00"/>
    <n v="2026"/>
    <n v="7"/>
    <x v="2"/>
    <s v="Jul"/>
    <x v="3"/>
    <x v="13"/>
    <x v="0"/>
    <s v="New"/>
    <x v="0"/>
    <s v="Commuter Helmet"/>
    <n v="3"/>
    <n v="82.89"/>
    <n v="0"/>
    <n v="42.31"/>
    <n v="248.67000000000002"/>
    <n v="126.93"/>
    <n v="121.74000000000001"/>
    <n v="0.48956448304982508"/>
    <n v="2026"/>
    <s v="Q3"/>
    <n v="7"/>
    <x v="6"/>
  </r>
  <r>
    <n v="5080"/>
    <d v="2026-07-05T00:00:00"/>
    <n v="2026"/>
    <n v="7"/>
    <x v="2"/>
    <s v="Jul"/>
    <x v="2"/>
    <x v="3"/>
    <x v="2"/>
    <s v="New"/>
    <x v="0"/>
    <s v="Commuter Helmet"/>
    <n v="2"/>
    <n v="80.8"/>
    <n v="0"/>
    <n v="42.21"/>
    <n v="161.6"/>
    <n v="84.42"/>
    <n v="77.179999999999993"/>
    <n v="0.47759900990099008"/>
    <n v="2026"/>
    <s v="Q3"/>
    <n v="7"/>
    <x v="6"/>
  </r>
  <r>
    <n v="923"/>
    <d v="2026-07-06T00:00:00"/>
    <n v="2026"/>
    <n v="7"/>
    <x v="2"/>
    <s v="Jul"/>
    <x v="2"/>
    <x v="5"/>
    <x v="0"/>
    <s v="New"/>
    <x v="4"/>
    <s v="Resistance Band Set"/>
    <n v="2"/>
    <n v="39.54"/>
    <n v="0.05"/>
    <n v="14.68"/>
    <n v="75.125999999999991"/>
    <n v="29.36"/>
    <n v="45.765999999999991"/>
    <n v="0.60918989431089099"/>
    <n v="2026"/>
    <s v="Q3"/>
    <n v="7"/>
    <x v="6"/>
  </r>
  <r>
    <n v="1549"/>
    <d v="2026-07-06T00:00:00"/>
    <n v="2026"/>
    <n v="7"/>
    <x v="2"/>
    <s v="Jul"/>
    <x v="2"/>
    <x v="2"/>
    <x v="0"/>
    <s v="New"/>
    <x v="4"/>
    <s v="Weighted Vest"/>
    <n v="2"/>
    <n v="121.35"/>
    <n v="0"/>
    <n v="71.06"/>
    <n v="242.7"/>
    <n v="142.12"/>
    <n v="100.57999999999998"/>
    <n v="0.41442109600329619"/>
    <n v="2026"/>
    <s v="Q3"/>
    <n v="7"/>
    <x v="6"/>
  </r>
  <r>
    <n v="1839"/>
    <d v="2026-07-06T00:00:00"/>
    <n v="2026"/>
    <n v="7"/>
    <x v="2"/>
    <s v="Jul"/>
    <x v="3"/>
    <x v="8"/>
    <x v="2"/>
    <s v="Returning"/>
    <x v="4"/>
    <s v="Resistance Band Set"/>
    <n v="1"/>
    <n v="41.37"/>
    <n v="0"/>
    <n v="15.12"/>
    <n v="41.37"/>
    <n v="15.12"/>
    <n v="26.25"/>
    <n v="0.63451776649746194"/>
    <n v="2026"/>
    <s v="Q3"/>
    <n v="7"/>
    <x v="6"/>
  </r>
  <r>
    <n v="2053"/>
    <d v="2026-07-06T00:00:00"/>
    <n v="2026"/>
    <n v="7"/>
    <x v="2"/>
    <s v="Jul"/>
    <x v="1"/>
    <x v="12"/>
    <x v="0"/>
    <s v="New"/>
    <x v="0"/>
    <s v="Commuter Helmet"/>
    <n v="5"/>
    <n v="81.63"/>
    <n v="0.05"/>
    <n v="42.36"/>
    <n v="387.74249999999995"/>
    <n v="211.8"/>
    <n v="175.94249999999994"/>
    <n v="0.45376119460724568"/>
    <n v="2026"/>
    <s v="Q3"/>
    <n v="7"/>
    <x v="6"/>
  </r>
  <r>
    <n v="2342"/>
    <d v="2026-07-06T00:00:00"/>
    <n v="2026"/>
    <n v="7"/>
    <x v="2"/>
    <s v="Jul"/>
    <x v="1"/>
    <x v="1"/>
    <x v="0"/>
    <s v="Returning"/>
    <x v="4"/>
    <s v="Recovery Roller"/>
    <n v="1"/>
    <n v="36.19"/>
    <n v="0"/>
    <n v="13.91"/>
    <n v="36.19"/>
    <n v="13.91"/>
    <n v="22.279999999999998"/>
    <n v="0.61563967946946663"/>
    <n v="2026"/>
    <s v="Q3"/>
    <n v="7"/>
    <x v="6"/>
  </r>
  <r>
    <n v="2465"/>
    <d v="2026-07-06T00:00:00"/>
    <n v="2026"/>
    <n v="7"/>
    <x v="2"/>
    <s v="Jul"/>
    <x v="1"/>
    <x v="1"/>
    <x v="3"/>
    <s v="New"/>
    <x v="1"/>
    <s v="Trail Boots"/>
    <n v="1"/>
    <n v="142.04"/>
    <n v="0"/>
    <n v="81.67"/>
    <n v="142.04"/>
    <n v="81.67"/>
    <n v="60.36999999999999"/>
    <n v="0.4250211208110391"/>
    <n v="2026"/>
    <s v="Q3"/>
    <n v="7"/>
    <x v="6"/>
  </r>
  <r>
    <n v="3990"/>
    <d v="2026-07-06T00:00:00"/>
    <n v="2026"/>
    <n v="7"/>
    <x v="2"/>
    <s v="Jul"/>
    <x v="2"/>
    <x v="5"/>
    <x v="0"/>
    <s v="Business"/>
    <x v="2"/>
    <s v="Carry-On Duffel"/>
    <n v="1"/>
    <n v="133.66999999999999"/>
    <n v="0"/>
    <n v="68.25"/>
    <n v="133.66999999999999"/>
    <n v="68.25"/>
    <n v="65.419999999999987"/>
    <n v="0.48941422907159415"/>
    <n v="2026"/>
    <s v="Q3"/>
    <n v="7"/>
    <x v="6"/>
  </r>
  <r>
    <n v="4370"/>
    <d v="2026-07-06T00:00:00"/>
    <n v="2026"/>
    <n v="7"/>
    <x v="2"/>
    <s v="Jul"/>
    <x v="2"/>
    <x v="10"/>
    <x v="0"/>
    <s v="New"/>
    <x v="2"/>
    <s v="Travel Backpack 35L"/>
    <n v="6"/>
    <n v="166.6"/>
    <n v="0"/>
    <n v="88.14"/>
    <n v="999.59999999999991"/>
    <n v="528.84"/>
    <n v="470.75999999999988"/>
    <n v="0.47094837935174061"/>
    <n v="2026"/>
    <s v="Q3"/>
    <n v="7"/>
    <x v="6"/>
  </r>
  <r>
    <n v="4856"/>
    <d v="2026-07-06T00:00:00"/>
    <n v="2026"/>
    <n v="7"/>
    <x v="2"/>
    <s v="Jul"/>
    <x v="1"/>
    <x v="12"/>
    <x v="0"/>
    <s v="Returning"/>
    <x v="0"/>
    <s v="Cycling Pack 12L"/>
    <n v="2"/>
    <n v="99.93"/>
    <n v="0.1"/>
    <n v="51.96"/>
    <n v="179.87400000000002"/>
    <n v="103.92"/>
    <n v="75.954000000000022"/>
    <n v="0.422262250241836"/>
    <n v="2026"/>
    <s v="Q3"/>
    <n v="7"/>
    <x v="6"/>
  </r>
  <r>
    <n v="337"/>
    <d v="2026-07-07T00:00:00"/>
    <n v="2026"/>
    <n v="7"/>
    <x v="2"/>
    <s v="Jul"/>
    <x v="0"/>
    <x v="15"/>
    <x v="2"/>
    <s v="Returning"/>
    <x v="0"/>
    <s v="Cycling Pack 12L"/>
    <n v="6"/>
    <n v="100.56"/>
    <n v="0"/>
    <n v="49.47"/>
    <n v="603.36"/>
    <n v="296.82"/>
    <n v="306.54000000000002"/>
    <n v="0.508054892601432"/>
    <n v="2026"/>
    <s v="Q3"/>
    <n v="7"/>
    <x v="6"/>
  </r>
  <r>
    <n v="1001"/>
    <d v="2026-07-07T00:00:00"/>
    <n v="2026"/>
    <n v="7"/>
    <x v="2"/>
    <s v="Jul"/>
    <x v="0"/>
    <x v="9"/>
    <x v="0"/>
    <s v="Returning"/>
    <x v="3"/>
    <s v="Trail Tent 2P"/>
    <n v="1"/>
    <n v="200.48"/>
    <n v="0.05"/>
    <n v="104.11"/>
    <n v="190.45599999999999"/>
    <n v="104.11"/>
    <n v="86.345999999999989"/>
    <n v="0.45336455664300412"/>
    <n v="2026"/>
    <s v="Q3"/>
    <n v="7"/>
    <x v="6"/>
  </r>
  <r>
    <n v="2424"/>
    <d v="2026-07-07T00:00:00"/>
    <n v="2026"/>
    <n v="7"/>
    <x v="2"/>
    <s v="Jul"/>
    <x v="3"/>
    <x v="8"/>
    <x v="0"/>
    <s v="New"/>
    <x v="0"/>
    <s v="Trail Bike Light"/>
    <n v="1"/>
    <n v="51.06"/>
    <n v="0.15"/>
    <n v="22.56"/>
    <n v="43.401000000000003"/>
    <n v="22.56"/>
    <n v="20.841000000000005"/>
    <n v="0.48019630884081022"/>
    <n v="2026"/>
    <s v="Q3"/>
    <n v="7"/>
    <x v="6"/>
  </r>
  <r>
    <n v="2751"/>
    <d v="2026-07-07T00:00:00"/>
    <n v="2026"/>
    <n v="7"/>
    <x v="2"/>
    <s v="Jul"/>
    <x v="0"/>
    <x v="15"/>
    <x v="2"/>
    <s v="New"/>
    <x v="4"/>
    <s v="Weighted Vest"/>
    <n v="2"/>
    <n v="125.9"/>
    <n v="0.15"/>
    <n v="70.27"/>
    <n v="214.03"/>
    <n v="140.54"/>
    <n v="73.490000000000009"/>
    <n v="0.34336307994206422"/>
    <n v="2026"/>
    <s v="Q3"/>
    <n v="7"/>
    <x v="6"/>
  </r>
  <r>
    <n v="375"/>
    <d v="2026-07-08T00:00:00"/>
    <n v="2026"/>
    <n v="7"/>
    <x v="2"/>
    <s v="Jul"/>
    <x v="1"/>
    <x v="12"/>
    <x v="2"/>
    <s v="Returning"/>
    <x v="3"/>
    <s v="Trail Tent 2P"/>
    <n v="2"/>
    <n v="192.24"/>
    <n v="0.05"/>
    <n v="103.65"/>
    <n v="365.25599999999997"/>
    <n v="207.3"/>
    <n v="157.95599999999996"/>
    <n v="0.43245285498390162"/>
    <n v="2026"/>
    <s v="Q3"/>
    <n v="7"/>
    <x v="6"/>
  </r>
  <r>
    <n v="650"/>
    <d v="2026-07-08T00:00:00"/>
    <n v="2026"/>
    <n v="7"/>
    <x v="2"/>
    <s v="Jul"/>
    <x v="0"/>
    <x v="0"/>
    <x v="0"/>
    <s v="Business"/>
    <x v="4"/>
    <s v="Resistance Band Set"/>
    <n v="2"/>
    <n v="40.79"/>
    <n v="0"/>
    <n v="14.61"/>
    <n v="81.58"/>
    <n v="29.22"/>
    <n v="52.36"/>
    <n v="0.64182397646481981"/>
    <n v="2026"/>
    <s v="Q3"/>
    <n v="7"/>
    <x v="6"/>
  </r>
  <r>
    <n v="941"/>
    <d v="2026-07-08T00:00:00"/>
    <n v="2026"/>
    <n v="7"/>
    <x v="2"/>
    <s v="Jul"/>
    <x v="0"/>
    <x v="9"/>
    <x v="2"/>
    <s v="New"/>
    <x v="3"/>
    <s v="Compact Sleeping Bag"/>
    <n v="2"/>
    <n v="125.73"/>
    <n v="0.15"/>
    <n v="61.75"/>
    <n v="213.74100000000001"/>
    <n v="123.5"/>
    <n v="90.241000000000014"/>
    <n v="0.42219789371248384"/>
    <n v="2026"/>
    <s v="Q3"/>
    <n v="7"/>
    <x v="6"/>
  </r>
  <r>
    <n v="2719"/>
    <d v="2026-07-08T00:00:00"/>
    <n v="2026"/>
    <n v="7"/>
    <x v="2"/>
    <s v="Jul"/>
    <x v="0"/>
    <x v="15"/>
    <x v="0"/>
    <s v="Business"/>
    <x v="2"/>
    <s v="Travel Backpack 35L"/>
    <n v="1"/>
    <n v="164.92"/>
    <n v="0"/>
    <n v="89.47"/>
    <n v="164.92"/>
    <n v="89.47"/>
    <n v="75.449999999999989"/>
    <n v="0.45749454280863444"/>
    <n v="2026"/>
    <s v="Q3"/>
    <n v="7"/>
    <x v="6"/>
  </r>
  <r>
    <n v="3833"/>
    <d v="2026-07-08T00:00:00"/>
    <n v="2026"/>
    <n v="7"/>
    <x v="2"/>
    <s v="Jul"/>
    <x v="1"/>
    <x v="6"/>
    <x v="2"/>
    <s v="New"/>
    <x v="0"/>
    <s v="Cycling Pack 12L"/>
    <n v="5"/>
    <n v="103.91"/>
    <n v="0"/>
    <n v="51.19"/>
    <n v="519.54999999999995"/>
    <n v="255.95"/>
    <n v="263.59999999999997"/>
    <n v="0.50736214031373306"/>
    <n v="2026"/>
    <s v="Q3"/>
    <n v="7"/>
    <x v="6"/>
  </r>
  <r>
    <n v="211"/>
    <d v="2026-07-09T00:00:00"/>
    <n v="2026"/>
    <n v="7"/>
    <x v="2"/>
    <s v="Jul"/>
    <x v="2"/>
    <x v="16"/>
    <x v="1"/>
    <s v="Business"/>
    <x v="0"/>
    <s v="Trail Bike Light"/>
    <n v="10"/>
    <n v="49.69"/>
    <n v="0.1"/>
    <n v="21.82"/>
    <n v="447.21"/>
    <n v="218.2"/>
    <n v="229.01"/>
    <n v="0.51208604458755391"/>
    <n v="2026"/>
    <s v="Q3"/>
    <n v="7"/>
    <x v="6"/>
  </r>
  <r>
    <n v="392"/>
    <d v="2026-07-09T00:00:00"/>
    <n v="2026"/>
    <n v="7"/>
    <x v="2"/>
    <s v="Jul"/>
    <x v="3"/>
    <x v="7"/>
    <x v="2"/>
    <s v="Returning"/>
    <x v="1"/>
    <s v="Hiking Daypack 20L"/>
    <n v="3"/>
    <n v="94.19"/>
    <n v="0"/>
    <n v="44.1"/>
    <n v="282.57"/>
    <n v="132.30000000000001"/>
    <n v="150.26999999999998"/>
    <n v="0.53179743072512997"/>
    <n v="2026"/>
    <s v="Q3"/>
    <n v="7"/>
    <x v="6"/>
  </r>
  <r>
    <n v="1302"/>
    <d v="2026-07-09T00:00:00"/>
    <n v="2026"/>
    <n v="7"/>
    <x v="2"/>
    <s v="Jul"/>
    <x v="1"/>
    <x v="14"/>
    <x v="2"/>
    <s v="Returning"/>
    <x v="2"/>
    <s v="Packing Cube Set"/>
    <n v="1"/>
    <n v="46.87"/>
    <n v="0"/>
    <n v="18.649999999999999"/>
    <n v="46.87"/>
    <n v="18.649999999999999"/>
    <n v="28.22"/>
    <n v="0.60209088969490077"/>
    <n v="2026"/>
    <s v="Q3"/>
    <n v="7"/>
    <x v="6"/>
  </r>
  <r>
    <n v="1366"/>
    <d v="2026-07-09T00:00:00"/>
    <n v="2026"/>
    <n v="7"/>
    <x v="2"/>
    <s v="Jul"/>
    <x v="2"/>
    <x v="16"/>
    <x v="0"/>
    <s v="Returning"/>
    <x v="2"/>
    <s v="Insulated Bottle"/>
    <n v="1"/>
    <n v="36.99"/>
    <n v="0.1"/>
    <n v="13.2"/>
    <n v="33.291000000000004"/>
    <n v="13.2"/>
    <n v="20.091000000000005"/>
    <n v="0.60349644047940887"/>
    <n v="2026"/>
    <s v="Q3"/>
    <n v="7"/>
    <x v="6"/>
  </r>
  <r>
    <n v="1974"/>
    <d v="2026-07-09T00:00:00"/>
    <n v="2026"/>
    <n v="7"/>
    <x v="2"/>
    <s v="Jul"/>
    <x v="0"/>
    <x v="15"/>
    <x v="0"/>
    <s v="Returning"/>
    <x v="2"/>
    <s v="Carry-On Duffel"/>
    <n v="1"/>
    <n v="135.44"/>
    <n v="0"/>
    <n v="65.48"/>
    <n v="135.44"/>
    <n v="65.48"/>
    <n v="69.959999999999994"/>
    <n v="0.51653868871825159"/>
    <n v="2026"/>
    <s v="Q3"/>
    <n v="7"/>
    <x v="6"/>
  </r>
  <r>
    <n v="2716"/>
    <d v="2026-07-09T00:00:00"/>
    <n v="2026"/>
    <n v="7"/>
    <x v="2"/>
    <s v="Jul"/>
    <x v="1"/>
    <x v="1"/>
    <x v="0"/>
    <s v="New"/>
    <x v="1"/>
    <s v="Hiking Daypack 20L"/>
    <n v="3"/>
    <n v="92.25"/>
    <n v="0"/>
    <n v="46.27"/>
    <n v="276.75"/>
    <n v="138.81"/>
    <n v="137.94"/>
    <n v="0.49842818428184282"/>
    <n v="2026"/>
    <s v="Q3"/>
    <n v="7"/>
    <x v="6"/>
  </r>
  <r>
    <n v="3161"/>
    <d v="2026-07-09T00:00:00"/>
    <n v="2026"/>
    <n v="7"/>
    <x v="2"/>
    <s v="Jul"/>
    <x v="2"/>
    <x v="5"/>
    <x v="0"/>
    <s v="New"/>
    <x v="3"/>
    <s v="Trail Tent 2P"/>
    <n v="2"/>
    <n v="192.6"/>
    <n v="0"/>
    <n v="104.89"/>
    <n v="385.2"/>
    <n v="209.78"/>
    <n v="175.42"/>
    <n v="0.45539979231568017"/>
    <n v="2026"/>
    <s v="Q3"/>
    <n v="7"/>
    <x v="6"/>
  </r>
  <r>
    <n v="3240"/>
    <d v="2026-07-09T00:00:00"/>
    <n v="2026"/>
    <n v="7"/>
    <x v="2"/>
    <s v="Jul"/>
    <x v="3"/>
    <x v="8"/>
    <x v="0"/>
    <s v="Returning"/>
    <x v="0"/>
    <s v="Compact Repair Kit"/>
    <n v="1"/>
    <n v="39.94"/>
    <n v="0"/>
    <n v="16.89"/>
    <n v="39.94"/>
    <n v="16.89"/>
    <n v="23.049999999999997"/>
    <n v="0.57711567351026538"/>
    <n v="2026"/>
    <s v="Q3"/>
    <n v="7"/>
    <x v="6"/>
  </r>
  <r>
    <n v="3682"/>
    <d v="2026-07-09T00:00:00"/>
    <n v="2026"/>
    <n v="7"/>
    <x v="2"/>
    <s v="Jul"/>
    <x v="2"/>
    <x v="2"/>
    <x v="0"/>
    <s v="Returning"/>
    <x v="1"/>
    <s v="Summit Backpack 45L"/>
    <n v="3"/>
    <n v="150.61000000000001"/>
    <n v="0"/>
    <n v="79.900000000000006"/>
    <n v="451.83000000000004"/>
    <n v="239.70000000000002"/>
    <n v="212.13000000000002"/>
    <n v="0.46949073766682159"/>
    <n v="2026"/>
    <s v="Q3"/>
    <n v="7"/>
    <x v="6"/>
  </r>
  <r>
    <n v="4725"/>
    <d v="2026-07-09T00:00:00"/>
    <n v="2026"/>
    <n v="7"/>
    <x v="2"/>
    <s v="Jul"/>
    <x v="3"/>
    <x v="13"/>
    <x v="0"/>
    <s v="Returning"/>
    <x v="1"/>
    <s v="Trekking Poles"/>
    <n v="2"/>
    <n v="71.069999999999993"/>
    <n v="0"/>
    <n v="31.57"/>
    <n v="142.13999999999999"/>
    <n v="63.14"/>
    <n v="78.999999999999986"/>
    <n v="0.55579006613198245"/>
    <n v="2026"/>
    <s v="Q3"/>
    <n v="7"/>
    <x v="6"/>
  </r>
  <r>
    <n v="758"/>
    <d v="2026-07-10T00:00:00"/>
    <n v="2026"/>
    <n v="7"/>
    <x v="2"/>
    <s v="Jul"/>
    <x v="0"/>
    <x v="0"/>
    <x v="2"/>
    <s v="New"/>
    <x v="0"/>
    <s v="Trail Bike Light"/>
    <n v="1"/>
    <n v="50.78"/>
    <n v="0"/>
    <n v="22.29"/>
    <n v="50.78"/>
    <n v="22.29"/>
    <n v="28.490000000000002"/>
    <n v="0.56104765655769995"/>
    <n v="2026"/>
    <s v="Q3"/>
    <n v="7"/>
    <x v="6"/>
  </r>
  <r>
    <n v="1910"/>
    <d v="2026-07-10T00:00:00"/>
    <n v="2026"/>
    <n v="7"/>
    <x v="2"/>
    <s v="Jul"/>
    <x v="0"/>
    <x v="15"/>
    <x v="0"/>
    <s v="Returning"/>
    <x v="1"/>
    <s v="Trail Boots"/>
    <n v="2"/>
    <n v="141.51"/>
    <n v="0.05"/>
    <n v="77.040000000000006"/>
    <n v="268.86899999999997"/>
    <n v="154.08000000000001"/>
    <n v="114.78899999999996"/>
    <n v="0.42693281858451504"/>
    <n v="2026"/>
    <s v="Q3"/>
    <n v="7"/>
    <x v="6"/>
  </r>
  <r>
    <n v="1941"/>
    <d v="2026-07-10T00:00:00"/>
    <n v="2026"/>
    <n v="7"/>
    <x v="2"/>
    <s v="Jul"/>
    <x v="1"/>
    <x v="12"/>
    <x v="3"/>
    <s v="Returning"/>
    <x v="1"/>
    <s v="Summit Backpack 45L"/>
    <n v="1"/>
    <n v="156.44"/>
    <n v="0.1"/>
    <n v="80.72"/>
    <n v="140.79599999999999"/>
    <n v="80.72"/>
    <n v="60.075999999999993"/>
    <n v="0.42668825818915307"/>
    <n v="2026"/>
    <s v="Q3"/>
    <n v="7"/>
    <x v="6"/>
  </r>
  <r>
    <n v="2324"/>
    <d v="2026-07-10T00:00:00"/>
    <n v="2026"/>
    <n v="7"/>
    <x v="2"/>
    <s v="Jul"/>
    <x v="1"/>
    <x v="12"/>
    <x v="0"/>
    <s v="New"/>
    <x v="4"/>
    <s v="Training Mat"/>
    <n v="2"/>
    <n v="51.75"/>
    <n v="0"/>
    <n v="21.4"/>
    <n v="103.5"/>
    <n v="42.8"/>
    <n v="60.7"/>
    <n v="0.58647342995169083"/>
    <n v="2026"/>
    <s v="Q3"/>
    <n v="7"/>
    <x v="6"/>
  </r>
  <r>
    <n v="2869"/>
    <d v="2026-07-10T00:00:00"/>
    <n v="2026"/>
    <n v="7"/>
    <x v="2"/>
    <s v="Jul"/>
    <x v="2"/>
    <x v="5"/>
    <x v="3"/>
    <s v="New"/>
    <x v="3"/>
    <s v="Portable Camp Stove"/>
    <n v="1"/>
    <n v="82.23"/>
    <n v="0.1"/>
    <n v="38.340000000000003"/>
    <n v="74.007000000000005"/>
    <n v="38.340000000000003"/>
    <n v="35.667000000000002"/>
    <n v="0.48194089748267055"/>
    <n v="2026"/>
    <s v="Q3"/>
    <n v="7"/>
    <x v="6"/>
  </r>
  <r>
    <n v="3236"/>
    <d v="2026-07-10T00:00:00"/>
    <n v="2026"/>
    <n v="7"/>
    <x v="2"/>
    <s v="Jul"/>
    <x v="1"/>
    <x v="6"/>
    <x v="0"/>
    <s v="New"/>
    <x v="1"/>
    <s v="Trail Boots"/>
    <n v="1"/>
    <n v="144.16999999999999"/>
    <n v="0.1"/>
    <n v="78.13"/>
    <n v="129.75299999999999"/>
    <n v="78.13"/>
    <n v="51.62299999999999"/>
    <n v="0.39785592625989374"/>
    <n v="2026"/>
    <s v="Q3"/>
    <n v="7"/>
    <x v="6"/>
  </r>
  <r>
    <n v="3582"/>
    <d v="2026-07-10T00:00:00"/>
    <n v="2026"/>
    <n v="7"/>
    <x v="2"/>
    <s v="Jul"/>
    <x v="1"/>
    <x v="12"/>
    <x v="0"/>
    <s v="Returning"/>
    <x v="3"/>
    <s v="Portable Camp Stove"/>
    <n v="4"/>
    <n v="82.47"/>
    <n v="0"/>
    <n v="40.22"/>
    <n v="329.88"/>
    <n v="160.88"/>
    <n v="169"/>
    <n v="0.51230750575967021"/>
    <n v="2026"/>
    <s v="Q3"/>
    <n v="7"/>
    <x v="6"/>
  </r>
  <r>
    <n v="3715"/>
    <d v="2026-07-10T00:00:00"/>
    <n v="2026"/>
    <n v="7"/>
    <x v="2"/>
    <s v="Jul"/>
    <x v="3"/>
    <x v="8"/>
    <x v="0"/>
    <s v="New"/>
    <x v="3"/>
    <s v="Compact Sleeping Bag"/>
    <n v="1"/>
    <n v="122.14"/>
    <n v="0.15"/>
    <n v="59.87"/>
    <n v="103.819"/>
    <n v="59.87"/>
    <n v="43.949000000000005"/>
    <n v="0.42332328379198414"/>
    <n v="2026"/>
    <s v="Q3"/>
    <n v="7"/>
    <x v="6"/>
  </r>
  <r>
    <n v="3940"/>
    <d v="2026-07-10T00:00:00"/>
    <n v="2026"/>
    <n v="7"/>
    <x v="2"/>
    <s v="Jul"/>
    <x v="2"/>
    <x v="16"/>
    <x v="2"/>
    <s v="Returning"/>
    <x v="1"/>
    <s v="Trail Boots"/>
    <n v="3"/>
    <n v="143.59"/>
    <n v="0"/>
    <n v="78.91"/>
    <n v="430.77"/>
    <n v="236.73"/>
    <n v="194.04"/>
    <n v="0.45044919562643637"/>
    <n v="2026"/>
    <s v="Q3"/>
    <n v="7"/>
    <x v="6"/>
  </r>
  <r>
    <n v="4760"/>
    <d v="2026-07-10T00:00:00"/>
    <n v="2026"/>
    <n v="7"/>
    <x v="2"/>
    <s v="Jul"/>
    <x v="3"/>
    <x v="13"/>
    <x v="0"/>
    <s v="Business"/>
    <x v="1"/>
    <s v="Summit Backpack 45L"/>
    <n v="2"/>
    <n v="157.66"/>
    <n v="0"/>
    <n v="78.760000000000005"/>
    <n v="315.32"/>
    <n v="157.52000000000001"/>
    <n v="157.79999999999998"/>
    <n v="0.50044399340352652"/>
    <n v="2026"/>
    <s v="Q3"/>
    <n v="7"/>
    <x v="6"/>
  </r>
  <r>
    <n v="4768"/>
    <d v="2026-07-10T00:00:00"/>
    <n v="2026"/>
    <n v="7"/>
    <x v="2"/>
    <s v="Jul"/>
    <x v="1"/>
    <x v="1"/>
    <x v="0"/>
    <s v="Business"/>
    <x v="0"/>
    <s v="Cycling Pack 12L"/>
    <n v="1"/>
    <n v="101.58"/>
    <n v="0"/>
    <n v="49.83"/>
    <n v="101.58"/>
    <n v="49.83"/>
    <n v="51.75"/>
    <n v="0.50945067926757237"/>
    <n v="2026"/>
    <s v="Q3"/>
    <n v="7"/>
    <x v="6"/>
  </r>
  <r>
    <n v="5025"/>
    <d v="2026-07-10T00:00:00"/>
    <n v="2026"/>
    <n v="7"/>
    <x v="2"/>
    <s v="Jul"/>
    <x v="2"/>
    <x v="3"/>
    <x v="0"/>
    <s v="Returning"/>
    <x v="2"/>
    <s v="Travel Backpack 35L"/>
    <n v="4"/>
    <n v="166.71"/>
    <n v="0"/>
    <n v="86.55"/>
    <n v="666.84"/>
    <n v="346.2"/>
    <n v="320.64000000000004"/>
    <n v="0.48083498290444487"/>
    <n v="2026"/>
    <s v="Q3"/>
    <n v="7"/>
    <x v="6"/>
  </r>
  <r>
    <n v="165"/>
    <d v="2026-07-11T00:00:00"/>
    <n v="2026"/>
    <n v="7"/>
    <x v="2"/>
    <s v="Jul"/>
    <x v="1"/>
    <x v="12"/>
    <x v="2"/>
    <s v="New"/>
    <x v="0"/>
    <s v="Commuter Helmet"/>
    <n v="2"/>
    <n v="83.33"/>
    <n v="0"/>
    <n v="42.11"/>
    <n v="166.66"/>
    <n v="84.22"/>
    <n v="82.44"/>
    <n v="0.49465978639145564"/>
    <n v="2026"/>
    <s v="Q3"/>
    <n v="7"/>
    <x v="6"/>
  </r>
  <r>
    <n v="198"/>
    <d v="2026-07-11T00:00:00"/>
    <n v="2026"/>
    <n v="7"/>
    <x v="2"/>
    <s v="Jul"/>
    <x v="0"/>
    <x v="15"/>
    <x v="0"/>
    <s v="New"/>
    <x v="1"/>
    <s v="Trekking Poles"/>
    <n v="2"/>
    <n v="71.77"/>
    <n v="0.05"/>
    <n v="32.9"/>
    <n v="136.363"/>
    <n v="65.8"/>
    <n v="70.563000000000002"/>
    <n v="0.5174644148339359"/>
    <n v="2026"/>
    <s v="Q3"/>
    <n v="7"/>
    <x v="6"/>
  </r>
  <r>
    <n v="1480"/>
    <d v="2026-07-11T00:00:00"/>
    <n v="2026"/>
    <n v="7"/>
    <x v="2"/>
    <s v="Jul"/>
    <x v="0"/>
    <x v="15"/>
    <x v="0"/>
    <s v="New"/>
    <x v="2"/>
    <s v="Travel Backpack 35L"/>
    <n v="3"/>
    <n v="164.5"/>
    <n v="0"/>
    <n v="87.06"/>
    <n v="493.5"/>
    <n v="261.18"/>
    <n v="232.32"/>
    <n v="0.47075987841945288"/>
    <n v="2026"/>
    <s v="Q3"/>
    <n v="7"/>
    <x v="6"/>
  </r>
  <r>
    <n v="1990"/>
    <d v="2026-07-11T00:00:00"/>
    <n v="2026"/>
    <n v="7"/>
    <x v="2"/>
    <s v="Jul"/>
    <x v="0"/>
    <x v="15"/>
    <x v="0"/>
    <s v="Returning"/>
    <x v="3"/>
    <s v="Portable Camp Stove"/>
    <n v="3"/>
    <n v="82.28"/>
    <n v="0.1"/>
    <n v="39.51"/>
    <n v="222.15600000000001"/>
    <n v="118.53"/>
    <n v="103.626"/>
    <n v="0.46645600388915898"/>
    <n v="2026"/>
    <s v="Q3"/>
    <n v="7"/>
    <x v="6"/>
  </r>
  <r>
    <n v="2298"/>
    <d v="2026-07-11T00:00:00"/>
    <n v="2026"/>
    <n v="7"/>
    <x v="2"/>
    <s v="Jul"/>
    <x v="2"/>
    <x v="2"/>
    <x v="2"/>
    <s v="New"/>
    <x v="0"/>
    <s v="Cycling Pack 12L"/>
    <n v="2"/>
    <n v="103.17"/>
    <n v="0"/>
    <n v="50.49"/>
    <n v="206.34"/>
    <n v="100.98"/>
    <n v="105.36"/>
    <n v="0.51061355045071244"/>
    <n v="2026"/>
    <s v="Q3"/>
    <n v="7"/>
    <x v="6"/>
  </r>
  <r>
    <n v="2886"/>
    <d v="2026-07-11T00:00:00"/>
    <n v="2026"/>
    <n v="7"/>
    <x v="2"/>
    <s v="Jul"/>
    <x v="0"/>
    <x v="15"/>
    <x v="0"/>
    <s v="New"/>
    <x v="0"/>
    <s v="Trail Bike Light"/>
    <n v="1"/>
    <n v="50.33"/>
    <n v="0.05"/>
    <n v="22.06"/>
    <n v="47.813499999999998"/>
    <n v="22.06"/>
    <n v="25.753499999999999"/>
    <n v="0.53862402877848303"/>
    <n v="2026"/>
    <s v="Q3"/>
    <n v="7"/>
    <x v="6"/>
  </r>
  <r>
    <n v="2893"/>
    <d v="2026-07-11T00:00:00"/>
    <n v="2026"/>
    <n v="7"/>
    <x v="2"/>
    <s v="Jul"/>
    <x v="1"/>
    <x v="11"/>
    <x v="1"/>
    <s v="Business"/>
    <x v="1"/>
    <s v="Trail Boots"/>
    <n v="6"/>
    <n v="142.78"/>
    <n v="0.15"/>
    <n v="80.38"/>
    <n v="728.178"/>
    <n v="482.28"/>
    <n v="245.89800000000002"/>
    <n v="0.33768941110552642"/>
    <n v="2026"/>
    <s v="Q3"/>
    <n v="7"/>
    <x v="6"/>
  </r>
  <r>
    <n v="2939"/>
    <d v="2026-07-11T00:00:00"/>
    <n v="2026"/>
    <n v="7"/>
    <x v="2"/>
    <s v="Jul"/>
    <x v="1"/>
    <x v="6"/>
    <x v="0"/>
    <s v="New"/>
    <x v="3"/>
    <s v="Trail Tent 2P"/>
    <n v="1"/>
    <n v="195.38"/>
    <n v="0.05"/>
    <n v="101.67"/>
    <n v="185.61099999999999"/>
    <n v="101.67"/>
    <n v="83.940999999999988"/>
    <n v="0.45224151585843508"/>
    <n v="2026"/>
    <s v="Q3"/>
    <n v="7"/>
    <x v="6"/>
  </r>
  <r>
    <n v="3249"/>
    <d v="2026-07-11T00:00:00"/>
    <n v="2026"/>
    <n v="7"/>
    <x v="2"/>
    <s v="Jul"/>
    <x v="3"/>
    <x v="4"/>
    <x v="2"/>
    <s v="Returning"/>
    <x v="0"/>
    <s v="Cycling Pack 12L"/>
    <n v="5"/>
    <n v="104.8"/>
    <n v="0"/>
    <n v="50.94"/>
    <n v="524"/>
    <n v="254.7"/>
    <n v="269.3"/>
    <n v="0.51393129770992374"/>
    <n v="2026"/>
    <s v="Q3"/>
    <n v="7"/>
    <x v="6"/>
  </r>
  <r>
    <n v="3832"/>
    <d v="2026-07-11T00:00:00"/>
    <n v="2026"/>
    <n v="7"/>
    <x v="2"/>
    <s v="Jul"/>
    <x v="3"/>
    <x v="7"/>
    <x v="0"/>
    <s v="Returning"/>
    <x v="3"/>
    <s v="Portable Camp Stove"/>
    <n v="3"/>
    <n v="82.26"/>
    <n v="0"/>
    <n v="40.020000000000003"/>
    <n v="246.78000000000003"/>
    <n v="120.06"/>
    <n v="126.72000000000003"/>
    <n v="0.51349380014587898"/>
    <n v="2026"/>
    <s v="Q3"/>
    <n v="7"/>
    <x v="6"/>
  </r>
  <r>
    <n v="3868"/>
    <d v="2026-07-11T00:00:00"/>
    <n v="2026"/>
    <n v="7"/>
    <x v="2"/>
    <s v="Jul"/>
    <x v="2"/>
    <x v="10"/>
    <x v="0"/>
    <s v="Business"/>
    <x v="1"/>
    <s v="Hiking Daypack 20L"/>
    <n v="1"/>
    <n v="90.79"/>
    <n v="0"/>
    <n v="46.39"/>
    <n v="90.79"/>
    <n v="46.39"/>
    <n v="44.400000000000006"/>
    <n v="0.4890406432426479"/>
    <n v="2026"/>
    <s v="Q3"/>
    <n v="7"/>
    <x v="6"/>
  </r>
  <r>
    <n v="4365"/>
    <d v="2026-07-11T00:00:00"/>
    <n v="2026"/>
    <n v="7"/>
    <x v="2"/>
    <s v="Jul"/>
    <x v="1"/>
    <x v="11"/>
    <x v="0"/>
    <s v="Returning"/>
    <x v="0"/>
    <s v="Compact Repair Kit"/>
    <n v="1"/>
    <n v="41.33"/>
    <n v="0"/>
    <n v="17.2"/>
    <n v="41.33"/>
    <n v="17.2"/>
    <n v="24.13"/>
    <n v="0.58383740624243896"/>
    <n v="2026"/>
    <s v="Q3"/>
    <n v="7"/>
    <x v="6"/>
  </r>
  <r>
    <n v="314"/>
    <d v="2026-07-12T00:00:00"/>
    <n v="2026"/>
    <n v="7"/>
    <x v="2"/>
    <s v="Jul"/>
    <x v="2"/>
    <x v="2"/>
    <x v="0"/>
    <s v="Returning"/>
    <x v="4"/>
    <s v="Resistance Band Set"/>
    <n v="2"/>
    <n v="41.09"/>
    <n v="0.05"/>
    <n v="14.54"/>
    <n v="78.070999999999998"/>
    <n v="29.08"/>
    <n v="48.991"/>
    <n v="0.62751854081541159"/>
    <n v="2026"/>
    <s v="Q3"/>
    <n v="7"/>
    <x v="6"/>
  </r>
  <r>
    <n v="552"/>
    <d v="2026-07-12T00:00:00"/>
    <n v="2026"/>
    <n v="7"/>
    <x v="2"/>
    <s v="Jul"/>
    <x v="1"/>
    <x v="12"/>
    <x v="1"/>
    <s v="Business"/>
    <x v="3"/>
    <s v="Portable Camp Stove"/>
    <n v="5"/>
    <n v="82.39"/>
    <n v="0.05"/>
    <n v="39.479999999999997"/>
    <n v="391.35249999999996"/>
    <n v="197.39999999999998"/>
    <n v="193.95249999999999"/>
    <n v="0.49559540312122702"/>
    <n v="2026"/>
    <s v="Q3"/>
    <n v="7"/>
    <x v="6"/>
  </r>
  <r>
    <n v="1317"/>
    <d v="2026-07-12T00:00:00"/>
    <n v="2026"/>
    <n v="7"/>
    <x v="2"/>
    <s v="Jul"/>
    <x v="1"/>
    <x v="14"/>
    <x v="0"/>
    <s v="Business"/>
    <x v="4"/>
    <s v="Recovery Roller"/>
    <n v="3"/>
    <n v="37"/>
    <n v="0"/>
    <n v="13.69"/>
    <n v="111"/>
    <n v="41.07"/>
    <n v="69.930000000000007"/>
    <n v="0.63000000000000012"/>
    <n v="2026"/>
    <s v="Q3"/>
    <n v="7"/>
    <x v="6"/>
  </r>
  <r>
    <n v="1515"/>
    <d v="2026-07-12T00:00:00"/>
    <n v="2026"/>
    <n v="7"/>
    <x v="2"/>
    <s v="Jul"/>
    <x v="3"/>
    <x v="8"/>
    <x v="2"/>
    <s v="New"/>
    <x v="4"/>
    <s v="Resistance Band Set"/>
    <n v="2"/>
    <n v="40.9"/>
    <n v="0"/>
    <n v="14.81"/>
    <n v="81.8"/>
    <n v="29.62"/>
    <n v="52.179999999999993"/>
    <n v="0.63789731051344734"/>
    <n v="2026"/>
    <s v="Q3"/>
    <n v="7"/>
    <x v="6"/>
  </r>
  <r>
    <n v="1674"/>
    <d v="2026-07-12T00:00:00"/>
    <n v="2026"/>
    <n v="7"/>
    <x v="2"/>
    <s v="Jul"/>
    <x v="0"/>
    <x v="0"/>
    <x v="0"/>
    <s v="New"/>
    <x v="4"/>
    <s v="Weighted Vest"/>
    <n v="1"/>
    <n v="123.33"/>
    <n v="0.1"/>
    <n v="70.900000000000006"/>
    <n v="110.997"/>
    <n v="70.900000000000006"/>
    <n v="40.096999999999994"/>
    <n v="0.36124399758552028"/>
    <n v="2026"/>
    <s v="Q3"/>
    <n v="7"/>
    <x v="6"/>
  </r>
  <r>
    <n v="2407"/>
    <d v="2026-07-12T00:00:00"/>
    <n v="2026"/>
    <n v="7"/>
    <x v="2"/>
    <s v="Jul"/>
    <x v="1"/>
    <x v="12"/>
    <x v="3"/>
    <s v="Business"/>
    <x v="1"/>
    <s v="Summit Backpack 45L"/>
    <n v="1"/>
    <n v="153.25"/>
    <n v="0.15"/>
    <n v="78.28"/>
    <n v="130.26249999999999"/>
    <n v="78.28"/>
    <n v="51.982499999999987"/>
    <n v="0.39905959121005657"/>
    <n v="2026"/>
    <s v="Q3"/>
    <n v="7"/>
    <x v="6"/>
  </r>
  <r>
    <n v="2817"/>
    <d v="2026-07-12T00:00:00"/>
    <n v="2026"/>
    <n v="7"/>
    <x v="2"/>
    <s v="Jul"/>
    <x v="3"/>
    <x v="7"/>
    <x v="3"/>
    <s v="New"/>
    <x v="2"/>
    <s v="Carry-On Duffel"/>
    <n v="3"/>
    <n v="134.43"/>
    <n v="0.1"/>
    <n v="65.78"/>
    <n v="362.96100000000001"/>
    <n v="197.34"/>
    <n v="165.62100000000001"/>
    <n v="0.45630522287518493"/>
    <n v="2026"/>
    <s v="Q3"/>
    <n v="7"/>
    <x v="6"/>
  </r>
  <r>
    <n v="3059"/>
    <d v="2026-07-12T00:00:00"/>
    <n v="2026"/>
    <n v="7"/>
    <x v="2"/>
    <s v="Jul"/>
    <x v="0"/>
    <x v="0"/>
    <x v="0"/>
    <s v="Returning"/>
    <x v="1"/>
    <s v="Hiking Daypack 20L"/>
    <n v="1"/>
    <n v="93.73"/>
    <n v="0.05"/>
    <n v="44.51"/>
    <n v="89.043499999999995"/>
    <n v="44.51"/>
    <n v="44.533499999999997"/>
    <n v="0.50013195797559618"/>
    <n v="2026"/>
    <s v="Q3"/>
    <n v="7"/>
    <x v="6"/>
  </r>
  <r>
    <n v="3210"/>
    <d v="2026-07-12T00:00:00"/>
    <n v="2026"/>
    <n v="7"/>
    <x v="2"/>
    <s v="Jul"/>
    <x v="0"/>
    <x v="0"/>
    <x v="0"/>
    <s v="Returning"/>
    <x v="2"/>
    <s v="Insulated Bottle"/>
    <n v="1"/>
    <n v="37.090000000000003"/>
    <n v="0"/>
    <n v="13.43"/>
    <n v="37.090000000000003"/>
    <n v="13.43"/>
    <n v="23.660000000000004"/>
    <n v="0.63790779185764357"/>
    <n v="2026"/>
    <s v="Q3"/>
    <n v="7"/>
    <x v="6"/>
  </r>
  <r>
    <n v="3670"/>
    <d v="2026-07-12T00:00:00"/>
    <n v="2026"/>
    <n v="7"/>
    <x v="2"/>
    <s v="Jul"/>
    <x v="0"/>
    <x v="0"/>
    <x v="2"/>
    <s v="New"/>
    <x v="2"/>
    <s v="Packing Cube Set"/>
    <n v="1"/>
    <n v="45.43"/>
    <n v="0"/>
    <n v="18.66"/>
    <n v="45.43"/>
    <n v="18.66"/>
    <n v="26.77"/>
    <n v="0.58925819942769098"/>
    <n v="2026"/>
    <s v="Q3"/>
    <n v="7"/>
    <x v="6"/>
  </r>
  <r>
    <n v="4017"/>
    <d v="2026-07-12T00:00:00"/>
    <n v="2026"/>
    <n v="7"/>
    <x v="2"/>
    <s v="Jul"/>
    <x v="3"/>
    <x v="8"/>
    <x v="3"/>
    <s v="New"/>
    <x v="4"/>
    <s v="Resistance Band Set"/>
    <n v="1"/>
    <n v="39.5"/>
    <n v="0.1"/>
    <n v="14.86"/>
    <n v="35.550000000000004"/>
    <n v="14.86"/>
    <n v="20.690000000000005"/>
    <n v="0.58199718706047832"/>
    <n v="2026"/>
    <s v="Q3"/>
    <n v="7"/>
    <x v="6"/>
  </r>
  <r>
    <n v="5012"/>
    <d v="2026-07-12T00:00:00"/>
    <n v="2026"/>
    <n v="7"/>
    <x v="2"/>
    <s v="Jul"/>
    <x v="2"/>
    <x v="16"/>
    <x v="2"/>
    <s v="Returning"/>
    <x v="4"/>
    <s v="Weighted Vest"/>
    <n v="2"/>
    <n v="123.58"/>
    <n v="0.1"/>
    <n v="68.739999999999995"/>
    <n v="222.44399999999999"/>
    <n v="137.47999999999999"/>
    <n v="84.963999999999999"/>
    <n v="0.3819568071065077"/>
    <n v="2026"/>
    <s v="Q3"/>
    <n v="7"/>
    <x v="6"/>
  </r>
  <r>
    <n v="884"/>
    <d v="2026-07-13T00:00:00"/>
    <n v="2026"/>
    <n v="7"/>
    <x v="2"/>
    <s v="Jul"/>
    <x v="3"/>
    <x v="13"/>
    <x v="2"/>
    <s v="Returning"/>
    <x v="0"/>
    <s v="Cycling Pack 12L"/>
    <n v="1"/>
    <n v="103.61"/>
    <n v="0"/>
    <n v="51.84"/>
    <n v="103.61"/>
    <n v="51.84"/>
    <n v="51.769999999999996"/>
    <n v="0.49966219476884466"/>
    <n v="2026"/>
    <s v="Q3"/>
    <n v="7"/>
    <x v="6"/>
  </r>
  <r>
    <n v="1025"/>
    <d v="2026-07-13T00:00:00"/>
    <n v="2026"/>
    <n v="7"/>
    <x v="2"/>
    <s v="Jul"/>
    <x v="2"/>
    <x v="2"/>
    <x v="2"/>
    <s v="Returning"/>
    <x v="1"/>
    <s v="Trail Boots"/>
    <n v="2"/>
    <n v="145.75"/>
    <n v="0.05"/>
    <n v="79.319999999999993"/>
    <n v="276.92500000000001"/>
    <n v="158.63999999999999"/>
    <n v="118.28500000000003"/>
    <n v="0.42713731154644768"/>
    <n v="2026"/>
    <s v="Q3"/>
    <n v="7"/>
    <x v="6"/>
  </r>
  <r>
    <n v="1279"/>
    <d v="2026-07-13T00:00:00"/>
    <n v="2026"/>
    <n v="7"/>
    <x v="2"/>
    <s v="Jul"/>
    <x v="3"/>
    <x v="8"/>
    <x v="3"/>
    <s v="New"/>
    <x v="3"/>
    <s v="Trail Tent 2P"/>
    <n v="2"/>
    <n v="193.76"/>
    <n v="0.1"/>
    <n v="104.66"/>
    <n v="348.76799999999997"/>
    <n v="209.32"/>
    <n v="139.44799999999998"/>
    <n v="0.39983025965684921"/>
    <n v="2026"/>
    <s v="Q3"/>
    <n v="7"/>
    <x v="6"/>
  </r>
  <r>
    <n v="1534"/>
    <d v="2026-07-13T00:00:00"/>
    <n v="2026"/>
    <n v="7"/>
    <x v="2"/>
    <s v="Jul"/>
    <x v="2"/>
    <x v="16"/>
    <x v="0"/>
    <s v="Returning"/>
    <x v="1"/>
    <s v="Trail Boots"/>
    <n v="2"/>
    <n v="146.09"/>
    <n v="0.1"/>
    <n v="79.36"/>
    <n v="262.96199999999999"/>
    <n v="158.72"/>
    <n v="104.24199999999999"/>
    <n v="0.39641469109605187"/>
    <n v="2026"/>
    <s v="Q3"/>
    <n v="7"/>
    <x v="6"/>
  </r>
  <r>
    <n v="2147"/>
    <d v="2026-07-13T00:00:00"/>
    <n v="2026"/>
    <n v="7"/>
    <x v="2"/>
    <s v="Jul"/>
    <x v="1"/>
    <x v="14"/>
    <x v="2"/>
    <s v="New"/>
    <x v="2"/>
    <s v="Carry-On Duffel"/>
    <n v="1"/>
    <n v="131.91999999999999"/>
    <n v="0"/>
    <n v="66.19"/>
    <n v="131.91999999999999"/>
    <n v="66.19"/>
    <n v="65.72999999999999"/>
    <n v="0.49825651910248631"/>
    <n v="2026"/>
    <s v="Q3"/>
    <n v="7"/>
    <x v="6"/>
  </r>
  <r>
    <n v="2385"/>
    <d v="2026-07-13T00:00:00"/>
    <n v="2026"/>
    <n v="7"/>
    <x v="2"/>
    <s v="Jul"/>
    <x v="1"/>
    <x v="11"/>
    <x v="1"/>
    <s v="Business"/>
    <x v="3"/>
    <s v="Portable Camp Stove"/>
    <n v="6"/>
    <n v="83.28"/>
    <n v="0.15"/>
    <n v="38.76"/>
    <n v="424.72800000000001"/>
    <n v="232.56"/>
    <n v="192.16800000000001"/>
    <n v="0.45244956772334294"/>
    <n v="2026"/>
    <s v="Q3"/>
    <n v="7"/>
    <x v="6"/>
  </r>
  <r>
    <n v="2517"/>
    <d v="2026-07-13T00:00:00"/>
    <n v="2026"/>
    <n v="7"/>
    <x v="2"/>
    <s v="Jul"/>
    <x v="1"/>
    <x v="6"/>
    <x v="0"/>
    <s v="New"/>
    <x v="2"/>
    <s v="Insulated Bottle"/>
    <n v="1"/>
    <n v="36.479999999999997"/>
    <n v="0.05"/>
    <n v="13.22"/>
    <n v="34.655999999999999"/>
    <n v="13.22"/>
    <n v="21.436"/>
    <n v="0.61853647276084955"/>
    <n v="2026"/>
    <s v="Q3"/>
    <n v="7"/>
    <x v="6"/>
  </r>
  <r>
    <n v="2746"/>
    <d v="2026-07-13T00:00:00"/>
    <n v="2026"/>
    <n v="7"/>
    <x v="2"/>
    <s v="Jul"/>
    <x v="0"/>
    <x v="0"/>
    <x v="2"/>
    <s v="New"/>
    <x v="1"/>
    <s v="Summit Backpack 45L"/>
    <n v="3"/>
    <n v="155.44"/>
    <n v="0.05"/>
    <n v="79.95"/>
    <n v="443.00399999999996"/>
    <n v="239.85000000000002"/>
    <n v="203.15399999999994"/>
    <n v="0.45858276674702703"/>
    <n v="2026"/>
    <s v="Q3"/>
    <n v="7"/>
    <x v="6"/>
  </r>
  <r>
    <n v="3297"/>
    <d v="2026-07-13T00:00:00"/>
    <n v="2026"/>
    <n v="7"/>
    <x v="2"/>
    <s v="Jul"/>
    <x v="0"/>
    <x v="15"/>
    <x v="1"/>
    <s v="Returning"/>
    <x v="4"/>
    <s v="Resistance Band Set"/>
    <n v="6"/>
    <n v="40.58"/>
    <n v="0.15"/>
    <n v="15.06"/>
    <n v="206.958"/>
    <n v="90.36"/>
    <n v="116.598"/>
    <n v="0.5633896732670397"/>
    <n v="2026"/>
    <s v="Q3"/>
    <n v="7"/>
    <x v="6"/>
  </r>
  <r>
    <n v="772"/>
    <d v="2026-07-14T00:00:00"/>
    <n v="2026"/>
    <n v="7"/>
    <x v="2"/>
    <s v="Jul"/>
    <x v="3"/>
    <x v="13"/>
    <x v="0"/>
    <s v="Returning"/>
    <x v="0"/>
    <s v="Cycling Pack 12L"/>
    <n v="2"/>
    <n v="101.03"/>
    <n v="0.1"/>
    <n v="50.98"/>
    <n v="181.85400000000001"/>
    <n v="101.96"/>
    <n v="79.89400000000002"/>
    <n v="0.43933045190097558"/>
    <n v="2026"/>
    <s v="Q3"/>
    <n v="7"/>
    <x v="6"/>
  </r>
  <r>
    <n v="838"/>
    <d v="2026-07-14T00:00:00"/>
    <n v="2026"/>
    <n v="7"/>
    <x v="2"/>
    <s v="Jul"/>
    <x v="0"/>
    <x v="9"/>
    <x v="2"/>
    <s v="Returning"/>
    <x v="3"/>
    <s v="Portable Camp Stove"/>
    <n v="1"/>
    <n v="80.150000000000006"/>
    <n v="0.05"/>
    <n v="38.89"/>
    <n v="76.142499999999998"/>
    <n v="38.89"/>
    <n v="37.252499999999998"/>
    <n v="0.48924713530551267"/>
    <n v="2026"/>
    <s v="Q3"/>
    <n v="7"/>
    <x v="6"/>
  </r>
  <r>
    <n v="1144"/>
    <d v="2026-07-14T00:00:00"/>
    <n v="2026"/>
    <n v="7"/>
    <x v="2"/>
    <s v="Jul"/>
    <x v="2"/>
    <x v="2"/>
    <x v="2"/>
    <s v="New"/>
    <x v="3"/>
    <s v="Portable Camp Stove"/>
    <n v="1"/>
    <n v="83.74"/>
    <n v="0"/>
    <n v="38.96"/>
    <n v="83.74"/>
    <n v="38.96"/>
    <n v="44.779999999999994"/>
    <n v="0.53475041796035339"/>
    <n v="2026"/>
    <s v="Q3"/>
    <n v="7"/>
    <x v="6"/>
  </r>
  <r>
    <n v="1686"/>
    <d v="2026-07-14T00:00:00"/>
    <n v="2026"/>
    <n v="7"/>
    <x v="2"/>
    <s v="Jul"/>
    <x v="2"/>
    <x v="5"/>
    <x v="1"/>
    <s v="Returning"/>
    <x v="2"/>
    <s v="Insulated Bottle"/>
    <n v="8"/>
    <n v="35.75"/>
    <n v="0.15"/>
    <n v="13.56"/>
    <n v="243.1"/>
    <n v="108.48"/>
    <n v="134.62"/>
    <n v="0.55376388317564795"/>
    <n v="2026"/>
    <s v="Q3"/>
    <n v="7"/>
    <x v="6"/>
  </r>
  <r>
    <n v="2823"/>
    <d v="2026-07-14T00:00:00"/>
    <n v="2026"/>
    <n v="7"/>
    <x v="2"/>
    <s v="Jul"/>
    <x v="0"/>
    <x v="15"/>
    <x v="0"/>
    <s v="New"/>
    <x v="0"/>
    <s v="Commuter Helmet"/>
    <n v="3"/>
    <n v="81.39"/>
    <n v="0"/>
    <n v="43.54"/>
    <n v="244.17000000000002"/>
    <n v="130.62"/>
    <n v="113.55000000000001"/>
    <n v="0.46504484580415284"/>
    <n v="2026"/>
    <s v="Q3"/>
    <n v="7"/>
    <x v="6"/>
  </r>
  <r>
    <n v="2883"/>
    <d v="2026-07-14T00:00:00"/>
    <n v="2026"/>
    <n v="7"/>
    <x v="2"/>
    <s v="Jul"/>
    <x v="2"/>
    <x v="10"/>
    <x v="3"/>
    <s v="New"/>
    <x v="2"/>
    <s v="Insulated Bottle"/>
    <n v="1"/>
    <n v="36.799999999999997"/>
    <n v="0"/>
    <n v="13.91"/>
    <n v="36.799999999999997"/>
    <n v="13.91"/>
    <n v="22.889999999999997"/>
    <n v="0.62201086956521734"/>
    <n v="2026"/>
    <s v="Q3"/>
    <n v="7"/>
    <x v="6"/>
  </r>
  <r>
    <n v="3259"/>
    <d v="2026-07-14T00:00:00"/>
    <n v="2026"/>
    <n v="7"/>
    <x v="2"/>
    <s v="Jul"/>
    <x v="2"/>
    <x v="16"/>
    <x v="1"/>
    <s v="Returning"/>
    <x v="3"/>
    <s v="Trail Tent 2P"/>
    <n v="6"/>
    <n v="194.15"/>
    <n v="0.1"/>
    <n v="105.12"/>
    <n v="1048.4100000000001"/>
    <n v="630.72"/>
    <n v="417.69000000000005"/>
    <n v="0.3984032964202936"/>
    <n v="2026"/>
    <s v="Q3"/>
    <n v="7"/>
    <x v="6"/>
  </r>
  <r>
    <n v="3709"/>
    <d v="2026-07-14T00:00:00"/>
    <n v="2026"/>
    <n v="7"/>
    <x v="2"/>
    <s v="Jul"/>
    <x v="0"/>
    <x v="9"/>
    <x v="0"/>
    <s v="New"/>
    <x v="4"/>
    <s v="Training Mat"/>
    <n v="1"/>
    <n v="50.94"/>
    <n v="0"/>
    <n v="22.28"/>
    <n v="50.94"/>
    <n v="22.28"/>
    <n v="28.659999999999997"/>
    <n v="0.5626226933647428"/>
    <n v="2026"/>
    <s v="Q3"/>
    <n v="7"/>
    <x v="6"/>
  </r>
  <r>
    <n v="61"/>
    <d v="2026-07-15T00:00:00"/>
    <n v="2026"/>
    <n v="7"/>
    <x v="2"/>
    <s v="Jul"/>
    <x v="3"/>
    <x v="8"/>
    <x v="0"/>
    <s v="Returning"/>
    <x v="4"/>
    <s v="Weighted Vest"/>
    <n v="2"/>
    <n v="125.89"/>
    <n v="0"/>
    <n v="70.8"/>
    <n v="251.78"/>
    <n v="141.6"/>
    <n v="110.18"/>
    <n v="0.43760425768528083"/>
    <n v="2026"/>
    <s v="Q3"/>
    <n v="7"/>
    <x v="6"/>
  </r>
  <r>
    <n v="357"/>
    <d v="2026-07-15T00:00:00"/>
    <n v="2026"/>
    <n v="7"/>
    <x v="2"/>
    <s v="Jul"/>
    <x v="0"/>
    <x v="9"/>
    <x v="0"/>
    <s v="New"/>
    <x v="4"/>
    <s v="Training Mat"/>
    <n v="2"/>
    <n v="51.9"/>
    <n v="0"/>
    <n v="21.82"/>
    <n v="103.8"/>
    <n v="43.64"/>
    <n v="60.16"/>
    <n v="0.57957610789980729"/>
    <n v="2026"/>
    <s v="Q3"/>
    <n v="7"/>
    <x v="6"/>
  </r>
  <r>
    <n v="1607"/>
    <d v="2026-07-15T00:00:00"/>
    <n v="2026"/>
    <n v="7"/>
    <x v="2"/>
    <s v="Jul"/>
    <x v="0"/>
    <x v="0"/>
    <x v="2"/>
    <s v="New"/>
    <x v="4"/>
    <s v="Resistance Band Set"/>
    <n v="2"/>
    <n v="39.75"/>
    <n v="0"/>
    <n v="14.78"/>
    <n v="79.5"/>
    <n v="29.56"/>
    <n v="49.94"/>
    <n v="0.62817610062893081"/>
    <n v="2026"/>
    <s v="Q3"/>
    <n v="7"/>
    <x v="6"/>
  </r>
  <r>
    <n v="3295"/>
    <d v="2026-07-15T00:00:00"/>
    <n v="2026"/>
    <n v="7"/>
    <x v="2"/>
    <s v="Jul"/>
    <x v="1"/>
    <x v="12"/>
    <x v="3"/>
    <s v="Returning"/>
    <x v="1"/>
    <s v="Hiking Daypack 20L"/>
    <n v="1"/>
    <n v="93.46"/>
    <n v="0.15"/>
    <n v="46.65"/>
    <n v="79.440999999999988"/>
    <n v="46.65"/>
    <n v="32.79099999999999"/>
    <n v="0.41277174255107557"/>
    <n v="2026"/>
    <s v="Q3"/>
    <n v="7"/>
    <x v="6"/>
  </r>
  <r>
    <n v="4048"/>
    <d v="2026-07-15T00:00:00"/>
    <n v="2026"/>
    <n v="7"/>
    <x v="2"/>
    <s v="Jul"/>
    <x v="3"/>
    <x v="13"/>
    <x v="1"/>
    <s v="Business"/>
    <x v="0"/>
    <s v="Commuter Helmet"/>
    <n v="3"/>
    <n v="82.79"/>
    <n v="0.1"/>
    <n v="43.07"/>
    <n v="223.53300000000002"/>
    <n v="129.21"/>
    <n v="94.323000000000008"/>
    <n v="0.42196454214813922"/>
    <n v="2026"/>
    <s v="Q3"/>
    <n v="7"/>
    <x v="6"/>
  </r>
  <r>
    <n v="4424"/>
    <d v="2026-07-15T00:00:00"/>
    <n v="2026"/>
    <n v="7"/>
    <x v="2"/>
    <s v="Jul"/>
    <x v="2"/>
    <x v="2"/>
    <x v="2"/>
    <s v="Business"/>
    <x v="1"/>
    <s v="Hiking Daypack 20L"/>
    <n v="1"/>
    <n v="92.54"/>
    <n v="0"/>
    <n v="44.48"/>
    <n v="92.54"/>
    <n v="44.48"/>
    <n v="48.060000000000009"/>
    <n v="0.51934298681651181"/>
    <n v="2026"/>
    <s v="Q3"/>
    <n v="7"/>
    <x v="6"/>
  </r>
  <r>
    <n v="4732"/>
    <d v="2026-07-15T00:00:00"/>
    <n v="2026"/>
    <n v="7"/>
    <x v="2"/>
    <s v="Jul"/>
    <x v="1"/>
    <x v="14"/>
    <x v="2"/>
    <s v="New"/>
    <x v="2"/>
    <s v="Packing Cube Set"/>
    <n v="1"/>
    <n v="46.53"/>
    <n v="0"/>
    <n v="18.829999999999998"/>
    <n v="46.53"/>
    <n v="18.829999999999998"/>
    <n v="27.700000000000003"/>
    <n v="0.59531485063399958"/>
    <n v="2026"/>
    <s v="Q3"/>
    <n v="7"/>
    <x v="6"/>
  </r>
  <r>
    <n v="194"/>
    <d v="2026-07-16T00:00:00"/>
    <n v="2026"/>
    <n v="7"/>
    <x v="2"/>
    <s v="Jul"/>
    <x v="1"/>
    <x v="12"/>
    <x v="0"/>
    <s v="Returning"/>
    <x v="0"/>
    <s v="Trail Bike Light"/>
    <n v="2"/>
    <n v="49.69"/>
    <n v="0"/>
    <n v="21.97"/>
    <n v="99.38"/>
    <n v="43.94"/>
    <n v="55.44"/>
    <n v="0.557858724089354"/>
    <n v="2026"/>
    <s v="Q3"/>
    <n v="7"/>
    <x v="6"/>
  </r>
  <r>
    <n v="258"/>
    <d v="2026-07-16T00:00:00"/>
    <n v="2026"/>
    <n v="7"/>
    <x v="2"/>
    <s v="Jul"/>
    <x v="3"/>
    <x v="8"/>
    <x v="3"/>
    <s v="New"/>
    <x v="1"/>
    <s v="Trekking Poles"/>
    <n v="3"/>
    <n v="71.34"/>
    <n v="0.1"/>
    <n v="31.71"/>
    <n v="192.61800000000002"/>
    <n v="95.13"/>
    <n v="97.488000000000028"/>
    <n v="0.50612092327819835"/>
    <n v="2026"/>
    <s v="Q3"/>
    <n v="7"/>
    <x v="6"/>
  </r>
  <r>
    <n v="543"/>
    <d v="2026-07-16T00:00:00"/>
    <n v="2026"/>
    <n v="7"/>
    <x v="2"/>
    <s v="Jul"/>
    <x v="1"/>
    <x v="14"/>
    <x v="3"/>
    <s v="Returning"/>
    <x v="0"/>
    <s v="Commuter Helmet"/>
    <n v="1"/>
    <n v="83.03"/>
    <n v="0"/>
    <n v="42.41"/>
    <n v="83.03"/>
    <n v="42.41"/>
    <n v="40.620000000000005"/>
    <n v="0.48922076357942917"/>
    <n v="2026"/>
    <s v="Q3"/>
    <n v="7"/>
    <x v="6"/>
  </r>
  <r>
    <n v="972"/>
    <d v="2026-07-16T00:00:00"/>
    <n v="2026"/>
    <n v="7"/>
    <x v="2"/>
    <s v="Jul"/>
    <x v="3"/>
    <x v="4"/>
    <x v="0"/>
    <s v="Returning"/>
    <x v="4"/>
    <s v="Resistance Band Set"/>
    <n v="1"/>
    <n v="40.799999999999997"/>
    <n v="0"/>
    <n v="14.42"/>
    <n v="40.799999999999997"/>
    <n v="14.42"/>
    <n v="26.379999999999995"/>
    <n v="0.64656862745098032"/>
    <n v="2026"/>
    <s v="Q3"/>
    <n v="7"/>
    <x v="6"/>
  </r>
  <r>
    <n v="1146"/>
    <d v="2026-07-16T00:00:00"/>
    <n v="2026"/>
    <n v="7"/>
    <x v="2"/>
    <s v="Jul"/>
    <x v="1"/>
    <x v="6"/>
    <x v="3"/>
    <s v="Returning"/>
    <x v="3"/>
    <s v="Compact Sleeping Bag"/>
    <n v="2"/>
    <n v="125.34"/>
    <n v="0.15"/>
    <n v="59.04"/>
    <n v="213.078"/>
    <n v="118.08"/>
    <n v="94.998000000000005"/>
    <n v="0.44583673584321237"/>
    <n v="2026"/>
    <s v="Q3"/>
    <n v="7"/>
    <x v="6"/>
  </r>
  <r>
    <n v="1464"/>
    <d v="2026-07-16T00:00:00"/>
    <n v="2026"/>
    <n v="7"/>
    <x v="2"/>
    <s v="Jul"/>
    <x v="0"/>
    <x v="9"/>
    <x v="0"/>
    <s v="Returning"/>
    <x v="4"/>
    <s v="Weighted Vest"/>
    <n v="1"/>
    <n v="122.73"/>
    <n v="0.1"/>
    <n v="70.540000000000006"/>
    <n v="110.45700000000001"/>
    <n v="70.540000000000006"/>
    <n v="39.917000000000002"/>
    <n v="0.36138044668966202"/>
    <n v="2026"/>
    <s v="Q3"/>
    <n v="7"/>
    <x v="6"/>
  </r>
  <r>
    <n v="1581"/>
    <d v="2026-07-16T00:00:00"/>
    <n v="2026"/>
    <n v="7"/>
    <x v="2"/>
    <s v="Jul"/>
    <x v="2"/>
    <x v="5"/>
    <x v="2"/>
    <s v="New"/>
    <x v="1"/>
    <s v="Hiking Daypack 20L"/>
    <n v="5"/>
    <n v="92.72"/>
    <n v="0.1"/>
    <n v="46.2"/>
    <n v="417.24"/>
    <n v="231"/>
    <n v="186.24"/>
    <n v="0.44636180615473109"/>
    <n v="2026"/>
    <s v="Q3"/>
    <n v="7"/>
    <x v="6"/>
  </r>
  <r>
    <n v="1894"/>
    <d v="2026-07-16T00:00:00"/>
    <n v="2026"/>
    <n v="7"/>
    <x v="2"/>
    <s v="Jul"/>
    <x v="3"/>
    <x v="7"/>
    <x v="1"/>
    <s v="Business"/>
    <x v="4"/>
    <s v="Recovery Roller"/>
    <n v="5"/>
    <n v="36.29"/>
    <n v="0.05"/>
    <n v="13.52"/>
    <n v="172.37749999999997"/>
    <n v="67.599999999999994"/>
    <n v="104.77749999999997"/>
    <n v="0.60783744978317933"/>
    <n v="2026"/>
    <s v="Q3"/>
    <n v="7"/>
    <x v="6"/>
  </r>
  <r>
    <n v="2100"/>
    <d v="2026-07-16T00:00:00"/>
    <n v="2026"/>
    <n v="7"/>
    <x v="2"/>
    <s v="Jul"/>
    <x v="2"/>
    <x v="2"/>
    <x v="0"/>
    <s v="Business"/>
    <x v="0"/>
    <s v="Trail Bike Light"/>
    <n v="2"/>
    <n v="49.84"/>
    <n v="0.1"/>
    <n v="23.06"/>
    <n v="89.712000000000003"/>
    <n v="46.12"/>
    <n v="43.592000000000006"/>
    <n v="0.48591046905653651"/>
    <n v="2026"/>
    <s v="Q3"/>
    <n v="7"/>
    <x v="6"/>
  </r>
  <r>
    <n v="2902"/>
    <d v="2026-07-16T00:00:00"/>
    <n v="2026"/>
    <n v="7"/>
    <x v="2"/>
    <s v="Jul"/>
    <x v="1"/>
    <x v="12"/>
    <x v="3"/>
    <s v="Business"/>
    <x v="4"/>
    <s v="Recovery Roller"/>
    <n v="1"/>
    <n v="35.799999999999997"/>
    <n v="0"/>
    <n v="14.05"/>
    <n v="35.799999999999997"/>
    <n v="14.05"/>
    <n v="21.749999999999996"/>
    <n v="0.60754189944134074"/>
    <n v="2026"/>
    <s v="Q3"/>
    <n v="7"/>
    <x v="6"/>
  </r>
  <r>
    <n v="3115"/>
    <d v="2026-07-16T00:00:00"/>
    <n v="2026"/>
    <n v="7"/>
    <x v="2"/>
    <s v="Jul"/>
    <x v="3"/>
    <x v="13"/>
    <x v="0"/>
    <s v="New"/>
    <x v="3"/>
    <s v="Trail Tent 2P"/>
    <n v="1"/>
    <n v="195.12"/>
    <n v="0"/>
    <n v="101.14"/>
    <n v="195.12"/>
    <n v="101.14"/>
    <n v="93.98"/>
    <n v="0.48165231652316526"/>
    <n v="2026"/>
    <s v="Q3"/>
    <n v="7"/>
    <x v="6"/>
  </r>
  <r>
    <n v="3546"/>
    <d v="2026-07-16T00:00:00"/>
    <n v="2026"/>
    <n v="7"/>
    <x v="2"/>
    <s v="Jul"/>
    <x v="0"/>
    <x v="15"/>
    <x v="0"/>
    <s v="New"/>
    <x v="0"/>
    <s v="Compact Repair Kit"/>
    <n v="2"/>
    <n v="39.69"/>
    <n v="0.05"/>
    <n v="16.88"/>
    <n v="75.410999999999987"/>
    <n v="33.76"/>
    <n v="41.650999999999989"/>
    <n v="0.55231995332245953"/>
    <n v="2026"/>
    <s v="Q3"/>
    <n v="7"/>
    <x v="6"/>
  </r>
  <r>
    <n v="4224"/>
    <d v="2026-07-16T00:00:00"/>
    <n v="2026"/>
    <n v="7"/>
    <x v="2"/>
    <s v="Jul"/>
    <x v="2"/>
    <x v="3"/>
    <x v="2"/>
    <s v="Returning"/>
    <x v="3"/>
    <s v="Alpine Tent 4P"/>
    <n v="1"/>
    <n v="348.73"/>
    <n v="0.15"/>
    <n v="190.33"/>
    <n v="296.4205"/>
    <n v="190.33"/>
    <n v="106.09049999999999"/>
    <n v="0.35790540802677273"/>
    <n v="2026"/>
    <s v="Q3"/>
    <n v="7"/>
    <x v="6"/>
  </r>
  <r>
    <n v="4858"/>
    <d v="2026-07-16T00:00:00"/>
    <n v="2026"/>
    <n v="7"/>
    <x v="2"/>
    <s v="Jul"/>
    <x v="1"/>
    <x v="12"/>
    <x v="2"/>
    <s v="Returning"/>
    <x v="2"/>
    <s v="Insulated Bottle"/>
    <n v="1"/>
    <n v="35.5"/>
    <n v="0"/>
    <n v="13.26"/>
    <n v="35.5"/>
    <n v="13.26"/>
    <n v="22.240000000000002"/>
    <n v="0.62647887323943663"/>
    <n v="2026"/>
    <s v="Q3"/>
    <n v="7"/>
    <x v="6"/>
  </r>
  <r>
    <n v="768"/>
    <d v="2026-07-17T00:00:00"/>
    <n v="2026"/>
    <n v="7"/>
    <x v="2"/>
    <s v="Jul"/>
    <x v="0"/>
    <x v="9"/>
    <x v="0"/>
    <s v="Business"/>
    <x v="2"/>
    <s v="Packing Cube Set"/>
    <n v="1"/>
    <n v="46.44"/>
    <n v="0"/>
    <n v="18.47"/>
    <n v="46.44"/>
    <n v="18.47"/>
    <n v="27.97"/>
    <n v="0.60228251507321273"/>
    <n v="2026"/>
    <s v="Q3"/>
    <n v="7"/>
    <x v="6"/>
  </r>
  <r>
    <n v="1901"/>
    <d v="2026-07-17T00:00:00"/>
    <n v="2026"/>
    <n v="7"/>
    <x v="2"/>
    <s v="Jul"/>
    <x v="1"/>
    <x v="14"/>
    <x v="0"/>
    <s v="New"/>
    <x v="1"/>
    <s v="Trekking Poles"/>
    <n v="1"/>
    <n v="70.44"/>
    <n v="0.05"/>
    <n v="32.229999999999997"/>
    <n v="66.917999999999992"/>
    <n v="32.229999999999997"/>
    <n v="34.687999999999995"/>
    <n v="0.51836576108072563"/>
    <n v="2026"/>
    <s v="Q3"/>
    <n v="7"/>
    <x v="6"/>
  </r>
  <r>
    <n v="2226"/>
    <d v="2026-07-17T00:00:00"/>
    <n v="2026"/>
    <n v="7"/>
    <x v="2"/>
    <s v="Jul"/>
    <x v="0"/>
    <x v="15"/>
    <x v="2"/>
    <s v="New"/>
    <x v="1"/>
    <s v="Trekking Poles"/>
    <n v="1"/>
    <n v="69.78"/>
    <n v="0.05"/>
    <n v="32.83"/>
    <n v="66.290999999999997"/>
    <n v="32.83"/>
    <n v="33.460999999999999"/>
    <n v="0.50475931876121949"/>
    <n v="2026"/>
    <s v="Q3"/>
    <n v="7"/>
    <x v="6"/>
  </r>
  <r>
    <n v="2660"/>
    <d v="2026-07-17T00:00:00"/>
    <n v="2026"/>
    <n v="7"/>
    <x v="2"/>
    <s v="Jul"/>
    <x v="2"/>
    <x v="5"/>
    <x v="2"/>
    <s v="New"/>
    <x v="2"/>
    <s v="Insulated Bottle"/>
    <n v="4"/>
    <n v="35.450000000000003"/>
    <n v="0.1"/>
    <n v="13.83"/>
    <n v="127.62000000000002"/>
    <n v="55.32"/>
    <n v="72.300000000000011"/>
    <n v="0.56652562294311237"/>
    <n v="2026"/>
    <s v="Q3"/>
    <n v="7"/>
    <x v="6"/>
  </r>
  <r>
    <n v="3004"/>
    <d v="2026-07-17T00:00:00"/>
    <n v="2026"/>
    <n v="7"/>
    <x v="2"/>
    <s v="Jul"/>
    <x v="3"/>
    <x v="8"/>
    <x v="0"/>
    <s v="Returning"/>
    <x v="0"/>
    <s v="Trail Bike Light"/>
    <n v="1"/>
    <n v="50.82"/>
    <n v="0.05"/>
    <n v="22.36"/>
    <n v="48.278999999999996"/>
    <n v="22.36"/>
    <n v="25.918999999999997"/>
    <n v="0.5368586756146565"/>
    <n v="2026"/>
    <s v="Q3"/>
    <n v="7"/>
    <x v="6"/>
  </r>
  <r>
    <n v="4020"/>
    <d v="2026-07-17T00:00:00"/>
    <n v="2026"/>
    <n v="7"/>
    <x v="2"/>
    <s v="Jul"/>
    <x v="2"/>
    <x v="2"/>
    <x v="0"/>
    <s v="Returning"/>
    <x v="3"/>
    <s v="Compact Sleeping Bag"/>
    <n v="1"/>
    <n v="126.13"/>
    <n v="0.15"/>
    <n v="60.43"/>
    <n v="107.2105"/>
    <n v="60.43"/>
    <n v="46.780499999999996"/>
    <n v="0.43634252242084498"/>
    <n v="2026"/>
    <s v="Q3"/>
    <n v="7"/>
    <x v="6"/>
  </r>
  <r>
    <n v="4154"/>
    <d v="2026-07-17T00:00:00"/>
    <n v="2026"/>
    <n v="7"/>
    <x v="2"/>
    <s v="Jul"/>
    <x v="2"/>
    <x v="10"/>
    <x v="0"/>
    <s v="Returning"/>
    <x v="1"/>
    <s v="Trekking Poles"/>
    <n v="3"/>
    <n v="72.150000000000006"/>
    <n v="0"/>
    <n v="33.01"/>
    <n v="216.45000000000002"/>
    <n v="99.03"/>
    <n v="117.42000000000002"/>
    <n v="0.54248094248094247"/>
    <n v="2026"/>
    <s v="Q3"/>
    <n v="7"/>
    <x v="6"/>
  </r>
  <r>
    <n v="4957"/>
    <d v="2026-07-17T00:00:00"/>
    <n v="2026"/>
    <n v="7"/>
    <x v="2"/>
    <s v="Jul"/>
    <x v="1"/>
    <x v="1"/>
    <x v="0"/>
    <s v="Returning"/>
    <x v="4"/>
    <s v="Recovery Roller"/>
    <n v="1"/>
    <n v="35.58"/>
    <n v="0"/>
    <n v="13.68"/>
    <n v="35.58"/>
    <n v="13.68"/>
    <n v="21.9"/>
    <n v="0.61551433389544685"/>
    <n v="2026"/>
    <s v="Q3"/>
    <n v="7"/>
    <x v="6"/>
  </r>
  <r>
    <n v="945"/>
    <d v="2026-07-18T00:00:00"/>
    <n v="2026"/>
    <n v="7"/>
    <x v="2"/>
    <s v="Jul"/>
    <x v="2"/>
    <x v="3"/>
    <x v="0"/>
    <s v="New"/>
    <x v="1"/>
    <s v="Summit Backpack 45L"/>
    <n v="1"/>
    <n v="154.9"/>
    <n v="0.05"/>
    <n v="77.819999999999993"/>
    <n v="147.155"/>
    <n v="77.819999999999993"/>
    <n v="69.335000000000008"/>
    <n v="0.47116985491488572"/>
    <n v="2026"/>
    <s v="Q3"/>
    <n v="7"/>
    <x v="6"/>
  </r>
  <r>
    <n v="1726"/>
    <d v="2026-07-18T00:00:00"/>
    <n v="2026"/>
    <n v="7"/>
    <x v="2"/>
    <s v="Jul"/>
    <x v="1"/>
    <x v="14"/>
    <x v="2"/>
    <s v="Business"/>
    <x v="3"/>
    <s v="Portable Camp Stove"/>
    <n v="2"/>
    <n v="80.98"/>
    <n v="0.05"/>
    <n v="39.85"/>
    <n v="153.86199999999999"/>
    <n v="79.7"/>
    <n v="74.161999999999992"/>
    <n v="0.48200335365457353"/>
    <n v="2026"/>
    <s v="Q3"/>
    <n v="7"/>
    <x v="6"/>
  </r>
  <r>
    <n v="1790"/>
    <d v="2026-07-18T00:00:00"/>
    <n v="2026"/>
    <n v="7"/>
    <x v="2"/>
    <s v="Jul"/>
    <x v="1"/>
    <x v="12"/>
    <x v="0"/>
    <s v="New"/>
    <x v="1"/>
    <s v="Hiking Daypack 20L"/>
    <n v="1"/>
    <n v="91.36"/>
    <n v="0"/>
    <n v="44.86"/>
    <n v="91.36"/>
    <n v="44.86"/>
    <n v="46.5"/>
    <n v="0.50897548161120842"/>
    <n v="2026"/>
    <s v="Q3"/>
    <n v="7"/>
    <x v="6"/>
  </r>
  <r>
    <n v="2193"/>
    <d v="2026-07-18T00:00:00"/>
    <n v="2026"/>
    <n v="7"/>
    <x v="2"/>
    <s v="Jul"/>
    <x v="2"/>
    <x v="2"/>
    <x v="0"/>
    <s v="Returning"/>
    <x v="0"/>
    <s v="Compact Repair Kit"/>
    <n v="2"/>
    <n v="39.409999999999997"/>
    <n v="0"/>
    <n v="16.8"/>
    <n v="78.819999999999993"/>
    <n v="33.6"/>
    <n v="45.219999999999992"/>
    <n v="0.57371225577264651"/>
    <n v="2026"/>
    <s v="Q3"/>
    <n v="7"/>
    <x v="6"/>
  </r>
  <r>
    <n v="2781"/>
    <d v="2026-07-18T00:00:00"/>
    <n v="2026"/>
    <n v="7"/>
    <x v="2"/>
    <s v="Jul"/>
    <x v="0"/>
    <x v="0"/>
    <x v="0"/>
    <s v="Returning"/>
    <x v="2"/>
    <s v="Carry-On Duffel"/>
    <n v="2"/>
    <n v="134.99"/>
    <n v="0"/>
    <n v="68.77"/>
    <n v="269.98"/>
    <n v="137.54"/>
    <n v="132.44000000000003"/>
    <n v="0.49055485591525305"/>
    <n v="2026"/>
    <s v="Q3"/>
    <n v="7"/>
    <x v="6"/>
  </r>
  <r>
    <n v="3043"/>
    <d v="2026-07-18T00:00:00"/>
    <n v="2026"/>
    <n v="7"/>
    <x v="2"/>
    <s v="Jul"/>
    <x v="1"/>
    <x v="12"/>
    <x v="3"/>
    <s v="New"/>
    <x v="0"/>
    <s v="Compact Repair Kit"/>
    <n v="2"/>
    <n v="40.93"/>
    <n v="0.05"/>
    <n v="16.89"/>
    <n v="77.766999999999996"/>
    <n v="33.78"/>
    <n v="43.986999999999995"/>
    <n v="0.56562552239381736"/>
    <n v="2026"/>
    <s v="Q3"/>
    <n v="7"/>
    <x v="6"/>
  </r>
  <r>
    <n v="3102"/>
    <d v="2026-07-18T00:00:00"/>
    <n v="2026"/>
    <n v="7"/>
    <x v="2"/>
    <s v="Jul"/>
    <x v="3"/>
    <x v="13"/>
    <x v="3"/>
    <s v="Returning"/>
    <x v="1"/>
    <s v="Hiking Daypack 20L"/>
    <n v="1"/>
    <n v="90.02"/>
    <n v="0.05"/>
    <n v="45.83"/>
    <n v="85.518999999999991"/>
    <n v="45.83"/>
    <n v="39.688999999999993"/>
    <n v="0.46409569803201622"/>
    <n v="2026"/>
    <s v="Q3"/>
    <n v="7"/>
    <x v="6"/>
  </r>
  <r>
    <n v="3156"/>
    <d v="2026-07-18T00:00:00"/>
    <n v="2026"/>
    <n v="7"/>
    <x v="2"/>
    <s v="Jul"/>
    <x v="0"/>
    <x v="0"/>
    <x v="2"/>
    <s v="Returning"/>
    <x v="4"/>
    <s v="Training Mat"/>
    <n v="2"/>
    <n v="50.73"/>
    <n v="0"/>
    <n v="21.87"/>
    <n v="101.46"/>
    <n v="43.74"/>
    <n v="57.719999999999992"/>
    <n v="0.56889414547604966"/>
    <n v="2026"/>
    <s v="Q3"/>
    <n v="7"/>
    <x v="6"/>
  </r>
  <r>
    <n v="3308"/>
    <d v="2026-07-18T00:00:00"/>
    <n v="2026"/>
    <n v="7"/>
    <x v="2"/>
    <s v="Jul"/>
    <x v="3"/>
    <x v="13"/>
    <x v="2"/>
    <s v="New"/>
    <x v="4"/>
    <s v="Weighted Vest"/>
    <n v="3"/>
    <n v="121.05"/>
    <n v="0.05"/>
    <n v="68.56"/>
    <n v="344.99249999999995"/>
    <n v="205.68"/>
    <n v="139.31249999999994"/>
    <n v="0.40381312637231231"/>
    <n v="2026"/>
    <s v="Q3"/>
    <n v="7"/>
    <x v="6"/>
  </r>
  <r>
    <n v="3329"/>
    <d v="2026-07-18T00:00:00"/>
    <n v="2026"/>
    <n v="7"/>
    <x v="2"/>
    <s v="Jul"/>
    <x v="1"/>
    <x v="11"/>
    <x v="0"/>
    <s v="New"/>
    <x v="0"/>
    <s v="Commuter Helmet"/>
    <n v="2"/>
    <n v="81.739999999999995"/>
    <n v="0"/>
    <n v="42.75"/>
    <n v="163.47999999999999"/>
    <n v="85.5"/>
    <n v="77.97999999999999"/>
    <n v="0.47700024467824809"/>
    <n v="2026"/>
    <s v="Q3"/>
    <n v="7"/>
    <x v="6"/>
  </r>
  <r>
    <n v="4102"/>
    <d v="2026-07-18T00:00:00"/>
    <n v="2026"/>
    <n v="7"/>
    <x v="2"/>
    <s v="Jul"/>
    <x v="1"/>
    <x v="12"/>
    <x v="0"/>
    <s v="Returning"/>
    <x v="1"/>
    <s v="Summit Backpack 45L"/>
    <n v="3"/>
    <n v="154.01"/>
    <n v="0.1"/>
    <n v="78.78"/>
    <n v="415.827"/>
    <n v="236.34"/>
    <n v="179.48699999999999"/>
    <n v="0.43163863818366771"/>
    <n v="2026"/>
    <s v="Q3"/>
    <n v="7"/>
    <x v="6"/>
  </r>
  <r>
    <n v="4109"/>
    <d v="2026-07-18T00:00:00"/>
    <n v="2026"/>
    <n v="7"/>
    <x v="2"/>
    <s v="Jul"/>
    <x v="1"/>
    <x v="12"/>
    <x v="3"/>
    <s v="New"/>
    <x v="0"/>
    <s v="Cycling Pack 12L"/>
    <n v="4"/>
    <n v="101.61"/>
    <n v="0"/>
    <n v="51.68"/>
    <n v="406.44"/>
    <n v="206.72"/>
    <n v="199.72"/>
    <n v="0.49138864285011319"/>
    <n v="2026"/>
    <s v="Q3"/>
    <n v="7"/>
    <x v="6"/>
  </r>
  <r>
    <n v="4813"/>
    <d v="2026-07-18T00:00:00"/>
    <n v="2026"/>
    <n v="7"/>
    <x v="2"/>
    <s v="Jul"/>
    <x v="2"/>
    <x v="10"/>
    <x v="2"/>
    <s v="Returning"/>
    <x v="4"/>
    <s v="Recovery Roller"/>
    <n v="2"/>
    <n v="36.869999999999997"/>
    <n v="0.15"/>
    <n v="13.94"/>
    <n v="62.678999999999995"/>
    <n v="27.88"/>
    <n v="34.798999999999992"/>
    <n v="0.55519392459994565"/>
    <n v="2026"/>
    <s v="Q3"/>
    <n v="7"/>
    <x v="6"/>
  </r>
  <r>
    <n v="5054"/>
    <d v="2026-07-18T00:00:00"/>
    <n v="2026"/>
    <n v="7"/>
    <x v="2"/>
    <s v="Jul"/>
    <x v="3"/>
    <x v="8"/>
    <x v="0"/>
    <s v="New"/>
    <x v="3"/>
    <s v="Compact Sleeping Bag"/>
    <n v="2"/>
    <n v="121.06"/>
    <n v="0"/>
    <n v="59.62"/>
    <n v="242.12"/>
    <n v="119.24"/>
    <n v="122.88000000000001"/>
    <n v="0.50751693375185858"/>
    <n v="2026"/>
    <s v="Q3"/>
    <n v="7"/>
    <x v="6"/>
  </r>
  <r>
    <n v="138"/>
    <d v="2026-07-19T00:00:00"/>
    <n v="2026"/>
    <n v="7"/>
    <x v="2"/>
    <s v="Jul"/>
    <x v="1"/>
    <x v="12"/>
    <x v="0"/>
    <s v="New"/>
    <x v="1"/>
    <s v="Trekking Poles"/>
    <n v="2"/>
    <n v="71.81"/>
    <n v="0"/>
    <n v="32.35"/>
    <n v="143.62"/>
    <n v="64.7"/>
    <n v="78.92"/>
    <n v="0.54950563988302459"/>
    <n v="2026"/>
    <s v="Q3"/>
    <n v="7"/>
    <x v="6"/>
  </r>
  <r>
    <n v="433"/>
    <d v="2026-07-19T00:00:00"/>
    <n v="2026"/>
    <n v="7"/>
    <x v="2"/>
    <s v="Jul"/>
    <x v="1"/>
    <x v="12"/>
    <x v="0"/>
    <s v="New"/>
    <x v="1"/>
    <s v="Trail Boots"/>
    <n v="4"/>
    <n v="145.18"/>
    <n v="0"/>
    <n v="79.540000000000006"/>
    <n v="580.72"/>
    <n v="318.16000000000003"/>
    <n v="262.56"/>
    <n v="0.45212839234054275"/>
    <n v="2026"/>
    <s v="Q3"/>
    <n v="7"/>
    <x v="6"/>
  </r>
  <r>
    <n v="484"/>
    <d v="2026-07-19T00:00:00"/>
    <n v="2026"/>
    <n v="7"/>
    <x v="2"/>
    <s v="Jul"/>
    <x v="1"/>
    <x v="12"/>
    <x v="0"/>
    <s v="New"/>
    <x v="4"/>
    <s v="Recovery Roller"/>
    <n v="2"/>
    <n v="36.07"/>
    <n v="0"/>
    <n v="13.6"/>
    <n v="72.14"/>
    <n v="27.2"/>
    <n v="44.94"/>
    <n v="0.62295536456889378"/>
    <n v="2026"/>
    <s v="Q3"/>
    <n v="7"/>
    <x v="6"/>
  </r>
  <r>
    <n v="492"/>
    <d v="2026-07-19T00:00:00"/>
    <n v="2026"/>
    <n v="7"/>
    <x v="2"/>
    <s v="Jul"/>
    <x v="1"/>
    <x v="14"/>
    <x v="2"/>
    <s v="New"/>
    <x v="1"/>
    <s v="Trekking Poles"/>
    <n v="3"/>
    <n v="72.23"/>
    <n v="0.1"/>
    <n v="31.67"/>
    <n v="195.02100000000002"/>
    <n v="95.01"/>
    <n v="100.01100000000001"/>
    <n v="0.5128216961250327"/>
    <n v="2026"/>
    <s v="Q3"/>
    <n v="7"/>
    <x v="6"/>
  </r>
  <r>
    <n v="626"/>
    <d v="2026-07-19T00:00:00"/>
    <n v="2026"/>
    <n v="7"/>
    <x v="2"/>
    <s v="Jul"/>
    <x v="1"/>
    <x v="14"/>
    <x v="2"/>
    <s v="Returning"/>
    <x v="2"/>
    <s v="Insulated Bottle"/>
    <n v="1"/>
    <n v="36.549999999999997"/>
    <n v="0.1"/>
    <n v="13.2"/>
    <n v="32.894999999999996"/>
    <n v="13.2"/>
    <n v="19.694999999999997"/>
    <n v="0.59872321021431829"/>
    <n v="2026"/>
    <s v="Q3"/>
    <n v="7"/>
    <x v="6"/>
  </r>
  <r>
    <n v="1409"/>
    <d v="2026-07-19T00:00:00"/>
    <n v="2026"/>
    <n v="7"/>
    <x v="2"/>
    <s v="Jul"/>
    <x v="1"/>
    <x v="14"/>
    <x v="0"/>
    <s v="New"/>
    <x v="3"/>
    <s v="Compact Sleeping Bag"/>
    <n v="5"/>
    <n v="124.68"/>
    <n v="0.05"/>
    <n v="60.61"/>
    <n v="592.23"/>
    <n v="303.05"/>
    <n v="289.18"/>
    <n v="0.48829002245749115"/>
    <n v="2026"/>
    <s v="Q3"/>
    <n v="7"/>
    <x v="6"/>
  </r>
  <r>
    <n v="1486"/>
    <d v="2026-07-19T00:00:00"/>
    <n v="2026"/>
    <n v="7"/>
    <x v="2"/>
    <s v="Jul"/>
    <x v="3"/>
    <x v="8"/>
    <x v="0"/>
    <s v="Returning"/>
    <x v="0"/>
    <s v="Cycling Pack 12L"/>
    <n v="1"/>
    <n v="101.7"/>
    <n v="0.05"/>
    <n v="49.92"/>
    <n v="96.614999999999995"/>
    <n v="49.92"/>
    <n v="46.694999999999993"/>
    <n v="0.48331004502406455"/>
    <n v="2026"/>
    <s v="Q3"/>
    <n v="7"/>
    <x v="6"/>
  </r>
  <r>
    <n v="1940"/>
    <d v="2026-07-19T00:00:00"/>
    <n v="2026"/>
    <n v="7"/>
    <x v="2"/>
    <s v="Jul"/>
    <x v="2"/>
    <x v="16"/>
    <x v="0"/>
    <s v="New"/>
    <x v="4"/>
    <s v="Training Mat"/>
    <n v="2"/>
    <n v="50.24"/>
    <n v="0.05"/>
    <n v="21.88"/>
    <n v="95.456000000000003"/>
    <n v="43.76"/>
    <n v="51.696000000000005"/>
    <n v="0.54156889037881328"/>
    <n v="2026"/>
    <s v="Q3"/>
    <n v="7"/>
    <x v="6"/>
  </r>
  <r>
    <n v="2215"/>
    <d v="2026-07-19T00:00:00"/>
    <n v="2026"/>
    <n v="7"/>
    <x v="2"/>
    <s v="Jul"/>
    <x v="3"/>
    <x v="13"/>
    <x v="2"/>
    <s v="Returning"/>
    <x v="4"/>
    <s v="Recovery Roller"/>
    <n v="3"/>
    <n v="35.53"/>
    <n v="0"/>
    <n v="14"/>
    <n v="106.59"/>
    <n v="42"/>
    <n v="64.59"/>
    <n v="0.60596678862932729"/>
    <n v="2026"/>
    <s v="Q3"/>
    <n v="7"/>
    <x v="6"/>
  </r>
  <r>
    <n v="2555"/>
    <d v="2026-07-19T00:00:00"/>
    <n v="2026"/>
    <n v="7"/>
    <x v="2"/>
    <s v="Jul"/>
    <x v="2"/>
    <x v="2"/>
    <x v="3"/>
    <s v="New"/>
    <x v="2"/>
    <s v="Packing Cube Set"/>
    <n v="2"/>
    <n v="46.89"/>
    <n v="0.1"/>
    <n v="18.53"/>
    <n v="84.402000000000001"/>
    <n v="37.06"/>
    <n v="47.341999999999999"/>
    <n v="0.56091087888912583"/>
    <n v="2026"/>
    <s v="Q3"/>
    <n v="7"/>
    <x v="6"/>
  </r>
  <r>
    <n v="4710"/>
    <d v="2026-07-19T00:00:00"/>
    <n v="2026"/>
    <n v="7"/>
    <x v="2"/>
    <s v="Jul"/>
    <x v="0"/>
    <x v="0"/>
    <x v="2"/>
    <s v="Returning"/>
    <x v="3"/>
    <s v="Trail Tent 2P"/>
    <n v="1"/>
    <n v="197.29"/>
    <n v="0.1"/>
    <n v="104.7"/>
    <n v="177.56100000000001"/>
    <n v="104.7"/>
    <n v="72.861000000000004"/>
    <n v="0.4103434875901803"/>
    <n v="2026"/>
    <s v="Q3"/>
    <n v="7"/>
    <x v="6"/>
  </r>
  <r>
    <n v="4974"/>
    <d v="2026-07-19T00:00:00"/>
    <n v="2026"/>
    <n v="7"/>
    <x v="2"/>
    <s v="Jul"/>
    <x v="0"/>
    <x v="9"/>
    <x v="2"/>
    <s v="Business"/>
    <x v="1"/>
    <s v="Trekking Poles"/>
    <n v="1"/>
    <n v="70.52"/>
    <n v="0.1"/>
    <n v="33.28"/>
    <n v="63.467999999999996"/>
    <n v="33.28"/>
    <n v="30.187999999999995"/>
    <n v="0.47564126804058732"/>
    <n v="2026"/>
    <s v="Q3"/>
    <n v="7"/>
    <x v="6"/>
  </r>
  <r>
    <n v="5048"/>
    <d v="2026-07-19T00:00:00"/>
    <n v="2026"/>
    <n v="7"/>
    <x v="2"/>
    <s v="Jul"/>
    <x v="1"/>
    <x v="12"/>
    <x v="3"/>
    <s v="New"/>
    <x v="4"/>
    <s v="Training Mat"/>
    <n v="3"/>
    <n v="49.9"/>
    <n v="0.05"/>
    <n v="22.27"/>
    <n v="142.21499999999997"/>
    <n v="66.81"/>
    <n v="75.404999999999973"/>
    <n v="0.53021833139964125"/>
    <n v="2026"/>
    <s v="Q3"/>
    <n v="7"/>
    <x v="6"/>
  </r>
  <r>
    <n v="1"/>
    <d v="2026-07-20T00:00:00"/>
    <n v="2026"/>
    <n v="7"/>
    <x v="2"/>
    <s v="Jul"/>
    <x v="3"/>
    <x v="7"/>
    <x v="2"/>
    <s v="New"/>
    <x v="1"/>
    <s v="Summit Backpack 45L"/>
    <n v="3"/>
    <n v="156.25"/>
    <n v="0"/>
    <n v="79.900000000000006"/>
    <n v="468.75"/>
    <n v="239.70000000000002"/>
    <n v="229.04999999999998"/>
    <n v="0.48863999999999996"/>
    <n v="2026"/>
    <s v="Q3"/>
    <n v="7"/>
    <x v="6"/>
  </r>
  <r>
    <n v="270"/>
    <d v="2026-07-20T00:00:00"/>
    <n v="2026"/>
    <n v="7"/>
    <x v="2"/>
    <s v="Jul"/>
    <x v="2"/>
    <x v="2"/>
    <x v="3"/>
    <s v="Returning"/>
    <x v="3"/>
    <s v="Compact Sleeping Bag"/>
    <n v="3"/>
    <n v="120.14"/>
    <n v="0"/>
    <n v="58.9"/>
    <n v="360.42"/>
    <n v="176.7"/>
    <n v="183.72000000000003"/>
    <n v="0.5097386382553688"/>
    <n v="2026"/>
    <s v="Q3"/>
    <n v="7"/>
    <x v="6"/>
  </r>
  <r>
    <n v="2130"/>
    <d v="2026-07-20T00:00:00"/>
    <n v="2026"/>
    <n v="7"/>
    <x v="2"/>
    <s v="Jul"/>
    <x v="1"/>
    <x v="14"/>
    <x v="2"/>
    <s v="Returning"/>
    <x v="1"/>
    <s v="Trail Boots"/>
    <n v="1"/>
    <n v="145.21"/>
    <n v="0"/>
    <n v="80.52"/>
    <n v="145.21"/>
    <n v="80.52"/>
    <n v="64.690000000000012"/>
    <n v="0.44549273466014744"/>
    <n v="2026"/>
    <s v="Q3"/>
    <n v="7"/>
    <x v="6"/>
  </r>
  <r>
    <n v="2474"/>
    <d v="2026-07-20T00:00:00"/>
    <n v="2026"/>
    <n v="7"/>
    <x v="2"/>
    <s v="Jul"/>
    <x v="2"/>
    <x v="2"/>
    <x v="2"/>
    <s v="Returning"/>
    <x v="0"/>
    <s v="Compact Repair Kit"/>
    <n v="2"/>
    <n v="39.78"/>
    <n v="0.1"/>
    <n v="16.260000000000002"/>
    <n v="71.603999999999999"/>
    <n v="32.520000000000003"/>
    <n v="39.083999999999996"/>
    <n v="0.54583542818836928"/>
    <n v="2026"/>
    <s v="Q3"/>
    <n v="7"/>
    <x v="6"/>
  </r>
  <r>
    <n v="2514"/>
    <d v="2026-07-20T00:00:00"/>
    <n v="2026"/>
    <n v="7"/>
    <x v="2"/>
    <s v="Jul"/>
    <x v="1"/>
    <x v="6"/>
    <x v="0"/>
    <s v="New"/>
    <x v="2"/>
    <s v="Travel Backpack 35L"/>
    <n v="2"/>
    <n v="161.97"/>
    <n v="0.1"/>
    <n v="88.57"/>
    <n v="291.54599999999999"/>
    <n v="177.14"/>
    <n v="114.40600000000001"/>
    <n v="0.39241148909606033"/>
    <n v="2026"/>
    <s v="Q3"/>
    <n v="7"/>
    <x v="6"/>
  </r>
  <r>
    <n v="2616"/>
    <d v="2026-07-20T00:00:00"/>
    <n v="2026"/>
    <n v="7"/>
    <x v="2"/>
    <s v="Jul"/>
    <x v="2"/>
    <x v="3"/>
    <x v="2"/>
    <s v="New"/>
    <x v="4"/>
    <s v="Weighted Vest"/>
    <n v="2"/>
    <n v="125.37"/>
    <n v="0"/>
    <n v="68.040000000000006"/>
    <n v="250.74"/>
    <n v="136.08000000000001"/>
    <n v="114.66"/>
    <n v="0.457286432160804"/>
    <n v="2026"/>
    <s v="Q3"/>
    <n v="7"/>
    <x v="6"/>
  </r>
  <r>
    <n v="2632"/>
    <d v="2026-07-20T00:00:00"/>
    <n v="2026"/>
    <n v="7"/>
    <x v="2"/>
    <s v="Jul"/>
    <x v="0"/>
    <x v="15"/>
    <x v="0"/>
    <s v="New"/>
    <x v="3"/>
    <s v="Trail Tent 2P"/>
    <n v="1"/>
    <n v="196.57"/>
    <n v="0"/>
    <n v="104.78"/>
    <n v="196.57"/>
    <n v="104.78"/>
    <n v="91.789999999999992"/>
    <n v="0.46695833545301924"/>
    <n v="2026"/>
    <s v="Q3"/>
    <n v="7"/>
    <x v="6"/>
  </r>
  <r>
    <n v="3725"/>
    <d v="2026-07-20T00:00:00"/>
    <n v="2026"/>
    <n v="7"/>
    <x v="2"/>
    <s v="Jul"/>
    <x v="2"/>
    <x v="16"/>
    <x v="0"/>
    <s v="Returning"/>
    <x v="3"/>
    <s v="Trail Tent 2P"/>
    <n v="2"/>
    <n v="195.74"/>
    <n v="0.05"/>
    <n v="107.17"/>
    <n v="371.90600000000001"/>
    <n v="214.34"/>
    <n v="157.566"/>
    <n v="0.4236715729243411"/>
    <n v="2026"/>
    <s v="Q3"/>
    <n v="7"/>
    <x v="6"/>
  </r>
  <r>
    <n v="3834"/>
    <d v="2026-07-20T00:00:00"/>
    <n v="2026"/>
    <n v="7"/>
    <x v="2"/>
    <s v="Jul"/>
    <x v="1"/>
    <x v="14"/>
    <x v="2"/>
    <s v="New"/>
    <x v="3"/>
    <s v="Trail Tent 2P"/>
    <n v="3"/>
    <n v="192.28"/>
    <n v="0"/>
    <n v="104.3"/>
    <n v="576.84"/>
    <n v="312.89999999999998"/>
    <n v="263.94000000000005"/>
    <n v="0.45756188891200339"/>
    <n v="2026"/>
    <s v="Q3"/>
    <n v="7"/>
    <x v="6"/>
  </r>
  <r>
    <n v="159"/>
    <d v="2026-07-21T00:00:00"/>
    <n v="2026"/>
    <n v="7"/>
    <x v="2"/>
    <s v="Jul"/>
    <x v="1"/>
    <x v="1"/>
    <x v="0"/>
    <s v="Returning"/>
    <x v="1"/>
    <s v="Trekking Poles"/>
    <n v="2"/>
    <n v="70.150000000000006"/>
    <n v="0.05"/>
    <n v="32.950000000000003"/>
    <n v="133.285"/>
    <n v="65.900000000000006"/>
    <n v="67.384999999999991"/>
    <n v="0.50557076940390888"/>
    <n v="2026"/>
    <s v="Q3"/>
    <n v="7"/>
    <x v="6"/>
  </r>
  <r>
    <n v="435"/>
    <d v="2026-07-21T00:00:00"/>
    <n v="2026"/>
    <n v="7"/>
    <x v="2"/>
    <s v="Jul"/>
    <x v="2"/>
    <x v="2"/>
    <x v="0"/>
    <s v="Returning"/>
    <x v="3"/>
    <s v="Alpine Tent 4P"/>
    <n v="2"/>
    <n v="342.38"/>
    <n v="0.05"/>
    <n v="192.01"/>
    <n v="650.52199999999993"/>
    <n v="384.02"/>
    <n v="266.50199999999995"/>
    <n v="0.40967407712575438"/>
    <n v="2026"/>
    <s v="Q3"/>
    <n v="7"/>
    <x v="6"/>
  </r>
  <r>
    <n v="1467"/>
    <d v="2026-07-21T00:00:00"/>
    <n v="2026"/>
    <n v="7"/>
    <x v="2"/>
    <s v="Jul"/>
    <x v="1"/>
    <x v="14"/>
    <x v="3"/>
    <s v="New"/>
    <x v="4"/>
    <s v="Training Mat"/>
    <n v="1"/>
    <n v="50.59"/>
    <n v="0.05"/>
    <n v="22.04"/>
    <n v="48.060499999999998"/>
    <n v="22.04"/>
    <n v="26.020499999999998"/>
    <n v="0.54141134611583319"/>
    <n v="2026"/>
    <s v="Q3"/>
    <n v="7"/>
    <x v="6"/>
  </r>
  <r>
    <n v="1552"/>
    <d v="2026-07-21T00:00:00"/>
    <n v="2026"/>
    <n v="7"/>
    <x v="2"/>
    <s v="Jul"/>
    <x v="3"/>
    <x v="4"/>
    <x v="2"/>
    <s v="New"/>
    <x v="2"/>
    <s v="Packing Cube Set"/>
    <n v="2"/>
    <n v="46.34"/>
    <n v="0.1"/>
    <n v="18.41"/>
    <n v="83.412000000000006"/>
    <n v="36.82"/>
    <n v="46.592000000000006"/>
    <n v="0.55857670359180933"/>
    <n v="2026"/>
    <s v="Q3"/>
    <n v="7"/>
    <x v="6"/>
  </r>
  <r>
    <n v="1745"/>
    <d v="2026-07-21T00:00:00"/>
    <n v="2026"/>
    <n v="7"/>
    <x v="2"/>
    <s v="Jul"/>
    <x v="1"/>
    <x v="6"/>
    <x v="3"/>
    <s v="New"/>
    <x v="1"/>
    <s v="Hiking Daypack 20L"/>
    <n v="1"/>
    <n v="91.45"/>
    <n v="0"/>
    <n v="44.16"/>
    <n v="91.45"/>
    <n v="44.16"/>
    <n v="47.290000000000006"/>
    <n v="0.51711317659923461"/>
    <n v="2026"/>
    <s v="Q3"/>
    <n v="7"/>
    <x v="6"/>
  </r>
  <r>
    <n v="2174"/>
    <d v="2026-07-21T00:00:00"/>
    <n v="2026"/>
    <n v="7"/>
    <x v="2"/>
    <s v="Jul"/>
    <x v="3"/>
    <x v="8"/>
    <x v="3"/>
    <s v="Returning"/>
    <x v="0"/>
    <s v="Compact Repair Kit"/>
    <n v="3"/>
    <n v="40.28"/>
    <n v="0"/>
    <n v="17.12"/>
    <n v="120.84"/>
    <n v="51.36"/>
    <n v="69.48"/>
    <n v="0.57497517378351537"/>
    <n v="2026"/>
    <s v="Q3"/>
    <n v="7"/>
    <x v="6"/>
  </r>
  <r>
    <n v="3444"/>
    <d v="2026-07-21T00:00:00"/>
    <n v="2026"/>
    <n v="7"/>
    <x v="2"/>
    <s v="Jul"/>
    <x v="1"/>
    <x v="14"/>
    <x v="0"/>
    <s v="Returning"/>
    <x v="4"/>
    <s v="Recovery Roller"/>
    <n v="2"/>
    <n v="36.93"/>
    <n v="0"/>
    <n v="13.63"/>
    <n v="73.86"/>
    <n v="27.26"/>
    <n v="46.599999999999994"/>
    <n v="0.63092336853506625"/>
    <n v="2026"/>
    <s v="Q3"/>
    <n v="7"/>
    <x v="6"/>
  </r>
  <r>
    <n v="3646"/>
    <d v="2026-07-21T00:00:00"/>
    <n v="2026"/>
    <n v="7"/>
    <x v="2"/>
    <s v="Jul"/>
    <x v="2"/>
    <x v="2"/>
    <x v="3"/>
    <s v="Returning"/>
    <x v="1"/>
    <s v="Trail Boots"/>
    <n v="1"/>
    <n v="143.69"/>
    <n v="0"/>
    <n v="80.87"/>
    <n v="143.69"/>
    <n v="80.87"/>
    <n v="62.819999999999993"/>
    <n v="0.43719117544714309"/>
    <n v="2026"/>
    <s v="Q3"/>
    <n v="7"/>
    <x v="6"/>
  </r>
  <r>
    <n v="4558"/>
    <d v="2026-07-21T00:00:00"/>
    <n v="2026"/>
    <n v="7"/>
    <x v="2"/>
    <s v="Jul"/>
    <x v="1"/>
    <x v="14"/>
    <x v="3"/>
    <s v="New"/>
    <x v="1"/>
    <s v="Trail Boots"/>
    <n v="2"/>
    <n v="147.09"/>
    <n v="0"/>
    <n v="81.58"/>
    <n v="294.18"/>
    <n v="163.16"/>
    <n v="131.02000000000001"/>
    <n v="0.44537358080087025"/>
    <n v="2026"/>
    <s v="Q3"/>
    <n v="7"/>
    <x v="6"/>
  </r>
  <r>
    <n v="4564"/>
    <d v="2026-07-21T00:00:00"/>
    <n v="2026"/>
    <n v="7"/>
    <x v="2"/>
    <s v="Jul"/>
    <x v="2"/>
    <x v="5"/>
    <x v="0"/>
    <s v="New"/>
    <x v="1"/>
    <s v="Summit Backpack 45L"/>
    <n v="1"/>
    <n v="153.88"/>
    <n v="0"/>
    <n v="80.98"/>
    <n v="153.88"/>
    <n v="80.98"/>
    <n v="72.899999999999991"/>
    <n v="0.47374577592929551"/>
    <n v="2026"/>
    <s v="Q3"/>
    <n v="7"/>
    <x v="6"/>
  </r>
  <r>
    <n v="4616"/>
    <d v="2026-07-21T00:00:00"/>
    <n v="2026"/>
    <n v="7"/>
    <x v="2"/>
    <s v="Jul"/>
    <x v="3"/>
    <x v="13"/>
    <x v="3"/>
    <s v="New"/>
    <x v="1"/>
    <s v="Trekking Poles"/>
    <n v="3"/>
    <n v="72.2"/>
    <n v="0"/>
    <n v="31.45"/>
    <n v="216.60000000000002"/>
    <n v="94.35"/>
    <n v="122.25000000000003"/>
    <n v="0.5644044321329641"/>
    <n v="2026"/>
    <s v="Q3"/>
    <n v="7"/>
    <x v="6"/>
  </r>
  <r>
    <n v="536"/>
    <d v="2026-07-22T00:00:00"/>
    <n v="2026"/>
    <n v="7"/>
    <x v="2"/>
    <s v="Jul"/>
    <x v="3"/>
    <x v="13"/>
    <x v="2"/>
    <s v="Business"/>
    <x v="4"/>
    <s v="Resistance Band Set"/>
    <n v="1"/>
    <n v="40.67"/>
    <n v="0"/>
    <n v="14.28"/>
    <n v="40.67"/>
    <n v="14.28"/>
    <n v="26.39"/>
    <n v="0.64888123924268504"/>
    <n v="2026"/>
    <s v="Q3"/>
    <n v="7"/>
    <x v="6"/>
  </r>
  <r>
    <n v="571"/>
    <d v="2026-07-22T00:00:00"/>
    <n v="2026"/>
    <n v="7"/>
    <x v="2"/>
    <s v="Jul"/>
    <x v="0"/>
    <x v="0"/>
    <x v="0"/>
    <s v="New"/>
    <x v="1"/>
    <s v="Summit Backpack 45L"/>
    <n v="3"/>
    <n v="152.53"/>
    <n v="0"/>
    <n v="80.88"/>
    <n v="457.59000000000003"/>
    <n v="242.64"/>
    <n v="214.95000000000005"/>
    <n v="0.46974365698551113"/>
    <n v="2026"/>
    <s v="Q3"/>
    <n v="7"/>
    <x v="6"/>
  </r>
  <r>
    <n v="965"/>
    <d v="2026-07-22T00:00:00"/>
    <n v="2026"/>
    <n v="7"/>
    <x v="2"/>
    <s v="Jul"/>
    <x v="1"/>
    <x v="11"/>
    <x v="2"/>
    <s v="Returning"/>
    <x v="2"/>
    <s v="Insulated Bottle"/>
    <n v="2"/>
    <n v="35.39"/>
    <n v="0.05"/>
    <n v="13.39"/>
    <n v="67.241"/>
    <n v="26.78"/>
    <n v="40.460999999999999"/>
    <n v="0.60173108668818132"/>
    <n v="2026"/>
    <s v="Q3"/>
    <n v="7"/>
    <x v="6"/>
  </r>
  <r>
    <n v="1504"/>
    <d v="2026-07-22T00:00:00"/>
    <n v="2026"/>
    <n v="7"/>
    <x v="2"/>
    <s v="Jul"/>
    <x v="3"/>
    <x v="4"/>
    <x v="0"/>
    <s v="Returning"/>
    <x v="1"/>
    <s v="Hiking Daypack 20L"/>
    <n v="5"/>
    <n v="93.35"/>
    <n v="0"/>
    <n v="46.31"/>
    <n v="466.75"/>
    <n v="231.55"/>
    <n v="235.2"/>
    <n v="0.50391001606855912"/>
    <n v="2026"/>
    <s v="Q3"/>
    <n v="7"/>
    <x v="6"/>
  </r>
  <r>
    <n v="2560"/>
    <d v="2026-07-22T00:00:00"/>
    <n v="2026"/>
    <n v="7"/>
    <x v="2"/>
    <s v="Jul"/>
    <x v="1"/>
    <x v="12"/>
    <x v="0"/>
    <s v="Returning"/>
    <x v="0"/>
    <s v="Trail Bike Light"/>
    <n v="2"/>
    <n v="51.71"/>
    <n v="0"/>
    <n v="22.75"/>
    <n v="103.42"/>
    <n v="45.5"/>
    <n v="57.92"/>
    <n v="0.5600464126861342"/>
    <n v="2026"/>
    <s v="Q3"/>
    <n v="7"/>
    <x v="6"/>
  </r>
  <r>
    <n v="2758"/>
    <d v="2026-07-22T00:00:00"/>
    <n v="2026"/>
    <n v="7"/>
    <x v="2"/>
    <s v="Jul"/>
    <x v="0"/>
    <x v="0"/>
    <x v="0"/>
    <s v="New"/>
    <x v="0"/>
    <s v="Compact Repair Kit"/>
    <n v="1"/>
    <n v="39.86"/>
    <n v="0"/>
    <n v="16.53"/>
    <n v="39.86"/>
    <n v="16.53"/>
    <n v="23.33"/>
    <n v="0.58529854490717503"/>
    <n v="2026"/>
    <s v="Q3"/>
    <n v="7"/>
    <x v="6"/>
  </r>
  <r>
    <n v="4030"/>
    <d v="2026-07-22T00:00:00"/>
    <n v="2026"/>
    <n v="7"/>
    <x v="2"/>
    <s v="Jul"/>
    <x v="3"/>
    <x v="8"/>
    <x v="0"/>
    <s v="New"/>
    <x v="3"/>
    <s v="Portable Camp Stove"/>
    <n v="2"/>
    <n v="83.71"/>
    <n v="0"/>
    <n v="39.29"/>
    <n v="167.42"/>
    <n v="78.58"/>
    <n v="88.839999999999989"/>
    <n v="0.53064150041811009"/>
    <n v="2026"/>
    <s v="Q3"/>
    <n v="7"/>
    <x v="6"/>
  </r>
  <r>
    <n v="4337"/>
    <d v="2026-07-22T00:00:00"/>
    <n v="2026"/>
    <n v="7"/>
    <x v="2"/>
    <s v="Jul"/>
    <x v="1"/>
    <x v="14"/>
    <x v="2"/>
    <s v="New"/>
    <x v="2"/>
    <s v="Packing Cube Set"/>
    <n v="1"/>
    <n v="47.62"/>
    <n v="0"/>
    <n v="17.82"/>
    <n v="47.62"/>
    <n v="17.82"/>
    <n v="29.799999999999997"/>
    <n v="0.62578748425031494"/>
    <n v="2026"/>
    <s v="Q3"/>
    <n v="7"/>
    <x v="6"/>
  </r>
  <r>
    <n v="5129"/>
    <d v="2026-07-22T00:00:00"/>
    <n v="2026"/>
    <n v="7"/>
    <x v="2"/>
    <s v="Jul"/>
    <x v="1"/>
    <x v="12"/>
    <x v="0"/>
    <s v="Returning"/>
    <x v="0"/>
    <s v="Commuter Helmet"/>
    <n v="1"/>
    <n v="80.05"/>
    <n v="0.05"/>
    <n v="43.81"/>
    <n v="76.047499999999999"/>
    <n v="43.81"/>
    <n v="32.237499999999997"/>
    <n v="0.42391268615010352"/>
    <n v="2026"/>
    <s v="Q3"/>
    <n v="7"/>
    <x v="6"/>
  </r>
  <r>
    <n v="81"/>
    <d v="2026-07-23T00:00:00"/>
    <n v="2026"/>
    <n v="7"/>
    <x v="2"/>
    <s v="Jul"/>
    <x v="3"/>
    <x v="8"/>
    <x v="2"/>
    <s v="Returning"/>
    <x v="4"/>
    <s v="Training Mat"/>
    <n v="1"/>
    <n v="51.82"/>
    <n v="0"/>
    <n v="21.43"/>
    <n v="51.82"/>
    <n v="21.43"/>
    <n v="30.39"/>
    <n v="0.58645310690852959"/>
    <n v="2026"/>
    <s v="Q3"/>
    <n v="7"/>
    <x v="6"/>
  </r>
  <r>
    <n v="493"/>
    <d v="2026-07-23T00:00:00"/>
    <n v="2026"/>
    <n v="7"/>
    <x v="2"/>
    <s v="Jul"/>
    <x v="1"/>
    <x v="11"/>
    <x v="0"/>
    <s v="Business"/>
    <x v="2"/>
    <s v="Travel Backpack 35L"/>
    <n v="4"/>
    <n v="161.28"/>
    <n v="0.15"/>
    <n v="89.2"/>
    <n v="548.35199999999998"/>
    <n v="356.8"/>
    <n v="191.55199999999996"/>
    <n v="0.3493230625583566"/>
    <n v="2026"/>
    <s v="Q3"/>
    <n v="7"/>
    <x v="6"/>
  </r>
  <r>
    <n v="613"/>
    <d v="2026-07-23T00:00:00"/>
    <n v="2026"/>
    <n v="7"/>
    <x v="2"/>
    <s v="Jul"/>
    <x v="0"/>
    <x v="0"/>
    <x v="0"/>
    <s v="New"/>
    <x v="0"/>
    <s v="Compact Repair Kit"/>
    <n v="1"/>
    <n v="39.86"/>
    <n v="0.05"/>
    <n v="16.989999999999998"/>
    <n v="37.866999999999997"/>
    <n v="16.989999999999998"/>
    <n v="20.876999999999999"/>
    <n v="0.55132437214461139"/>
    <n v="2026"/>
    <s v="Q3"/>
    <n v="7"/>
    <x v="6"/>
  </r>
  <r>
    <n v="958"/>
    <d v="2026-07-23T00:00:00"/>
    <n v="2026"/>
    <n v="7"/>
    <x v="2"/>
    <s v="Jul"/>
    <x v="3"/>
    <x v="8"/>
    <x v="3"/>
    <s v="New"/>
    <x v="0"/>
    <s v="Cycling Pack 12L"/>
    <n v="6"/>
    <n v="102.96"/>
    <n v="0.05"/>
    <n v="51.74"/>
    <n v="586.87199999999996"/>
    <n v="310.44"/>
    <n v="276.43199999999996"/>
    <n v="0.47102604997341835"/>
    <n v="2026"/>
    <s v="Q3"/>
    <n v="7"/>
    <x v="6"/>
  </r>
  <r>
    <n v="1270"/>
    <d v="2026-07-23T00:00:00"/>
    <n v="2026"/>
    <n v="7"/>
    <x v="2"/>
    <s v="Jul"/>
    <x v="1"/>
    <x v="12"/>
    <x v="3"/>
    <s v="Returning"/>
    <x v="1"/>
    <s v="Hiking Daypack 20L"/>
    <n v="1"/>
    <n v="94.04"/>
    <n v="0"/>
    <n v="44.88"/>
    <n v="94.04"/>
    <n v="44.88"/>
    <n v="49.160000000000004"/>
    <n v="0.52275627392598889"/>
    <n v="2026"/>
    <s v="Q3"/>
    <n v="7"/>
    <x v="6"/>
  </r>
  <r>
    <n v="1513"/>
    <d v="2026-07-23T00:00:00"/>
    <n v="2026"/>
    <n v="7"/>
    <x v="2"/>
    <s v="Jul"/>
    <x v="3"/>
    <x v="8"/>
    <x v="0"/>
    <s v="New"/>
    <x v="1"/>
    <s v="Trekking Poles"/>
    <n v="2"/>
    <n v="70.790000000000006"/>
    <n v="0"/>
    <n v="32.44"/>
    <n v="141.58000000000001"/>
    <n v="64.88"/>
    <n v="76.700000000000017"/>
    <n v="0.541743184065546"/>
    <n v="2026"/>
    <s v="Q3"/>
    <n v="7"/>
    <x v="6"/>
  </r>
  <r>
    <n v="2009"/>
    <d v="2026-07-23T00:00:00"/>
    <n v="2026"/>
    <n v="7"/>
    <x v="2"/>
    <s v="Jul"/>
    <x v="2"/>
    <x v="10"/>
    <x v="0"/>
    <s v="New"/>
    <x v="2"/>
    <s v="Packing Cube Set"/>
    <n v="2"/>
    <n v="46.41"/>
    <n v="0"/>
    <n v="18.600000000000001"/>
    <n v="92.82"/>
    <n v="37.200000000000003"/>
    <n v="55.61999999999999"/>
    <n v="0.59922430510665803"/>
    <n v="2026"/>
    <s v="Q3"/>
    <n v="7"/>
    <x v="6"/>
  </r>
  <r>
    <n v="2838"/>
    <d v="2026-07-23T00:00:00"/>
    <n v="2026"/>
    <n v="7"/>
    <x v="2"/>
    <s v="Jul"/>
    <x v="3"/>
    <x v="13"/>
    <x v="3"/>
    <s v="New"/>
    <x v="1"/>
    <s v="Trekking Poles"/>
    <n v="1"/>
    <n v="69.75"/>
    <n v="0"/>
    <n v="33.299999999999997"/>
    <n v="69.75"/>
    <n v="33.299999999999997"/>
    <n v="36.450000000000003"/>
    <n v="0.52258064516129032"/>
    <n v="2026"/>
    <s v="Q3"/>
    <n v="7"/>
    <x v="6"/>
  </r>
  <r>
    <n v="3730"/>
    <d v="2026-07-23T00:00:00"/>
    <n v="2026"/>
    <n v="7"/>
    <x v="2"/>
    <s v="Jul"/>
    <x v="0"/>
    <x v="15"/>
    <x v="2"/>
    <s v="Business"/>
    <x v="0"/>
    <s v="Compact Repair Kit"/>
    <n v="3"/>
    <n v="40.81"/>
    <n v="0"/>
    <n v="16.86"/>
    <n v="122.43"/>
    <n v="50.58"/>
    <n v="71.850000000000009"/>
    <n v="0.58686596422445481"/>
    <n v="2026"/>
    <s v="Q3"/>
    <n v="7"/>
    <x v="6"/>
  </r>
  <r>
    <n v="4287"/>
    <d v="2026-07-23T00:00:00"/>
    <n v="2026"/>
    <n v="7"/>
    <x v="2"/>
    <s v="Jul"/>
    <x v="3"/>
    <x v="8"/>
    <x v="3"/>
    <s v="Returning"/>
    <x v="1"/>
    <s v="Summit Backpack 45L"/>
    <n v="5"/>
    <n v="156.69"/>
    <n v="0"/>
    <n v="80.489999999999995"/>
    <n v="783.45"/>
    <n v="402.45"/>
    <n v="381.00000000000006"/>
    <n v="0.48631054949262881"/>
    <n v="2026"/>
    <s v="Q3"/>
    <n v="7"/>
    <x v="6"/>
  </r>
  <r>
    <n v="4297"/>
    <d v="2026-07-23T00:00:00"/>
    <n v="2026"/>
    <n v="7"/>
    <x v="2"/>
    <s v="Jul"/>
    <x v="1"/>
    <x v="6"/>
    <x v="3"/>
    <s v="Returning"/>
    <x v="2"/>
    <s v="Travel Backpack 35L"/>
    <n v="1"/>
    <n v="168.59"/>
    <n v="0.1"/>
    <n v="88.8"/>
    <n v="151.73099999999999"/>
    <n v="88.8"/>
    <n v="62.930999999999997"/>
    <n v="0.41475374181940405"/>
    <n v="2026"/>
    <s v="Q3"/>
    <n v="7"/>
    <x v="6"/>
  </r>
  <r>
    <n v="5118"/>
    <d v="2026-07-23T00:00:00"/>
    <n v="2026"/>
    <n v="7"/>
    <x v="2"/>
    <s v="Jul"/>
    <x v="1"/>
    <x v="12"/>
    <x v="0"/>
    <s v="Business"/>
    <x v="2"/>
    <s v="Insulated Bottle"/>
    <n v="5"/>
    <n v="36.880000000000003"/>
    <n v="0.1"/>
    <n v="13.76"/>
    <n v="165.96"/>
    <n v="68.8"/>
    <n v="97.160000000000011"/>
    <n v="0.58544227524704751"/>
    <n v="2026"/>
    <s v="Q3"/>
    <n v="7"/>
    <x v="6"/>
  </r>
  <r>
    <n v="363"/>
    <d v="2026-07-24T00:00:00"/>
    <n v="2026"/>
    <n v="7"/>
    <x v="2"/>
    <s v="Jul"/>
    <x v="0"/>
    <x v="0"/>
    <x v="1"/>
    <s v="Business"/>
    <x v="2"/>
    <s v="Carry-On Duffel"/>
    <n v="8"/>
    <n v="136.13"/>
    <n v="0.1"/>
    <n v="66.55"/>
    <n v="980.13599999999997"/>
    <n v="532.4"/>
    <n v="447.73599999999999"/>
    <n v="0.45681007533648393"/>
    <n v="2026"/>
    <s v="Q3"/>
    <n v="7"/>
    <x v="6"/>
  </r>
  <r>
    <n v="4243"/>
    <d v="2026-07-24T00:00:00"/>
    <n v="2026"/>
    <n v="7"/>
    <x v="2"/>
    <s v="Jul"/>
    <x v="1"/>
    <x v="14"/>
    <x v="3"/>
    <s v="Returning"/>
    <x v="0"/>
    <s v="Compact Repair Kit"/>
    <n v="2"/>
    <n v="40.479999999999997"/>
    <n v="0.05"/>
    <n v="16.93"/>
    <n v="76.911999999999992"/>
    <n v="33.86"/>
    <n v="43.051999999999992"/>
    <n v="0.5597566049511129"/>
    <n v="2026"/>
    <s v="Q3"/>
    <n v="7"/>
    <x v="6"/>
  </r>
  <r>
    <n v="4348"/>
    <d v="2026-07-24T00:00:00"/>
    <n v="2026"/>
    <n v="7"/>
    <x v="2"/>
    <s v="Jul"/>
    <x v="0"/>
    <x v="0"/>
    <x v="0"/>
    <s v="New"/>
    <x v="0"/>
    <s v="Trail Bike Light"/>
    <n v="4"/>
    <n v="50.09"/>
    <n v="0"/>
    <n v="22.11"/>
    <n v="200.36"/>
    <n v="88.44"/>
    <n v="111.92000000000002"/>
    <n v="0.55859452984627678"/>
    <n v="2026"/>
    <s v="Q3"/>
    <n v="7"/>
    <x v="6"/>
  </r>
  <r>
    <n v="4405"/>
    <d v="2026-07-24T00:00:00"/>
    <n v="2026"/>
    <n v="7"/>
    <x v="2"/>
    <s v="Jul"/>
    <x v="3"/>
    <x v="8"/>
    <x v="0"/>
    <s v="Returning"/>
    <x v="1"/>
    <s v="Summit Backpack 45L"/>
    <n v="1"/>
    <n v="156.54"/>
    <n v="0.1"/>
    <n v="77.38"/>
    <n v="140.886"/>
    <n v="77.38"/>
    <n v="63.506"/>
    <n v="0.4507616086765186"/>
    <n v="2026"/>
    <s v="Q3"/>
    <n v="7"/>
    <x v="6"/>
  </r>
  <r>
    <n v="4857"/>
    <d v="2026-07-24T00:00:00"/>
    <n v="2026"/>
    <n v="7"/>
    <x v="2"/>
    <s v="Jul"/>
    <x v="1"/>
    <x v="6"/>
    <x v="2"/>
    <s v="Returning"/>
    <x v="1"/>
    <s v="Summit Backpack 45L"/>
    <n v="1"/>
    <n v="152.1"/>
    <n v="0.1"/>
    <n v="80.459999999999994"/>
    <n v="136.88999999999999"/>
    <n v="80.459999999999994"/>
    <n v="56.429999999999993"/>
    <n v="0.41222879684418146"/>
    <n v="2026"/>
    <s v="Q3"/>
    <n v="7"/>
    <x v="6"/>
  </r>
  <r>
    <n v="87"/>
    <d v="2026-07-25T00:00:00"/>
    <n v="2026"/>
    <n v="7"/>
    <x v="2"/>
    <s v="Jul"/>
    <x v="1"/>
    <x v="11"/>
    <x v="0"/>
    <s v="Returning"/>
    <x v="1"/>
    <s v="Summit Backpack 45L"/>
    <n v="1"/>
    <n v="155.35"/>
    <n v="0"/>
    <n v="80.47"/>
    <n v="155.35"/>
    <n v="80.47"/>
    <n v="74.88"/>
    <n v="0.48200836820083681"/>
    <n v="2026"/>
    <s v="Q3"/>
    <n v="7"/>
    <x v="6"/>
  </r>
  <r>
    <n v="315"/>
    <d v="2026-07-25T00:00:00"/>
    <n v="2026"/>
    <n v="7"/>
    <x v="2"/>
    <s v="Jul"/>
    <x v="2"/>
    <x v="3"/>
    <x v="3"/>
    <s v="New"/>
    <x v="0"/>
    <s v="Commuter Helmet"/>
    <n v="1"/>
    <n v="81.13"/>
    <n v="0.05"/>
    <n v="42.41"/>
    <n v="77.073499999999996"/>
    <n v="42.41"/>
    <n v="34.663499999999999"/>
    <n v="0.44974602165465433"/>
    <n v="2026"/>
    <s v="Q3"/>
    <n v="7"/>
    <x v="6"/>
  </r>
  <r>
    <n v="970"/>
    <d v="2026-07-25T00:00:00"/>
    <n v="2026"/>
    <n v="7"/>
    <x v="2"/>
    <s v="Jul"/>
    <x v="1"/>
    <x v="11"/>
    <x v="0"/>
    <s v="New"/>
    <x v="1"/>
    <s v="Trail Boots"/>
    <n v="1"/>
    <n v="145.87"/>
    <n v="0"/>
    <n v="81.430000000000007"/>
    <n v="145.87"/>
    <n v="81.430000000000007"/>
    <n v="64.44"/>
    <n v="0.44176321382052508"/>
    <n v="2026"/>
    <s v="Q3"/>
    <n v="7"/>
    <x v="6"/>
  </r>
  <r>
    <n v="1891"/>
    <d v="2026-07-25T00:00:00"/>
    <n v="2026"/>
    <n v="7"/>
    <x v="2"/>
    <s v="Jul"/>
    <x v="1"/>
    <x v="12"/>
    <x v="0"/>
    <s v="New"/>
    <x v="1"/>
    <s v="Summit Backpack 45L"/>
    <n v="6"/>
    <n v="151.88999999999999"/>
    <n v="0.15"/>
    <n v="76.83"/>
    <n v="774.6389999999999"/>
    <n v="460.98"/>
    <n v="313.65899999999988"/>
    <n v="0.40490989996630677"/>
    <n v="2026"/>
    <s v="Q3"/>
    <n v="7"/>
    <x v="6"/>
  </r>
  <r>
    <n v="2148"/>
    <d v="2026-07-25T00:00:00"/>
    <n v="2026"/>
    <n v="7"/>
    <x v="2"/>
    <s v="Jul"/>
    <x v="2"/>
    <x v="10"/>
    <x v="0"/>
    <s v="New"/>
    <x v="4"/>
    <s v="Resistance Band Set"/>
    <n v="2"/>
    <n v="41.14"/>
    <n v="0.1"/>
    <n v="14.84"/>
    <n v="74.052000000000007"/>
    <n v="29.68"/>
    <n v="44.372000000000007"/>
    <n v="0.59920056176740677"/>
    <n v="2026"/>
    <s v="Q3"/>
    <n v="7"/>
    <x v="6"/>
  </r>
  <r>
    <n v="2467"/>
    <d v="2026-07-25T00:00:00"/>
    <n v="2026"/>
    <n v="7"/>
    <x v="2"/>
    <s v="Jul"/>
    <x v="3"/>
    <x v="4"/>
    <x v="2"/>
    <s v="Returning"/>
    <x v="0"/>
    <s v="Trail Bike Light"/>
    <n v="1"/>
    <n v="49.5"/>
    <n v="0"/>
    <n v="21.83"/>
    <n v="49.5"/>
    <n v="21.83"/>
    <n v="27.67"/>
    <n v="0.55898989898989904"/>
    <n v="2026"/>
    <s v="Q3"/>
    <n v="7"/>
    <x v="6"/>
  </r>
  <r>
    <n v="3710"/>
    <d v="2026-07-25T00:00:00"/>
    <n v="2026"/>
    <n v="7"/>
    <x v="2"/>
    <s v="Jul"/>
    <x v="3"/>
    <x v="7"/>
    <x v="0"/>
    <s v="New"/>
    <x v="2"/>
    <s v="Packing Cube Set"/>
    <n v="2"/>
    <n v="46.48"/>
    <n v="0.05"/>
    <n v="18.760000000000002"/>
    <n v="88.311999999999983"/>
    <n v="37.520000000000003"/>
    <n v="50.79199999999998"/>
    <n v="0.57514267596702584"/>
    <n v="2026"/>
    <s v="Q3"/>
    <n v="7"/>
    <x v="6"/>
  </r>
  <r>
    <n v="3714"/>
    <d v="2026-07-25T00:00:00"/>
    <n v="2026"/>
    <n v="7"/>
    <x v="2"/>
    <s v="Jul"/>
    <x v="2"/>
    <x v="2"/>
    <x v="3"/>
    <s v="Returning"/>
    <x v="2"/>
    <s v="Insulated Bottle"/>
    <n v="1"/>
    <n v="36.909999999999997"/>
    <n v="0"/>
    <n v="13.56"/>
    <n v="36.909999999999997"/>
    <n v="13.56"/>
    <n v="23.349999999999994"/>
    <n v="0.63261988620969922"/>
    <n v="2026"/>
    <s v="Q3"/>
    <n v="7"/>
    <x v="6"/>
  </r>
  <r>
    <n v="3893"/>
    <d v="2026-07-25T00:00:00"/>
    <n v="2026"/>
    <n v="7"/>
    <x v="2"/>
    <s v="Jul"/>
    <x v="0"/>
    <x v="0"/>
    <x v="0"/>
    <s v="Returning"/>
    <x v="2"/>
    <s v="Insulated Bottle"/>
    <n v="1"/>
    <n v="35.6"/>
    <n v="0"/>
    <n v="13.91"/>
    <n v="35.6"/>
    <n v="13.91"/>
    <n v="21.69"/>
    <n v="0.60926966292134832"/>
    <n v="2026"/>
    <s v="Q3"/>
    <n v="7"/>
    <x v="6"/>
  </r>
  <r>
    <n v="4136"/>
    <d v="2026-07-25T00:00:00"/>
    <n v="2026"/>
    <n v="7"/>
    <x v="2"/>
    <s v="Jul"/>
    <x v="1"/>
    <x v="11"/>
    <x v="2"/>
    <s v="New"/>
    <x v="0"/>
    <s v="Commuter Helmet"/>
    <n v="2"/>
    <n v="80.25"/>
    <n v="0.05"/>
    <n v="42.39"/>
    <n v="152.47499999999999"/>
    <n v="84.78"/>
    <n v="67.694999999999993"/>
    <n v="0.44397442203639936"/>
    <n v="2026"/>
    <s v="Q3"/>
    <n v="7"/>
    <x v="6"/>
  </r>
  <r>
    <n v="4212"/>
    <d v="2026-07-25T00:00:00"/>
    <n v="2026"/>
    <n v="7"/>
    <x v="2"/>
    <s v="Jul"/>
    <x v="0"/>
    <x v="0"/>
    <x v="3"/>
    <s v="Returning"/>
    <x v="2"/>
    <s v="Packing Cube Set"/>
    <n v="2"/>
    <n v="47.52"/>
    <n v="0.1"/>
    <n v="17.86"/>
    <n v="85.536000000000001"/>
    <n v="35.72"/>
    <n v="49.816000000000003"/>
    <n v="0.58239805462027683"/>
    <n v="2026"/>
    <s v="Q3"/>
    <n v="7"/>
    <x v="6"/>
  </r>
  <r>
    <n v="4332"/>
    <d v="2026-07-25T00:00:00"/>
    <n v="2026"/>
    <n v="7"/>
    <x v="2"/>
    <s v="Jul"/>
    <x v="3"/>
    <x v="13"/>
    <x v="0"/>
    <s v="New"/>
    <x v="2"/>
    <s v="Travel Backpack 35L"/>
    <n v="2"/>
    <n v="164.58"/>
    <n v="0.1"/>
    <n v="86.55"/>
    <n v="296.24400000000003"/>
    <n v="173.1"/>
    <n v="123.14400000000003"/>
    <n v="0.41568436829100341"/>
    <n v="2026"/>
    <s v="Q3"/>
    <n v="7"/>
    <x v="6"/>
  </r>
  <r>
    <n v="702"/>
    <d v="2026-07-26T00:00:00"/>
    <n v="2026"/>
    <n v="7"/>
    <x v="2"/>
    <s v="Jul"/>
    <x v="0"/>
    <x v="9"/>
    <x v="0"/>
    <s v="New"/>
    <x v="0"/>
    <s v="Compact Repair Kit"/>
    <n v="1"/>
    <n v="39.99"/>
    <n v="0.05"/>
    <n v="16.739999999999998"/>
    <n v="37.990499999999997"/>
    <n v="16.739999999999998"/>
    <n v="21.250499999999999"/>
    <n v="0.55936352509179932"/>
    <n v="2026"/>
    <s v="Q3"/>
    <n v="7"/>
    <x v="6"/>
  </r>
  <r>
    <n v="1223"/>
    <d v="2026-07-26T00:00:00"/>
    <n v="2026"/>
    <n v="7"/>
    <x v="2"/>
    <s v="Jul"/>
    <x v="1"/>
    <x v="12"/>
    <x v="2"/>
    <s v="New"/>
    <x v="1"/>
    <s v="Trail Boots"/>
    <n v="1"/>
    <n v="140.44"/>
    <n v="0"/>
    <n v="77.08"/>
    <n v="140.44"/>
    <n v="77.08"/>
    <n v="63.36"/>
    <n v="0.45115351751637711"/>
    <n v="2026"/>
    <s v="Q3"/>
    <n v="7"/>
    <x v="6"/>
  </r>
  <r>
    <n v="1370"/>
    <d v="2026-07-26T00:00:00"/>
    <n v="2026"/>
    <n v="7"/>
    <x v="2"/>
    <s v="Jul"/>
    <x v="2"/>
    <x v="10"/>
    <x v="3"/>
    <s v="New"/>
    <x v="4"/>
    <s v="Weighted Vest"/>
    <n v="2"/>
    <n v="123.73"/>
    <n v="0.05"/>
    <n v="68.22"/>
    <n v="235.08699999999999"/>
    <n v="136.44"/>
    <n v="98.646999999999991"/>
    <n v="0.41961911973014243"/>
    <n v="2026"/>
    <s v="Q3"/>
    <n v="7"/>
    <x v="6"/>
  </r>
  <r>
    <n v="3476"/>
    <d v="2026-07-26T00:00:00"/>
    <n v="2026"/>
    <n v="7"/>
    <x v="2"/>
    <s v="Jul"/>
    <x v="3"/>
    <x v="13"/>
    <x v="1"/>
    <s v="New"/>
    <x v="2"/>
    <s v="Carry-On Duffel"/>
    <n v="3"/>
    <n v="132.68"/>
    <n v="0.15"/>
    <n v="67.38"/>
    <n v="338.334"/>
    <n v="202.14"/>
    <n v="136.19400000000002"/>
    <n v="0.40254304917625783"/>
    <n v="2026"/>
    <s v="Q3"/>
    <n v="7"/>
    <x v="6"/>
  </r>
  <r>
    <n v="4066"/>
    <d v="2026-07-26T00:00:00"/>
    <n v="2026"/>
    <n v="7"/>
    <x v="2"/>
    <s v="Jul"/>
    <x v="3"/>
    <x v="7"/>
    <x v="2"/>
    <s v="New"/>
    <x v="4"/>
    <s v="Recovery Roller"/>
    <n v="1"/>
    <n v="35.479999999999997"/>
    <n v="0.05"/>
    <n v="14.15"/>
    <n v="33.705999999999996"/>
    <n v="14.15"/>
    <n v="19.555999999999997"/>
    <n v="0.58019343737020113"/>
    <n v="2026"/>
    <s v="Q3"/>
    <n v="7"/>
    <x v="6"/>
  </r>
  <r>
    <n v="4153"/>
    <d v="2026-07-26T00:00:00"/>
    <n v="2026"/>
    <n v="7"/>
    <x v="2"/>
    <s v="Jul"/>
    <x v="3"/>
    <x v="7"/>
    <x v="0"/>
    <s v="Business"/>
    <x v="2"/>
    <s v="Carry-On Duffel"/>
    <n v="3"/>
    <n v="134.63"/>
    <n v="0"/>
    <n v="67.2"/>
    <n v="403.89"/>
    <n v="201.60000000000002"/>
    <n v="202.28999999999996"/>
    <n v="0.50085419297333422"/>
    <n v="2026"/>
    <s v="Q3"/>
    <n v="7"/>
    <x v="6"/>
  </r>
  <r>
    <n v="379"/>
    <d v="2026-07-27T00:00:00"/>
    <n v="2026"/>
    <n v="7"/>
    <x v="2"/>
    <s v="Jul"/>
    <x v="0"/>
    <x v="9"/>
    <x v="3"/>
    <s v="New"/>
    <x v="1"/>
    <s v="Trekking Poles"/>
    <n v="3"/>
    <n v="72.03"/>
    <n v="0"/>
    <n v="32.46"/>
    <n v="216.09"/>
    <n v="97.38"/>
    <n v="118.71000000000001"/>
    <n v="0.54935443565181175"/>
    <n v="2026"/>
    <s v="Q3"/>
    <n v="7"/>
    <x v="6"/>
  </r>
  <r>
    <n v="820"/>
    <d v="2026-07-27T00:00:00"/>
    <n v="2026"/>
    <n v="7"/>
    <x v="2"/>
    <s v="Jul"/>
    <x v="3"/>
    <x v="7"/>
    <x v="3"/>
    <s v="Returning"/>
    <x v="4"/>
    <s v="Resistance Band Set"/>
    <n v="1"/>
    <n v="40.24"/>
    <n v="0"/>
    <n v="15.05"/>
    <n v="40.24"/>
    <n v="15.05"/>
    <n v="25.19"/>
    <n v="0.62599403578528823"/>
    <n v="2026"/>
    <s v="Q3"/>
    <n v="7"/>
    <x v="6"/>
  </r>
  <r>
    <n v="2003"/>
    <d v="2026-07-27T00:00:00"/>
    <n v="2026"/>
    <n v="7"/>
    <x v="2"/>
    <s v="Jul"/>
    <x v="2"/>
    <x v="5"/>
    <x v="2"/>
    <s v="Returning"/>
    <x v="2"/>
    <s v="Insulated Bottle"/>
    <n v="1"/>
    <n v="36.14"/>
    <n v="0"/>
    <n v="13.52"/>
    <n v="36.14"/>
    <n v="13.52"/>
    <n v="22.62"/>
    <n v="0.62589928057553956"/>
    <n v="2026"/>
    <s v="Q3"/>
    <n v="7"/>
    <x v="6"/>
  </r>
  <r>
    <n v="2682"/>
    <d v="2026-07-27T00:00:00"/>
    <n v="2026"/>
    <n v="7"/>
    <x v="2"/>
    <s v="Jul"/>
    <x v="1"/>
    <x v="11"/>
    <x v="0"/>
    <s v="New"/>
    <x v="4"/>
    <s v="Resistance Band Set"/>
    <n v="2"/>
    <n v="40.22"/>
    <n v="0.05"/>
    <n v="14.72"/>
    <n v="76.417999999999992"/>
    <n v="29.44"/>
    <n v="46.977999999999994"/>
    <n v="0.61475045146431473"/>
    <n v="2026"/>
    <s v="Q3"/>
    <n v="7"/>
    <x v="6"/>
  </r>
  <r>
    <n v="3860"/>
    <d v="2026-07-27T00:00:00"/>
    <n v="2026"/>
    <n v="7"/>
    <x v="2"/>
    <s v="Jul"/>
    <x v="3"/>
    <x v="7"/>
    <x v="0"/>
    <s v="Returning"/>
    <x v="4"/>
    <s v="Recovery Roller"/>
    <n v="3"/>
    <n v="37.130000000000003"/>
    <n v="0.05"/>
    <n v="14.29"/>
    <n v="105.82050000000001"/>
    <n v="42.87"/>
    <n v="62.950500000000012"/>
    <n v="0.59488000907196625"/>
    <n v="2026"/>
    <s v="Q3"/>
    <n v="7"/>
    <x v="6"/>
  </r>
  <r>
    <n v="4063"/>
    <d v="2026-07-27T00:00:00"/>
    <n v="2026"/>
    <n v="7"/>
    <x v="2"/>
    <s v="Jul"/>
    <x v="0"/>
    <x v="9"/>
    <x v="0"/>
    <s v="New"/>
    <x v="3"/>
    <s v="Compact Sleeping Bag"/>
    <n v="4"/>
    <n v="125.07"/>
    <n v="0.05"/>
    <n v="60"/>
    <n v="475.26599999999996"/>
    <n v="240"/>
    <n v="235.26599999999996"/>
    <n v="0.4950196311118405"/>
    <n v="2026"/>
    <s v="Q3"/>
    <n v="7"/>
    <x v="6"/>
  </r>
  <r>
    <n v="4474"/>
    <d v="2026-07-27T00:00:00"/>
    <n v="2026"/>
    <n v="7"/>
    <x v="2"/>
    <s v="Jul"/>
    <x v="3"/>
    <x v="13"/>
    <x v="1"/>
    <s v="Returning"/>
    <x v="4"/>
    <s v="Weighted Vest"/>
    <n v="5"/>
    <n v="122.14"/>
    <n v="0.05"/>
    <n v="70.64"/>
    <n v="580.16499999999996"/>
    <n v="353.2"/>
    <n v="226.96499999999997"/>
    <n v="0.39120767367903958"/>
    <n v="2026"/>
    <s v="Q3"/>
    <n v="7"/>
    <x v="6"/>
  </r>
  <r>
    <n v="21"/>
    <d v="2026-07-28T00:00:00"/>
    <n v="2026"/>
    <n v="7"/>
    <x v="2"/>
    <s v="Jul"/>
    <x v="1"/>
    <x v="11"/>
    <x v="0"/>
    <s v="Business"/>
    <x v="3"/>
    <s v="Compact Sleeping Bag"/>
    <n v="1"/>
    <n v="120.09"/>
    <n v="0"/>
    <n v="62.18"/>
    <n v="120.09"/>
    <n v="62.18"/>
    <n v="57.910000000000004"/>
    <n v="0.48222166708302111"/>
    <n v="2026"/>
    <s v="Q3"/>
    <n v="7"/>
    <x v="6"/>
  </r>
  <r>
    <n v="368"/>
    <d v="2026-07-28T00:00:00"/>
    <n v="2026"/>
    <n v="7"/>
    <x v="2"/>
    <s v="Jul"/>
    <x v="3"/>
    <x v="4"/>
    <x v="3"/>
    <s v="Returning"/>
    <x v="0"/>
    <s v="Cycling Pack 12L"/>
    <n v="6"/>
    <n v="102.75"/>
    <n v="0"/>
    <n v="51.55"/>
    <n v="616.5"/>
    <n v="309.29999999999995"/>
    <n v="307.20000000000005"/>
    <n v="0.49829683698296845"/>
    <n v="2026"/>
    <s v="Q3"/>
    <n v="7"/>
    <x v="6"/>
  </r>
  <r>
    <n v="457"/>
    <d v="2026-07-28T00:00:00"/>
    <n v="2026"/>
    <n v="7"/>
    <x v="2"/>
    <s v="Jul"/>
    <x v="2"/>
    <x v="2"/>
    <x v="0"/>
    <s v="Returning"/>
    <x v="3"/>
    <s v="Trail Tent 2P"/>
    <n v="4"/>
    <n v="191.15"/>
    <n v="0"/>
    <n v="105.01"/>
    <n v="764.6"/>
    <n v="420.04"/>
    <n v="344.56"/>
    <n v="0.45064085796494896"/>
    <n v="2026"/>
    <s v="Q3"/>
    <n v="7"/>
    <x v="6"/>
  </r>
  <r>
    <n v="1516"/>
    <d v="2026-07-28T00:00:00"/>
    <n v="2026"/>
    <n v="7"/>
    <x v="2"/>
    <s v="Jul"/>
    <x v="0"/>
    <x v="9"/>
    <x v="0"/>
    <s v="Business"/>
    <x v="4"/>
    <s v="Resistance Band Set"/>
    <n v="2"/>
    <n v="40.15"/>
    <n v="0.1"/>
    <n v="14.86"/>
    <n v="72.27"/>
    <n v="29.72"/>
    <n v="42.55"/>
    <n v="0.58876435588764353"/>
    <n v="2026"/>
    <s v="Q3"/>
    <n v="7"/>
    <x v="6"/>
  </r>
  <r>
    <n v="2266"/>
    <d v="2026-07-28T00:00:00"/>
    <n v="2026"/>
    <n v="7"/>
    <x v="2"/>
    <s v="Jul"/>
    <x v="1"/>
    <x v="11"/>
    <x v="3"/>
    <s v="Business"/>
    <x v="3"/>
    <s v="Portable Camp Stove"/>
    <n v="1"/>
    <n v="83.05"/>
    <n v="0"/>
    <n v="38.86"/>
    <n v="83.05"/>
    <n v="38.86"/>
    <n v="44.19"/>
    <n v="0.53208910295003009"/>
    <n v="2026"/>
    <s v="Q3"/>
    <n v="7"/>
    <x v="6"/>
  </r>
  <r>
    <n v="2802"/>
    <d v="2026-07-28T00:00:00"/>
    <n v="2026"/>
    <n v="7"/>
    <x v="2"/>
    <s v="Jul"/>
    <x v="0"/>
    <x v="9"/>
    <x v="0"/>
    <s v="Returning"/>
    <x v="1"/>
    <s v="Trail Boots"/>
    <n v="2"/>
    <n v="146.22999999999999"/>
    <n v="0"/>
    <n v="79.040000000000006"/>
    <n v="292.45999999999998"/>
    <n v="158.08000000000001"/>
    <n v="134.37999999999997"/>
    <n v="0.45948163851466861"/>
    <n v="2026"/>
    <s v="Q3"/>
    <n v="7"/>
    <x v="6"/>
  </r>
  <r>
    <n v="3604"/>
    <d v="2026-07-28T00:00:00"/>
    <n v="2026"/>
    <n v="7"/>
    <x v="2"/>
    <s v="Jul"/>
    <x v="1"/>
    <x v="14"/>
    <x v="0"/>
    <s v="Returning"/>
    <x v="1"/>
    <s v="Trail Boots"/>
    <n v="2"/>
    <n v="144.09"/>
    <n v="0"/>
    <n v="77.67"/>
    <n v="288.18"/>
    <n v="155.34"/>
    <n v="132.84"/>
    <n v="0.46096189881324173"/>
    <n v="2026"/>
    <s v="Q3"/>
    <n v="7"/>
    <x v="6"/>
  </r>
  <r>
    <n v="3644"/>
    <d v="2026-07-28T00:00:00"/>
    <n v="2026"/>
    <n v="7"/>
    <x v="2"/>
    <s v="Jul"/>
    <x v="2"/>
    <x v="10"/>
    <x v="2"/>
    <s v="Business"/>
    <x v="1"/>
    <s v="Hiking Daypack 20L"/>
    <n v="3"/>
    <n v="93.01"/>
    <n v="0.15"/>
    <n v="46.68"/>
    <n v="237.17550000000003"/>
    <n v="140.04"/>
    <n v="97.135500000000036"/>
    <n v="0.4095511551572571"/>
    <n v="2026"/>
    <s v="Q3"/>
    <n v="7"/>
    <x v="6"/>
  </r>
  <r>
    <n v="4271"/>
    <d v="2026-07-28T00:00:00"/>
    <n v="2026"/>
    <n v="7"/>
    <x v="2"/>
    <s v="Jul"/>
    <x v="0"/>
    <x v="0"/>
    <x v="2"/>
    <s v="New"/>
    <x v="3"/>
    <s v="Compact Sleeping Bag"/>
    <n v="1"/>
    <n v="121.61"/>
    <n v="0.1"/>
    <n v="60.58"/>
    <n v="109.449"/>
    <n v="60.58"/>
    <n v="48.869"/>
    <n v="0.4465001964385239"/>
    <n v="2026"/>
    <s v="Q3"/>
    <n v="7"/>
    <x v="6"/>
  </r>
  <r>
    <n v="272"/>
    <d v="2026-07-29T00:00:00"/>
    <n v="2026"/>
    <n v="7"/>
    <x v="2"/>
    <s v="Jul"/>
    <x v="3"/>
    <x v="4"/>
    <x v="0"/>
    <s v="Business"/>
    <x v="3"/>
    <s v="Trail Tent 2P"/>
    <n v="2"/>
    <n v="195.09"/>
    <n v="0"/>
    <n v="106.82"/>
    <n v="390.18"/>
    <n v="213.64"/>
    <n v="176.54000000000002"/>
    <n v="0.45245783997129535"/>
    <n v="2026"/>
    <s v="Q3"/>
    <n v="7"/>
    <x v="6"/>
  </r>
  <r>
    <n v="1469"/>
    <d v="2026-07-29T00:00:00"/>
    <n v="2026"/>
    <n v="7"/>
    <x v="2"/>
    <s v="Jul"/>
    <x v="2"/>
    <x v="10"/>
    <x v="2"/>
    <s v="Returning"/>
    <x v="2"/>
    <s v="Travel Backpack 35L"/>
    <n v="3"/>
    <n v="167.52"/>
    <n v="0"/>
    <n v="87.26"/>
    <n v="502.56000000000006"/>
    <n v="261.78000000000003"/>
    <n v="240.78000000000003"/>
    <n v="0.4791069723018147"/>
    <n v="2026"/>
    <s v="Q3"/>
    <n v="7"/>
    <x v="6"/>
  </r>
  <r>
    <n v="2253"/>
    <d v="2026-07-29T00:00:00"/>
    <n v="2026"/>
    <n v="7"/>
    <x v="2"/>
    <s v="Jul"/>
    <x v="1"/>
    <x v="14"/>
    <x v="3"/>
    <s v="New"/>
    <x v="0"/>
    <s v="Trail Bike Light"/>
    <n v="3"/>
    <n v="50.98"/>
    <n v="0"/>
    <n v="22.63"/>
    <n v="152.94"/>
    <n v="67.89"/>
    <n v="85.05"/>
    <n v="0.55610043154178113"/>
    <n v="2026"/>
    <s v="Q3"/>
    <n v="7"/>
    <x v="6"/>
  </r>
  <r>
    <n v="2554"/>
    <d v="2026-07-29T00:00:00"/>
    <n v="2026"/>
    <n v="7"/>
    <x v="2"/>
    <s v="Jul"/>
    <x v="1"/>
    <x v="11"/>
    <x v="3"/>
    <s v="New"/>
    <x v="4"/>
    <s v="Training Mat"/>
    <n v="2"/>
    <n v="49.98"/>
    <n v="0.1"/>
    <n v="21.91"/>
    <n v="89.963999999999999"/>
    <n v="43.82"/>
    <n v="46.143999999999998"/>
    <n v="0.51291627762215997"/>
    <n v="2026"/>
    <s v="Q3"/>
    <n v="7"/>
    <x v="6"/>
  </r>
  <r>
    <n v="2624"/>
    <d v="2026-07-29T00:00:00"/>
    <n v="2026"/>
    <n v="7"/>
    <x v="2"/>
    <s v="Jul"/>
    <x v="3"/>
    <x v="4"/>
    <x v="1"/>
    <s v="Business"/>
    <x v="2"/>
    <s v="Insulated Bottle"/>
    <n v="4"/>
    <n v="36.44"/>
    <n v="0.15"/>
    <n v="13.32"/>
    <n v="123.89599999999999"/>
    <n v="53.28"/>
    <n v="70.615999999999985"/>
    <n v="0.5699619035319945"/>
    <n v="2026"/>
    <s v="Q3"/>
    <n v="7"/>
    <x v="6"/>
  </r>
  <r>
    <n v="3338"/>
    <d v="2026-07-29T00:00:00"/>
    <n v="2026"/>
    <n v="7"/>
    <x v="2"/>
    <s v="Jul"/>
    <x v="0"/>
    <x v="0"/>
    <x v="0"/>
    <s v="Returning"/>
    <x v="3"/>
    <s v="Trail Tent 2P"/>
    <n v="1"/>
    <n v="195.34"/>
    <n v="0.05"/>
    <n v="106.6"/>
    <n v="185.57300000000001"/>
    <n v="106.6"/>
    <n v="78.973000000000013"/>
    <n v="0.42556298599472991"/>
    <n v="2026"/>
    <s v="Q3"/>
    <n v="7"/>
    <x v="6"/>
  </r>
  <r>
    <n v="4575"/>
    <d v="2026-07-29T00:00:00"/>
    <n v="2026"/>
    <n v="7"/>
    <x v="2"/>
    <s v="Jul"/>
    <x v="2"/>
    <x v="5"/>
    <x v="0"/>
    <s v="Business"/>
    <x v="0"/>
    <s v="Cycling Pack 12L"/>
    <n v="1"/>
    <n v="103.31"/>
    <n v="0"/>
    <n v="50.93"/>
    <n v="103.31"/>
    <n v="50.93"/>
    <n v="52.38"/>
    <n v="0.50701771367728199"/>
    <n v="2026"/>
    <s v="Q3"/>
    <n v="7"/>
    <x v="6"/>
  </r>
  <r>
    <n v="4871"/>
    <d v="2026-07-29T00:00:00"/>
    <n v="2026"/>
    <n v="7"/>
    <x v="2"/>
    <s v="Jul"/>
    <x v="0"/>
    <x v="0"/>
    <x v="0"/>
    <s v="New"/>
    <x v="3"/>
    <s v="Compact Sleeping Bag"/>
    <n v="3"/>
    <n v="123.31"/>
    <n v="0"/>
    <n v="59.16"/>
    <n v="369.93"/>
    <n v="177.48"/>
    <n v="192.45000000000002"/>
    <n v="0.52023355770010549"/>
    <n v="2026"/>
    <s v="Q3"/>
    <n v="7"/>
    <x v="6"/>
  </r>
  <r>
    <n v="4931"/>
    <d v="2026-07-29T00:00:00"/>
    <n v="2026"/>
    <n v="7"/>
    <x v="2"/>
    <s v="Jul"/>
    <x v="0"/>
    <x v="15"/>
    <x v="0"/>
    <s v="New"/>
    <x v="4"/>
    <s v="Resistance Band Set"/>
    <n v="1"/>
    <n v="40.36"/>
    <n v="0.1"/>
    <n v="14.82"/>
    <n v="36.323999999999998"/>
    <n v="14.82"/>
    <n v="21.503999999999998"/>
    <n v="0.59200528576148004"/>
    <n v="2026"/>
    <s v="Q3"/>
    <n v="7"/>
    <x v="6"/>
  </r>
  <r>
    <n v="4962"/>
    <d v="2026-07-29T00:00:00"/>
    <n v="2026"/>
    <n v="7"/>
    <x v="2"/>
    <s v="Jul"/>
    <x v="0"/>
    <x v="15"/>
    <x v="2"/>
    <s v="New"/>
    <x v="3"/>
    <s v="Portable Camp Stove"/>
    <n v="2"/>
    <n v="83.06"/>
    <n v="0"/>
    <n v="38.74"/>
    <n v="166.12"/>
    <n v="77.48"/>
    <n v="88.64"/>
    <n v="0.5335901757765471"/>
    <n v="2026"/>
    <s v="Q3"/>
    <n v="7"/>
    <x v="6"/>
  </r>
  <r>
    <n v="5006"/>
    <d v="2026-07-29T00:00:00"/>
    <n v="2026"/>
    <n v="7"/>
    <x v="2"/>
    <s v="Jul"/>
    <x v="2"/>
    <x v="3"/>
    <x v="0"/>
    <s v="Returning"/>
    <x v="1"/>
    <s v="Summit Backpack 45L"/>
    <n v="2"/>
    <n v="151.72999999999999"/>
    <n v="0"/>
    <n v="81.209999999999994"/>
    <n v="303.45999999999998"/>
    <n v="162.41999999999999"/>
    <n v="141.04"/>
    <n v="0.46477295195412904"/>
    <n v="2026"/>
    <s v="Q3"/>
    <n v="7"/>
    <x v="6"/>
  </r>
  <r>
    <n v="5033"/>
    <d v="2026-07-29T00:00:00"/>
    <n v="2026"/>
    <n v="7"/>
    <x v="2"/>
    <s v="Jul"/>
    <x v="3"/>
    <x v="8"/>
    <x v="0"/>
    <s v="New"/>
    <x v="1"/>
    <s v="Trekking Poles"/>
    <n v="4"/>
    <n v="72.010000000000005"/>
    <n v="0.05"/>
    <n v="32.36"/>
    <n v="273.63800000000003"/>
    <n v="129.44"/>
    <n v="144.19800000000004"/>
    <n v="0.52696628392255473"/>
    <n v="2026"/>
    <s v="Q3"/>
    <n v="7"/>
    <x v="6"/>
  </r>
  <r>
    <n v="5117"/>
    <d v="2026-07-29T00:00:00"/>
    <n v="2026"/>
    <n v="7"/>
    <x v="2"/>
    <s v="Jul"/>
    <x v="1"/>
    <x v="11"/>
    <x v="0"/>
    <s v="Business"/>
    <x v="1"/>
    <s v="Summit Backpack 45L"/>
    <n v="1"/>
    <n v="154.87"/>
    <n v="0"/>
    <n v="80.459999999999994"/>
    <n v="154.87"/>
    <n v="80.459999999999994"/>
    <n v="74.410000000000011"/>
    <n v="0.48046748886162594"/>
    <n v="2026"/>
    <s v="Q3"/>
    <n v="7"/>
    <x v="6"/>
  </r>
  <r>
    <n v="954"/>
    <d v="2026-07-30T00:00:00"/>
    <n v="2026"/>
    <n v="7"/>
    <x v="2"/>
    <s v="Jul"/>
    <x v="1"/>
    <x v="1"/>
    <x v="0"/>
    <s v="New"/>
    <x v="2"/>
    <s v="Carry-On Duffel"/>
    <n v="3"/>
    <n v="134.61000000000001"/>
    <n v="0.1"/>
    <n v="65.77"/>
    <n v="363.44700000000006"/>
    <n v="197.31"/>
    <n v="166.13700000000006"/>
    <n v="0.45711479252820914"/>
    <n v="2026"/>
    <s v="Q3"/>
    <n v="7"/>
    <x v="6"/>
  </r>
  <r>
    <n v="1644"/>
    <d v="2026-07-30T00:00:00"/>
    <n v="2026"/>
    <n v="7"/>
    <x v="2"/>
    <s v="Jul"/>
    <x v="3"/>
    <x v="13"/>
    <x v="0"/>
    <s v="Returning"/>
    <x v="0"/>
    <s v="Commuter Helmet"/>
    <n v="3"/>
    <n v="81.5"/>
    <n v="0.05"/>
    <n v="43.85"/>
    <n v="232.27499999999998"/>
    <n v="131.55000000000001"/>
    <n v="100.72499999999997"/>
    <n v="0.43364546335163051"/>
    <n v="2026"/>
    <s v="Q3"/>
    <n v="7"/>
    <x v="6"/>
  </r>
  <r>
    <n v="2030"/>
    <d v="2026-07-30T00:00:00"/>
    <n v="2026"/>
    <n v="7"/>
    <x v="2"/>
    <s v="Jul"/>
    <x v="0"/>
    <x v="0"/>
    <x v="3"/>
    <s v="Business"/>
    <x v="2"/>
    <s v="Carry-On Duffel"/>
    <n v="2"/>
    <n v="135.63"/>
    <n v="0"/>
    <n v="66.63"/>
    <n v="271.26"/>
    <n v="133.26"/>
    <n v="138"/>
    <n v="0.50873700508737008"/>
    <n v="2026"/>
    <s v="Q3"/>
    <n v="7"/>
    <x v="6"/>
  </r>
  <r>
    <n v="2595"/>
    <d v="2026-07-30T00:00:00"/>
    <n v="2026"/>
    <n v="7"/>
    <x v="2"/>
    <s v="Jul"/>
    <x v="0"/>
    <x v="9"/>
    <x v="1"/>
    <s v="Business"/>
    <x v="2"/>
    <s v="Carry-On Duffel"/>
    <n v="15"/>
    <n v="133.44999999999999"/>
    <n v="0.2"/>
    <n v="65.819999999999993"/>
    <n v="1601.3999999999999"/>
    <n v="987.3"/>
    <n v="614.09999999999991"/>
    <n v="0.3834769576620457"/>
    <n v="2026"/>
    <s v="Q3"/>
    <n v="7"/>
    <x v="6"/>
  </r>
  <r>
    <n v="2763"/>
    <d v="2026-07-30T00:00:00"/>
    <n v="2026"/>
    <n v="7"/>
    <x v="2"/>
    <s v="Jul"/>
    <x v="0"/>
    <x v="15"/>
    <x v="0"/>
    <s v="Business"/>
    <x v="3"/>
    <s v="Compact Sleeping Bag"/>
    <n v="1"/>
    <n v="120.94"/>
    <n v="0"/>
    <n v="62.24"/>
    <n v="120.94"/>
    <n v="62.24"/>
    <n v="58.699999999999996"/>
    <n v="0.48536464362493797"/>
    <n v="2026"/>
    <s v="Q3"/>
    <n v="7"/>
    <x v="6"/>
  </r>
  <r>
    <n v="3537"/>
    <d v="2026-07-30T00:00:00"/>
    <n v="2026"/>
    <n v="7"/>
    <x v="2"/>
    <s v="Jul"/>
    <x v="1"/>
    <x v="11"/>
    <x v="0"/>
    <s v="Returning"/>
    <x v="3"/>
    <s v="Alpine Tent 4P"/>
    <n v="2"/>
    <n v="332.99"/>
    <n v="0.15"/>
    <n v="199.09"/>
    <n v="566.08299999999997"/>
    <n v="398.18"/>
    <n v="167.90299999999996"/>
    <n v="0.29660491482697759"/>
    <n v="2026"/>
    <s v="Q3"/>
    <n v="7"/>
    <x v="6"/>
  </r>
  <r>
    <n v="3550"/>
    <d v="2026-07-30T00:00:00"/>
    <n v="2026"/>
    <n v="7"/>
    <x v="2"/>
    <s v="Jul"/>
    <x v="0"/>
    <x v="15"/>
    <x v="0"/>
    <s v="Returning"/>
    <x v="3"/>
    <s v="Compact Sleeping Bag"/>
    <n v="3"/>
    <n v="120.88"/>
    <n v="0"/>
    <n v="60.97"/>
    <n v="362.64"/>
    <n v="182.91"/>
    <n v="179.73"/>
    <n v="0.49561548643282594"/>
    <n v="2026"/>
    <s v="Q3"/>
    <n v="7"/>
    <x v="6"/>
  </r>
  <r>
    <n v="3875"/>
    <d v="2026-07-30T00:00:00"/>
    <n v="2026"/>
    <n v="7"/>
    <x v="2"/>
    <s v="Jul"/>
    <x v="3"/>
    <x v="8"/>
    <x v="0"/>
    <s v="Returning"/>
    <x v="0"/>
    <s v="Cycling Pack 12L"/>
    <n v="1"/>
    <n v="101.73"/>
    <n v="0.05"/>
    <n v="51.63"/>
    <n v="96.643500000000003"/>
    <n v="51.63"/>
    <n v="45.013500000000001"/>
    <n v="0.46576852038678235"/>
    <n v="2026"/>
    <s v="Q3"/>
    <n v="7"/>
    <x v="6"/>
  </r>
  <r>
    <n v="4467"/>
    <d v="2026-07-30T00:00:00"/>
    <n v="2026"/>
    <n v="7"/>
    <x v="2"/>
    <s v="Jul"/>
    <x v="3"/>
    <x v="7"/>
    <x v="0"/>
    <s v="Returning"/>
    <x v="2"/>
    <s v="Insulated Bottle"/>
    <n v="2"/>
    <n v="36.21"/>
    <n v="0"/>
    <n v="13.5"/>
    <n v="72.42"/>
    <n v="27"/>
    <n v="45.42"/>
    <n v="0.62717481358740679"/>
    <n v="2026"/>
    <s v="Q3"/>
    <n v="7"/>
    <x v="6"/>
  </r>
  <r>
    <n v="739"/>
    <d v="2026-07-31T00:00:00"/>
    <n v="2026"/>
    <n v="7"/>
    <x v="2"/>
    <s v="Jul"/>
    <x v="3"/>
    <x v="7"/>
    <x v="0"/>
    <s v="Business"/>
    <x v="0"/>
    <s v="Cycling Pack 12L"/>
    <n v="5"/>
    <n v="104.65"/>
    <n v="0"/>
    <n v="49.2"/>
    <n v="523.25"/>
    <n v="246"/>
    <n v="277.25"/>
    <n v="0.52986144290492121"/>
    <n v="2026"/>
    <s v="Q3"/>
    <n v="7"/>
    <x v="6"/>
  </r>
  <r>
    <n v="2376"/>
    <d v="2026-07-31T00:00:00"/>
    <n v="2026"/>
    <n v="7"/>
    <x v="2"/>
    <s v="Jul"/>
    <x v="2"/>
    <x v="5"/>
    <x v="1"/>
    <s v="Returning"/>
    <x v="3"/>
    <s v="Trail Tent 2P"/>
    <n v="5"/>
    <n v="198.35"/>
    <n v="0.05"/>
    <n v="104.96"/>
    <n v="942.16249999999991"/>
    <n v="524.79999999999995"/>
    <n v="417.36249999999995"/>
    <n v="0.44298356175288234"/>
    <n v="2026"/>
    <s v="Q3"/>
    <n v="7"/>
    <x v="6"/>
  </r>
  <r>
    <n v="3109"/>
    <d v="2026-07-31T00:00:00"/>
    <n v="2026"/>
    <n v="7"/>
    <x v="2"/>
    <s v="Jul"/>
    <x v="0"/>
    <x v="0"/>
    <x v="3"/>
    <s v="Returning"/>
    <x v="4"/>
    <s v="Recovery Roller"/>
    <n v="2"/>
    <n v="36.56"/>
    <n v="0.05"/>
    <n v="13.76"/>
    <n v="69.463999999999999"/>
    <n v="27.52"/>
    <n v="41.944000000000003"/>
    <n v="0.60382356328457909"/>
    <n v="2026"/>
    <s v="Q3"/>
    <n v="7"/>
    <x v="6"/>
  </r>
  <r>
    <n v="4362"/>
    <d v="2026-07-31T00:00:00"/>
    <n v="2026"/>
    <n v="7"/>
    <x v="2"/>
    <s v="Jul"/>
    <x v="1"/>
    <x v="14"/>
    <x v="0"/>
    <s v="Returning"/>
    <x v="1"/>
    <s v="Hiking Daypack 20L"/>
    <n v="5"/>
    <n v="92.41"/>
    <n v="0"/>
    <n v="44.29"/>
    <n v="462.04999999999995"/>
    <n v="221.45"/>
    <n v="240.59999999999997"/>
    <n v="0.52072286549074775"/>
    <n v="2026"/>
    <s v="Q3"/>
    <n v="7"/>
    <x v="6"/>
  </r>
  <r>
    <n v="777"/>
    <d v="2026-08-01T00:00:00"/>
    <n v="2026"/>
    <n v="8"/>
    <x v="2"/>
    <s v="Aug"/>
    <x v="3"/>
    <x v="13"/>
    <x v="0"/>
    <s v="Returning"/>
    <x v="3"/>
    <s v="Compact Sleeping Bag"/>
    <n v="4"/>
    <n v="121.87"/>
    <n v="0"/>
    <n v="59.89"/>
    <n v="487.48"/>
    <n v="239.56"/>
    <n v="247.92000000000002"/>
    <n v="0.50857471075736438"/>
    <n v="2026"/>
    <s v="Q3"/>
    <n v="8"/>
    <x v="7"/>
  </r>
  <r>
    <n v="831"/>
    <d v="2026-08-01T00:00:00"/>
    <n v="2026"/>
    <n v="8"/>
    <x v="2"/>
    <s v="Aug"/>
    <x v="3"/>
    <x v="8"/>
    <x v="0"/>
    <s v="Returning"/>
    <x v="2"/>
    <s v="Carry-On Duffel"/>
    <n v="2"/>
    <n v="130.9"/>
    <n v="0.05"/>
    <n v="67.959999999999994"/>
    <n v="248.71"/>
    <n v="135.91999999999999"/>
    <n v="112.79000000000002"/>
    <n v="0.45350006031120588"/>
    <n v="2026"/>
    <s v="Q3"/>
    <n v="8"/>
    <x v="7"/>
  </r>
  <r>
    <n v="2059"/>
    <d v="2026-08-01T00:00:00"/>
    <n v="2026"/>
    <n v="8"/>
    <x v="2"/>
    <s v="Aug"/>
    <x v="2"/>
    <x v="2"/>
    <x v="2"/>
    <s v="New"/>
    <x v="0"/>
    <s v="Trail Bike Light"/>
    <n v="1"/>
    <n v="50.98"/>
    <n v="0"/>
    <n v="22.92"/>
    <n v="50.98"/>
    <n v="22.92"/>
    <n v="28.059999999999995"/>
    <n v="0.55041192624558644"/>
    <n v="2026"/>
    <s v="Q3"/>
    <n v="8"/>
    <x v="7"/>
  </r>
  <r>
    <n v="2519"/>
    <d v="2026-08-01T00:00:00"/>
    <n v="2026"/>
    <n v="8"/>
    <x v="2"/>
    <s v="Aug"/>
    <x v="2"/>
    <x v="2"/>
    <x v="0"/>
    <s v="Returning"/>
    <x v="1"/>
    <s v="Hiking Daypack 20L"/>
    <n v="2"/>
    <n v="91.11"/>
    <n v="0"/>
    <n v="44.19"/>
    <n v="182.22"/>
    <n v="88.38"/>
    <n v="93.84"/>
    <n v="0.51498189002304906"/>
    <n v="2026"/>
    <s v="Q3"/>
    <n v="8"/>
    <x v="7"/>
  </r>
  <r>
    <n v="2644"/>
    <d v="2026-08-01T00:00:00"/>
    <n v="2026"/>
    <n v="8"/>
    <x v="2"/>
    <s v="Aug"/>
    <x v="0"/>
    <x v="0"/>
    <x v="3"/>
    <s v="Returning"/>
    <x v="2"/>
    <s v="Insulated Bottle"/>
    <n v="3"/>
    <n v="35.619999999999997"/>
    <n v="0.05"/>
    <n v="13.47"/>
    <n v="101.51699999999998"/>
    <n v="40.410000000000004"/>
    <n v="61.106999999999978"/>
    <n v="0.60193859156594454"/>
    <n v="2026"/>
    <s v="Q3"/>
    <n v="8"/>
    <x v="7"/>
  </r>
  <r>
    <n v="4141"/>
    <d v="2026-08-01T00:00:00"/>
    <n v="2026"/>
    <n v="8"/>
    <x v="2"/>
    <s v="Aug"/>
    <x v="3"/>
    <x v="13"/>
    <x v="0"/>
    <s v="New"/>
    <x v="1"/>
    <s v="Hiking Daypack 20L"/>
    <n v="1"/>
    <n v="91.95"/>
    <n v="0.05"/>
    <n v="46.47"/>
    <n v="87.352499999999992"/>
    <n v="46.47"/>
    <n v="40.882499999999993"/>
    <n v="0.46801751523997592"/>
    <n v="2026"/>
    <s v="Q3"/>
    <n v="8"/>
    <x v="7"/>
  </r>
  <r>
    <n v="4804"/>
    <d v="2026-08-01T00:00:00"/>
    <n v="2026"/>
    <n v="8"/>
    <x v="2"/>
    <s v="Aug"/>
    <x v="0"/>
    <x v="9"/>
    <x v="0"/>
    <s v="Returning"/>
    <x v="4"/>
    <s v="Training Mat"/>
    <n v="1"/>
    <n v="49.46"/>
    <n v="0"/>
    <n v="21.47"/>
    <n v="49.46"/>
    <n v="21.47"/>
    <n v="27.990000000000002"/>
    <n v="0.5659118479579458"/>
    <n v="2026"/>
    <s v="Q3"/>
    <n v="8"/>
    <x v="7"/>
  </r>
  <r>
    <n v="5161"/>
    <d v="2026-08-01T00:00:00"/>
    <n v="2026"/>
    <n v="8"/>
    <x v="2"/>
    <s v="Aug"/>
    <x v="0"/>
    <x v="15"/>
    <x v="0"/>
    <s v="New"/>
    <x v="0"/>
    <s v="Compact Repair Kit"/>
    <n v="1"/>
    <n v="41.25"/>
    <n v="0.05"/>
    <n v="16.98"/>
    <n v="39.1875"/>
    <n v="16.98"/>
    <n v="22.2075"/>
    <n v="0.56669856459330148"/>
    <n v="2026"/>
    <s v="Q3"/>
    <n v="8"/>
    <x v="7"/>
  </r>
  <r>
    <n v="590"/>
    <d v="2026-08-02T00:00:00"/>
    <n v="2026"/>
    <n v="8"/>
    <x v="2"/>
    <s v="Aug"/>
    <x v="2"/>
    <x v="5"/>
    <x v="0"/>
    <s v="Returning"/>
    <x v="2"/>
    <s v="Carry-On Duffel"/>
    <n v="4"/>
    <n v="133.65"/>
    <n v="0"/>
    <n v="66"/>
    <n v="534.6"/>
    <n v="264"/>
    <n v="270.60000000000002"/>
    <n v="0.50617283950617287"/>
    <n v="2026"/>
    <s v="Q3"/>
    <n v="8"/>
    <x v="7"/>
  </r>
  <r>
    <n v="1599"/>
    <d v="2026-08-02T00:00:00"/>
    <n v="2026"/>
    <n v="8"/>
    <x v="2"/>
    <s v="Aug"/>
    <x v="3"/>
    <x v="4"/>
    <x v="0"/>
    <s v="Returning"/>
    <x v="3"/>
    <s v="Trail Tent 2P"/>
    <n v="2"/>
    <n v="200.45"/>
    <n v="0.05"/>
    <n v="105.42"/>
    <n v="380.85499999999996"/>
    <n v="210.84"/>
    <n v="170.01499999999996"/>
    <n v="0.44640348689133652"/>
    <n v="2026"/>
    <s v="Q3"/>
    <n v="8"/>
    <x v="7"/>
  </r>
  <r>
    <n v="1665"/>
    <d v="2026-08-02T00:00:00"/>
    <n v="2026"/>
    <n v="8"/>
    <x v="2"/>
    <s v="Aug"/>
    <x v="0"/>
    <x v="0"/>
    <x v="3"/>
    <s v="Returning"/>
    <x v="0"/>
    <s v="Trail Bike Light"/>
    <n v="2"/>
    <n v="51.87"/>
    <n v="0.05"/>
    <n v="21.98"/>
    <n v="98.552999999999997"/>
    <n v="43.96"/>
    <n v="54.592999999999996"/>
    <n v="0.55394559272675614"/>
    <n v="2026"/>
    <s v="Q3"/>
    <n v="8"/>
    <x v="7"/>
  </r>
  <r>
    <n v="2409"/>
    <d v="2026-08-02T00:00:00"/>
    <n v="2026"/>
    <n v="8"/>
    <x v="2"/>
    <s v="Aug"/>
    <x v="3"/>
    <x v="13"/>
    <x v="0"/>
    <s v="Returning"/>
    <x v="3"/>
    <s v="Portable Camp Stove"/>
    <n v="1"/>
    <n v="83.6"/>
    <n v="0.05"/>
    <n v="38.51"/>
    <n v="79.419999999999987"/>
    <n v="38.51"/>
    <n v="40.909999999999989"/>
    <n v="0.51510954419541677"/>
    <n v="2026"/>
    <s v="Q3"/>
    <n v="8"/>
    <x v="7"/>
  </r>
  <r>
    <n v="2936"/>
    <d v="2026-08-02T00:00:00"/>
    <n v="2026"/>
    <n v="8"/>
    <x v="2"/>
    <s v="Aug"/>
    <x v="2"/>
    <x v="16"/>
    <x v="0"/>
    <s v="New"/>
    <x v="2"/>
    <s v="Insulated Bottle"/>
    <n v="1"/>
    <n v="35.74"/>
    <n v="0"/>
    <n v="13.49"/>
    <n v="35.74"/>
    <n v="13.49"/>
    <n v="22.25"/>
    <n v="0.62255176273083379"/>
    <n v="2026"/>
    <s v="Q3"/>
    <n v="8"/>
    <x v="7"/>
  </r>
  <r>
    <n v="3397"/>
    <d v="2026-08-02T00:00:00"/>
    <n v="2026"/>
    <n v="8"/>
    <x v="2"/>
    <s v="Aug"/>
    <x v="3"/>
    <x v="4"/>
    <x v="0"/>
    <s v="Returning"/>
    <x v="0"/>
    <s v="Commuter Helmet"/>
    <n v="1"/>
    <n v="79.849999999999994"/>
    <n v="0.1"/>
    <n v="43.11"/>
    <n v="71.864999999999995"/>
    <n v="43.11"/>
    <n v="28.754999999999995"/>
    <n v="0.40012523481527862"/>
    <n v="2026"/>
    <s v="Q3"/>
    <n v="8"/>
    <x v="7"/>
  </r>
  <r>
    <n v="4556"/>
    <d v="2026-08-02T00:00:00"/>
    <n v="2026"/>
    <n v="8"/>
    <x v="2"/>
    <s v="Aug"/>
    <x v="0"/>
    <x v="15"/>
    <x v="0"/>
    <s v="Returning"/>
    <x v="2"/>
    <s v="Packing Cube Set"/>
    <n v="2"/>
    <n v="46.44"/>
    <n v="0"/>
    <n v="18.489999999999998"/>
    <n v="92.88"/>
    <n v="36.979999999999997"/>
    <n v="55.9"/>
    <n v="0.60185185185185186"/>
    <n v="2026"/>
    <s v="Q3"/>
    <n v="8"/>
    <x v="7"/>
  </r>
  <r>
    <n v="4614"/>
    <d v="2026-08-02T00:00:00"/>
    <n v="2026"/>
    <n v="8"/>
    <x v="2"/>
    <s v="Aug"/>
    <x v="3"/>
    <x v="8"/>
    <x v="2"/>
    <s v="Returning"/>
    <x v="0"/>
    <s v="Trail Bike Light"/>
    <n v="2"/>
    <n v="50.44"/>
    <n v="0"/>
    <n v="22.99"/>
    <n v="100.88"/>
    <n v="45.98"/>
    <n v="54.9"/>
    <n v="0.54421094369547984"/>
    <n v="2026"/>
    <s v="Q3"/>
    <n v="8"/>
    <x v="7"/>
  </r>
  <r>
    <n v="4999"/>
    <d v="2026-08-02T00:00:00"/>
    <n v="2026"/>
    <n v="8"/>
    <x v="2"/>
    <s v="Aug"/>
    <x v="3"/>
    <x v="8"/>
    <x v="0"/>
    <s v="Returning"/>
    <x v="0"/>
    <s v="Commuter Helmet"/>
    <n v="2"/>
    <n v="81.38"/>
    <n v="0"/>
    <n v="42.19"/>
    <n v="162.76"/>
    <n v="84.38"/>
    <n v="78.38"/>
    <n v="0.4815679528139592"/>
    <n v="2026"/>
    <s v="Q3"/>
    <n v="8"/>
    <x v="7"/>
  </r>
  <r>
    <n v="207"/>
    <d v="2026-08-03T00:00:00"/>
    <n v="2026"/>
    <n v="8"/>
    <x v="2"/>
    <s v="Aug"/>
    <x v="2"/>
    <x v="16"/>
    <x v="0"/>
    <s v="Returning"/>
    <x v="4"/>
    <s v="Resistance Band Set"/>
    <n v="1"/>
    <n v="41.3"/>
    <n v="0"/>
    <n v="14.52"/>
    <n v="41.3"/>
    <n v="14.52"/>
    <n v="26.779999999999998"/>
    <n v="0.64842615012106541"/>
    <n v="2026"/>
    <s v="Q3"/>
    <n v="8"/>
    <x v="7"/>
  </r>
  <r>
    <n v="295"/>
    <d v="2026-08-03T00:00:00"/>
    <n v="2026"/>
    <n v="8"/>
    <x v="2"/>
    <s v="Aug"/>
    <x v="3"/>
    <x v="8"/>
    <x v="3"/>
    <s v="Returning"/>
    <x v="2"/>
    <s v="Insulated Bottle"/>
    <n v="2"/>
    <n v="36.15"/>
    <n v="0.1"/>
    <n v="13.19"/>
    <n v="65.069999999999993"/>
    <n v="26.38"/>
    <n v="38.69"/>
    <n v="0.59459044106347014"/>
    <n v="2026"/>
    <s v="Q3"/>
    <n v="8"/>
    <x v="7"/>
  </r>
  <r>
    <n v="657"/>
    <d v="2026-08-03T00:00:00"/>
    <n v="2026"/>
    <n v="8"/>
    <x v="2"/>
    <s v="Aug"/>
    <x v="1"/>
    <x v="12"/>
    <x v="0"/>
    <s v="Returning"/>
    <x v="2"/>
    <s v="Carry-On Duffel"/>
    <n v="3"/>
    <n v="132.59"/>
    <n v="0.1"/>
    <n v="66.040000000000006"/>
    <n v="357.99299999999999"/>
    <n v="198.12"/>
    <n v="159.87299999999999"/>
    <n v="0.44658135773604507"/>
    <n v="2026"/>
    <s v="Q3"/>
    <n v="8"/>
    <x v="7"/>
  </r>
  <r>
    <n v="694"/>
    <d v="2026-08-03T00:00:00"/>
    <n v="2026"/>
    <n v="8"/>
    <x v="2"/>
    <s v="Aug"/>
    <x v="2"/>
    <x v="3"/>
    <x v="0"/>
    <s v="New"/>
    <x v="1"/>
    <s v="Trail Boots"/>
    <n v="3"/>
    <n v="144"/>
    <n v="0"/>
    <n v="78.89"/>
    <n v="432"/>
    <n v="236.67000000000002"/>
    <n v="195.32999999999998"/>
    <n v="0.45215277777777774"/>
    <n v="2026"/>
    <s v="Q3"/>
    <n v="8"/>
    <x v="7"/>
  </r>
  <r>
    <n v="1187"/>
    <d v="2026-08-03T00:00:00"/>
    <n v="2026"/>
    <n v="8"/>
    <x v="2"/>
    <s v="Aug"/>
    <x v="0"/>
    <x v="0"/>
    <x v="0"/>
    <s v="Returning"/>
    <x v="2"/>
    <s v="Packing Cube Set"/>
    <n v="2"/>
    <n v="45.45"/>
    <n v="0.05"/>
    <n v="18.829999999999998"/>
    <n v="86.355000000000004"/>
    <n v="37.659999999999997"/>
    <n v="48.695000000000007"/>
    <n v="0.56389323142840608"/>
    <n v="2026"/>
    <s v="Q3"/>
    <n v="8"/>
    <x v="7"/>
  </r>
  <r>
    <n v="1915"/>
    <d v="2026-08-03T00:00:00"/>
    <n v="2026"/>
    <n v="8"/>
    <x v="2"/>
    <s v="Aug"/>
    <x v="1"/>
    <x v="6"/>
    <x v="0"/>
    <s v="Returning"/>
    <x v="0"/>
    <s v="Compact Repair Kit"/>
    <n v="1"/>
    <n v="41.16"/>
    <n v="0.05"/>
    <n v="16.66"/>
    <n v="39.101999999999997"/>
    <n v="16.66"/>
    <n v="22.441999999999997"/>
    <n v="0.57393483709273174"/>
    <n v="2026"/>
    <s v="Q3"/>
    <n v="8"/>
    <x v="7"/>
  </r>
  <r>
    <n v="2156"/>
    <d v="2026-08-03T00:00:00"/>
    <n v="2026"/>
    <n v="8"/>
    <x v="2"/>
    <s v="Aug"/>
    <x v="0"/>
    <x v="0"/>
    <x v="2"/>
    <s v="Returning"/>
    <x v="2"/>
    <s v="Travel Backpack 35L"/>
    <n v="1"/>
    <n v="162.78"/>
    <n v="0"/>
    <n v="85.08"/>
    <n v="162.78"/>
    <n v="85.08"/>
    <n v="77.7"/>
    <n v="0.47733136748986366"/>
    <n v="2026"/>
    <s v="Q3"/>
    <n v="8"/>
    <x v="7"/>
  </r>
  <r>
    <n v="2539"/>
    <d v="2026-08-03T00:00:00"/>
    <n v="2026"/>
    <n v="8"/>
    <x v="2"/>
    <s v="Aug"/>
    <x v="2"/>
    <x v="16"/>
    <x v="2"/>
    <s v="New"/>
    <x v="0"/>
    <s v="Commuter Helmet"/>
    <n v="1"/>
    <n v="80.040000000000006"/>
    <n v="0.1"/>
    <n v="41.88"/>
    <n v="72.036000000000001"/>
    <n v="41.88"/>
    <n v="30.155999999999999"/>
    <n v="0.41862402132267196"/>
    <n v="2026"/>
    <s v="Q3"/>
    <n v="8"/>
    <x v="7"/>
  </r>
  <r>
    <n v="3803"/>
    <d v="2026-08-03T00:00:00"/>
    <n v="2026"/>
    <n v="8"/>
    <x v="2"/>
    <s v="Aug"/>
    <x v="2"/>
    <x v="5"/>
    <x v="0"/>
    <s v="New"/>
    <x v="1"/>
    <s v="Hiking Daypack 20L"/>
    <n v="1"/>
    <n v="90.21"/>
    <n v="0"/>
    <n v="46.31"/>
    <n v="90.21"/>
    <n v="46.31"/>
    <n v="43.899999999999991"/>
    <n v="0.48664227912648261"/>
    <n v="2026"/>
    <s v="Q3"/>
    <n v="8"/>
    <x v="7"/>
  </r>
  <r>
    <n v="100"/>
    <d v="2026-08-04T00:00:00"/>
    <n v="2026"/>
    <n v="8"/>
    <x v="2"/>
    <s v="Aug"/>
    <x v="0"/>
    <x v="9"/>
    <x v="2"/>
    <s v="Business"/>
    <x v="2"/>
    <s v="Carry-On Duffel"/>
    <n v="1"/>
    <n v="133.6"/>
    <n v="0.1"/>
    <n v="67.3"/>
    <n v="120.24"/>
    <n v="67.3"/>
    <n v="52.94"/>
    <n v="0.44028609447771122"/>
    <n v="2026"/>
    <s v="Q3"/>
    <n v="8"/>
    <x v="7"/>
  </r>
  <r>
    <n v="118"/>
    <d v="2026-08-04T00:00:00"/>
    <n v="2026"/>
    <n v="8"/>
    <x v="2"/>
    <s v="Aug"/>
    <x v="3"/>
    <x v="4"/>
    <x v="0"/>
    <s v="Returning"/>
    <x v="2"/>
    <s v="Packing Cube Set"/>
    <n v="1"/>
    <n v="47.53"/>
    <n v="0"/>
    <n v="18.04"/>
    <n v="47.53"/>
    <n v="18.04"/>
    <n v="29.490000000000002"/>
    <n v="0.62045024195245113"/>
    <n v="2026"/>
    <s v="Q3"/>
    <n v="8"/>
    <x v="7"/>
  </r>
  <r>
    <n v="220"/>
    <d v="2026-08-04T00:00:00"/>
    <n v="2026"/>
    <n v="8"/>
    <x v="2"/>
    <s v="Aug"/>
    <x v="0"/>
    <x v="15"/>
    <x v="0"/>
    <s v="Returning"/>
    <x v="2"/>
    <s v="Packing Cube Set"/>
    <n v="2"/>
    <n v="46.71"/>
    <n v="0"/>
    <n v="18.41"/>
    <n v="93.42"/>
    <n v="36.82"/>
    <n v="56.6"/>
    <n v="0.60586598158852489"/>
    <n v="2026"/>
    <s v="Q3"/>
    <n v="8"/>
    <x v="7"/>
  </r>
  <r>
    <n v="1145"/>
    <d v="2026-08-04T00:00:00"/>
    <n v="2026"/>
    <n v="8"/>
    <x v="2"/>
    <s v="Aug"/>
    <x v="2"/>
    <x v="16"/>
    <x v="3"/>
    <s v="New"/>
    <x v="3"/>
    <s v="Trail Tent 2P"/>
    <n v="1"/>
    <n v="197.26"/>
    <n v="0"/>
    <n v="104.09"/>
    <n v="197.26"/>
    <n v="104.09"/>
    <n v="93.169999999999987"/>
    <n v="0.47232079488999285"/>
    <n v="2026"/>
    <s v="Q3"/>
    <n v="8"/>
    <x v="7"/>
  </r>
  <r>
    <n v="1289"/>
    <d v="2026-08-04T00:00:00"/>
    <n v="2026"/>
    <n v="8"/>
    <x v="2"/>
    <s v="Aug"/>
    <x v="2"/>
    <x v="16"/>
    <x v="3"/>
    <s v="New"/>
    <x v="1"/>
    <s v="Trekking Poles"/>
    <n v="1"/>
    <n v="70.56"/>
    <n v="0"/>
    <n v="32.11"/>
    <n v="70.56"/>
    <n v="32.11"/>
    <n v="38.450000000000003"/>
    <n v="0.54492630385487528"/>
    <n v="2026"/>
    <s v="Q3"/>
    <n v="8"/>
    <x v="7"/>
  </r>
  <r>
    <n v="1411"/>
    <d v="2026-08-04T00:00:00"/>
    <n v="2026"/>
    <n v="8"/>
    <x v="2"/>
    <s v="Aug"/>
    <x v="1"/>
    <x v="12"/>
    <x v="0"/>
    <s v="Business"/>
    <x v="4"/>
    <s v="Recovery Roller"/>
    <n v="1"/>
    <n v="36.58"/>
    <n v="0"/>
    <n v="13.98"/>
    <n v="36.58"/>
    <n v="13.98"/>
    <n v="22.599999999999998"/>
    <n v="0.61782394751230174"/>
    <n v="2026"/>
    <s v="Q3"/>
    <n v="8"/>
    <x v="7"/>
  </r>
  <r>
    <n v="1799"/>
    <d v="2026-08-04T00:00:00"/>
    <n v="2026"/>
    <n v="8"/>
    <x v="2"/>
    <s v="Aug"/>
    <x v="3"/>
    <x v="13"/>
    <x v="1"/>
    <s v="Business"/>
    <x v="0"/>
    <s v="Commuter Helmet"/>
    <n v="4"/>
    <n v="82.98"/>
    <n v="0.05"/>
    <n v="43.79"/>
    <n v="315.32400000000001"/>
    <n v="175.16"/>
    <n v="140.16400000000002"/>
    <n v="0.44450787126891711"/>
    <n v="2026"/>
    <s v="Q3"/>
    <n v="8"/>
    <x v="7"/>
  </r>
  <r>
    <n v="1871"/>
    <d v="2026-08-04T00:00:00"/>
    <n v="2026"/>
    <n v="8"/>
    <x v="2"/>
    <s v="Aug"/>
    <x v="0"/>
    <x v="0"/>
    <x v="0"/>
    <s v="New"/>
    <x v="0"/>
    <s v="Compact Repair Kit"/>
    <n v="1"/>
    <n v="41.25"/>
    <n v="0"/>
    <n v="17.02"/>
    <n v="41.25"/>
    <n v="17.02"/>
    <n v="24.23"/>
    <n v="0.58739393939393936"/>
    <n v="2026"/>
    <s v="Q3"/>
    <n v="8"/>
    <x v="7"/>
  </r>
  <r>
    <n v="4180"/>
    <d v="2026-08-04T00:00:00"/>
    <n v="2026"/>
    <n v="8"/>
    <x v="2"/>
    <s v="Aug"/>
    <x v="2"/>
    <x v="3"/>
    <x v="0"/>
    <s v="Returning"/>
    <x v="0"/>
    <s v="Cycling Pack 12L"/>
    <n v="1"/>
    <n v="101.37"/>
    <n v="0"/>
    <n v="51.56"/>
    <n v="101.37"/>
    <n v="51.56"/>
    <n v="49.81"/>
    <n v="0.49136825490776365"/>
    <n v="2026"/>
    <s v="Q3"/>
    <n v="8"/>
    <x v="7"/>
  </r>
  <r>
    <n v="4338"/>
    <d v="2026-08-04T00:00:00"/>
    <n v="2026"/>
    <n v="8"/>
    <x v="2"/>
    <s v="Aug"/>
    <x v="2"/>
    <x v="16"/>
    <x v="0"/>
    <s v="Returning"/>
    <x v="3"/>
    <s v="Alpine Tent 4P"/>
    <n v="1"/>
    <n v="340.66"/>
    <n v="0.05"/>
    <n v="194.13"/>
    <n v="323.62700000000001"/>
    <n v="194.13"/>
    <n v="129.49700000000001"/>
    <n v="0.40014275693931595"/>
    <n v="2026"/>
    <s v="Q3"/>
    <n v="8"/>
    <x v="7"/>
  </r>
  <r>
    <n v="4463"/>
    <d v="2026-08-04T00:00:00"/>
    <n v="2026"/>
    <n v="8"/>
    <x v="2"/>
    <s v="Aug"/>
    <x v="2"/>
    <x v="2"/>
    <x v="3"/>
    <s v="Business"/>
    <x v="0"/>
    <s v="Trail Bike Light"/>
    <n v="1"/>
    <n v="50.43"/>
    <n v="0.15"/>
    <n v="22.94"/>
    <n v="42.865499999999997"/>
    <n v="22.94"/>
    <n v="19.925499999999996"/>
    <n v="0.46483768998378644"/>
    <n v="2026"/>
    <s v="Q3"/>
    <n v="8"/>
    <x v="7"/>
  </r>
  <r>
    <n v="382"/>
    <d v="2026-08-05T00:00:00"/>
    <n v="2026"/>
    <n v="8"/>
    <x v="2"/>
    <s v="Aug"/>
    <x v="3"/>
    <x v="8"/>
    <x v="0"/>
    <s v="New"/>
    <x v="4"/>
    <s v="Resistance Band Set"/>
    <n v="1"/>
    <n v="40.42"/>
    <n v="0.05"/>
    <n v="14.33"/>
    <n v="38.399000000000001"/>
    <n v="14.33"/>
    <n v="24.069000000000003"/>
    <n v="0.62681319826037141"/>
    <n v="2026"/>
    <s v="Q3"/>
    <n v="8"/>
    <x v="7"/>
  </r>
  <r>
    <n v="1011"/>
    <d v="2026-08-05T00:00:00"/>
    <n v="2026"/>
    <n v="8"/>
    <x v="2"/>
    <s v="Aug"/>
    <x v="0"/>
    <x v="0"/>
    <x v="0"/>
    <s v="New"/>
    <x v="0"/>
    <s v="Trail Bike Light"/>
    <n v="1"/>
    <n v="51.81"/>
    <n v="0.05"/>
    <n v="22.28"/>
    <n v="49.219499999999996"/>
    <n v="22.28"/>
    <n v="26.939499999999995"/>
    <n v="0.54733388189640275"/>
    <n v="2026"/>
    <s v="Q3"/>
    <n v="8"/>
    <x v="7"/>
  </r>
  <r>
    <n v="1148"/>
    <d v="2026-08-05T00:00:00"/>
    <n v="2026"/>
    <n v="8"/>
    <x v="2"/>
    <s v="Aug"/>
    <x v="2"/>
    <x v="2"/>
    <x v="2"/>
    <s v="New"/>
    <x v="4"/>
    <s v="Recovery Roller"/>
    <n v="3"/>
    <n v="35.9"/>
    <n v="0"/>
    <n v="14.11"/>
    <n v="107.69999999999999"/>
    <n v="42.33"/>
    <n v="65.36999999999999"/>
    <n v="0.60696378830083564"/>
    <n v="2026"/>
    <s v="Q3"/>
    <n v="8"/>
    <x v="7"/>
  </r>
  <r>
    <n v="1397"/>
    <d v="2026-08-05T00:00:00"/>
    <n v="2026"/>
    <n v="8"/>
    <x v="2"/>
    <s v="Aug"/>
    <x v="1"/>
    <x v="14"/>
    <x v="2"/>
    <s v="Business"/>
    <x v="1"/>
    <s v="Hiking Daypack 20L"/>
    <n v="2"/>
    <n v="90.27"/>
    <n v="0.05"/>
    <n v="46.38"/>
    <n v="171.51299999999998"/>
    <n v="92.76"/>
    <n v="78.752999999999972"/>
    <n v="0.45916636056742044"/>
    <n v="2026"/>
    <s v="Q3"/>
    <n v="8"/>
    <x v="7"/>
  </r>
  <r>
    <n v="2252"/>
    <d v="2026-08-05T00:00:00"/>
    <n v="2026"/>
    <n v="8"/>
    <x v="2"/>
    <s v="Aug"/>
    <x v="1"/>
    <x v="11"/>
    <x v="0"/>
    <s v="New"/>
    <x v="0"/>
    <s v="Trail Bike Light"/>
    <n v="1"/>
    <n v="49.68"/>
    <n v="0.05"/>
    <n v="22.02"/>
    <n v="47.195999999999998"/>
    <n v="22.02"/>
    <n v="25.175999999999998"/>
    <n v="0.53343503686753113"/>
    <n v="2026"/>
    <s v="Q3"/>
    <n v="8"/>
    <x v="7"/>
  </r>
  <r>
    <n v="2415"/>
    <d v="2026-08-05T00:00:00"/>
    <n v="2026"/>
    <n v="8"/>
    <x v="2"/>
    <s v="Aug"/>
    <x v="1"/>
    <x v="12"/>
    <x v="0"/>
    <s v="New"/>
    <x v="2"/>
    <s v="Carry-On Duffel"/>
    <n v="2"/>
    <n v="131.25"/>
    <n v="0.05"/>
    <n v="65.42"/>
    <n v="249.375"/>
    <n v="130.84"/>
    <n v="118.535"/>
    <n v="0.47532832080200499"/>
    <n v="2026"/>
    <s v="Q3"/>
    <n v="8"/>
    <x v="7"/>
  </r>
  <r>
    <n v="2525"/>
    <d v="2026-08-05T00:00:00"/>
    <n v="2026"/>
    <n v="8"/>
    <x v="2"/>
    <s v="Aug"/>
    <x v="3"/>
    <x v="4"/>
    <x v="2"/>
    <s v="New"/>
    <x v="4"/>
    <s v="Recovery Roller"/>
    <n v="2"/>
    <n v="36.78"/>
    <n v="0.05"/>
    <n v="13.85"/>
    <n v="69.882000000000005"/>
    <n v="27.7"/>
    <n v="42.182000000000002"/>
    <n v="0.60361752668784519"/>
    <n v="2026"/>
    <s v="Q3"/>
    <n v="8"/>
    <x v="7"/>
  </r>
  <r>
    <n v="2652"/>
    <d v="2026-08-05T00:00:00"/>
    <n v="2026"/>
    <n v="8"/>
    <x v="2"/>
    <s v="Aug"/>
    <x v="2"/>
    <x v="2"/>
    <x v="2"/>
    <s v="Returning"/>
    <x v="0"/>
    <s v="Commuter Helmet"/>
    <n v="1"/>
    <n v="80.790000000000006"/>
    <n v="0.1"/>
    <n v="43.65"/>
    <n v="72.711000000000013"/>
    <n v="43.65"/>
    <n v="29.061000000000014"/>
    <n v="0.39967817799232591"/>
    <n v="2026"/>
    <s v="Q3"/>
    <n v="8"/>
    <x v="7"/>
  </r>
  <r>
    <n v="4035"/>
    <d v="2026-08-05T00:00:00"/>
    <n v="2026"/>
    <n v="8"/>
    <x v="2"/>
    <s v="Aug"/>
    <x v="0"/>
    <x v="9"/>
    <x v="0"/>
    <s v="Returning"/>
    <x v="0"/>
    <s v="Compact Repair Kit"/>
    <n v="2"/>
    <n v="40.53"/>
    <n v="0.05"/>
    <n v="17.100000000000001"/>
    <n v="77.007000000000005"/>
    <n v="34.200000000000003"/>
    <n v="42.807000000000002"/>
    <n v="0.55588452997779425"/>
    <n v="2026"/>
    <s v="Q3"/>
    <n v="8"/>
    <x v="7"/>
  </r>
  <r>
    <n v="4377"/>
    <d v="2026-08-05T00:00:00"/>
    <n v="2026"/>
    <n v="8"/>
    <x v="2"/>
    <s v="Aug"/>
    <x v="2"/>
    <x v="2"/>
    <x v="3"/>
    <s v="New"/>
    <x v="0"/>
    <s v="Commuter Helmet"/>
    <n v="2"/>
    <n v="81.66"/>
    <n v="0"/>
    <n v="42.11"/>
    <n v="163.32"/>
    <n v="84.22"/>
    <n v="79.099999999999994"/>
    <n v="0.48432525104090129"/>
    <n v="2026"/>
    <s v="Q3"/>
    <n v="8"/>
    <x v="7"/>
  </r>
  <r>
    <n v="4734"/>
    <d v="2026-08-05T00:00:00"/>
    <n v="2026"/>
    <n v="8"/>
    <x v="2"/>
    <s v="Aug"/>
    <x v="1"/>
    <x v="12"/>
    <x v="3"/>
    <s v="Returning"/>
    <x v="1"/>
    <s v="Trail Boots"/>
    <n v="1"/>
    <n v="146.55000000000001"/>
    <n v="0"/>
    <n v="78.8"/>
    <n v="146.55000000000001"/>
    <n v="78.8"/>
    <n v="67.750000000000014"/>
    <n v="0.46229955646537024"/>
    <n v="2026"/>
    <s v="Q3"/>
    <n v="8"/>
    <x v="7"/>
  </r>
  <r>
    <n v="4892"/>
    <d v="2026-08-05T00:00:00"/>
    <n v="2026"/>
    <n v="8"/>
    <x v="2"/>
    <s v="Aug"/>
    <x v="1"/>
    <x v="1"/>
    <x v="2"/>
    <s v="Returning"/>
    <x v="2"/>
    <s v="Travel Backpack 35L"/>
    <n v="2"/>
    <n v="161.75"/>
    <n v="0.1"/>
    <n v="85.85"/>
    <n v="291.15000000000003"/>
    <n v="171.7"/>
    <n v="119.45000000000005"/>
    <n v="0.41026962047054794"/>
    <n v="2026"/>
    <s v="Q3"/>
    <n v="8"/>
    <x v="7"/>
  </r>
  <r>
    <n v="5059"/>
    <d v="2026-08-05T00:00:00"/>
    <n v="2026"/>
    <n v="8"/>
    <x v="2"/>
    <s v="Aug"/>
    <x v="1"/>
    <x v="1"/>
    <x v="3"/>
    <s v="Returning"/>
    <x v="3"/>
    <s v="Compact Sleeping Bag"/>
    <n v="2"/>
    <n v="122.47"/>
    <n v="0"/>
    <n v="59.73"/>
    <n v="244.94"/>
    <n v="119.46"/>
    <n v="125.48"/>
    <n v="0.5122887237690863"/>
    <n v="2026"/>
    <s v="Q3"/>
    <n v="8"/>
    <x v="7"/>
  </r>
  <r>
    <n v="835"/>
    <d v="2026-08-06T00:00:00"/>
    <n v="2026"/>
    <n v="8"/>
    <x v="2"/>
    <s v="Aug"/>
    <x v="3"/>
    <x v="7"/>
    <x v="3"/>
    <s v="Returning"/>
    <x v="1"/>
    <s v="Trekking Poles"/>
    <n v="3"/>
    <n v="70.930000000000007"/>
    <n v="0"/>
    <n v="32.9"/>
    <n v="212.79000000000002"/>
    <n v="98.699999999999989"/>
    <n v="114.09000000000003"/>
    <n v="0.53616241364725792"/>
    <n v="2026"/>
    <s v="Q3"/>
    <n v="8"/>
    <x v="7"/>
  </r>
  <r>
    <n v="1104"/>
    <d v="2026-08-06T00:00:00"/>
    <n v="2026"/>
    <n v="8"/>
    <x v="2"/>
    <s v="Aug"/>
    <x v="0"/>
    <x v="15"/>
    <x v="0"/>
    <s v="Returning"/>
    <x v="3"/>
    <s v="Trail Tent 2P"/>
    <n v="1"/>
    <n v="191.44"/>
    <n v="0"/>
    <n v="102.13"/>
    <n v="191.44"/>
    <n v="102.13"/>
    <n v="89.31"/>
    <n v="0.46651692436272463"/>
    <n v="2026"/>
    <s v="Q3"/>
    <n v="8"/>
    <x v="7"/>
  </r>
  <r>
    <n v="1976"/>
    <d v="2026-08-06T00:00:00"/>
    <n v="2026"/>
    <n v="8"/>
    <x v="2"/>
    <s v="Aug"/>
    <x v="3"/>
    <x v="8"/>
    <x v="0"/>
    <s v="Returning"/>
    <x v="0"/>
    <s v="Commuter Helmet"/>
    <n v="2"/>
    <n v="82.92"/>
    <n v="0"/>
    <n v="41.64"/>
    <n v="165.84"/>
    <n v="83.28"/>
    <n v="82.56"/>
    <n v="0.49782923299565845"/>
    <n v="2026"/>
    <s v="Q3"/>
    <n v="8"/>
    <x v="7"/>
  </r>
  <r>
    <n v="2596"/>
    <d v="2026-08-06T00:00:00"/>
    <n v="2026"/>
    <n v="8"/>
    <x v="2"/>
    <s v="Aug"/>
    <x v="2"/>
    <x v="3"/>
    <x v="2"/>
    <s v="Returning"/>
    <x v="3"/>
    <s v="Portable Camp Stove"/>
    <n v="1"/>
    <n v="82.82"/>
    <n v="0"/>
    <n v="38.83"/>
    <n v="82.82"/>
    <n v="38.83"/>
    <n v="43.989999999999995"/>
    <n v="0.53115189567737264"/>
    <n v="2026"/>
    <s v="Q3"/>
    <n v="8"/>
    <x v="7"/>
  </r>
  <r>
    <n v="2693"/>
    <d v="2026-08-06T00:00:00"/>
    <n v="2026"/>
    <n v="8"/>
    <x v="2"/>
    <s v="Aug"/>
    <x v="3"/>
    <x v="8"/>
    <x v="0"/>
    <s v="New"/>
    <x v="3"/>
    <s v="Alpine Tent 4P"/>
    <n v="1"/>
    <n v="335.26"/>
    <n v="0.05"/>
    <n v="193.73"/>
    <n v="318.49699999999996"/>
    <n v="193.73"/>
    <n v="124.76699999999997"/>
    <n v="0.39173681384754011"/>
    <n v="2026"/>
    <s v="Q3"/>
    <n v="8"/>
    <x v="7"/>
  </r>
  <r>
    <n v="3045"/>
    <d v="2026-08-06T00:00:00"/>
    <n v="2026"/>
    <n v="8"/>
    <x v="2"/>
    <s v="Aug"/>
    <x v="2"/>
    <x v="16"/>
    <x v="3"/>
    <s v="Business"/>
    <x v="2"/>
    <s v="Packing Cube Set"/>
    <n v="1"/>
    <n v="47.19"/>
    <n v="0.05"/>
    <n v="18.11"/>
    <n v="44.830499999999994"/>
    <n v="18.11"/>
    <n v="26.720499999999994"/>
    <n v="0.59603395010093574"/>
    <n v="2026"/>
    <s v="Q3"/>
    <n v="8"/>
    <x v="7"/>
  </r>
  <r>
    <n v="3340"/>
    <d v="2026-08-06T00:00:00"/>
    <n v="2026"/>
    <n v="8"/>
    <x v="2"/>
    <s v="Aug"/>
    <x v="2"/>
    <x v="16"/>
    <x v="3"/>
    <s v="Returning"/>
    <x v="1"/>
    <s v="Hiking Daypack 20L"/>
    <n v="3"/>
    <n v="91.57"/>
    <n v="0"/>
    <n v="44.52"/>
    <n v="274.70999999999998"/>
    <n v="133.56"/>
    <n v="141.14999999999998"/>
    <n v="0.51381456808998571"/>
    <n v="2026"/>
    <s v="Q3"/>
    <n v="8"/>
    <x v="7"/>
  </r>
  <r>
    <n v="3553"/>
    <d v="2026-08-06T00:00:00"/>
    <n v="2026"/>
    <n v="8"/>
    <x v="2"/>
    <s v="Aug"/>
    <x v="3"/>
    <x v="13"/>
    <x v="0"/>
    <s v="New"/>
    <x v="1"/>
    <s v="Summit Backpack 45L"/>
    <n v="4"/>
    <n v="154.41999999999999"/>
    <n v="0"/>
    <n v="77.86"/>
    <n v="617.67999999999995"/>
    <n v="311.44"/>
    <n v="306.23999999999995"/>
    <n v="0.49579070068643954"/>
    <n v="2026"/>
    <s v="Q3"/>
    <n v="8"/>
    <x v="7"/>
  </r>
  <r>
    <n v="3807"/>
    <d v="2026-08-06T00:00:00"/>
    <n v="2026"/>
    <n v="8"/>
    <x v="2"/>
    <s v="Aug"/>
    <x v="0"/>
    <x v="0"/>
    <x v="3"/>
    <s v="Returning"/>
    <x v="0"/>
    <s v="Trail Bike Light"/>
    <n v="2"/>
    <n v="49.91"/>
    <n v="0.05"/>
    <n v="21.86"/>
    <n v="94.828999999999994"/>
    <n v="43.72"/>
    <n v="51.108999999999995"/>
    <n v="0.53895960096594919"/>
    <n v="2026"/>
    <s v="Q3"/>
    <n v="8"/>
    <x v="7"/>
  </r>
  <r>
    <n v="4061"/>
    <d v="2026-08-06T00:00:00"/>
    <n v="2026"/>
    <n v="8"/>
    <x v="2"/>
    <s v="Aug"/>
    <x v="3"/>
    <x v="8"/>
    <x v="3"/>
    <s v="Returning"/>
    <x v="1"/>
    <s v="Hiking Daypack 20L"/>
    <n v="1"/>
    <n v="91.58"/>
    <n v="0.1"/>
    <n v="44.87"/>
    <n v="82.421999999999997"/>
    <n v="44.87"/>
    <n v="37.552"/>
    <n v="0.45560651282424597"/>
    <n v="2026"/>
    <s v="Q3"/>
    <n v="8"/>
    <x v="7"/>
  </r>
  <r>
    <n v="4645"/>
    <d v="2026-08-06T00:00:00"/>
    <n v="2026"/>
    <n v="8"/>
    <x v="2"/>
    <s v="Aug"/>
    <x v="2"/>
    <x v="10"/>
    <x v="0"/>
    <s v="New"/>
    <x v="4"/>
    <s v="Resistance Band Set"/>
    <n v="3"/>
    <n v="41.11"/>
    <n v="0"/>
    <n v="14.49"/>
    <n v="123.33"/>
    <n v="43.47"/>
    <n v="79.86"/>
    <n v="0.64753101435173921"/>
    <n v="2026"/>
    <s v="Q3"/>
    <n v="8"/>
    <x v="7"/>
  </r>
  <r>
    <n v="5104"/>
    <d v="2026-08-06T00:00:00"/>
    <n v="2026"/>
    <n v="8"/>
    <x v="2"/>
    <s v="Aug"/>
    <x v="1"/>
    <x v="12"/>
    <x v="0"/>
    <s v="Returning"/>
    <x v="2"/>
    <s v="Insulated Bottle"/>
    <n v="4"/>
    <n v="35.9"/>
    <n v="0"/>
    <n v="13.49"/>
    <n v="143.6"/>
    <n v="53.96"/>
    <n v="89.639999999999986"/>
    <n v="0.62423398328690805"/>
    <n v="2026"/>
    <s v="Q3"/>
    <n v="8"/>
    <x v="7"/>
  </r>
  <r>
    <n v="813"/>
    <d v="2026-08-07T00:00:00"/>
    <n v="2026"/>
    <n v="8"/>
    <x v="2"/>
    <s v="Aug"/>
    <x v="2"/>
    <x v="16"/>
    <x v="0"/>
    <s v="Returning"/>
    <x v="4"/>
    <s v="Recovery Roller"/>
    <n v="1"/>
    <n v="36.33"/>
    <n v="0.05"/>
    <n v="13.78"/>
    <n v="34.513499999999993"/>
    <n v="13.78"/>
    <n v="20.733499999999992"/>
    <n v="0.60073594390600771"/>
    <n v="2026"/>
    <s v="Q3"/>
    <n v="8"/>
    <x v="7"/>
  </r>
  <r>
    <n v="836"/>
    <d v="2026-08-07T00:00:00"/>
    <n v="2026"/>
    <n v="8"/>
    <x v="2"/>
    <s v="Aug"/>
    <x v="1"/>
    <x v="14"/>
    <x v="3"/>
    <s v="New"/>
    <x v="2"/>
    <s v="Packing Cube Set"/>
    <n v="5"/>
    <n v="45.94"/>
    <n v="0.05"/>
    <n v="18.059999999999999"/>
    <n v="218.21499999999997"/>
    <n v="90.3"/>
    <n v="127.91499999999998"/>
    <n v="0.5861879339183832"/>
    <n v="2026"/>
    <s v="Q3"/>
    <n v="8"/>
    <x v="7"/>
  </r>
  <r>
    <n v="1266"/>
    <d v="2026-08-07T00:00:00"/>
    <n v="2026"/>
    <n v="8"/>
    <x v="2"/>
    <s v="Aug"/>
    <x v="0"/>
    <x v="15"/>
    <x v="2"/>
    <s v="Returning"/>
    <x v="4"/>
    <s v="Recovery Roller"/>
    <n v="1"/>
    <n v="36.630000000000003"/>
    <n v="0"/>
    <n v="13.7"/>
    <n v="36.630000000000003"/>
    <n v="13.7"/>
    <n v="22.930000000000003"/>
    <n v="0.62598962598962604"/>
    <n v="2026"/>
    <s v="Q3"/>
    <n v="8"/>
    <x v="7"/>
  </r>
  <r>
    <n v="2201"/>
    <d v="2026-08-07T00:00:00"/>
    <n v="2026"/>
    <n v="8"/>
    <x v="2"/>
    <s v="Aug"/>
    <x v="1"/>
    <x v="1"/>
    <x v="0"/>
    <s v="Returning"/>
    <x v="1"/>
    <s v="Trail Boots"/>
    <n v="1"/>
    <n v="141.38"/>
    <n v="0.05"/>
    <n v="77.14"/>
    <n v="134.31099999999998"/>
    <n v="77.14"/>
    <n v="57.170999999999978"/>
    <n v="0.42566133823737434"/>
    <n v="2026"/>
    <s v="Q3"/>
    <n v="8"/>
    <x v="7"/>
  </r>
  <r>
    <n v="2382"/>
    <d v="2026-08-07T00:00:00"/>
    <n v="2026"/>
    <n v="8"/>
    <x v="2"/>
    <s v="Aug"/>
    <x v="1"/>
    <x v="14"/>
    <x v="2"/>
    <s v="Returning"/>
    <x v="3"/>
    <s v="Alpine Tent 4P"/>
    <n v="3"/>
    <n v="343.45"/>
    <n v="0.05"/>
    <n v="195.73"/>
    <n v="978.83249999999987"/>
    <n v="587.18999999999994"/>
    <n v="391.64249999999993"/>
    <n v="0.40011186796515236"/>
    <n v="2026"/>
    <s v="Q3"/>
    <n v="8"/>
    <x v="7"/>
  </r>
  <r>
    <n v="1227"/>
    <d v="2026-08-08T00:00:00"/>
    <n v="2026"/>
    <n v="8"/>
    <x v="2"/>
    <s v="Aug"/>
    <x v="3"/>
    <x v="8"/>
    <x v="0"/>
    <s v="Returning"/>
    <x v="0"/>
    <s v="Cycling Pack 12L"/>
    <n v="1"/>
    <n v="104.69"/>
    <n v="0"/>
    <n v="49.06"/>
    <n v="104.69"/>
    <n v="49.06"/>
    <n v="55.629999999999995"/>
    <n v="0.53137835514375775"/>
    <n v="2026"/>
    <s v="Q3"/>
    <n v="8"/>
    <x v="7"/>
  </r>
  <r>
    <n v="1843"/>
    <d v="2026-08-08T00:00:00"/>
    <n v="2026"/>
    <n v="8"/>
    <x v="2"/>
    <s v="Aug"/>
    <x v="3"/>
    <x v="8"/>
    <x v="0"/>
    <s v="New"/>
    <x v="3"/>
    <s v="Alpine Tent 4P"/>
    <n v="2"/>
    <n v="341.23"/>
    <n v="0.05"/>
    <n v="192.5"/>
    <n v="648.33699999999999"/>
    <n v="385"/>
    <n v="263.33699999999999"/>
    <n v="0.40617302421425894"/>
    <n v="2026"/>
    <s v="Q3"/>
    <n v="8"/>
    <x v="7"/>
  </r>
  <r>
    <n v="2369"/>
    <d v="2026-08-08T00:00:00"/>
    <n v="2026"/>
    <n v="8"/>
    <x v="2"/>
    <s v="Aug"/>
    <x v="3"/>
    <x v="8"/>
    <x v="2"/>
    <s v="New"/>
    <x v="3"/>
    <s v="Compact Sleeping Bag"/>
    <n v="1"/>
    <n v="125.95"/>
    <n v="0.05"/>
    <n v="61.9"/>
    <n v="119.6525"/>
    <n v="61.9"/>
    <n v="57.752500000000005"/>
    <n v="0.48266856104134892"/>
    <n v="2026"/>
    <s v="Q3"/>
    <n v="8"/>
    <x v="7"/>
  </r>
  <r>
    <n v="2386"/>
    <d v="2026-08-08T00:00:00"/>
    <n v="2026"/>
    <n v="8"/>
    <x v="2"/>
    <s v="Aug"/>
    <x v="1"/>
    <x v="1"/>
    <x v="0"/>
    <s v="Returning"/>
    <x v="1"/>
    <s v="Hiking Daypack 20L"/>
    <n v="6"/>
    <n v="91.9"/>
    <n v="0.05"/>
    <n v="44.69"/>
    <n v="523.83000000000004"/>
    <n v="268.14"/>
    <n v="255.69000000000005"/>
    <n v="0.48811637363266713"/>
    <n v="2026"/>
    <s v="Q3"/>
    <n v="8"/>
    <x v="7"/>
  </r>
  <r>
    <n v="2579"/>
    <d v="2026-08-08T00:00:00"/>
    <n v="2026"/>
    <n v="8"/>
    <x v="2"/>
    <s v="Aug"/>
    <x v="3"/>
    <x v="8"/>
    <x v="2"/>
    <s v="Returning"/>
    <x v="3"/>
    <s v="Portable Camp Stove"/>
    <n v="1"/>
    <n v="81.22"/>
    <n v="0"/>
    <n v="39.18"/>
    <n v="81.22"/>
    <n v="39.18"/>
    <n v="42.04"/>
    <n v="0.51760650086185667"/>
    <n v="2026"/>
    <s v="Q3"/>
    <n v="8"/>
    <x v="7"/>
  </r>
  <r>
    <n v="3075"/>
    <d v="2026-08-08T00:00:00"/>
    <n v="2026"/>
    <n v="8"/>
    <x v="2"/>
    <s v="Aug"/>
    <x v="0"/>
    <x v="0"/>
    <x v="0"/>
    <s v="Business"/>
    <x v="1"/>
    <s v="Trekking Poles"/>
    <n v="2"/>
    <n v="72.31"/>
    <n v="0"/>
    <n v="31.75"/>
    <n v="144.62"/>
    <n v="63.5"/>
    <n v="81.12"/>
    <n v="0.56091826856589688"/>
    <n v="2026"/>
    <s v="Q3"/>
    <n v="8"/>
    <x v="7"/>
  </r>
  <r>
    <n v="3982"/>
    <d v="2026-08-08T00:00:00"/>
    <n v="2026"/>
    <n v="8"/>
    <x v="2"/>
    <s v="Aug"/>
    <x v="2"/>
    <x v="2"/>
    <x v="2"/>
    <s v="Returning"/>
    <x v="3"/>
    <s v="Portable Camp Stove"/>
    <n v="1"/>
    <n v="79.989999999999995"/>
    <n v="0.05"/>
    <n v="40.25"/>
    <n v="75.990499999999997"/>
    <n v="40.25"/>
    <n v="35.740499999999997"/>
    <n v="0.47032852790809376"/>
    <n v="2026"/>
    <s v="Q3"/>
    <n v="8"/>
    <x v="7"/>
  </r>
  <r>
    <n v="4530"/>
    <d v="2026-08-08T00:00:00"/>
    <n v="2026"/>
    <n v="8"/>
    <x v="2"/>
    <s v="Aug"/>
    <x v="3"/>
    <x v="13"/>
    <x v="0"/>
    <s v="New"/>
    <x v="1"/>
    <s v="Summit Backpack 45L"/>
    <n v="1"/>
    <n v="151.87"/>
    <n v="0.1"/>
    <n v="76.97"/>
    <n v="136.68300000000002"/>
    <n v="76.97"/>
    <n v="59.713000000000022"/>
    <n v="0.4368721786908395"/>
    <n v="2026"/>
    <s v="Q3"/>
    <n v="8"/>
    <x v="7"/>
  </r>
  <r>
    <n v="4641"/>
    <d v="2026-08-08T00:00:00"/>
    <n v="2026"/>
    <n v="8"/>
    <x v="2"/>
    <s v="Aug"/>
    <x v="3"/>
    <x v="8"/>
    <x v="3"/>
    <s v="New"/>
    <x v="1"/>
    <s v="Summit Backpack 45L"/>
    <n v="1"/>
    <n v="156.55000000000001"/>
    <n v="0"/>
    <n v="80.430000000000007"/>
    <n v="156.55000000000001"/>
    <n v="80.430000000000007"/>
    <n v="76.12"/>
    <n v="0.48623442989460236"/>
    <n v="2026"/>
    <s v="Q3"/>
    <n v="8"/>
    <x v="7"/>
  </r>
  <r>
    <n v="4778"/>
    <d v="2026-08-08T00:00:00"/>
    <n v="2026"/>
    <n v="8"/>
    <x v="2"/>
    <s v="Aug"/>
    <x v="1"/>
    <x v="12"/>
    <x v="2"/>
    <s v="New"/>
    <x v="1"/>
    <s v="Summit Backpack 45L"/>
    <n v="1"/>
    <n v="152.72"/>
    <n v="0"/>
    <n v="77.73"/>
    <n v="152.72"/>
    <n v="77.73"/>
    <n v="74.989999999999995"/>
    <n v="0.4910293347302252"/>
    <n v="2026"/>
    <s v="Q3"/>
    <n v="8"/>
    <x v="7"/>
  </r>
  <r>
    <n v="5132"/>
    <d v="2026-08-08T00:00:00"/>
    <n v="2026"/>
    <n v="8"/>
    <x v="2"/>
    <s v="Aug"/>
    <x v="1"/>
    <x v="12"/>
    <x v="0"/>
    <s v="Business"/>
    <x v="0"/>
    <s v="Compact Repair Kit"/>
    <n v="1"/>
    <n v="40.51"/>
    <n v="0.05"/>
    <n v="16.29"/>
    <n v="38.484499999999997"/>
    <n v="16.29"/>
    <n v="22.194499999999998"/>
    <n v="0.57671270251659756"/>
    <n v="2026"/>
    <s v="Q3"/>
    <n v="8"/>
    <x v="7"/>
  </r>
  <r>
    <n v="227"/>
    <d v="2026-08-09T00:00:00"/>
    <n v="2026"/>
    <n v="8"/>
    <x v="2"/>
    <s v="Aug"/>
    <x v="3"/>
    <x v="7"/>
    <x v="3"/>
    <s v="Returning"/>
    <x v="4"/>
    <s v="Resistance Band Set"/>
    <n v="3"/>
    <n v="40.61"/>
    <n v="0"/>
    <n v="14.72"/>
    <n v="121.83"/>
    <n v="44.160000000000004"/>
    <n v="77.669999999999987"/>
    <n v="0.63752770253632096"/>
    <n v="2026"/>
    <s v="Q3"/>
    <n v="8"/>
    <x v="7"/>
  </r>
  <r>
    <n v="390"/>
    <d v="2026-08-09T00:00:00"/>
    <n v="2026"/>
    <n v="8"/>
    <x v="2"/>
    <s v="Aug"/>
    <x v="2"/>
    <x v="5"/>
    <x v="2"/>
    <s v="New"/>
    <x v="1"/>
    <s v="Hiking Daypack 20L"/>
    <n v="1"/>
    <n v="93.41"/>
    <n v="0.05"/>
    <n v="44.7"/>
    <n v="88.739499999999992"/>
    <n v="44.7"/>
    <n v="44.03949999999999"/>
    <n v="0.49627843294136198"/>
    <n v="2026"/>
    <s v="Q3"/>
    <n v="8"/>
    <x v="7"/>
  </r>
  <r>
    <n v="859"/>
    <d v="2026-08-09T00:00:00"/>
    <n v="2026"/>
    <n v="8"/>
    <x v="2"/>
    <s v="Aug"/>
    <x v="0"/>
    <x v="0"/>
    <x v="2"/>
    <s v="New"/>
    <x v="1"/>
    <s v="Hiking Daypack 20L"/>
    <n v="2"/>
    <n v="90.23"/>
    <n v="0"/>
    <n v="44.22"/>
    <n v="180.46"/>
    <n v="88.44"/>
    <n v="92.02000000000001"/>
    <n v="0.50991909564446414"/>
    <n v="2026"/>
    <s v="Q3"/>
    <n v="8"/>
    <x v="7"/>
  </r>
  <r>
    <n v="1468"/>
    <d v="2026-08-09T00:00:00"/>
    <n v="2026"/>
    <n v="8"/>
    <x v="2"/>
    <s v="Aug"/>
    <x v="1"/>
    <x v="11"/>
    <x v="2"/>
    <s v="Returning"/>
    <x v="0"/>
    <s v="Trail Bike Light"/>
    <n v="1"/>
    <n v="51.75"/>
    <n v="0"/>
    <n v="22.36"/>
    <n v="51.75"/>
    <n v="22.36"/>
    <n v="29.39"/>
    <n v="0.56792270531400968"/>
    <n v="2026"/>
    <s v="Q3"/>
    <n v="8"/>
    <x v="7"/>
  </r>
  <r>
    <n v="2356"/>
    <d v="2026-08-09T00:00:00"/>
    <n v="2026"/>
    <n v="8"/>
    <x v="2"/>
    <s v="Aug"/>
    <x v="3"/>
    <x v="13"/>
    <x v="2"/>
    <s v="New"/>
    <x v="0"/>
    <s v="Cycling Pack 12L"/>
    <n v="3"/>
    <n v="102.91"/>
    <n v="0.1"/>
    <n v="50.23"/>
    <n v="277.85700000000003"/>
    <n v="150.69"/>
    <n v="127.16700000000003"/>
    <n v="0.45767067232425318"/>
    <n v="2026"/>
    <s v="Q3"/>
    <n v="8"/>
    <x v="7"/>
  </r>
  <r>
    <n v="3556"/>
    <d v="2026-08-09T00:00:00"/>
    <n v="2026"/>
    <n v="8"/>
    <x v="2"/>
    <s v="Aug"/>
    <x v="2"/>
    <x v="16"/>
    <x v="0"/>
    <s v="New"/>
    <x v="0"/>
    <s v="Commuter Helmet"/>
    <n v="4"/>
    <n v="82.63"/>
    <n v="0.1"/>
    <n v="43.78"/>
    <n v="297.46800000000002"/>
    <n v="175.12"/>
    <n v="122.34800000000001"/>
    <n v="0.41129802197211129"/>
    <n v="2026"/>
    <s v="Q3"/>
    <n v="8"/>
    <x v="7"/>
  </r>
  <r>
    <n v="925"/>
    <d v="2026-08-10T00:00:00"/>
    <n v="2026"/>
    <n v="8"/>
    <x v="2"/>
    <s v="Aug"/>
    <x v="0"/>
    <x v="0"/>
    <x v="2"/>
    <s v="Returning"/>
    <x v="3"/>
    <s v="Trail Tent 2P"/>
    <n v="1"/>
    <n v="196.39"/>
    <n v="0"/>
    <n v="102.92"/>
    <n v="196.39"/>
    <n v="102.92"/>
    <n v="93.469999999999985"/>
    <n v="0.47594073017974436"/>
    <n v="2026"/>
    <s v="Q3"/>
    <n v="8"/>
    <x v="7"/>
  </r>
  <r>
    <n v="1563"/>
    <d v="2026-08-10T00:00:00"/>
    <n v="2026"/>
    <n v="8"/>
    <x v="2"/>
    <s v="Aug"/>
    <x v="2"/>
    <x v="10"/>
    <x v="3"/>
    <s v="Business"/>
    <x v="2"/>
    <s v="Insulated Bottle"/>
    <n v="2"/>
    <n v="36.25"/>
    <n v="0"/>
    <n v="13.77"/>
    <n v="72.5"/>
    <n v="27.54"/>
    <n v="44.96"/>
    <n v="0.62013793103448278"/>
    <n v="2026"/>
    <s v="Q3"/>
    <n v="8"/>
    <x v="7"/>
  </r>
  <r>
    <n v="1634"/>
    <d v="2026-08-10T00:00:00"/>
    <n v="2026"/>
    <n v="8"/>
    <x v="2"/>
    <s v="Aug"/>
    <x v="1"/>
    <x v="1"/>
    <x v="2"/>
    <s v="Returning"/>
    <x v="3"/>
    <s v="Trail Tent 2P"/>
    <n v="2"/>
    <n v="199.85"/>
    <n v="0.05"/>
    <n v="104.34"/>
    <n v="379.71499999999997"/>
    <n v="208.68"/>
    <n v="171.03499999999997"/>
    <n v="0.45042992770893953"/>
    <n v="2026"/>
    <s v="Q3"/>
    <n v="8"/>
    <x v="7"/>
  </r>
  <r>
    <n v="2187"/>
    <d v="2026-08-10T00:00:00"/>
    <n v="2026"/>
    <n v="8"/>
    <x v="2"/>
    <s v="Aug"/>
    <x v="2"/>
    <x v="2"/>
    <x v="2"/>
    <s v="New"/>
    <x v="2"/>
    <s v="Packing Cube Set"/>
    <n v="1"/>
    <n v="46.32"/>
    <n v="0.05"/>
    <n v="18.34"/>
    <n v="44.003999999999998"/>
    <n v="18.34"/>
    <n v="25.663999999999998"/>
    <n v="0.58321970729933637"/>
    <n v="2026"/>
    <s v="Q3"/>
    <n v="8"/>
    <x v="7"/>
  </r>
  <r>
    <n v="2773"/>
    <d v="2026-08-10T00:00:00"/>
    <n v="2026"/>
    <n v="8"/>
    <x v="2"/>
    <s v="Aug"/>
    <x v="1"/>
    <x v="14"/>
    <x v="0"/>
    <s v="New"/>
    <x v="1"/>
    <s v="Summit Backpack 45L"/>
    <n v="4"/>
    <n v="151.06"/>
    <n v="0"/>
    <n v="77.67"/>
    <n v="604.24"/>
    <n v="310.68"/>
    <n v="293.56"/>
    <n v="0.48583344366476894"/>
    <n v="2026"/>
    <s v="Q3"/>
    <n v="8"/>
    <x v="7"/>
  </r>
  <r>
    <n v="5040"/>
    <d v="2026-08-10T00:00:00"/>
    <n v="2026"/>
    <n v="8"/>
    <x v="2"/>
    <s v="Aug"/>
    <x v="3"/>
    <x v="7"/>
    <x v="0"/>
    <s v="Returning"/>
    <x v="1"/>
    <s v="Trekking Poles"/>
    <n v="1"/>
    <n v="72.39"/>
    <n v="0.1"/>
    <n v="31.64"/>
    <n v="65.150999999999996"/>
    <n v="31.64"/>
    <n v="33.510999999999996"/>
    <n v="0.51435895074519189"/>
    <n v="2026"/>
    <s v="Q3"/>
    <n v="8"/>
    <x v="7"/>
  </r>
  <r>
    <n v="415"/>
    <d v="2026-08-11T00:00:00"/>
    <n v="2026"/>
    <n v="8"/>
    <x v="2"/>
    <s v="Aug"/>
    <x v="0"/>
    <x v="9"/>
    <x v="2"/>
    <s v="Returning"/>
    <x v="1"/>
    <s v="Trekking Poles"/>
    <n v="1"/>
    <n v="72.650000000000006"/>
    <n v="0"/>
    <n v="31.72"/>
    <n v="72.650000000000006"/>
    <n v="31.72"/>
    <n v="40.930000000000007"/>
    <n v="0.56338609772883697"/>
    <n v="2026"/>
    <s v="Q3"/>
    <n v="8"/>
    <x v="7"/>
  </r>
  <r>
    <n v="1111"/>
    <d v="2026-08-11T00:00:00"/>
    <n v="2026"/>
    <n v="8"/>
    <x v="2"/>
    <s v="Aug"/>
    <x v="3"/>
    <x v="13"/>
    <x v="0"/>
    <s v="New"/>
    <x v="3"/>
    <s v="Trail Tent 2P"/>
    <n v="1"/>
    <n v="198.44"/>
    <n v="0"/>
    <n v="106.79"/>
    <n v="198.44"/>
    <n v="106.79"/>
    <n v="91.649999999999991"/>
    <n v="0.46185244910300338"/>
    <n v="2026"/>
    <s v="Q3"/>
    <n v="8"/>
    <x v="7"/>
  </r>
  <r>
    <n v="1243"/>
    <d v="2026-08-11T00:00:00"/>
    <n v="2026"/>
    <n v="8"/>
    <x v="2"/>
    <s v="Aug"/>
    <x v="2"/>
    <x v="16"/>
    <x v="0"/>
    <s v="Returning"/>
    <x v="3"/>
    <s v="Trail Tent 2P"/>
    <n v="1"/>
    <n v="193.67"/>
    <n v="0"/>
    <n v="103.79"/>
    <n v="193.67"/>
    <n v="103.79"/>
    <n v="89.879999999999981"/>
    <n v="0.46408839779005517"/>
    <n v="2026"/>
    <s v="Q3"/>
    <n v="8"/>
    <x v="7"/>
  </r>
  <r>
    <n v="1326"/>
    <d v="2026-08-11T00:00:00"/>
    <n v="2026"/>
    <n v="8"/>
    <x v="2"/>
    <s v="Aug"/>
    <x v="3"/>
    <x v="8"/>
    <x v="0"/>
    <s v="Returning"/>
    <x v="2"/>
    <s v="Travel Backpack 35L"/>
    <n v="5"/>
    <n v="166.03"/>
    <n v="0"/>
    <n v="87.46"/>
    <n v="830.15"/>
    <n v="437.29999999999995"/>
    <n v="392.85"/>
    <n v="0.47322772992832624"/>
    <n v="2026"/>
    <s v="Q3"/>
    <n v="8"/>
    <x v="7"/>
  </r>
  <r>
    <n v="1682"/>
    <d v="2026-08-11T00:00:00"/>
    <n v="2026"/>
    <n v="8"/>
    <x v="2"/>
    <s v="Aug"/>
    <x v="0"/>
    <x v="0"/>
    <x v="0"/>
    <s v="Business"/>
    <x v="3"/>
    <s v="Portable Camp Stove"/>
    <n v="2"/>
    <n v="81.569999999999993"/>
    <n v="0"/>
    <n v="40.36"/>
    <n v="163.13999999999999"/>
    <n v="80.72"/>
    <n v="82.419999999999987"/>
    <n v="0.50521024886600463"/>
    <n v="2026"/>
    <s v="Q3"/>
    <n v="8"/>
    <x v="7"/>
  </r>
  <r>
    <n v="2618"/>
    <d v="2026-08-11T00:00:00"/>
    <n v="2026"/>
    <n v="8"/>
    <x v="2"/>
    <s v="Aug"/>
    <x v="0"/>
    <x v="15"/>
    <x v="2"/>
    <s v="Business"/>
    <x v="1"/>
    <s v="Trail Boots"/>
    <n v="2"/>
    <n v="143.86000000000001"/>
    <n v="0"/>
    <n v="81.23"/>
    <n v="287.72000000000003"/>
    <n v="162.46"/>
    <n v="125.26000000000002"/>
    <n v="0.43535381621020441"/>
    <n v="2026"/>
    <s v="Q3"/>
    <n v="8"/>
    <x v="7"/>
  </r>
  <r>
    <n v="3319"/>
    <d v="2026-08-11T00:00:00"/>
    <n v="2026"/>
    <n v="8"/>
    <x v="2"/>
    <s v="Aug"/>
    <x v="1"/>
    <x v="14"/>
    <x v="0"/>
    <s v="Returning"/>
    <x v="1"/>
    <s v="Hiking Daypack 20L"/>
    <n v="3"/>
    <n v="93.53"/>
    <n v="0"/>
    <n v="46.19"/>
    <n v="280.59000000000003"/>
    <n v="138.57"/>
    <n v="142.02000000000004"/>
    <n v="0.5061477600769807"/>
    <n v="2026"/>
    <s v="Q3"/>
    <n v="8"/>
    <x v="7"/>
  </r>
  <r>
    <n v="4600"/>
    <d v="2026-08-11T00:00:00"/>
    <n v="2026"/>
    <n v="8"/>
    <x v="2"/>
    <s v="Aug"/>
    <x v="3"/>
    <x v="4"/>
    <x v="1"/>
    <s v="Business"/>
    <x v="2"/>
    <s v="Travel Backpack 35L"/>
    <n v="10"/>
    <n v="162.38"/>
    <n v="0.05"/>
    <n v="85.82"/>
    <n v="1542.61"/>
    <n v="858.19999999999993"/>
    <n v="684.41"/>
    <n v="0.44367014345816508"/>
    <n v="2026"/>
    <s v="Q3"/>
    <n v="8"/>
    <x v="7"/>
  </r>
  <r>
    <n v="5168"/>
    <d v="2026-08-11T00:00:00"/>
    <n v="2026"/>
    <n v="8"/>
    <x v="2"/>
    <s v="Aug"/>
    <x v="0"/>
    <x v="15"/>
    <x v="3"/>
    <s v="Business"/>
    <x v="4"/>
    <s v="Weighted Vest"/>
    <n v="1"/>
    <n v="122.52"/>
    <n v="0.05"/>
    <n v="69.66"/>
    <n v="116.39399999999999"/>
    <n v="69.66"/>
    <n v="46.733999999999995"/>
    <n v="0.40151554203824935"/>
    <n v="2026"/>
    <s v="Q3"/>
    <n v="8"/>
    <x v="7"/>
  </r>
  <r>
    <n v="245"/>
    <d v="2026-08-12T00:00:00"/>
    <n v="2026"/>
    <n v="8"/>
    <x v="2"/>
    <s v="Aug"/>
    <x v="3"/>
    <x v="13"/>
    <x v="3"/>
    <s v="Returning"/>
    <x v="1"/>
    <s v="Trail Boots"/>
    <n v="1"/>
    <n v="142.84"/>
    <n v="0"/>
    <n v="77.7"/>
    <n v="142.84"/>
    <n v="77.7"/>
    <n v="65.14"/>
    <n v="0.4560347241669"/>
    <n v="2026"/>
    <s v="Q3"/>
    <n v="8"/>
    <x v="7"/>
  </r>
  <r>
    <n v="322"/>
    <d v="2026-08-12T00:00:00"/>
    <n v="2026"/>
    <n v="8"/>
    <x v="2"/>
    <s v="Aug"/>
    <x v="1"/>
    <x v="14"/>
    <x v="2"/>
    <s v="Returning"/>
    <x v="1"/>
    <s v="Trekking Poles"/>
    <n v="3"/>
    <n v="72.349999999999994"/>
    <n v="0"/>
    <n v="32.119999999999997"/>
    <n v="217.04999999999998"/>
    <n v="96.359999999999985"/>
    <n v="120.69"/>
    <n v="0.55604699378023503"/>
    <n v="2026"/>
    <s v="Q3"/>
    <n v="8"/>
    <x v="7"/>
  </r>
  <r>
    <n v="1101"/>
    <d v="2026-08-12T00:00:00"/>
    <n v="2026"/>
    <n v="8"/>
    <x v="2"/>
    <s v="Aug"/>
    <x v="3"/>
    <x v="4"/>
    <x v="0"/>
    <s v="New"/>
    <x v="4"/>
    <s v="Resistance Band Set"/>
    <n v="3"/>
    <n v="40.14"/>
    <n v="0.05"/>
    <n v="14.53"/>
    <n v="114.399"/>
    <n v="43.589999999999996"/>
    <n v="70.808999999999997"/>
    <n v="0.61896520074476169"/>
    <n v="2026"/>
    <s v="Q3"/>
    <n v="8"/>
    <x v="7"/>
  </r>
  <r>
    <n v="1564"/>
    <d v="2026-08-12T00:00:00"/>
    <n v="2026"/>
    <n v="8"/>
    <x v="2"/>
    <s v="Aug"/>
    <x v="3"/>
    <x v="13"/>
    <x v="0"/>
    <s v="New"/>
    <x v="4"/>
    <s v="Training Mat"/>
    <n v="2"/>
    <n v="51.84"/>
    <n v="0"/>
    <n v="21.62"/>
    <n v="103.68"/>
    <n v="43.24"/>
    <n v="60.440000000000005"/>
    <n v="0.58294753086419759"/>
    <n v="2026"/>
    <s v="Q3"/>
    <n v="8"/>
    <x v="7"/>
  </r>
  <r>
    <n v="3712"/>
    <d v="2026-08-12T00:00:00"/>
    <n v="2026"/>
    <n v="8"/>
    <x v="2"/>
    <s v="Aug"/>
    <x v="3"/>
    <x v="8"/>
    <x v="0"/>
    <s v="New"/>
    <x v="0"/>
    <s v="Commuter Helmet"/>
    <n v="3"/>
    <n v="82.32"/>
    <n v="0.15"/>
    <n v="41.95"/>
    <n v="209.91599999999997"/>
    <n v="125.85000000000001"/>
    <n v="84.06599999999996"/>
    <n v="0.40047447550448739"/>
    <n v="2026"/>
    <s v="Q3"/>
    <n v="8"/>
    <x v="7"/>
  </r>
  <r>
    <n v="771"/>
    <d v="2026-08-13T00:00:00"/>
    <n v="2026"/>
    <n v="8"/>
    <x v="2"/>
    <s v="Aug"/>
    <x v="2"/>
    <x v="5"/>
    <x v="0"/>
    <s v="Returning"/>
    <x v="1"/>
    <s v="Hiking Daypack 20L"/>
    <n v="1"/>
    <n v="91.78"/>
    <n v="0"/>
    <n v="46.15"/>
    <n v="91.78"/>
    <n v="46.15"/>
    <n v="45.63"/>
    <n v="0.49716713881019831"/>
    <n v="2026"/>
    <s v="Q3"/>
    <n v="8"/>
    <x v="7"/>
  </r>
  <r>
    <n v="2749"/>
    <d v="2026-08-13T00:00:00"/>
    <n v="2026"/>
    <n v="8"/>
    <x v="2"/>
    <s v="Aug"/>
    <x v="1"/>
    <x v="14"/>
    <x v="0"/>
    <s v="Business"/>
    <x v="1"/>
    <s v="Hiking Daypack 20L"/>
    <n v="2"/>
    <n v="93.13"/>
    <n v="0"/>
    <n v="45.68"/>
    <n v="186.26"/>
    <n v="91.36"/>
    <n v="94.899999999999991"/>
    <n v="0.50950284548480618"/>
    <n v="2026"/>
    <s v="Q3"/>
    <n v="8"/>
    <x v="7"/>
  </r>
  <r>
    <n v="4252"/>
    <d v="2026-08-13T00:00:00"/>
    <n v="2026"/>
    <n v="8"/>
    <x v="2"/>
    <s v="Aug"/>
    <x v="1"/>
    <x v="12"/>
    <x v="0"/>
    <s v="Returning"/>
    <x v="2"/>
    <s v="Insulated Bottle"/>
    <n v="1"/>
    <n v="36.67"/>
    <n v="0.1"/>
    <n v="13.18"/>
    <n v="33.003"/>
    <n v="13.18"/>
    <n v="19.823"/>
    <n v="0.60064236584552921"/>
    <n v="2026"/>
    <s v="Q3"/>
    <n v="8"/>
    <x v="7"/>
  </r>
  <r>
    <n v="4665"/>
    <d v="2026-08-13T00:00:00"/>
    <n v="2026"/>
    <n v="8"/>
    <x v="2"/>
    <s v="Aug"/>
    <x v="3"/>
    <x v="8"/>
    <x v="1"/>
    <s v="Returning"/>
    <x v="4"/>
    <s v="Training Mat"/>
    <n v="4"/>
    <n v="51.25"/>
    <n v="0.1"/>
    <n v="21.77"/>
    <n v="184.5"/>
    <n v="87.08"/>
    <n v="97.42"/>
    <n v="0.52802168021680218"/>
    <n v="2026"/>
    <s v="Q3"/>
    <n v="8"/>
    <x v="7"/>
  </r>
  <r>
    <n v="4767"/>
    <d v="2026-08-13T00:00:00"/>
    <n v="2026"/>
    <n v="8"/>
    <x v="2"/>
    <s v="Aug"/>
    <x v="3"/>
    <x v="8"/>
    <x v="3"/>
    <s v="Business"/>
    <x v="4"/>
    <s v="Resistance Band Set"/>
    <n v="1"/>
    <n v="39.61"/>
    <n v="0.1"/>
    <n v="14.85"/>
    <n v="35.649000000000001"/>
    <n v="14.85"/>
    <n v="20.798999999999999"/>
    <n v="0.58343852562484222"/>
    <n v="2026"/>
    <s v="Q3"/>
    <n v="8"/>
    <x v="7"/>
  </r>
  <r>
    <n v="4832"/>
    <d v="2026-08-13T00:00:00"/>
    <n v="2026"/>
    <n v="8"/>
    <x v="2"/>
    <s v="Aug"/>
    <x v="0"/>
    <x v="15"/>
    <x v="3"/>
    <s v="Returning"/>
    <x v="0"/>
    <s v="Commuter Helmet"/>
    <n v="2"/>
    <n v="81.59"/>
    <n v="0.15"/>
    <n v="43.9"/>
    <n v="138.703"/>
    <n v="87.8"/>
    <n v="50.903000000000006"/>
    <n v="0.3669927831409559"/>
    <n v="2026"/>
    <s v="Q3"/>
    <n v="8"/>
    <x v="7"/>
  </r>
  <r>
    <n v="747"/>
    <d v="2026-08-14T00:00:00"/>
    <n v="2026"/>
    <n v="8"/>
    <x v="2"/>
    <s v="Aug"/>
    <x v="1"/>
    <x v="1"/>
    <x v="2"/>
    <s v="New"/>
    <x v="4"/>
    <s v="Weighted Vest"/>
    <n v="3"/>
    <n v="122.96"/>
    <n v="0.1"/>
    <n v="67.62"/>
    <n v="331.99200000000002"/>
    <n v="202.86"/>
    <n v="129.13200000000001"/>
    <n v="0.38896117978746475"/>
    <n v="2026"/>
    <s v="Q3"/>
    <n v="8"/>
    <x v="7"/>
  </r>
  <r>
    <n v="2281"/>
    <d v="2026-08-14T00:00:00"/>
    <n v="2026"/>
    <n v="8"/>
    <x v="2"/>
    <s v="Aug"/>
    <x v="1"/>
    <x v="11"/>
    <x v="2"/>
    <s v="Returning"/>
    <x v="1"/>
    <s v="Trekking Poles"/>
    <n v="1"/>
    <n v="70.91"/>
    <n v="0"/>
    <n v="33.11"/>
    <n v="70.91"/>
    <n v="33.11"/>
    <n v="37.799999999999997"/>
    <n v="0.53307008884501483"/>
    <n v="2026"/>
    <s v="Q3"/>
    <n v="8"/>
    <x v="7"/>
  </r>
  <r>
    <n v="2414"/>
    <d v="2026-08-14T00:00:00"/>
    <n v="2026"/>
    <n v="8"/>
    <x v="2"/>
    <s v="Aug"/>
    <x v="1"/>
    <x v="6"/>
    <x v="1"/>
    <s v="Business"/>
    <x v="0"/>
    <s v="Trail Bike Light"/>
    <n v="6"/>
    <n v="50.94"/>
    <n v="0.1"/>
    <n v="22.76"/>
    <n v="275.07600000000002"/>
    <n v="136.56"/>
    <n v="138.51600000000002"/>
    <n v="0.50355538105832576"/>
    <n v="2026"/>
    <s v="Q3"/>
    <n v="8"/>
    <x v="7"/>
  </r>
  <r>
    <n v="3162"/>
    <d v="2026-08-14T00:00:00"/>
    <n v="2026"/>
    <n v="8"/>
    <x v="2"/>
    <s v="Aug"/>
    <x v="1"/>
    <x v="1"/>
    <x v="0"/>
    <s v="New"/>
    <x v="1"/>
    <s v="Trail Boots"/>
    <n v="1"/>
    <n v="144.96"/>
    <n v="0.05"/>
    <n v="77.959999999999994"/>
    <n v="137.71199999999999"/>
    <n v="77.959999999999994"/>
    <n v="59.751999999999995"/>
    <n v="0.43389101893807364"/>
    <n v="2026"/>
    <s v="Q3"/>
    <n v="8"/>
    <x v="7"/>
  </r>
  <r>
    <n v="3200"/>
    <d v="2026-08-14T00:00:00"/>
    <n v="2026"/>
    <n v="8"/>
    <x v="2"/>
    <s v="Aug"/>
    <x v="3"/>
    <x v="8"/>
    <x v="2"/>
    <s v="New"/>
    <x v="1"/>
    <s v="Summit Backpack 45L"/>
    <n v="1"/>
    <n v="152.97"/>
    <n v="0"/>
    <n v="79.66"/>
    <n v="152.97"/>
    <n v="79.66"/>
    <n v="73.31"/>
    <n v="0.47924429626724196"/>
    <n v="2026"/>
    <s v="Q3"/>
    <n v="8"/>
    <x v="7"/>
  </r>
  <r>
    <n v="3521"/>
    <d v="2026-08-14T00:00:00"/>
    <n v="2026"/>
    <n v="8"/>
    <x v="2"/>
    <s v="Aug"/>
    <x v="2"/>
    <x v="16"/>
    <x v="0"/>
    <s v="Business"/>
    <x v="2"/>
    <s v="Packing Cube Set"/>
    <n v="2"/>
    <n v="45.79"/>
    <n v="0"/>
    <n v="18.23"/>
    <n v="91.58"/>
    <n v="36.46"/>
    <n v="55.12"/>
    <n v="0.60187813933173184"/>
    <n v="2026"/>
    <s v="Q3"/>
    <n v="8"/>
    <x v="7"/>
  </r>
  <r>
    <n v="4447"/>
    <d v="2026-08-14T00:00:00"/>
    <n v="2026"/>
    <n v="8"/>
    <x v="2"/>
    <s v="Aug"/>
    <x v="1"/>
    <x v="6"/>
    <x v="0"/>
    <s v="New"/>
    <x v="2"/>
    <s v="Travel Backpack 35L"/>
    <n v="1"/>
    <n v="161.31"/>
    <n v="0"/>
    <n v="87.81"/>
    <n v="161.31"/>
    <n v="87.81"/>
    <n v="73.5"/>
    <n v="0.45564441138181139"/>
    <n v="2026"/>
    <s v="Q3"/>
    <n v="8"/>
    <x v="7"/>
  </r>
  <r>
    <n v="421"/>
    <d v="2026-08-15T00:00:00"/>
    <n v="2026"/>
    <n v="8"/>
    <x v="2"/>
    <s v="Aug"/>
    <x v="3"/>
    <x v="7"/>
    <x v="0"/>
    <s v="New"/>
    <x v="4"/>
    <s v="Recovery Roller"/>
    <n v="2"/>
    <n v="35.97"/>
    <n v="0.05"/>
    <n v="14.28"/>
    <n v="68.342999999999989"/>
    <n v="28.56"/>
    <n v="39.782999999999987"/>
    <n v="0.58210789693165343"/>
    <n v="2026"/>
    <s v="Q3"/>
    <n v="8"/>
    <x v="7"/>
  </r>
  <r>
    <n v="962"/>
    <d v="2026-08-15T00:00:00"/>
    <n v="2026"/>
    <n v="8"/>
    <x v="2"/>
    <s v="Aug"/>
    <x v="0"/>
    <x v="0"/>
    <x v="2"/>
    <s v="New"/>
    <x v="4"/>
    <s v="Resistance Band Set"/>
    <n v="2"/>
    <n v="39.729999999999997"/>
    <n v="0"/>
    <n v="14.95"/>
    <n v="79.459999999999994"/>
    <n v="29.9"/>
    <n v="49.559999999999995"/>
    <n v="0.62371004278882458"/>
    <n v="2026"/>
    <s v="Q3"/>
    <n v="8"/>
    <x v="7"/>
  </r>
  <r>
    <n v="1386"/>
    <d v="2026-08-15T00:00:00"/>
    <n v="2026"/>
    <n v="8"/>
    <x v="2"/>
    <s v="Aug"/>
    <x v="1"/>
    <x v="12"/>
    <x v="0"/>
    <s v="Business"/>
    <x v="2"/>
    <s v="Insulated Bottle"/>
    <n v="2"/>
    <n v="36.049999999999997"/>
    <n v="0"/>
    <n v="13.8"/>
    <n v="72.099999999999994"/>
    <n v="27.6"/>
    <n v="44.499999999999993"/>
    <n v="0.61719833564493753"/>
    <n v="2026"/>
    <s v="Q3"/>
    <n v="8"/>
    <x v="7"/>
  </r>
  <r>
    <n v="3083"/>
    <d v="2026-08-15T00:00:00"/>
    <n v="2026"/>
    <n v="8"/>
    <x v="2"/>
    <s v="Aug"/>
    <x v="3"/>
    <x v="7"/>
    <x v="0"/>
    <s v="New"/>
    <x v="3"/>
    <s v="Trail Tent 2P"/>
    <n v="1"/>
    <n v="194.36"/>
    <n v="0"/>
    <n v="106.01"/>
    <n v="194.36"/>
    <n v="106.01"/>
    <n v="88.350000000000009"/>
    <n v="0.45456884132537562"/>
    <n v="2026"/>
    <s v="Q3"/>
    <n v="8"/>
    <x v="7"/>
  </r>
  <r>
    <n v="3174"/>
    <d v="2026-08-15T00:00:00"/>
    <n v="2026"/>
    <n v="8"/>
    <x v="2"/>
    <s v="Aug"/>
    <x v="3"/>
    <x v="4"/>
    <x v="2"/>
    <s v="Returning"/>
    <x v="3"/>
    <s v="Trail Tent 2P"/>
    <n v="1"/>
    <n v="192.67"/>
    <n v="0.05"/>
    <n v="103.37"/>
    <n v="183.03649999999999"/>
    <n v="103.37"/>
    <n v="79.666499999999985"/>
    <n v="0.43524925356417976"/>
    <n v="2026"/>
    <s v="Q3"/>
    <n v="8"/>
    <x v="7"/>
  </r>
  <r>
    <n v="4045"/>
    <d v="2026-08-15T00:00:00"/>
    <n v="2026"/>
    <n v="8"/>
    <x v="2"/>
    <s v="Aug"/>
    <x v="2"/>
    <x v="16"/>
    <x v="0"/>
    <s v="New"/>
    <x v="1"/>
    <s v="Hiking Daypack 20L"/>
    <n v="3"/>
    <n v="92.12"/>
    <n v="0.1"/>
    <n v="44.1"/>
    <n v="248.72400000000002"/>
    <n v="132.30000000000001"/>
    <n v="116.42400000000001"/>
    <n v="0.46808510638297873"/>
    <n v="2026"/>
    <s v="Q3"/>
    <n v="8"/>
    <x v="7"/>
  </r>
  <r>
    <n v="4850"/>
    <d v="2026-08-15T00:00:00"/>
    <n v="2026"/>
    <n v="8"/>
    <x v="2"/>
    <s v="Aug"/>
    <x v="1"/>
    <x v="1"/>
    <x v="2"/>
    <s v="Business"/>
    <x v="3"/>
    <s v="Trail Tent 2P"/>
    <n v="1"/>
    <n v="192.82"/>
    <n v="0"/>
    <n v="104.98"/>
    <n v="192.82"/>
    <n v="104.98"/>
    <n v="87.839999999999989"/>
    <n v="0.45555440307022088"/>
    <n v="2026"/>
    <s v="Q3"/>
    <n v="8"/>
    <x v="7"/>
  </r>
  <r>
    <n v="71"/>
    <d v="2026-08-16T00:00:00"/>
    <n v="2026"/>
    <n v="8"/>
    <x v="2"/>
    <s v="Aug"/>
    <x v="2"/>
    <x v="16"/>
    <x v="0"/>
    <s v="New"/>
    <x v="0"/>
    <s v="Commuter Helmet"/>
    <n v="3"/>
    <n v="80.099999999999994"/>
    <n v="0"/>
    <n v="42.41"/>
    <n v="240.29999999999998"/>
    <n v="127.22999999999999"/>
    <n v="113.07"/>
    <n v="0.47053682896379528"/>
    <n v="2026"/>
    <s v="Q3"/>
    <n v="8"/>
    <x v="7"/>
  </r>
  <r>
    <n v="627"/>
    <d v="2026-08-16T00:00:00"/>
    <n v="2026"/>
    <n v="8"/>
    <x v="2"/>
    <s v="Aug"/>
    <x v="3"/>
    <x v="7"/>
    <x v="3"/>
    <s v="New"/>
    <x v="0"/>
    <s v="Commuter Helmet"/>
    <n v="6"/>
    <n v="83.26"/>
    <n v="0"/>
    <n v="43.8"/>
    <n v="499.56000000000006"/>
    <n v="262.79999999999995"/>
    <n v="236.7600000000001"/>
    <n v="0.47393706461686297"/>
    <n v="2026"/>
    <s v="Q3"/>
    <n v="8"/>
    <x v="7"/>
  </r>
  <r>
    <n v="959"/>
    <d v="2026-08-16T00:00:00"/>
    <n v="2026"/>
    <n v="8"/>
    <x v="2"/>
    <s v="Aug"/>
    <x v="1"/>
    <x v="1"/>
    <x v="2"/>
    <s v="Returning"/>
    <x v="4"/>
    <s v="Resistance Band Set"/>
    <n v="4"/>
    <n v="40.46"/>
    <n v="0"/>
    <n v="15.12"/>
    <n v="161.84"/>
    <n v="60.48"/>
    <n v="101.36000000000001"/>
    <n v="0.62629757785467133"/>
    <n v="2026"/>
    <s v="Q3"/>
    <n v="8"/>
    <x v="7"/>
  </r>
  <r>
    <n v="967"/>
    <d v="2026-08-16T00:00:00"/>
    <n v="2026"/>
    <n v="8"/>
    <x v="2"/>
    <s v="Aug"/>
    <x v="2"/>
    <x v="16"/>
    <x v="1"/>
    <s v="Returning"/>
    <x v="0"/>
    <s v="Commuter Helmet"/>
    <n v="5"/>
    <n v="81.55"/>
    <n v="0.2"/>
    <n v="42.09"/>
    <n v="326.20000000000005"/>
    <n v="210.45000000000002"/>
    <n v="115.75000000000003"/>
    <n v="0.3548436541998774"/>
    <n v="2026"/>
    <s v="Q3"/>
    <n v="8"/>
    <x v="7"/>
  </r>
  <r>
    <n v="1267"/>
    <d v="2026-08-16T00:00:00"/>
    <n v="2026"/>
    <n v="8"/>
    <x v="2"/>
    <s v="Aug"/>
    <x v="1"/>
    <x v="12"/>
    <x v="2"/>
    <s v="New"/>
    <x v="3"/>
    <s v="Portable Camp Stove"/>
    <n v="2"/>
    <n v="83.56"/>
    <n v="0"/>
    <n v="39.119999999999997"/>
    <n v="167.12"/>
    <n v="78.239999999999995"/>
    <n v="88.88000000000001"/>
    <n v="0.53183341311632359"/>
    <n v="2026"/>
    <s v="Q3"/>
    <n v="8"/>
    <x v="7"/>
  </r>
  <r>
    <n v="1394"/>
    <d v="2026-08-16T00:00:00"/>
    <n v="2026"/>
    <n v="8"/>
    <x v="2"/>
    <s v="Aug"/>
    <x v="2"/>
    <x v="10"/>
    <x v="0"/>
    <s v="Returning"/>
    <x v="3"/>
    <s v="Compact Sleeping Bag"/>
    <n v="3"/>
    <n v="125.75"/>
    <n v="0"/>
    <n v="62.05"/>
    <n v="377.25"/>
    <n v="186.14999999999998"/>
    <n v="191.10000000000002"/>
    <n v="0.50656063618290259"/>
    <n v="2026"/>
    <s v="Q3"/>
    <n v="8"/>
    <x v="7"/>
  </r>
  <r>
    <n v="1652"/>
    <d v="2026-08-16T00:00:00"/>
    <n v="2026"/>
    <n v="8"/>
    <x v="2"/>
    <s v="Aug"/>
    <x v="0"/>
    <x v="0"/>
    <x v="0"/>
    <s v="Returning"/>
    <x v="2"/>
    <s v="Insulated Bottle"/>
    <n v="1"/>
    <n v="35.619999999999997"/>
    <n v="0.1"/>
    <n v="13.55"/>
    <n v="32.058"/>
    <n v="13.55"/>
    <n v="18.507999999999999"/>
    <n v="0.57732859192713204"/>
    <n v="2026"/>
    <s v="Q3"/>
    <n v="8"/>
    <x v="7"/>
  </r>
  <r>
    <n v="2126"/>
    <d v="2026-08-16T00:00:00"/>
    <n v="2026"/>
    <n v="8"/>
    <x v="2"/>
    <s v="Aug"/>
    <x v="1"/>
    <x v="14"/>
    <x v="0"/>
    <s v="Business"/>
    <x v="0"/>
    <s v="Cycling Pack 12L"/>
    <n v="2"/>
    <n v="104.02"/>
    <n v="0"/>
    <n v="50.26"/>
    <n v="208.04"/>
    <n v="100.52"/>
    <n v="107.52"/>
    <n v="0.51682368775235532"/>
    <n v="2026"/>
    <s v="Q3"/>
    <n v="8"/>
    <x v="7"/>
  </r>
  <r>
    <n v="2282"/>
    <d v="2026-08-16T00:00:00"/>
    <n v="2026"/>
    <n v="8"/>
    <x v="2"/>
    <s v="Aug"/>
    <x v="1"/>
    <x v="6"/>
    <x v="1"/>
    <s v="Business"/>
    <x v="1"/>
    <s v="Hiking Daypack 20L"/>
    <n v="8"/>
    <n v="92.71"/>
    <n v="0.1"/>
    <n v="44.83"/>
    <n v="667.51199999999994"/>
    <n v="358.64"/>
    <n v="308.87199999999996"/>
    <n v="0.46272126943036229"/>
    <n v="2026"/>
    <s v="Q3"/>
    <n v="8"/>
    <x v="7"/>
  </r>
  <r>
    <n v="2426"/>
    <d v="2026-08-16T00:00:00"/>
    <n v="2026"/>
    <n v="8"/>
    <x v="2"/>
    <s v="Aug"/>
    <x v="1"/>
    <x v="12"/>
    <x v="0"/>
    <s v="New"/>
    <x v="1"/>
    <s v="Hiking Daypack 20L"/>
    <n v="1"/>
    <n v="90.58"/>
    <n v="0"/>
    <n v="44.53"/>
    <n v="90.58"/>
    <n v="44.53"/>
    <n v="46.05"/>
    <n v="0.50839037315080593"/>
    <n v="2026"/>
    <s v="Q3"/>
    <n v="8"/>
    <x v="7"/>
  </r>
  <r>
    <n v="2534"/>
    <d v="2026-08-16T00:00:00"/>
    <n v="2026"/>
    <n v="8"/>
    <x v="2"/>
    <s v="Aug"/>
    <x v="1"/>
    <x v="14"/>
    <x v="0"/>
    <s v="New"/>
    <x v="3"/>
    <s v="Compact Sleeping Bag"/>
    <n v="1"/>
    <n v="120.22"/>
    <n v="0"/>
    <n v="62.31"/>
    <n v="120.22"/>
    <n v="62.31"/>
    <n v="57.91"/>
    <n v="0.48170021627017134"/>
    <n v="2026"/>
    <s v="Q3"/>
    <n v="8"/>
    <x v="7"/>
  </r>
  <r>
    <n v="2948"/>
    <d v="2026-08-16T00:00:00"/>
    <n v="2026"/>
    <n v="8"/>
    <x v="2"/>
    <s v="Aug"/>
    <x v="2"/>
    <x v="2"/>
    <x v="2"/>
    <s v="New"/>
    <x v="2"/>
    <s v="Insulated Bottle"/>
    <n v="3"/>
    <n v="36.35"/>
    <n v="0"/>
    <n v="13.42"/>
    <n v="109.05000000000001"/>
    <n v="40.26"/>
    <n v="68.79000000000002"/>
    <n v="0.63081155433287495"/>
    <n v="2026"/>
    <s v="Q3"/>
    <n v="8"/>
    <x v="7"/>
  </r>
  <r>
    <n v="3141"/>
    <d v="2026-08-16T00:00:00"/>
    <n v="2026"/>
    <n v="8"/>
    <x v="2"/>
    <s v="Aug"/>
    <x v="1"/>
    <x v="12"/>
    <x v="3"/>
    <s v="Returning"/>
    <x v="3"/>
    <s v="Trail Tent 2P"/>
    <n v="2"/>
    <n v="195.28"/>
    <n v="0"/>
    <n v="102.24"/>
    <n v="390.56"/>
    <n v="204.48"/>
    <n v="186.08"/>
    <n v="0.4764440802949611"/>
    <n v="2026"/>
    <s v="Q3"/>
    <n v="8"/>
    <x v="7"/>
  </r>
  <r>
    <n v="3935"/>
    <d v="2026-08-16T00:00:00"/>
    <n v="2026"/>
    <n v="8"/>
    <x v="2"/>
    <s v="Aug"/>
    <x v="2"/>
    <x v="16"/>
    <x v="3"/>
    <s v="Returning"/>
    <x v="2"/>
    <s v="Packing Cube Set"/>
    <n v="4"/>
    <n v="46.05"/>
    <n v="0"/>
    <n v="18.75"/>
    <n v="184.2"/>
    <n v="75"/>
    <n v="109.19999999999999"/>
    <n v="0.5928338762214983"/>
    <n v="2026"/>
    <s v="Q3"/>
    <n v="8"/>
    <x v="7"/>
  </r>
  <r>
    <n v="4636"/>
    <d v="2026-08-16T00:00:00"/>
    <n v="2026"/>
    <n v="8"/>
    <x v="2"/>
    <s v="Aug"/>
    <x v="0"/>
    <x v="0"/>
    <x v="2"/>
    <s v="Returning"/>
    <x v="3"/>
    <s v="Portable Camp Stove"/>
    <n v="1"/>
    <n v="81.040000000000006"/>
    <n v="0.1"/>
    <n v="39.29"/>
    <n v="72.936000000000007"/>
    <n v="39.29"/>
    <n v="33.646000000000008"/>
    <n v="0.46130854447735009"/>
    <n v="2026"/>
    <s v="Q3"/>
    <n v="8"/>
    <x v="7"/>
  </r>
  <r>
    <n v="4895"/>
    <d v="2026-08-16T00:00:00"/>
    <n v="2026"/>
    <n v="8"/>
    <x v="2"/>
    <s v="Aug"/>
    <x v="0"/>
    <x v="15"/>
    <x v="2"/>
    <s v="Business"/>
    <x v="3"/>
    <s v="Trail Tent 2P"/>
    <n v="1"/>
    <n v="191.12"/>
    <n v="0.05"/>
    <n v="106.14"/>
    <n v="181.56399999999999"/>
    <n v="106.14"/>
    <n v="75.423999999999992"/>
    <n v="0.41541274702033443"/>
    <n v="2026"/>
    <s v="Q3"/>
    <n v="8"/>
    <x v="7"/>
  </r>
  <r>
    <n v="5029"/>
    <d v="2026-08-16T00:00:00"/>
    <n v="2026"/>
    <n v="8"/>
    <x v="2"/>
    <s v="Aug"/>
    <x v="0"/>
    <x v="15"/>
    <x v="0"/>
    <s v="New"/>
    <x v="1"/>
    <s v="Summit Backpack 45L"/>
    <n v="1"/>
    <n v="156.19"/>
    <n v="0"/>
    <n v="79.239999999999995"/>
    <n v="156.19"/>
    <n v="79.239999999999995"/>
    <n v="76.95"/>
    <n v="0.49266918496702738"/>
    <n v="2026"/>
    <s v="Q3"/>
    <n v="8"/>
    <x v="7"/>
  </r>
  <r>
    <n v="1965"/>
    <d v="2026-08-17T00:00:00"/>
    <n v="2026"/>
    <n v="8"/>
    <x v="2"/>
    <s v="Aug"/>
    <x v="1"/>
    <x v="11"/>
    <x v="0"/>
    <s v="Returning"/>
    <x v="2"/>
    <s v="Insulated Bottle"/>
    <n v="4"/>
    <n v="36.93"/>
    <n v="0"/>
    <n v="13.36"/>
    <n v="147.72"/>
    <n v="53.44"/>
    <n v="94.28"/>
    <n v="0.63823449769834828"/>
    <n v="2026"/>
    <s v="Q3"/>
    <n v="8"/>
    <x v="7"/>
  </r>
  <r>
    <n v="3647"/>
    <d v="2026-08-17T00:00:00"/>
    <n v="2026"/>
    <n v="8"/>
    <x v="2"/>
    <s v="Aug"/>
    <x v="1"/>
    <x v="12"/>
    <x v="2"/>
    <s v="Returning"/>
    <x v="0"/>
    <s v="Cycling Pack 12L"/>
    <n v="3"/>
    <n v="104.96"/>
    <n v="0.05"/>
    <n v="51.66"/>
    <n v="299.13599999999997"/>
    <n v="154.97999999999999"/>
    <n v="144.15599999999998"/>
    <n v="0.48190789473684209"/>
    <n v="2026"/>
    <s v="Q3"/>
    <n v="8"/>
    <x v="7"/>
  </r>
  <r>
    <n v="3918"/>
    <d v="2026-08-17T00:00:00"/>
    <n v="2026"/>
    <n v="8"/>
    <x v="2"/>
    <s v="Aug"/>
    <x v="1"/>
    <x v="1"/>
    <x v="3"/>
    <s v="New"/>
    <x v="2"/>
    <s v="Travel Backpack 35L"/>
    <n v="3"/>
    <n v="168.51"/>
    <n v="0"/>
    <n v="85.34"/>
    <n v="505.53"/>
    <n v="256.02"/>
    <n v="249.51"/>
    <n v="0.49356121298439265"/>
    <n v="2026"/>
    <s v="Q3"/>
    <n v="8"/>
    <x v="7"/>
  </r>
  <r>
    <n v="4256"/>
    <d v="2026-08-17T00:00:00"/>
    <n v="2026"/>
    <n v="8"/>
    <x v="2"/>
    <s v="Aug"/>
    <x v="1"/>
    <x v="12"/>
    <x v="2"/>
    <s v="New"/>
    <x v="2"/>
    <s v="Packing Cube Set"/>
    <n v="1"/>
    <n v="46.44"/>
    <n v="0.05"/>
    <n v="18.59"/>
    <n v="44.117999999999995"/>
    <n v="18.59"/>
    <n v="25.527999999999995"/>
    <n v="0.57863003762636556"/>
    <n v="2026"/>
    <s v="Q3"/>
    <n v="8"/>
    <x v="7"/>
  </r>
  <r>
    <n v="5087"/>
    <d v="2026-08-17T00:00:00"/>
    <n v="2026"/>
    <n v="8"/>
    <x v="2"/>
    <s v="Aug"/>
    <x v="0"/>
    <x v="0"/>
    <x v="0"/>
    <s v="New"/>
    <x v="1"/>
    <s v="Trekking Poles"/>
    <n v="1"/>
    <n v="69.900000000000006"/>
    <n v="0.1"/>
    <n v="31.43"/>
    <n v="62.910000000000004"/>
    <n v="31.43"/>
    <n v="31.480000000000004"/>
    <n v="0.50039739310125575"/>
    <n v="2026"/>
    <s v="Q3"/>
    <n v="8"/>
    <x v="7"/>
  </r>
  <r>
    <n v="1921"/>
    <d v="2026-08-18T00:00:00"/>
    <n v="2026"/>
    <n v="8"/>
    <x v="2"/>
    <s v="Aug"/>
    <x v="3"/>
    <x v="13"/>
    <x v="0"/>
    <s v="New"/>
    <x v="0"/>
    <s v="Compact Repair Kit"/>
    <n v="2"/>
    <n v="39.83"/>
    <n v="0"/>
    <n v="17.18"/>
    <n v="79.66"/>
    <n v="34.36"/>
    <n v="45.3"/>
    <n v="0.56866683404468987"/>
    <n v="2026"/>
    <s v="Q3"/>
    <n v="8"/>
    <x v="7"/>
  </r>
  <r>
    <n v="1966"/>
    <d v="2026-08-18T00:00:00"/>
    <n v="2026"/>
    <n v="8"/>
    <x v="2"/>
    <s v="Aug"/>
    <x v="0"/>
    <x v="9"/>
    <x v="0"/>
    <s v="New"/>
    <x v="2"/>
    <s v="Insulated Bottle"/>
    <n v="2"/>
    <n v="36.020000000000003"/>
    <n v="0"/>
    <n v="13.87"/>
    <n v="72.040000000000006"/>
    <n v="27.74"/>
    <n v="44.300000000000011"/>
    <n v="0.61493614658523055"/>
    <n v="2026"/>
    <s v="Q3"/>
    <n v="8"/>
    <x v="7"/>
  </r>
  <r>
    <n v="2431"/>
    <d v="2026-08-18T00:00:00"/>
    <n v="2026"/>
    <n v="8"/>
    <x v="2"/>
    <s v="Aug"/>
    <x v="0"/>
    <x v="15"/>
    <x v="3"/>
    <s v="Business"/>
    <x v="4"/>
    <s v="Weighted Vest"/>
    <n v="3"/>
    <n v="125.31"/>
    <n v="0"/>
    <n v="67.64"/>
    <n v="375.93"/>
    <n v="202.92000000000002"/>
    <n v="173.01"/>
    <n v="0.46021865772883247"/>
    <n v="2026"/>
    <s v="Q3"/>
    <n v="8"/>
    <x v="7"/>
  </r>
  <r>
    <n v="3676"/>
    <d v="2026-08-18T00:00:00"/>
    <n v="2026"/>
    <n v="8"/>
    <x v="2"/>
    <s v="Aug"/>
    <x v="1"/>
    <x v="12"/>
    <x v="0"/>
    <s v="Returning"/>
    <x v="1"/>
    <s v="Hiking Daypack 20L"/>
    <n v="3"/>
    <n v="92.5"/>
    <n v="0.1"/>
    <n v="46.38"/>
    <n v="249.75"/>
    <n v="139.14000000000001"/>
    <n v="110.60999999999999"/>
    <n v="0.4428828828828828"/>
    <n v="2026"/>
    <s v="Q3"/>
    <n v="8"/>
    <x v="7"/>
  </r>
  <r>
    <n v="3972"/>
    <d v="2026-08-18T00:00:00"/>
    <n v="2026"/>
    <n v="8"/>
    <x v="2"/>
    <s v="Aug"/>
    <x v="1"/>
    <x v="1"/>
    <x v="1"/>
    <s v="Business"/>
    <x v="0"/>
    <s v="Cycling Pack 12L"/>
    <n v="5"/>
    <n v="100.48"/>
    <n v="0.1"/>
    <n v="49.67"/>
    <n v="452.16"/>
    <n v="248.35000000000002"/>
    <n v="203.81"/>
    <n v="0.45074752300070769"/>
    <n v="2026"/>
    <s v="Q3"/>
    <n v="8"/>
    <x v="7"/>
  </r>
  <r>
    <n v="4056"/>
    <d v="2026-08-18T00:00:00"/>
    <n v="2026"/>
    <n v="8"/>
    <x v="2"/>
    <s v="Aug"/>
    <x v="0"/>
    <x v="15"/>
    <x v="3"/>
    <s v="New"/>
    <x v="3"/>
    <s v="Portable Camp Stove"/>
    <n v="2"/>
    <n v="79.78"/>
    <n v="0"/>
    <n v="38.770000000000003"/>
    <n v="159.56"/>
    <n v="77.540000000000006"/>
    <n v="82.02"/>
    <n v="0.51403860616695907"/>
    <n v="2026"/>
    <s v="Q3"/>
    <n v="8"/>
    <x v="7"/>
  </r>
  <r>
    <n v="4471"/>
    <d v="2026-08-18T00:00:00"/>
    <n v="2026"/>
    <n v="8"/>
    <x v="2"/>
    <s v="Aug"/>
    <x v="2"/>
    <x v="10"/>
    <x v="1"/>
    <s v="Business"/>
    <x v="1"/>
    <s v="Trail Boots"/>
    <n v="4"/>
    <n v="144.44"/>
    <n v="0.1"/>
    <n v="77.66"/>
    <n v="519.98400000000004"/>
    <n v="310.64"/>
    <n v="209.34400000000005"/>
    <n v="0.4025970029847073"/>
    <n v="2026"/>
    <s v="Q3"/>
    <n v="8"/>
    <x v="7"/>
  </r>
  <r>
    <n v="1054"/>
    <d v="2026-08-19T00:00:00"/>
    <n v="2026"/>
    <n v="8"/>
    <x v="2"/>
    <s v="Aug"/>
    <x v="1"/>
    <x v="1"/>
    <x v="0"/>
    <s v="Returning"/>
    <x v="1"/>
    <s v="Summit Backpack 45L"/>
    <n v="3"/>
    <n v="157.41999999999999"/>
    <n v="0"/>
    <n v="77.989999999999995"/>
    <n v="472.26"/>
    <n v="233.96999999999997"/>
    <n v="238.29000000000002"/>
    <n v="0.5045737517469191"/>
    <n v="2026"/>
    <s v="Q3"/>
    <n v="8"/>
    <x v="7"/>
  </r>
  <r>
    <n v="1854"/>
    <d v="2026-08-19T00:00:00"/>
    <n v="2026"/>
    <n v="8"/>
    <x v="2"/>
    <s v="Aug"/>
    <x v="1"/>
    <x v="14"/>
    <x v="3"/>
    <s v="Business"/>
    <x v="1"/>
    <s v="Hiking Daypack 20L"/>
    <n v="1"/>
    <n v="90.37"/>
    <n v="0.05"/>
    <n v="45.89"/>
    <n v="85.851500000000001"/>
    <n v="45.89"/>
    <n v="39.961500000000001"/>
    <n v="0.46547235633623174"/>
    <n v="2026"/>
    <s v="Q3"/>
    <n v="8"/>
    <x v="7"/>
  </r>
  <r>
    <n v="2140"/>
    <d v="2026-08-19T00:00:00"/>
    <n v="2026"/>
    <n v="8"/>
    <x v="2"/>
    <s v="Aug"/>
    <x v="1"/>
    <x v="6"/>
    <x v="1"/>
    <s v="Business"/>
    <x v="0"/>
    <s v="Cycling Pack 12L"/>
    <n v="15"/>
    <n v="104.79"/>
    <n v="0.15"/>
    <n v="49.67"/>
    <n v="1336.0725"/>
    <n v="745.05000000000007"/>
    <n v="591.02249999999992"/>
    <n v="0.44235810556687599"/>
    <n v="2026"/>
    <s v="Q3"/>
    <n v="8"/>
    <x v="7"/>
  </r>
  <r>
    <n v="2328"/>
    <d v="2026-08-19T00:00:00"/>
    <n v="2026"/>
    <n v="8"/>
    <x v="2"/>
    <s v="Aug"/>
    <x v="2"/>
    <x v="2"/>
    <x v="0"/>
    <s v="Returning"/>
    <x v="2"/>
    <s v="Carry-On Duffel"/>
    <n v="1"/>
    <n v="130.94"/>
    <n v="0"/>
    <n v="66.06"/>
    <n v="130.94"/>
    <n v="66.06"/>
    <n v="64.88"/>
    <n v="0.49549411944402011"/>
    <n v="2026"/>
    <s v="Q3"/>
    <n v="8"/>
    <x v="7"/>
  </r>
  <r>
    <n v="4215"/>
    <d v="2026-08-19T00:00:00"/>
    <n v="2026"/>
    <n v="8"/>
    <x v="2"/>
    <s v="Aug"/>
    <x v="1"/>
    <x v="6"/>
    <x v="0"/>
    <s v="Returning"/>
    <x v="0"/>
    <s v="Compact Repair Kit"/>
    <n v="1"/>
    <n v="40.42"/>
    <n v="0.05"/>
    <n v="16.62"/>
    <n v="38.399000000000001"/>
    <n v="16.62"/>
    <n v="21.779"/>
    <n v="0.5671762285476184"/>
    <n v="2026"/>
    <s v="Q3"/>
    <n v="8"/>
    <x v="7"/>
  </r>
  <r>
    <n v="4563"/>
    <d v="2026-08-19T00:00:00"/>
    <n v="2026"/>
    <n v="8"/>
    <x v="2"/>
    <s v="Aug"/>
    <x v="1"/>
    <x v="11"/>
    <x v="3"/>
    <s v="Returning"/>
    <x v="3"/>
    <s v="Alpine Tent 4P"/>
    <n v="1"/>
    <n v="338.45"/>
    <n v="0.15"/>
    <n v="197.2"/>
    <n v="287.6825"/>
    <n v="197.2"/>
    <n v="90.482500000000016"/>
    <n v="0.31452208598020392"/>
    <n v="2026"/>
    <s v="Q3"/>
    <n v="8"/>
    <x v="7"/>
  </r>
  <r>
    <n v="4775"/>
    <d v="2026-08-19T00:00:00"/>
    <n v="2026"/>
    <n v="8"/>
    <x v="2"/>
    <s v="Aug"/>
    <x v="2"/>
    <x v="10"/>
    <x v="3"/>
    <s v="Returning"/>
    <x v="0"/>
    <s v="Cycling Pack 12L"/>
    <n v="1"/>
    <n v="103.92"/>
    <n v="0.05"/>
    <n v="50.71"/>
    <n v="98.724000000000004"/>
    <n v="50.71"/>
    <n v="48.014000000000003"/>
    <n v="0.48634577205137558"/>
    <n v="2026"/>
    <s v="Q3"/>
    <n v="8"/>
    <x v="7"/>
  </r>
  <r>
    <n v="247"/>
    <d v="2026-08-20T00:00:00"/>
    <n v="2026"/>
    <n v="8"/>
    <x v="2"/>
    <s v="Aug"/>
    <x v="0"/>
    <x v="9"/>
    <x v="0"/>
    <s v="New"/>
    <x v="0"/>
    <s v="Trail Bike Light"/>
    <n v="6"/>
    <n v="51.67"/>
    <n v="0.1"/>
    <n v="23.1"/>
    <n v="279.01799999999997"/>
    <n v="138.60000000000002"/>
    <n v="140.41799999999995"/>
    <n v="0.50325785433197845"/>
    <n v="2026"/>
    <s v="Q3"/>
    <n v="8"/>
    <x v="7"/>
  </r>
  <r>
    <n v="827"/>
    <d v="2026-08-20T00:00:00"/>
    <n v="2026"/>
    <n v="8"/>
    <x v="2"/>
    <s v="Aug"/>
    <x v="1"/>
    <x v="12"/>
    <x v="1"/>
    <s v="Returning"/>
    <x v="2"/>
    <s v="Travel Backpack 35L"/>
    <n v="4"/>
    <n v="166.02"/>
    <n v="0.1"/>
    <n v="87.99"/>
    <n v="597.67200000000003"/>
    <n v="351.96"/>
    <n v="245.71200000000005"/>
    <n v="0.4111151266915633"/>
    <n v="2026"/>
    <s v="Q3"/>
    <n v="8"/>
    <x v="7"/>
  </r>
  <r>
    <n v="1156"/>
    <d v="2026-08-20T00:00:00"/>
    <n v="2026"/>
    <n v="8"/>
    <x v="2"/>
    <s v="Aug"/>
    <x v="2"/>
    <x v="5"/>
    <x v="2"/>
    <s v="New"/>
    <x v="0"/>
    <s v="Trail Bike Light"/>
    <n v="2"/>
    <n v="50.59"/>
    <n v="0.1"/>
    <n v="22.68"/>
    <n v="91.062000000000012"/>
    <n v="45.36"/>
    <n v="45.702000000000012"/>
    <n v="0.5018778414706464"/>
    <n v="2026"/>
    <s v="Q3"/>
    <n v="8"/>
    <x v="7"/>
  </r>
  <r>
    <n v="1543"/>
    <d v="2026-08-20T00:00:00"/>
    <n v="2026"/>
    <n v="8"/>
    <x v="2"/>
    <s v="Aug"/>
    <x v="3"/>
    <x v="7"/>
    <x v="2"/>
    <s v="Returning"/>
    <x v="1"/>
    <s v="Summit Backpack 45L"/>
    <n v="1"/>
    <n v="155.83000000000001"/>
    <n v="0"/>
    <n v="77.260000000000005"/>
    <n v="155.83000000000001"/>
    <n v="77.260000000000005"/>
    <n v="78.570000000000007"/>
    <n v="0.50420329846627732"/>
    <n v="2026"/>
    <s v="Q3"/>
    <n v="8"/>
    <x v="7"/>
  </r>
  <r>
    <n v="2613"/>
    <d v="2026-08-20T00:00:00"/>
    <n v="2026"/>
    <n v="8"/>
    <x v="2"/>
    <s v="Aug"/>
    <x v="3"/>
    <x v="4"/>
    <x v="0"/>
    <s v="New"/>
    <x v="4"/>
    <s v="Recovery Roller"/>
    <n v="1"/>
    <n v="36.380000000000003"/>
    <n v="0.05"/>
    <n v="14.2"/>
    <n v="34.561"/>
    <n v="14.2"/>
    <n v="20.361000000000001"/>
    <n v="0.58913225890454557"/>
    <n v="2026"/>
    <s v="Q3"/>
    <n v="8"/>
    <x v="7"/>
  </r>
  <r>
    <n v="3002"/>
    <d v="2026-08-20T00:00:00"/>
    <n v="2026"/>
    <n v="8"/>
    <x v="2"/>
    <s v="Aug"/>
    <x v="1"/>
    <x v="12"/>
    <x v="2"/>
    <s v="New"/>
    <x v="3"/>
    <s v="Compact Sleeping Bag"/>
    <n v="2"/>
    <n v="124.09"/>
    <n v="0"/>
    <n v="60.39"/>
    <n v="248.18"/>
    <n v="120.78"/>
    <n v="127.4"/>
    <n v="0.513337094044645"/>
    <n v="2026"/>
    <s v="Q3"/>
    <n v="8"/>
    <x v="7"/>
  </r>
  <r>
    <n v="3103"/>
    <d v="2026-08-20T00:00:00"/>
    <n v="2026"/>
    <n v="8"/>
    <x v="2"/>
    <s v="Aug"/>
    <x v="3"/>
    <x v="8"/>
    <x v="0"/>
    <s v="New"/>
    <x v="1"/>
    <s v="Trail Boots"/>
    <n v="1"/>
    <n v="141.97999999999999"/>
    <n v="0.05"/>
    <n v="79.510000000000005"/>
    <n v="134.88099999999997"/>
    <n v="79.510000000000005"/>
    <n v="55.370999999999967"/>
    <n v="0.41051741905828082"/>
    <n v="2026"/>
    <s v="Q3"/>
    <n v="8"/>
    <x v="7"/>
  </r>
  <r>
    <n v="3234"/>
    <d v="2026-08-20T00:00:00"/>
    <n v="2026"/>
    <n v="8"/>
    <x v="2"/>
    <s v="Aug"/>
    <x v="3"/>
    <x v="13"/>
    <x v="2"/>
    <s v="New"/>
    <x v="3"/>
    <s v="Compact Sleeping Bag"/>
    <n v="5"/>
    <n v="121.93"/>
    <n v="0.15"/>
    <n v="62.28"/>
    <n v="518.2025000000001"/>
    <n v="311.39999999999998"/>
    <n v="206.80250000000012"/>
    <n v="0.39907661580173792"/>
    <n v="2026"/>
    <s v="Q3"/>
    <n v="8"/>
    <x v="7"/>
  </r>
  <r>
    <n v="3281"/>
    <d v="2026-08-20T00:00:00"/>
    <n v="2026"/>
    <n v="8"/>
    <x v="2"/>
    <s v="Aug"/>
    <x v="3"/>
    <x v="4"/>
    <x v="0"/>
    <s v="New"/>
    <x v="2"/>
    <s v="Insulated Bottle"/>
    <n v="1"/>
    <n v="35.58"/>
    <n v="0.15"/>
    <n v="13.94"/>
    <n v="30.242999999999999"/>
    <n v="13.94"/>
    <n v="16.302999999999997"/>
    <n v="0.53906689151208542"/>
    <n v="2026"/>
    <s v="Q3"/>
    <n v="8"/>
    <x v="7"/>
  </r>
  <r>
    <n v="3870"/>
    <d v="2026-08-20T00:00:00"/>
    <n v="2026"/>
    <n v="8"/>
    <x v="2"/>
    <s v="Aug"/>
    <x v="2"/>
    <x v="5"/>
    <x v="3"/>
    <s v="Returning"/>
    <x v="1"/>
    <s v="Summit Backpack 45L"/>
    <n v="1"/>
    <n v="157.84"/>
    <n v="0"/>
    <n v="77.87"/>
    <n v="157.84"/>
    <n v="77.87"/>
    <n v="79.97"/>
    <n v="0.50665230613279266"/>
    <n v="2026"/>
    <s v="Q3"/>
    <n v="8"/>
    <x v="7"/>
  </r>
  <r>
    <n v="3938"/>
    <d v="2026-08-20T00:00:00"/>
    <n v="2026"/>
    <n v="8"/>
    <x v="2"/>
    <s v="Aug"/>
    <x v="1"/>
    <x v="12"/>
    <x v="0"/>
    <s v="New"/>
    <x v="3"/>
    <s v="Alpine Tent 4P"/>
    <n v="1"/>
    <n v="336.35"/>
    <n v="0"/>
    <n v="195.07"/>
    <n v="336.35"/>
    <n v="195.07"/>
    <n v="141.28000000000003"/>
    <n v="0.42003865021554931"/>
    <n v="2026"/>
    <s v="Q3"/>
    <n v="8"/>
    <x v="7"/>
  </r>
  <r>
    <n v="4237"/>
    <d v="2026-08-20T00:00:00"/>
    <n v="2026"/>
    <n v="8"/>
    <x v="2"/>
    <s v="Aug"/>
    <x v="3"/>
    <x v="13"/>
    <x v="1"/>
    <s v="Returning"/>
    <x v="1"/>
    <s v="Summit Backpack 45L"/>
    <n v="3"/>
    <n v="153.03"/>
    <n v="0.15"/>
    <n v="78.239999999999995"/>
    <n v="390.22650000000004"/>
    <n v="234.71999999999997"/>
    <n v="155.50650000000007"/>
    <n v="0.39850317700104954"/>
    <n v="2026"/>
    <s v="Q3"/>
    <n v="8"/>
    <x v="7"/>
  </r>
  <r>
    <n v="4970"/>
    <d v="2026-08-20T00:00:00"/>
    <n v="2026"/>
    <n v="8"/>
    <x v="2"/>
    <s v="Aug"/>
    <x v="1"/>
    <x v="14"/>
    <x v="0"/>
    <s v="Returning"/>
    <x v="0"/>
    <s v="Cycling Pack 12L"/>
    <n v="2"/>
    <n v="105.01"/>
    <n v="0.15"/>
    <n v="50.56"/>
    <n v="178.517"/>
    <n v="101.12"/>
    <n v="77.396999999999991"/>
    <n v="0.43355534766996978"/>
    <n v="2026"/>
    <s v="Q3"/>
    <n v="8"/>
    <x v="7"/>
  </r>
  <r>
    <n v="515"/>
    <d v="2026-08-21T00:00:00"/>
    <n v="2026"/>
    <n v="8"/>
    <x v="2"/>
    <s v="Aug"/>
    <x v="0"/>
    <x v="0"/>
    <x v="2"/>
    <s v="Returning"/>
    <x v="2"/>
    <s v="Packing Cube Set"/>
    <n v="2"/>
    <n v="45.47"/>
    <n v="0"/>
    <n v="18.27"/>
    <n v="90.94"/>
    <n v="36.54"/>
    <n v="54.4"/>
    <n v="0.5981966131515285"/>
    <n v="2026"/>
    <s v="Q3"/>
    <n v="8"/>
    <x v="7"/>
  </r>
  <r>
    <n v="661"/>
    <d v="2026-08-21T00:00:00"/>
    <n v="2026"/>
    <n v="8"/>
    <x v="2"/>
    <s v="Aug"/>
    <x v="0"/>
    <x v="15"/>
    <x v="2"/>
    <s v="New"/>
    <x v="2"/>
    <s v="Packing Cube Set"/>
    <n v="2"/>
    <n v="47.58"/>
    <n v="0.1"/>
    <n v="18.47"/>
    <n v="85.644000000000005"/>
    <n v="36.94"/>
    <n v="48.704000000000008"/>
    <n v="0.56867965064686377"/>
    <n v="2026"/>
    <s v="Q3"/>
    <n v="8"/>
    <x v="7"/>
  </r>
  <r>
    <n v="1443"/>
    <d v="2026-08-21T00:00:00"/>
    <n v="2026"/>
    <n v="8"/>
    <x v="2"/>
    <s v="Aug"/>
    <x v="3"/>
    <x v="4"/>
    <x v="0"/>
    <s v="New"/>
    <x v="1"/>
    <s v="Summit Backpack 45L"/>
    <n v="5"/>
    <n v="155.65"/>
    <n v="0"/>
    <n v="79.13"/>
    <n v="778.25"/>
    <n v="395.65"/>
    <n v="382.6"/>
    <n v="0.49161580469000965"/>
    <n v="2026"/>
    <s v="Q3"/>
    <n v="8"/>
    <x v="7"/>
  </r>
  <r>
    <n v="1446"/>
    <d v="2026-08-21T00:00:00"/>
    <n v="2026"/>
    <n v="8"/>
    <x v="2"/>
    <s v="Aug"/>
    <x v="3"/>
    <x v="13"/>
    <x v="2"/>
    <s v="Returning"/>
    <x v="3"/>
    <s v="Trail Tent 2P"/>
    <n v="1"/>
    <n v="195.15"/>
    <n v="0"/>
    <n v="101.99"/>
    <n v="195.15"/>
    <n v="101.99"/>
    <n v="93.160000000000011"/>
    <n v="0.47737637714578535"/>
    <n v="2026"/>
    <s v="Q3"/>
    <n v="8"/>
    <x v="7"/>
  </r>
  <r>
    <n v="1524"/>
    <d v="2026-08-21T00:00:00"/>
    <n v="2026"/>
    <n v="8"/>
    <x v="2"/>
    <s v="Aug"/>
    <x v="1"/>
    <x v="6"/>
    <x v="3"/>
    <s v="New"/>
    <x v="0"/>
    <s v="Commuter Helmet"/>
    <n v="1"/>
    <n v="81.569999999999993"/>
    <n v="0"/>
    <n v="43.79"/>
    <n v="81.569999999999993"/>
    <n v="43.79"/>
    <n v="37.779999999999994"/>
    <n v="0.4631604756650729"/>
    <n v="2026"/>
    <s v="Q3"/>
    <n v="8"/>
    <x v="7"/>
  </r>
  <r>
    <n v="1946"/>
    <d v="2026-08-21T00:00:00"/>
    <n v="2026"/>
    <n v="8"/>
    <x v="2"/>
    <s v="Aug"/>
    <x v="0"/>
    <x v="15"/>
    <x v="2"/>
    <s v="New"/>
    <x v="3"/>
    <s v="Compact Sleeping Bag"/>
    <n v="5"/>
    <n v="125.44"/>
    <n v="0"/>
    <n v="59.58"/>
    <n v="627.20000000000005"/>
    <n v="297.89999999999998"/>
    <n v="329.30000000000007"/>
    <n v="0.52503188775510212"/>
    <n v="2026"/>
    <s v="Q3"/>
    <n v="8"/>
    <x v="7"/>
  </r>
  <r>
    <n v="2285"/>
    <d v="2026-08-21T00:00:00"/>
    <n v="2026"/>
    <n v="8"/>
    <x v="2"/>
    <s v="Aug"/>
    <x v="1"/>
    <x v="11"/>
    <x v="0"/>
    <s v="Business"/>
    <x v="1"/>
    <s v="Summit Backpack 45L"/>
    <n v="2"/>
    <n v="155.11000000000001"/>
    <n v="0.05"/>
    <n v="80.13"/>
    <n v="294.709"/>
    <n v="160.26"/>
    <n v="134.44900000000001"/>
    <n v="0.45620934548995795"/>
    <n v="2026"/>
    <s v="Q3"/>
    <n v="8"/>
    <x v="7"/>
  </r>
  <r>
    <n v="2978"/>
    <d v="2026-08-21T00:00:00"/>
    <n v="2026"/>
    <n v="8"/>
    <x v="2"/>
    <s v="Aug"/>
    <x v="2"/>
    <x v="10"/>
    <x v="2"/>
    <s v="New"/>
    <x v="0"/>
    <s v="Commuter Helmet"/>
    <n v="1"/>
    <n v="80.7"/>
    <n v="0"/>
    <n v="41.98"/>
    <n v="80.7"/>
    <n v="41.98"/>
    <n v="38.720000000000006"/>
    <n v="0.47980173482032223"/>
    <n v="2026"/>
    <s v="Q3"/>
    <n v="8"/>
    <x v="7"/>
  </r>
  <r>
    <n v="3842"/>
    <d v="2026-08-21T00:00:00"/>
    <n v="2026"/>
    <n v="8"/>
    <x v="2"/>
    <s v="Aug"/>
    <x v="3"/>
    <x v="8"/>
    <x v="1"/>
    <s v="Returning"/>
    <x v="1"/>
    <s v="Summit Backpack 45L"/>
    <n v="10"/>
    <n v="156.72"/>
    <n v="0.15"/>
    <n v="78.12"/>
    <n v="1332.12"/>
    <n v="781.2"/>
    <n v="550.91999999999985"/>
    <n v="0.41356634537429054"/>
    <n v="2026"/>
    <s v="Q3"/>
    <n v="8"/>
    <x v="7"/>
  </r>
  <r>
    <n v="4220"/>
    <d v="2026-08-21T00:00:00"/>
    <n v="2026"/>
    <n v="8"/>
    <x v="2"/>
    <s v="Aug"/>
    <x v="1"/>
    <x v="14"/>
    <x v="1"/>
    <s v="Business"/>
    <x v="2"/>
    <s v="Travel Backpack 35L"/>
    <n v="5"/>
    <n v="162.76"/>
    <n v="0.15"/>
    <n v="85.32"/>
    <n v="691.7299999999999"/>
    <n v="426.59999999999997"/>
    <n v="265.12999999999994"/>
    <n v="0.38328538591647027"/>
    <n v="2026"/>
    <s v="Q3"/>
    <n v="8"/>
    <x v="7"/>
  </r>
  <r>
    <n v="478"/>
    <d v="2026-08-22T00:00:00"/>
    <n v="2026"/>
    <n v="8"/>
    <x v="2"/>
    <s v="Aug"/>
    <x v="3"/>
    <x v="8"/>
    <x v="2"/>
    <s v="Business"/>
    <x v="4"/>
    <s v="Resistance Band Set"/>
    <n v="2"/>
    <n v="40.22"/>
    <n v="0"/>
    <n v="14.45"/>
    <n v="80.44"/>
    <n v="28.9"/>
    <n v="51.54"/>
    <n v="0.64072600696171056"/>
    <n v="2026"/>
    <s v="Q3"/>
    <n v="8"/>
    <x v="7"/>
  </r>
  <r>
    <n v="491"/>
    <d v="2026-08-22T00:00:00"/>
    <n v="2026"/>
    <n v="8"/>
    <x v="2"/>
    <s v="Aug"/>
    <x v="0"/>
    <x v="9"/>
    <x v="3"/>
    <s v="New"/>
    <x v="2"/>
    <s v="Packing Cube Set"/>
    <n v="1"/>
    <n v="45.42"/>
    <n v="0.15"/>
    <n v="18.079999999999998"/>
    <n v="38.606999999999999"/>
    <n v="18.079999999999998"/>
    <n v="20.527000000000001"/>
    <n v="0.53169114409304019"/>
    <n v="2026"/>
    <s v="Q3"/>
    <n v="8"/>
    <x v="7"/>
  </r>
  <r>
    <n v="862"/>
    <d v="2026-08-22T00:00:00"/>
    <n v="2026"/>
    <n v="8"/>
    <x v="2"/>
    <s v="Aug"/>
    <x v="0"/>
    <x v="9"/>
    <x v="0"/>
    <s v="Returning"/>
    <x v="1"/>
    <s v="Hiking Daypack 20L"/>
    <n v="1"/>
    <n v="93.55"/>
    <n v="0"/>
    <n v="44.89"/>
    <n v="93.55"/>
    <n v="44.89"/>
    <n v="48.66"/>
    <n v="0.5201496525921967"/>
    <n v="2026"/>
    <s v="Q3"/>
    <n v="8"/>
    <x v="7"/>
  </r>
  <r>
    <n v="957"/>
    <d v="2026-08-22T00:00:00"/>
    <n v="2026"/>
    <n v="8"/>
    <x v="2"/>
    <s v="Aug"/>
    <x v="2"/>
    <x v="2"/>
    <x v="0"/>
    <s v="Returning"/>
    <x v="1"/>
    <s v="Trail Boots"/>
    <n v="2"/>
    <n v="146.85"/>
    <n v="0"/>
    <n v="81.010000000000005"/>
    <n v="293.7"/>
    <n v="162.02000000000001"/>
    <n v="131.67999999999998"/>
    <n v="0.44834865509022809"/>
    <n v="2026"/>
    <s v="Q3"/>
    <n v="8"/>
    <x v="7"/>
  </r>
  <r>
    <n v="1728"/>
    <d v="2026-08-22T00:00:00"/>
    <n v="2026"/>
    <n v="8"/>
    <x v="2"/>
    <s v="Aug"/>
    <x v="0"/>
    <x v="9"/>
    <x v="1"/>
    <s v="Business"/>
    <x v="0"/>
    <s v="Cycling Pack 12L"/>
    <n v="6"/>
    <n v="101.54"/>
    <n v="0.1"/>
    <n v="50"/>
    <n v="548.31600000000003"/>
    <n v="300"/>
    <n v="248.31600000000003"/>
    <n v="0.45287024270676035"/>
    <n v="2026"/>
    <s v="Q3"/>
    <n v="8"/>
    <x v="7"/>
  </r>
  <r>
    <n v="2743"/>
    <d v="2026-08-22T00:00:00"/>
    <n v="2026"/>
    <n v="8"/>
    <x v="2"/>
    <s v="Aug"/>
    <x v="3"/>
    <x v="7"/>
    <x v="0"/>
    <s v="Business"/>
    <x v="4"/>
    <s v="Weighted Vest"/>
    <n v="1"/>
    <n v="125.14"/>
    <n v="0"/>
    <n v="69.44"/>
    <n v="125.14"/>
    <n v="69.44"/>
    <n v="55.7"/>
    <n v="0.4451014863353045"/>
    <n v="2026"/>
    <s v="Q3"/>
    <n v="8"/>
    <x v="7"/>
  </r>
  <r>
    <n v="3098"/>
    <d v="2026-08-22T00:00:00"/>
    <n v="2026"/>
    <n v="8"/>
    <x v="2"/>
    <s v="Aug"/>
    <x v="1"/>
    <x v="6"/>
    <x v="0"/>
    <s v="New"/>
    <x v="0"/>
    <s v="Commuter Helmet"/>
    <n v="2"/>
    <n v="80.239999999999995"/>
    <n v="0.1"/>
    <n v="42.09"/>
    <n v="144.43199999999999"/>
    <n v="84.18"/>
    <n v="60.251999999999981"/>
    <n v="0.41716517115320695"/>
    <n v="2026"/>
    <s v="Q3"/>
    <n v="8"/>
    <x v="7"/>
  </r>
  <r>
    <n v="3606"/>
    <d v="2026-08-22T00:00:00"/>
    <n v="2026"/>
    <n v="8"/>
    <x v="2"/>
    <s v="Aug"/>
    <x v="3"/>
    <x v="4"/>
    <x v="0"/>
    <s v="Business"/>
    <x v="1"/>
    <s v="Trail Boots"/>
    <n v="1"/>
    <n v="147.24"/>
    <n v="0"/>
    <n v="79.11"/>
    <n v="147.24"/>
    <n v="79.11"/>
    <n v="68.13000000000001"/>
    <n v="0.46271393643031788"/>
    <n v="2026"/>
    <s v="Q3"/>
    <n v="8"/>
    <x v="7"/>
  </r>
  <r>
    <n v="3815"/>
    <d v="2026-08-22T00:00:00"/>
    <n v="2026"/>
    <n v="8"/>
    <x v="2"/>
    <s v="Aug"/>
    <x v="2"/>
    <x v="2"/>
    <x v="0"/>
    <s v="Returning"/>
    <x v="3"/>
    <s v="Trail Tent 2P"/>
    <n v="2"/>
    <n v="199.53"/>
    <n v="0.05"/>
    <n v="105.87"/>
    <n v="379.10699999999997"/>
    <n v="211.74"/>
    <n v="167.36699999999996"/>
    <n v="0.44147694450379438"/>
    <n v="2026"/>
    <s v="Q3"/>
    <n v="8"/>
    <x v="7"/>
  </r>
  <r>
    <n v="3979"/>
    <d v="2026-08-22T00:00:00"/>
    <n v="2026"/>
    <n v="8"/>
    <x v="2"/>
    <s v="Aug"/>
    <x v="2"/>
    <x v="5"/>
    <x v="0"/>
    <s v="Business"/>
    <x v="4"/>
    <s v="Resistance Band Set"/>
    <n v="1"/>
    <n v="40.19"/>
    <n v="0.05"/>
    <n v="14.73"/>
    <n v="38.180499999999995"/>
    <n v="14.73"/>
    <n v="23.450499999999995"/>
    <n v="0.61420096646193734"/>
    <n v="2026"/>
    <s v="Q3"/>
    <n v="8"/>
    <x v="7"/>
  </r>
  <r>
    <n v="4160"/>
    <d v="2026-08-22T00:00:00"/>
    <n v="2026"/>
    <n v="8"/>
    <x v="2"/>
    <s v="Aug"/>
    <x v="3"/>
    <x v="7"/>
    <x v="3"/>
    <s v="Business"/>
    <x v="4"/>
    <s v="Weighted Vest"/>
    <n v="4"/>
    <n v="123.31"/>
    <n v="0"/>
    <n v="69.02"/>
    <n v="493.24"/>
    <n v="276.08"/>
    <n v="217.16000000000003"/>
    <n v="0.44027248398345636"/>
    <n v="2026"/>
    <s v="Q3"/>
    <n v="8"/>
    <x v="7"/>
  </r>
  <r>
    <n v="4172"/>
    <d v="2026-08-22T00:00:00"/>
    <n v="2026"/>
    <n v="8"/>
    <x v="2"/>
    <s v="Aug"/>
    <x v="3"/>
    <x v="8"/>
    <x v="3"/>
    <s v="New"/>
    <x v="0"/>
    <s v="Compact Repair Kit"/>
    <n v="1"/>
    <n v="40.19"/>
    <n v="0.05"/>
    <n v="16.78"/>
    <n v="38.180499999999995"/>
    <n v="16.78"/>
    <n v="21.400499999999994"/>
    <n v="0.56050863660769235"/>
    <n v="2026"/>
    <s v="Q3"/>
    <n v="8"/>
    <x v="7"/>
  </r>
  <r>
    <n v="4265"/>
    <d v="2026-08-22T00:00:00"/>
    <n v="2026"/>
    <n v="8"/>
    <x v="2"/>
    <s v="Aug"/>
    <x v="2"/>
    <x v="16"/>
    <x v="0"/>
    <s v="Returning"/>
    <x v="0"/>
    <s v="Compact Repair Kit"/>
    <n v="1"/>
    <n v="40.98"/>
    <n v="0.05"/>
    <n v="16.600000000000001"/>
    <n v="38.930999999999997"/>
    <n v="16.600000000000001"/>
    <n v="22.330999999999996"/>
    <n v="0.57360458246641488"/>
    <n v="2026"/>
    <s v="Q3"/>
    <n v="8"/>
    <x v="7"/>
  </r>
  <r>
    <n v="4321"/>
    <d v="2026-08-22T00:00:00"/>
    <n v="2026"/>
    <n v="8"/>
    <x v="2"/>
    <s v="Aug"/>
    <x v="3"/>
    <x v="13"/>
    <x v="0"/>
    <s v="New"/>
    <x v="2"/>
    <s v="Insulated Bottle"/>
    <n v="3"/>
    <n v="35.380000000000003"/>
    <n v="0"/>
    <n v="13.91"/>
    <n v="106.14000000000001"/>
    <n v="41.730000000000004"/>
    <n v="64.410000000000011"/>
    <n v="0.60684002261164505"/>
    <n v="2026"/>
    <s v="Q3"/>
    <n v="8"/>
    <x v="7"/>
  </r>
  <r>
    <n v="4975"/>
    <d v="2026-08-22T00:00:00"/>
    <n v="2026"/>
    <n v="8"/>
    <x v="2"/>
    <s v="Aug"/>
    <x v="2"/>
    <x v="10"/>
    <x v="2"/>
    <s v="New"/>
    <x v="2"/>
    <s v="Carry-On Duffel"/>
    <n v="4"/>
    <n v="134.49"/>
    <n v="0"/>
    <n v="68.17"/>
    <n v="537.96"/>
    <n v="272.68"/>
    <n v="265.28000000000003"/>
    <n v="0.49312216521674473"/>
    <n v="2026"/>
    <s v="Q3"/>
    <n v="8"/>
    <x v="7"/>
  </r>
  <r>
    <n v="991"/>
    <d v="2026-08-23T00:00:00"/>
    <n v="2026"/>
    <n v="8"/>
    <x v="2"/>
    <s v="Aug"/>
    <x v="2"/>
    <x v="3"/>
    <x v="1"/>
    <s v="Business"/>
    <x v="1"/>
    <s v="Trail Boots"/>
    <n v="4"/>
    <n v="145.30000000000001"/>
    <n v="0.15"/>
    <n v="77.040000000000006"/>
    <n v="494.02000000000004"/>
    <n v="308.16000000000003"/>
    <n v="185.86"/>
    <n v="0.37621958625156876"/>
    <n v="2026"/>
    <s v="Q3"/>
    <n v="8"/>
    <x v="7"/>
  </r>
  <r>
    <n v="1008"/>
    <d v="2026-08-23T00:00:00"/>
    <n v="2026"/>
    <n v="8"/>
    <x v="2"/>
    <s v="Aug"/>
    <x v="3"/>
    <x v="4"/>
    <x v="1"/>
    <s v="Business"/>
    <x v="2"/>
    <s v="Travel Backpack 35L"/>
    <n v="10"/>
    <n v="164.55"/>
    <n v="0.1"/>
    <n v="88.23"/>
    <n v="1480.95"/>
    <n v="882.30000000000007"/>
    <n v="598.65"/>
    <n v="0.40423376886458012"/>
    <n v="2026"/>
    <s v="Q3"/>
    <n v="8"/>
    <x v="7"/>
  </r>
  <r>
    <n v="1083"/>
    <d v="2026-08-23T00:00:00"/>
    <n v="2026"/>
    <n v="8"/>
    <x v="2"/>
    <s v="Aug"/>
    <x v="0"/>
    <x v="15"/>
    <x v="2"/>
    <s v="New"/>
    <x v="0"/>
    <s v="Compact Repair Kit"/>
    <n v="1"/>
    <n v="39.590000000000003"/>
    <n v="0"/>
    <n v="16.899999999999999"/>
    <n v="39.590000000000003"/>
    <n v="16.899999999999999"/>
    <n v="22.690000000000005"/>
    <n v="0.57312452639555456"/>
    <n v="2026"/>
    <s v="Q3"/>
    <n v="8"/>
    <x v="7"/>
  </r>
  <r>
    <n v="1553"/>
    <d v="2026-08-23T00:00:00"/>
    <n v="2026"/>
    <n v="8"/>
    <x v="2"/>
    <s v="Aug"/>
    <x v="2"/>
    <x v="2"/>
    <x v="1"/>
    <s v="Business"/>
    <x v="4"/>
    <s v="Training Mat"/>
    <n v="5"/>
    <n v="51.62"/>
    <n v="0.15"/>
    <n v="22.6"/>
    <n v="219.38499999999996"/>
    <n v="113"/>
    <n v="106.38499999999996"/>
    <n v="0.48492376415889865"/>
    <n v="2026"/>
    <s v="Q3"/>
    <n v="8"/>
    <x v="7"/>
  </r>
  <r>
    <n v="1579"/>
    <d v="2026-08-23T00:00:00"/>
    <n v="2026"/>
    <n v="8"/>
    <x v="2"/>
    <s v="Aug"/>
    <x v="3"/>
    <x v="7"/>
    <x v="2"/>
    <s v="Returning"/>
    <x v="1"/>
    <s v="Hiking Daypack 20L"/>
    <n v="3"/>
    <n v="90.71"/>
    <n v="0"/>
    <n v="45.57"/>
    <n v="272.13"/>
    <n v="136.71"/>
    <n v="135.41999999999999"/>
    <n v="0.49762980928232825"/>
    <n v="2026"/>
    <s v="Q3"/>
    <n v="8"/>
    <x v="7"/>
  </r>
  <r>
    <n v="1732"/>
    <d v="2026-08-23T00:00:00"/>
    <n v="2026"/>
    <n v="8"/>
    <x v="2"/>
    <s v="Aug"/>
    <x v="1"/>
    <x v="1"/>
    <x v="2"/>
    <s v="New"/>
    <x v="0"/>
    <s v="Compact Repair Kit"/>
    <n v="4"/>
    <n v="41.09"/>
    <n v="0"/>
    <n v="17"/>
    <n v="164.36"/>
    <n v="68"/>
    <n v="96.360000000000014"/>
    <n v="0.58627403261134103"/>
    <n v="2026"/>
    <s v="Q3"/>
    <n v="8"/>
    <x v="7"/>
  </r>
  <r>
    <n v="2083"/>
    <d v="2026-08-23T00:00:00"/>
    <n v="2026"/>
    <n v="8"/>
    <x v="2"/>
    <s v="Aug"/>
    <x v="1"/>
    <x v="14"/>
    <x v="0"/>
    <s v="New"/>
    <x v="1"/>
    <s v="Hiking Daypack 20L"/>
    <n v="1"/>
    <n v="91.37"/>
    <n v="0"/>
    <n v="46.73"/>
    <n v="91.37"/>
    <n v="46.73"/>
    <n v="44.640000000000008"/>
    <n v="0.48856298566269024"/>
    <n v="2026"/>
    <s v="Q3"/>
    <n v="8"/>
    <x v="7"/>
  </r>
  <r>
    <n v="2176"/>
    <d v="2026-08-23T00:00:00"/>
    <n v="2026"/>
    <n v="8"/>
    <x v="2"/>
    <s v="Aug"/>
    <x v="1"/>
    <x v="11"/>
    <x v="0"/>
    <s v="New"/>
    <x v="2"/>
    <s v="Packing Cube Set"/>
    <n v="1"/>
    <n v="46.92"/>
    <n v="0"/>
    <n v="18.3"/>
    <n v="46.92"/>
    <n v="18.3"/>
    <n v="28.62"/>
    <n v="0.60997442455242967"/>
    <n v="2026"/>
    <s v="Q3"/>
    <n v="8"/>
    <x v="7"/>
  </r>
  <r>
    <n v="2723"/>
    <d v="2026-08-23T00:00:00"/>
    <n v="2026"/>
    <n v="8"/>
    <x v="2"/>
    <s v="Aug"/>
    <x v="0"/>
    <x v="0"/>
    <x v="0"/>
    <s v="New"/>
    <x v="0"/>
    <s v="Cycling Pack 12L"/>
    <n v="1"/>
    <n v="100.29"/>
    <n v="0.05"/>
    <n v="49.82"/>
    <n v="95.275500000000008"/>
    <n v="49.82"/>
    <n v="45.455500000000008"/>
    <n v="0.47709537079312103"/>
    <n v="2026"/>
    <s v="Q3"/>
    <n v="8"/>
    <x v="7"/>
  </r>
  <r>
    <n v="3299"/>
    <d v="2026-08-23T00:00:00"/>
    <n v="2026"/>
    <n v="8"/>
    <x v="2"/>
    <s v="Aug"/>
    <x v="0"/>
    <x v="9"/>
    <x v="0"/>
    <s v="New"/>
    <x v="1"/>
    <s v="Trail Boots"/>
    <n v="1"/>
    <n v="147.11000000000001"/>
    <n v="0.15"/>
    <n v="79.599999999999994"/>
    <n v="125.04350000000001"/>
    <n v="79.599999999999994"/>
    <n v="45.443500000000014"/>
    <n v="0.36342152930780097"/>
    <n v="2026"/>
    <s v="Q3"/>
    <n v="8"/>
    <x v="7"/>
  </r>
  <r>
    <n v="3398"/>
    <d v="2026-08-23T00:00:00"/>
    <n v="2026"/>
    <n v="8"/>
    <x v="2"/>
    <s v="Aug"/>
    <x v="1"/>
    <x v="12"/>
    <x v="0"/>
    <s v="New"/>
    <x v="1"/>
    <s v="Summit Backpack 45L"/>
    <n v="2"/>
    <n v="156.44999999999999"/>
    <n v="0"/>
    <n v="80.13"/>
    <n v="312.89999999999998"/>
    <n v="160.26"/>
    <n v="152.63999999999999"/>
    <n v="0.487823585810163"/>
    <n v="2026"/>
    <s v="Q3"/>
    <n v="8"/>
    <x v="7"/>
  </r>
  <r>
    <n v="4012"/>
    <d v="2026-08-23T00:00:00"/>
    <n v="2026"/>
    <n v="8"/>
    <x v="2"/>
    <s v="Aug"/>
    <x v="1"/>
    <x v="14"/>
    <x v="0"/>
    <s v="New"/>
    <x v="1"/>
    <s v="Trekking Poles"/>
    <n v="2"/>
    <n v="72.97"/>
    <n v="0"/>
    <n v="33.25"/>
    <n v="145.94"/>
    <n v="66.5"/>
    <n v="79.44"/>
    <n v="0.54433328765245992"/>
    <n v="2026"/>
    <s v="Q3"/>
    <n v="8"/>
    <x v="7"/>
  </r>
  <r>
    <n v="4064"/>
    <d v="2026-08-23T00:00:00"/>
    <n v="2026"/>
    <n v="8"/>
    <x v="2"/>
    <s v="Aug"/>
    <x v="3"/>
    <x v="7"/>
    <x v="3"/>
    <s v="Returning"/>
    <x v="4"/>
    <s v="Training Mat"/>
    <n v="2"/>
    <n v="51.63"/>
    <n v="0"/>
    <n v="21.39"/>
    <n v="103.26"/>
    <n v="42.78"/>
    <n v="60.480000000000004"/>
    <n v="0.58570598489250436"/>
    <n v="2026"/>
    <s v="Q3"/>
    <n v="8"/>
    <x v="7"/>
  </r>
  <r>
    <n v="4671"/>
    <d v="2026-08-23T00:00:00"/>
    <n v="2026"/>
    <n v="8"/>
    <x v="2"/>
    <s v="Aug"/>
    <x v="1"/>
    <x v="12"/>
    <x v="1"/>
    <s v="Returning"/>
    <x v="0"/>
    <s v="Cycling Pack 12L"/>
    <n v="8"/>
    <n v="100.06"/>
    <n v="0.05"/>
    <n v="49.39"/>
    <n v="760.45600000000002"/>
    <n v="395.12"/>
    <n v="365.33600000000001"/>
    <n v="0.48041701295012468"/>
    <n v="2026"/>
    <s v="Q3"/>
    <n v="8"/>
    <x v="7"/>
  </r>
  <r>
    <n v="1914"/>
    <d v="2026-08-24T00:00:00"/>
    <n v="2026"/>
    <n v="8"/>
    <x v="2"/>
    <s v="Aug"/>
    <x v="3"/>
    <x v="8"/>
    <x v="2"/>
    <s v="Returning"/>
    <x v="3"/>
    <s v="Portable Camp Stove"/>
    <n v="4"/>
    <n v="83.2"/>
    <n v="0"/>
    <n v="39.99"/>
    <n v="332.8"/>
    <n v="159.96"/>
    <n v="172.84"/>
    <n v="0.5193509615384615"/>
    <n v="2026"/>
    <s v="Q3"/>
    <n v="8"/>
    <x v="7"/>
  </r>
  <r>
    <n v="1973"/>
    <d v="2026-08-24T00:00:00"/>
    <n v="2026"/>
    <n v="8"/>
    <x v="2"/>
    <s v="Aug"/>
    <x v="0"/>
    <x v="0"/>
    <x v="0"/>
    <s v="New"/>
    <x v="4"/>
    <s v="Training Mat"/>
    <n v="3"/>
    <n v="51.29"/>
    <n v="0"/>
    <n v="22.08"/>
    <n v="153.87"/>
    <n v="66.239999999999995"/>
    <n v="87.63000000000001"/>
    <n v="0.56950672645739919"/>
    <n v="2026"/>
    <s v="Q3"/>
    <n v="8"/>
    <x v="7"/>
  </r>
  <r>
    <n v="2564"/>
    <d v="2026-08-24T00:00:00"/>
    <n v="2026"/>
    <n v="8"/>
    <x v="2"/>
    <s v="Aug"/>
    <x v="2"/>
    <x v="3"/>
    <x v="0"/>
    <s v="Returning"/>
    <x v="3"/>
    <s v="Trail Tent 2P"/>
    <n v="1"/>
    <n v="200.2"/>
    <n v="0"/>
    <n v="103.38"/>
    <n v="200.2"/>
    <n v="103.38"/>
    <n v="96.82"/>
    <n v="0.48361638361638359"/>
    <n v="2026"/>
    <s v="Q3"/>
    <n v="8"/>
    <x v="7"/>
  </r>
  <r>
    <n v="2791"/>
    <d v="2026-08-24T00:00:00"/>
    <n v="2026"/>
    <n v="8"/>
    <x v="2"/>
    <s v="Aug"/>
    <x v="0"/>
    <x v="15"/>
    <x v="2"/>
    <s v="Business"/>
    <x v="4"/>
    <s v="Recovery Roller"/>
    <n v="2"/>
    <n v="36.869999999999997"/>
    <n v="0"/>
    <n v="13.71"/>
    <n v="73.739999999999995"/>
    <n v="27.42"/>
    <n v="46.319999999999993"/>
    <n v="0.62815296989422287"/>
    <n v="2026"/>
    <s v="Q3"/>
    <n v="8"/>
    <x v="7"/>
  </r>
  <r>
    <n v="3559"/>
    <d v="2026-08-24T00:00:00"/>
    <n v="2026"/>
    <n v="8"/>
    <x v="2"/>
    <s v="Aug"/>
    <x v="3"/>
    <x v="8"/>
    <x v="0"/>
    <s v="Returning"/>
    <x v="4"/>
    <s v="Recovery Roller"/>
    <n v="1"/>
    <n v="36.28"/>
    <n v="0.1"/>
    <n v="14.16"/>
    <n v="32.652000000000001"/>
    <n v="14.16"/>
    <n v="18.492000000000001"/>
    <n v="0.56633590591694227"/>
    <n v="2026"/>
    <s v="Q3"/>
    <n v="8"/>
    <x v="7"/>
  </r>
  <r>
    <n v="3839"/>
    <d v="2026-08-24T00:00:00"/>
    <n v="2026"/>
    <n v="8"/>
    <x v="2"/>
    <s v="Aug"/>
    <x v="0"/>
    <x v="15"/>
    <x v="3"/>
    <s v="Returning"/>
    <x v="1"/>
    <s v="Hiking Daypack 20L"/>
    <n v="2"/>
    <n v="93.88"/>
    <n v="0.05"/>
    <n v="46.57"/>
    <n v="178.37199999999999"/>
    <n v="93.14"/>
    <n v="85.231999999999985"/>
    <n v="0.47783284371986628"/>
    <n v="2026"/>
    <s v="Q3"/>
    <n v="8"/>
    <x v="7"/>
  </r>
  <r>
    <n v="4133"/>
    <d v="2026-08-24T00:00:00"/>
    <n v="2026"/>
    <n v="8"/>
    <x v="2"/>
    <s v="Aug"/>
    <x v="3"/>
    <x v="4"/>
    <x v="0"/>
    <s v="New"/>
    <x v="3"/>
    <s v="Trail Tent 2P"/>
    <n v="1"/>
    <n v="192.67"/>
    <n v="0.05"/>
    <n v="101.04"/>
    <n v="183.03649999999999"/>
    <n v="101.04"/>
    <n v="81.996499999999983"/>
    <n v="0.44797895501716867"/>
    <n v="2026"/>
    <s v="Q3"/>
    <n v="8"/>
    <x v="7"/>
  </r>
  <r>
    <n v="4765"/>
    <d v="2026-08-24T00:00:00"/>
    <n v="2026"/>
    <n v="8"/>
    <x v="2"/>
    <s v="Aug"/>
    <x v="0"/>
    <x v="15"/>
    <x v="0"/>
    <s v="New"/>
    <x v="0"/>
    <s v="Commuter Helmet"/>
    <n v="1"/>
    <n v="80.099999999999994"/>
    <n v="0.05"/>
    <n v="43.49"/>
    <n v="76.094999999999985"/>
    <n v="43.49"/>
    <n v="32.604999999999983"/>
    <n v="0.42847756094355727"/>
    <n v="2026"/>
    <s v="Q3"/>
    <n v="8"/>
    <x v="7"/>
  </r>
  <r>
    <n v="1868"/>
    <d v="2026-08-25T00:00:00"/>
    <n v="2026"/>
    <n v="8"/>
    <x v="2"/>
    <s v="Aug"/>
    <x v="3"/>
    <x v="8"/>
    <x v="3"/>
    <s v="Returning"/>
    <x v="1"/>
    <s v="Trail Boots"/>
    <n v="1"/>
    <n v="145.02000000000001"/>
    <n v="0"/>
    <n v="78.959999999999994"/>
    <n v="145.02000000000001"/>
    <n v="78.959999999999994"/>
    <n v="66.060000000000016"/>
    <n v="0.4555233760860572"/>
    <n v="2026"/>
    <s v="Q3"/>
    <n v="8"/>
    <x v="7"/>
  </r>
  <r>
    <n v="987"/>
    <d v="2026-08-26T00:00:00"/>
    <n v="2026"/>
    <n v="8"/>
    <x v="2"/>
    <s v="Aug"/>
    <x v="1"/>
    <x v="11"/>
    <x v="3"/>
    <s v="Returning"/>
    <x v="2"/>
    <s v="Insulated Bottle"/>
    <n v="1"/>
    <n v="37"/>
    <n v="0.15"/>
    <n v="13.68"/>
    <n v="31.45"/>
    <n v="13.68"/>
    <n v="17.77"/>
    <n v="0.56502384737678857"/>
    <n v="2026"/>
    <s v="Q3"/>
    <n v="8"/>
    <x v="7"/>
  </r>
  <r>
    <n v="2503"/>
    <d v="2026-08-26T00:00:00"/>
    <n v="2026"/>
    <n v="8"/>
    <x v="2"/>
    <s v="Aug"/>
    <x v="1"/>
    <x v="6"/>
    <x v="0"/>
    <s v="Returning"/>
    <x v="0"/>
    <s v="Trail Bike Light"/>
    <n v="2"/>
    <n v="50.02"/>
    <n v="0"/>
    <n v="21.99"/>
    <n v="100.04"/>
    <n v="43.98"/>
    <n v="56.060000000000009"/>
    <n v="0.56037584966013598"/>
    <n v="2026"/>
    <s v="Q3"/>
    <n v="8"/>
    <x v="7"/>
  </r>
  <r>
    <n v="4928"/>
    <d v="2026-08-26T00:00:00"/>
    <n v="2026"/>
    <n v="8"/>
    <x v="2"/>
    <s v="Aug"/>
    <x v="1"/>
    <x v="11"/>
    <x v="2"/>
    <s v="Returning"/>
    <x v="4"/>
    <s v="Recovery Roller"/>
    <n v="2"/>
    <n v="35.950000000000003"/>
    <n v="0.05"/>
    <n v="13.93"/>
    <n v="68.305000000000007"/>
    <n v="27.86"/>
    <n v="40.445000000000007"/>
    <n v="0.59212356342873884"/>
    <n v="2026"/>
    <s v="Q3"/>
    <n v="8"/>
    <x v="7"/>
  </r>
  <r>
    <n v="852"/>
    <d v="2026-08-27T00:00:00"/>
    <n v="2026"/>
    <n v="8"/>
    <x v="2"/>
    <s v="Aug"/>
    <x v="0"/>
    <x v="9"/>
    <x v="0"/>
    <s v="New"/>
    <x v="2"/>
    <s v="Packing Cube Set"/>
    <n v="3"/>
    <n v="45.84"/>
    <n v="0.15"/>
    <n v="17.899999999999999"/>
    <n v="116.89200000000001"/>
    <n v="53.699999999999996"/>
    <n v="63.192000000000014"/>
    <n v="0.54060158094651478"/>
    <n v="2026"/>
    <s v="Q3"/>
    <n v="8"/>
    <x v="7"/>
  </r>
  <r>
    <n v="2188"/>
    <d v="2026-08-27T00:00:00"/>
    <n v="2026"/>
    <n v="8"/>
    <x v="2"/>
    <s v="Aug"/>
    <x v="1"/>
    <x v="6"/>
    <x v="0"/>
    <s v="New"/>
    <x v="3"/>
    <s v="Portable Camp Stove"/>
    <n v="1"/>
    <n v="83.23"/>
    <n v="0.1"/>
    <n v="40.229999999999997"/>
    <n v="74.907000000000011"/>
    <n v="40.229999999999997"/>
    <n v="34.677000000000014"/>
    <n v="0.46293403820737727"/>
    <n v="2026"/>
    <s v="Q3"/>
    <n v="8"/>
    <x v="7"/>
  </r>
  <r>
    <n v="2574"/>
    <d v="2026-08-27T00:00:00"/>
    <n v="2026"/>
    <n v="8"/>
    <x v="2"/>
    <s v="Aug"/>
    <x v="0"/>
    <x v="9"/>
    <x v="2"/>
    <s v="New"/>
    <x v="0"/>
    <s v="Cycling Pack 12L"/>
    <n v="1"/>
    <n v="104.33"/>
    <n v="0.1"/>
    <n v="49.86"/>
    <n v="93.897000000000006"/>
    <n v="49.86"/>
    <n v="44.037000000000006"/>
    <n v="0.46899261957251032"/>
    <n v="2026"/>
    <s v="Q3"/>
    <n v="8"/>
    <x v="7"/>
  </r>
  <r>
    <n v="2942"/>
    <d v="2026-08-27T00:00:00"/>
    <n v="2026"/>
    <n v="8"/>
    <x v="2"/>
    <s v="Aug"/>
    <x v="1"/>
    <x v="6"/>
    <x v="0"/>
    <s v="New"/>
    <x v="1"/>
    <s v="Summit Backpack 45L"/>
    <n v="1"/>
    <n v="156.94999999999999"/>
    <n v="0"/>
    <n v="80.41"/>
    <n v="156.94999999999999"/>
    <n v="80.41"/>
    <n v="76.539999999999992"/>
    <n v="0.48767123287671232"/>
    <n v="2026"/>
    <s v="Q3"/>
    <n v="8"/>
    <x v="7"/>
  </r>
  <r>
    <n v="3211"/>
    <d v="2026-08-27T00:00:00"/>
    <n v="2026"/>
    <n v="8"/>
    <x v="2"/>
    <s v="Aug"/>
    <x v="1"/>
    <x v="14"/>
    <x v="2"/>
    <s v="Business"/>
    <x v="0"/>
    <s v="Compact Repair Kit"/>
    <n v="3"/>
    <n v="41.33"/>
    <n v="0.05"/>
    <n v="17"/>
    <n v="117.79049999999999"/>
    <n v="51"/>
    <n v="66.790499999999994"/>
    <n v="0.56702790123142355"/>
    <n v="2026"/>
    <s v="Q3"/>
    <n v="8"/>
    <x v="7"/>
  </r>
  <r>
    <n v="3306"/>
    <d v="2026-08-27T00:00:00"/>
    <n v="2026"/>
    <n v="8"/>
    <x v="2"/>
    <s v="Aug"/>
    <x v="0"/>
    <x v="15"/>
    <x v="0"/>
    <s v="Business"/>
    <x v="2"/>
    <s v="Insulated Bottle"/>
    <n v="1"/>
    <n v="35.590000000000003"/>
    <n v="0"/>
    <n v="13.66"/>
    <n v="35.590000000000003"/>
    <n v="13.66"/>
    <n v="21.930000000000003"/>
    <n v="0.61618432143860635"/>
    <n v="2026"/>
    <s v="Q3"/>
    <n v="8"/>
    <x v="7"/>
  </r>
  <r>
    <n v="3837"/>
    <d v="2026-08-27T00:00:00"/>
    <n v="2026"/>
    <n v="8"/>
    <x v="2"/>
    <s v="Aug"/>
    <x v="3"/>
    <x v="8"/>
    <x v="0"/>
    <s v="Returning"/>
    <x v="3"/>
    <s v="Alpine Tent 4P"/>
    <n v="2"/>
    <n v="335.87"/>
    <n v="0.1"/>
    <n v="196.54"/>
    <n v="604.56600000000003"/>
    <n v="393.08"/>
    <n v="211.48600000000005"/>
    <n v="0.34981457773014035"/>
    <n v="2026"/>
    <s v="Q3"/>
    <n v="8"/>
    <x v="7"/>
  </r>
  <r>
    <n v="4169"/>
    <d v="2026-08-27T00:00:00"/>
    <n v="2026"/>
    <n v="8"/>
    <x v="2"/>
    <s v="Aug"/>
    <x v="3"/>
    <x v="13"/>
    <x v="0"/>
    <s v="New"/>
    <x v="4"/>
    <s v="Training Mat"/>
    <n v="1"/>
    <n v="50.7"/>
    <n v="0.05"/>
    <n v="21.65"/>
    <n v="48.164999999999999"/>
    <n v="21.65"/>
    <n v="26.515000000000001"/>
    <n v="0.55050347762898377"/>
    <n v="2026"/>
    <s v="Q3"/>
    <n v="8"/>
    <x v="7"/>
  </r>
  <r>
    <n v="4452"/>
    <d v="2026-08-27T00:00:00"/>
    <n v="2026"/>
    <n v="8"/>
    <x v="2"/>
    <s v="Aug"/>
    <x v="2"/>
    <x v="2"/>
    <x v="3"/>
    <s v="New"/>
    <x v="1"/>
    <s v="Summit Backpack 45L"/>
    <n v="3"/>
    <n v="152.76"/>
    <n v="0.1"/>
    <n v="77.36"/>
    <n v="412.452"/>
    <n v="232.07999999999998"/>
    <n v="180.37200000000001"/>
    <n v="0.43731634226528182"/>
    <n v="2026"/>
    <s v="Q3"/>
    <n v="8"/>
    <x v="7"/>
  </r>
  <r>
    <n v="4740"/>
    <d v="2026-08-27T00:00:00"/>
    <n v="2026"/>
    <n v="8"/>
    <x v="2"/>
    <s v="Aug"/>
    <x v="0"/>
    <x v="15"/>
    <x v="1"/>
    <s v="Returning"/>
    <x v="1"/>
    <s v="Trekking Poles"/>
    <n v="5"/>
    <n v="72.78"/>
    <n v="0.1"/>
    <n v="33.25"/>
    <n v="327.51"/>
    <n v="166.25"/>
    <n v="161.26"/>
    <n v="0.49238191200268694"/>
    <n v="2026"/>
    <s v="Q3"/>
    <n v="8"/>
    <x v="7"/>
  </r>
  <r>
    <n v="5000"/>
    <d v="2026-08-27T00:00:00"/>
    <n v="2026"/>
    <n v="8"/>
    <x v="2"/>
    <s v="Aug"/>
    <x v="1"/>
    <x v="12"/>
    <x v="3"/>
    <s v="New"/>
    <x v="2"/>
    <s v="Insulated Bottle"/>
    <n v="2"/>
    <n v="37"/>
    <n v="0"/>
    <n v="13.83"/>
    <n v="74"/>
    <n v="27.66"/>
    <n v="46.34"/>
    <n v="0.62621621621621626"/>
    <n v="2026"/>
    <s v="Q3"/>
    <n v="8"/>
    <x v="7"/>
  </r>
  <r>
    <n v="5058"/>
    <d v="2026-08-27T00:00:00"/>
    <n v="2026"/>
    <n v="8"/>
    <x v="2"/>
    <s v="Aug"/>
    <x v="1"/>
    <x v="11"/>
    <x v="1"/>
    <s v="Business"/>
    <x v="0"/>
    <s v="Compact Repair Kit"/>
    <n v="6"/>
    <n v="41.33"/>
    <n v="0.2"/>
    <n v="17.02"/>
    <n v="198.38400000000001"/>
    <n v="102.12"/>
    <n v="96.26400000000001"/>
    <n v="0.48524074522138883"/>
    <n v="2026"/>
    <s v="Q3"/>
    <n v="8"/>
    <x v="7"/>
  </r>
  <r>
    <n v="496"/>
    <d v="2026-08-28T00:00:00"/>
    <n v="2026"/>
    <n v="8"/>
    <x v="2"/>
    <s v="Aug"/>
    <x v="0"/>
    <x v="15"/>
    <x v="2"/>
    <s v="Returning"/>
    <x v="4"/>
    <s v="Recovery Roller"/>
    <n v="1"/>
    <n v="37.020000000000003"/>
    <n v="0"/>
    <n v="13.64"/>
    <n v="37.020000000000003"/>
    <n v="13.64"/>
    <n v="23.380000000000003"/>
    <n v="0.63155051323608857"/>
    <n v="2026"/>
    <s v="Q3"/>
    <n v="8"/>
    <x v="7"/>
  </r>
  <r>
    <n v="1343"/>
    <d v="2026-08-28T00:00:00"/>
    <n v="2026"/>
    <n v="8"/>
    <x v="2"/>
    <s v="Aug"/>
    <x v="3"/>
    <x v="8"/>
    <x v="0"/>
    <s v="New"/>
    <x v="3"/>
    <s v="Portable Camp Stove"/>
    <n v="1"/>
    <n v="81.06"/>
    <n v="0"/>
    <n v="38.43"/>
    <n v="81.06"/>
    <n v="38.43"/>
    <n v="42.63"/>
    <n v="0.52590673575129532"/>
    <n v="2026"/>
    <s v="Q3"/>
    <n v="8"/>
    <x v="7"/>
  </r>
  <r>
    <n v="1455"/>
    <d v="2026-08-28T00:00:00"/>
    <n v="2026"/>
    <n v="8"/>
    <x v="2"/>
    <s v="Aug"/>
    <x v="2"/>
    <x v="2"/>
    <x v="0"/>
    <s v="New"/>
    <x v="0"/>
    <s v="Trail Bike Light"/>
    <n v="2"/>
    <n v="51.91"/>
    <n v="0"/>
    <n v="21.94"/>
    <n v="103.82"/>
    <n v="43.88"/>
    <n v="59.939999999999991"/>
    <n v="0.57734540550953573"/>
    <n v="2026"/>
    <s v="Q3"/>
    <n v="8"/>
    <x v="7"/>
  </r>
  <r>
    <n v="1632"/>
    <d v="2026-08-28T00:00:00"/>
    <n v="2026"/>
    <n v="8"/>
    <x v="2"/>
    <s v="Aug"/>
    <x v="3"/>
    <x v="7"/>
    <x v="3"/>
    <s v="New"/>
    <x v="2"/>
    <s v="Insulated Bottle"/>
    <n v="1"/>
    <n v="35.700000000000003"/>
    <n v="0.05"/>
    <n v="13.45"/>
    <n v="33.914999999999999"/>
    <n v="13.45"/>
    <n v="20.465"/>
    <n v="0.60342031549461894"/>
    <n v="2026"/>
    <s v="Q3"/>
    <n v="8"/>
    <x v="7"/>
  </r>
  <r>
    <n v="1817"/>
    <d v="2026-08-28T00:00:00"/>
    <n v="2026"/>
    <n v="8"/>
    <x v="2"/>
    <s v="Aug"/>
    <x v="0"/>
    <x v="9"/>
    <x v="2"/>
    <s v="New"/>
    <x v="4"/>
    <s v="Recovery Roller"/>
    <n v="1"/>
    <n v="36.590000000000003"/>
    <n v="0.05"/>
    <n v="14.15"/>
    <n v="34.7605"/>
    <n v="14.15"/>
    <n v="20.610500000000002"/>
    <n v="0.59292875534011313"/>
    <n v="2026"/>
    <s v="Q3"/>
    <n v="8"/>
    <x v="7"/>
  </r>
  <r>
    <n v="2993"/>
    <d v="2026-08-28T00:00:00"/>
    <n v="2026"/>
    <n v="8"/>
    <x v="2"/>
    <s v="Aug"/>
    <x v="1"/>
    <x v="12"/>
    <x v="1"/>
    <s v="Business"/>
    <x v="2"/>
    <s v="Insulated Bottle"/>
    <n v="3"/>
    <n v="35.520000000000003"/>
    <n v="0.1"/>
    <n v="13.78"/>
    <n v="95.904000000000011"/>
    <n v="41.339999999999996"/>
    <n v="54.564000000000014"/>
    <n v="0.56894394394394399"/>
    <n v="2026"/>
    <s v="Q3"/>
    <n v="8"/>
    <x v="7"/>
  </r>
  <r>
    <n v="4676"/>
    <d v="2026-08-28T00:00:00"/>
    <n v="2026"/>
    <n v="8"/>
    <x v="2"/>
    <s v="Aug"/>
    <x v="3"/>
    <x v="13"/>
    <x v="2"/>
    <s v="New"/>
    <x v="0"/>
    <s v="Commuter Helmet"/>
    <n v="2"/>
    <n v="81.88"/>
    <n v="0.1"/>
    <n v="42.87"/>
    <n v="147.38399999999999"/>
    <n v="85.74"/>
    <n v="61.643999999999991"/>
    <n v="0.41825435596808336"/>
    <n v="2026"/>
    <s v="Q3"/>
    <n v="8"/>
    <x v="7"/>
  </r>
  <r>
    <n v="5105"/>
    <d v="2026-08-28T00:00:00"/>
    <n v="2026"/>
    <n v="8"/>
    <x v="2"/>
    <s v="Aug"/>
    <x v="3"/>
    <x v="7"/>
    <x v="0"/>
    <s v="Business"/>
    <x v="2"/>
    <s v="Packing Cube Set"/>
    <n v="4"/>
    <n v="46.54"/>
    <n v="0"/>
    <n v="18.86"/>
    <n v="186.16"/>
    <n v="75.44"/>
    <n v="110.72"/>
    <n v="0.5947571981091534"/>
    <n v="2026"/>
    <s v="Q3"/>
    <n v="8"/>
    <x v="7"/>
  </r>
  <r>
    <n v="223"/>
    <d v="2026-08-29T00:00:00"/>
    <n v="2026"/>
    <n v="8"/>
    <x v="2"/>
    <s v="Aug"/>
    <x v="2"/>
    <x v="2"/>
    <x v="2"/>
    <s v="Returning"/>
    <x v="4"/>
    <s v="Training Mat"/>
    <n v="1"/>
    <n v="49.79"/>
    <n v="0"/>
    <n v="21.43"/>
    <n v="49.79"/>
    <n v="21.43"/>
    <n v="28.36"/>
    <n v="0.56959228760795344"/>
    <n v="2026"/>
    <s v="Q3"/>
    <n v="8"/>
    <x v="7"/>
  </r>
  <r>
    <n v="1023"/>
    <d v="2026-08-29T00:00:00"/>
    <n v="2026"/>
    <n v="8"/>
    <x v="2"/>
    <s v="Aug"/>
    <x v="2"/>
    <x v="3"/>
    <x v="0"/>
    <s v="New"/>
    <x v="1"/>
    <s v="Hiking Daypack 20L"/>
    <n v="6"/>
    <n v="90.19"/>
    <n v="0"/>
    <n v="45.61"/>
    <n v="541.14"/>
    <n v="273.65999999999997"/>
    <n v="267.48"/>
    <n v="0.4942898325756736"/>
    <n v="2026"/>
    <s v="Q3"/>
    <n v="8"/>
    <x v="7"/>
  </r>
  <r>
    <n v="1694"/>
    <d v="2026-08-29T00:00:00"/>
    <n v="2026"/>
    <n v="8"/>
    <x v="2"/>
    <s v="Aug"/>
    <x v="1"/>
    <x v="12"/>
    <x v="0"/>
    <s v="New"/>
    <x v="1"/>
    <s v="Trekking Poles"/>
    <n v="1"/>
    <n v="70.38"/>
    <n v="0.15"/>
    <n v="32.64"/>
    <n v="59.822999999999993"/>
    <n v="32.64"/>
    <n v="27.182999999999993"/>
    <n v="0.45439045183290699"/>
    <n v="2026"/>
    <s v="Q3"/>
    <n v="8"/>
    <x v="7"/>
  </r>
  <r>
    <n v="2006"/>
    <d v="2026-08-29T00:00:00"/>
    <n v="2026"/>
    <n v="8"/>
    <x v="2"/>
    <s v="Aug"/>
    <x v="3"/>
    <x v="13"/>
    <x v="0"/>
    <s v="New"/>
    <x v="2"/>
    <s v="Packing Cube Set"/>
    <n v="1"/>
    <n v="46.43"/>
    <n v="0"/>
    <n v="18.2"/>
    <n v="46.43"/>
    <n v="18.2"/>
    <n v="28.23"/>
    <n v="0.60801206116734874"/>
    <n v="2026"/>
    <s v="Q3"/>
    <n v="8"/>
    <x v="7"/>
  </r>
  <r>
    <n v="3026"/>
    <d v="2026-08-29T00:00:00"/>
    <n v="2026"/>
    <n v="8"/>
    <x v="2"/>
    <s v="Aug"/>
    <x v="0"/>
    <x v="0"/>
    <x v="0"/>
    <s v="New"/>
    <x v="3"/>
    <s v="Trail Tent 2P"/>
    <n v="1"/>
    <n v="194.75"/>
    <n v="0.05"/>
    <n v="105.94"/>
    <n v="185.01249999999999"/>
    <n v="105.94"/>
    <n v="79.072499999999991"/>
    <n v="0.42739004121343149"/>
    <n v="2026"/>
    <s v="Q3"/>
    <n v="8"/>
    <x v="7"/>
  </r>
  <r>
    <n v="3057"/>
    <d v="2026-08-29T00:00:00"/>
    <n v="2026"/>
    <n v="8"/>
    <x v="2"/>
    <s v="Aug"/>
    <x v="1"/>
    <x v="14"/>
    <x v="2"/>
    <s v="Returning"/>
    <x v="1"/>
    <s v="Trail Boots"/>
    <n v="2"/>
    <n v="142.16"/>
    <n v="0"/>
    <n v="79.36"/>
    <n v="284.32"/>
    <n v="158.72"/>
    <n v="125.6"/>
    <n v="0.44175576814856499"/>
    <n v="2026"/>
    <s v="Q3"/>
    <n v="8"/>
    <x v="7"/>
  </r>
  <r>
    <n v="3112"/>
    <d v="2026-08-29T00:00:00"/>
    <n v="2026"/>
    <n v="8"/>
    <x v="2"/>
    <s v="Aug"/>
    <x v="3"/>
    <x v="8"/>
    <x v="0"/>
    <s v="Business"/>
    <x v="2"/>
    <s v="Packing Cube Set"/>
    <n v="2"/>
    <n v="47.69"/>
    <n v="0.05"/>
    <n v="18.8"/>
    <n v="90.61099999999999"/>
    <n v="37.6"/>
    <n v="53.010999999999989"/>
    <n v="0.58503934400900548"/>
    <n v="2026"/>
    <s v="Q3"/>
    <n v="8"/>
    <x v="7"/>
  </r>
  <r>
    <n v="3137"/>
    <d v="2026-08-29T00:00:00"/>
    <n v="2026"/>
    <n v="8"/>
    <x v="2"/>
    <s v="Aug"/>
    <x v="2"/>
    <x v="5"/>
    <x v="2"/>
    <s v="New"/>
    <x v="2"/>
    <s v="Travel Backpack 35L"/>
    <n v="3"/>
    <n v="164.51"/>
    <n v="0"/>
    <n v="86.76"/>
    <n v="493.53"/>
    <n v="260.28000000000003"/>
    <n v="233.24999999999994"/>
    <n v="0.47261564646526039"/>
    <n v="2026"/>
    <s v="Q3"/>
    <n v="8"/>
    <x v="7"/>
  </r>
  <r>
    <n v="3983"/>
    <d v="2026-08-29T00:00:00"/>
    <n v="2026"/>
    <n v="8"/>
    <x v="2"/>
    <s v="Aug"/>
    <x v="2"/>
    <x v="2"/>
    <x v="3"/>
    <s v="Business"/>
    <x v="3"/>
    <s v="Trail Tent 2P"/>
    <n v="2"/>
    <n v="194.71"/>
    <n v="0.1"/>
    <n v="105.57"/>
    <n v="350.47800000000001"/>
    <n v="211.14"/>
    <n v="139.33800000000002"/>
    <n v="0.39756561039494637"/>
    <n v="2026"/>
    <s v="Q3"/>
    <n v="8"/>
    <x v="7"/>
  </r>
  <r>
    <n v="4016"/>
    <d v="2026-08-29T00:00:00"/>
    <n v="2026"/>
    <n v="8"/>
    <x v="2"/>
    <s v="Aug"/>
    <x v="3"/>
    <x v="13"/>
    <x v="1"/>
    <s v="Business"/>
    <x v="1"/>
    <s v="Trail Boots"/>
    <n v="5"/>
    <n v="145.24"/>
    <n v="0.15"/>
    <n v="77.69"/>
    <n v="617.27"/>
    <n v="388.45"/>
    <n v="228.82"/>
    <n v="0.37069677774717708"/>
    <n v="2026"/>
    <s v="Q3"/>
    <n v="8"/>
    <x v="7"/>
  </r>
  <r>
    <n v="4340"/>
    <d v="2026-08-29T00:00:00"/>
    <n v="2026"/>
    <n v="8"/>
    <x v="2"/>
    <s v="Aug"/>
    <x v="3"/>
    <x v="8"/>
    <x v="0"/>
    <s v="New"/>
    <x v="2"/>
    <s v="Insulated Bottle"/>
    <n v="2"/>
    <n v="35.6"/>
    <n v="0.15"/>
    <n v="13.67"/>
    <n v="60.52"/>
    <n v="27.34"/>
    <n v="33.180000000000007"/>
    <n v="0.54824851288830145"/>
    <n v="2026"/>
    <s v="Q3"/>
    <n v="8"/>
    <x v="7"/>
  </r>
  <r>
    <n v="4640"/>
    <d v="2026-08-29T00:00:00"/>
    <n v="2026"/>
    <n v="8"/>
    <x v="2"/>
    <s v="Aug"/>
    <x v="0"/>
    <x v="15"/>
    <x v="0"/>
    <s v="New"/>
    <x v="4"/>
    <s v="Resistance Band Set"/>
    <n v="2"/>
    <n v="41.05"/>
    <n v="0.05"/>
    <n v="14.47"/>
    <n v="77.99499999999999"/>
    <n v="28.94"/>
    <n v="49.054999999999993"/>
    <n v="0.62895057375472785"/>
    <n v="2026"/>
    <s v="Q3"/>
    <n v="8"/>
    <x v="7"/>
  </r>
  <r>
    <n v="4733"/>
    <d v="2026-08-29T00:00:00"/>
    <n v="2026"/>
    <n v="8"/>
    <x v="2"/>
    <s v="Aug"/>
    <x v="2"/>
    <x v="2"/>
    <x v="0"/>
    <s v="New"/>
    <x v="1"/>
    <s v="Summit Backpack 45L"/>
    <n v="2"/>
    <n v="153.63999999999999"/>
    <n v="0.05"/>
    <n v="77.709999999999994"/>
    <n v="291.91599999999994"/>
    <n v="155.41999999999999"/>
    <n v="136.49599999999995"/>
    <n v="0.46758656599843784"/>
    <n v="2026"/>
    <s v="Q3"/>
    <n v="8"/>
    <x v="7"/>
  </r>
  <r>
    <n v="4827"/>
    <d v="2026-08-29T00:00:00"/>
    <n v="2026"/>
    <n v="8"/>
    <x v="2"/>
    <s v="Aug"/>
    <x v="2"/>
    <x v="2"/>
    <x v="0"/>
    <s v="Returning"/>
    <x v="2"/>
    <s v="Insulated Bottle"/>
    <n v="5"/>
    <n v="36.700000000000003"/>
    <n v="0"/>
    <n v="13.45"/>
    <n v="183.5"/>
    <n v="67.25"/>
    <n v="116.25"/>
    <n v="0.63351498637602177"/>
    <n v="2026"/>
    <s v="Q3"/>
    <n v="8"/>
    <x v="7"/>
  </r>
  <r>
    <n v="5180"/>
    <d v="2026-08-29T00:00:00"/>
    <n v="2026"/>
    <n v="8"/>
    <x v="2"/>
    <s v="Aug"/>
    <x v="0"/>
    <x v="15"/>
    <x v="1"/>
    <s v="Business"/>
    <x v="3"/>
    <s v="Compact Sleeping Bag"/>
    <n v="8"/>
    <n v="124"/>
    <n v="0.1"/>
    <n v="61.85"/>
    <n v="892.80000000000007"/>
    <n v="494.8"/>
    <n v="398.00000000000006"/>
    <n v="0.44578853046594985"/>
    <n v="2026"/>
    <s v="Q3"/>
    <n v="8"/>
    <x v="7"/>
  </r>
  <r>
    <n v="121"/>
    <d v="2026-08-30T00:00:00"/>
    <n v="2026"/>
    <n v="8"/>
    <x v="2"/>
    <s v="Aug"/>
    <x v="1"/>
    <x v="1"/>
    <x v="3"/>
    <s v="New"/>
    <x v="0"/>
    <s v="Commuter Helmet"/>
    <n v="1"/>
    <n v="81.23"/>
    <n v="0.1"/>
    <n v="42.65"/>
    <n v="73.106999999999999"/>
    <n v="42.65"/>
    <n v="30.457000000000001"/>
    <n v="0.41660853269864723"/>
    <n v="2026"/>
    <s v="Q3"/>
    <n v="8"/>
    <x v="7"/>
  </r>
  <r>
    <n v="618"/>
    <d v="2026-08-30T00:00:00"/>
    <n v="2026"/>
    <n v="8"/>
    <x v="2"/>
    <s v="Aug"/>
    <x v="1"/>
    <x v="12"/>
    <x v="0"/>
    <s v="Business"/>
    <x v="0"/>
    <s v="Compact Repair Kit"/>
    <n v="2"/>
    <n v="41.06"/>
    <n v="0.05"/>
    <n v="16.559999999999999"/>
    <n v="78.013999999999996"/>
    <n v="33.119999999999997"/>
    <n v="44.893999999999998"/>
    <n v="0.5754608147255621"/>
    <n v="2026"/>
    <s v="Q3"/>
    <n v="8"/>
    <x v="7"/>
  </r>
  <r>
    <n v="2860"/>
    <d v="2026-08-30T00:00:00"/>
    <n v="2026"/>
    <n v="8"/>
    <x v="2"/>
    <s v="Aug"/>
    <x v="3"/>
    <x v="7"/>
    <x v="3"/>
    <s v="Returning"/>
    <x v="1"/>
    <s v="Trail Boots"/>
    <n v="1"/>
    <n v="143.49"/>
    <n v="0.1"/>
    <n v="80.72"/>
    <n v="129.14100000000002"/>
    <n v="80.72"/>
    <n v="48.421000000000021"/>
    <n v="0.3749467636149636"/>
    <n v="2026"/>
    <s v="Q3"/>
    <n v="8"/>
    <x v="7"/>
  </r>
  <r>
    <n v="3768"/>
    <d v="2026-08-30T00:00:00"/>
    <n v="2026"/>
    <n v="8"/>
    <x v="2"/>
    <s v="Aug"/>
    <x v="2"/>
    <x v="3"/>
    <x v="2"/>
    <s v="New"/>
    <x v="1"/>
    <s v="Trail Boots"/>
    <n v="1"/>
    <n v="143.38"/>
    <n v="0"/>
    <n v="78.37"/>
    <n v="143.38"/>
    <n v="78.37"/>
    <n v="65.009999999999991"/>
    <n v="0.45341051750592826"/>
    <n v="2026"/>
    <s v="Q3"/>
    <n v="8"/>
    <x v="7"/>
  </r>
  <r>
    <n v="3987"/>
    <d v="2026-08-30T00:00:00"/>
    <n v="2026"/>
    <n v="8"/>
    <x v="2"/>
    <s v="Aug"/>
    <x v="1"/>
    <x v="12"/>
    <x v="3"/>
    <s v="Business"/>
    <x v="1"/>
    <s v="Trail Boots"/>
    <n v="1"/>
    <n v="144.54"/>
    <n v="0"/>
    <n v="78.77"/>
    <n v="144.54"/>
    <n v="78.77"/>
    <n v="65.77"/>
    <n v="0.45502974955029751"/>
    <n v="2026"/>
    <s v="Q3"/>
    <n v="8"/>
    <x v="7"/>
  </r>
  <r>
    <n v="4990"/>
    <d v="2026-08-30T00:00:00"/>
    <n v="2026"/>
    <n v="8"/>
    <x v="2"/>
    <s v="Aug"/>
    <x v="3"/>
    <x v="8"/>
    <x v="3"/>
    <s v="Returning"/>
    <x v="4"/>
    <s v="Resistance Band Set"/>
    <n v="1"/>
    <n v="40.92"/>
    <n v="0.1"/>
    <n v="14.94"/>
    <n v="36.828000000000003"/>
    <n v="14.94"/>
    <n v="21.888000000000005"/>
    <n v="0.59433040078201382"/>
    <n v="2026"/>
    <s v="Q3"/>
    <n v="8"/>
    <x v="7"/>
  </r>
  <r>
    <n v="348"/>
    <d v="2026-08-31T00:00:00"/>
    <n v="2026"/>
    <n v="8"/>
    <x v="2"/>
    <s v="Aug"/>
    <x v="1"/>
    <x v="12"/>
    <x v="1"/>
    <s v="Business"/>
    <x v="1"/>
    <s v="Summit Backpack 45L"/>
    <n v="5"/>
    <n v="151.21"/>
    <n v="0.15"/>
    <n v="77.12"/>
    <n v="642.64250000000004"/>
    <n v="385.6"/>
    <n v="257.04250000000002"/>
    <n v="0.39997743691087967"/>
    <n v="2026"/>
    <s v="Q3"/>
    <n v="8"/>
    <x v="7"/>
  </r>
  <r>
    <n v="1642"/>
    <d v="2026-08-31T00:00:00"/>
    <n v="2026"/>
    <n v="8"/>
    <x v="2"/>
    <s v="Aug"/>
    <x v="3"/>
    <x v="8"/>
    <x v="3"/>
    <s v="New"/>
    <x v="4"/>
    <s v="Resistance Band Set"/>
    <n v="1"/>
    <n v="40.770000000000003"/>
    <n v="0"/>
    <n v="15.13"/>
    <n v="40.770000000000003"/>
    <n v="15.13"/>
    <n v="25.64"/>
    <n v="0.62889379445670834"/>
    <n v="2026"/>
    <s v="Q3"/>
    <n v="8"/>
    <x v="7"/>
  </r>
  <r>
    <n v="2146"/>
    <d v="2026-08-31T00:00:00"/>
    <n v="2026"/>
    <n v="8"/>
    <x v="2"/>
    <s v="Aug"/>
    <x v="0"/>
    <x v="0"/>
    <x v="3"/>
    <s v="New"/>
    <x v="4"/>
    <s v="Recovery Roller"/>
    <n v="1"/>
    <n v="35.47"/>
    <n v="0.05"/>
    <n v="14.1"/>
    <n v="33.6965"/>
    <n v="14.1"/>
    <n v="19.596499999999999"/>
    <n v="0.58155891561438122"/>
    <n v="2026"/>
    <s v="Q3"/>
    <n v="8"/>
    <x v="7"/>
  </r>
  <r>
    <n v="2629"/>
    <d v="2026-08-31T00:00:00"/>
    <n v="2026"/>
    <n v="8"/>
    <x v="2"/>
    <s v="Aug"/>
    <x v="3"/>
    <x v="8"/>
    <x v="0"/>
    <s v="Returning"/>
    <x v="0"/>
    <s v="Commuter Helmet"/>
    <n v="1"/>
    <n v="81.72"/>
    <n v="0"/>
    <n v="42.38"/>
    <n v="81.72"/>
    <n v="42.38"/>
    <n v="39.339999999999996"/>
    <n v="0.48139990210474787"/>
    <n v="2026"/>
    <s v="Q3"/>
    <n v="8"/>
    <x v="7"/>
  </r>
  <r>
    <n v="2870"/>
    <d v="2026-08-31T00:00:00"/>
    <n v="2026"/>
    <n v="8"/>
    <x v="2"/>
    <s v="Aug"/>
    <x v="3"/>
    <x v="7"/>
    <x v="0"/>
    <s v="New"/>
    <x v="2"/>
    <s v="Packing Cube Set"/>
    <n v="1"/>
    <n v="45.84"/>
    <n v="0"/>
    <n v="17.84"/>
    <n v="45.84"/>
    <n v="17.84"/>
    <n v="28.000000000000004"/>
    <n v="0.61082024432809778"/>
    <n v="2026"/>
    <s v="Q3"/>
    <n v="8"/>
    <x v="7"/>
  </r>
  <r>
    <n v="2975"/>
    <d v="2026-08-31T00:00:00"/>
    <n v="2026"/>
    <n v="8"/>
    <x v="2"/>
    <s v="Aug"/>
    <x v="1"/>
    <x v="12"/>
    <x v="0"/>
    <s v="New"/>
    <x v="2"/>
    <s v="Packing Cube Set"/>
    <n v="1"/>
    <n v="46.59"/>
    <n v="0"/>
    <n v="18.47"/>
    <n v="46.59"/>
    <n v="18.47"/>
    <n v="28.120000000000005"/>
    <n v="0.60356299635114841"/>
    <n v="2026"/>
    <s v="Q3"/>
    <n v="8"/>
    <x v="7"/>
  </r>
  <r>
    <n v="3163"/>
    <d v="2026-08-31T00:00:00"/>
    <n v="2026"/>
    <n v="8"/>
    <x v="2"/>
    <s v="Aug"/>
    <x v="0"/>
    <x v="15"/>
    <x v="2"/>
    <s v="Business"/>
    <x v="1"/>
    <s v="Trekking Poles"/>
    <n v="1"/>
    <n v="69.959999999999994"/>
    <n v="0"/>
    <n v="32.340000000000003"/>
    <n v="69.959999999999994"/>
    <n v="32.340000000000003"/>
    <n v="37.61999999999999"/>
    <n v="0.53773584905660365"/>
    <n v="2026"/>
    <s v="Q3"/>
    <n v="8"/>
    <x v="7"/>
  </r>
  <r>
    <n v="94"/>
    <d v="2026-09-01T00:00:00"/>
    <n v="2026"/>
    <n v="9"/>
    <x v="2"/>
    <s v="Sep"/>
    <x v="1"/>
    <x v="6"/>
    <x v="2"/>
    <s v="Returning"/>
    <x v="0"/>
    <s v="Trail Bike Light"/>
    <n v="5"/>
    <n v="50.76"/>
    <n v="0"/>
    <n v="22.89"/>
    <n v="253.79999999999998"/>
    <n v="114.45"/>
    <n v="139.34999999999997"/>
    <n v="0.54905437352245856"/>
    <n v="2026"/>
    <s v="Q3"/>
    <n v="9"/>
    <x v="8"/>
  </r>
  <r>
    <n v="271"/>
    <d v="2026-09-01T00:00:00"/>
    <n v="2026"/>
    <n v="9"/>
    <x v="2"/>
    <s v="Sep"/>
    <x v="1"/>
    <x v="12"/>
    <x v="3"/>
    <s v="Returning"/>
    <x v="1"/>
    <s v="Hiking Daypack 20L"/>
    <n v="1"/>
    <n v="94.29"/>
    <n v="0.1"/>
    <n v="45.12"/>
    <n v="84.861000000000004"/>
    <n v="45.12"/>
    <n v="39.741000000000007"/>
    <n v="0.46830699614663984"/>
    <n v="2026"/>
    <s v="Q3"/>
    <n v="9"/>
    <x v="8"/>
  </r>
  <r>
    <n v="1481"/>
    <d v="2026-09-01T00:00:00"/>
    <n v="2026"/>
    <n v="9"/>
    <x v="2"/>
    <s v="Sep"/>
    <x v="1"/>
    <x v="12"/>
    <x v="1"/>
    <s v="Business"/>
    <x v="0"/>
    <s v="Commuter Helmet"/>
    <n v="6"/>
    <n v="81.430000000000007"/>
    <n v="0.05"/>
    <n v="42.24"/>
    <n v="464.15100000000001"/>
    <n v="253.44"/>
    <n v="210.71100000000001"/>
    <n v="0.45397079829624415"/>
    <n v="2026"/>
    <s v="Q3"/>
    <n v="9"/>
    <x v="8"/>
  </r>
  <r>
    <n v="1663"/>
    <d v="2026-09-01T00:00:00"/>
    <n v="2026"/>
    <n v="9"/>
    <x v="2"/>
    <s v="Sep"/>
    <x v="2"/>
    <x v="5"/>
    <x v="0"/>
    <s v="Returning"/>
    <x v="2"/>
    <s v="Packing Cube Set"/>
    <n v="1"/>
    <n v="45.54"/>
    <n v="0.1"/>
    <n v="18.440000000000001"/>
    <n v="40.985999999999997"/>
    <n v="18.440000000000001"/>
    <n v="22.545999999999996"/>
    <n v="0.5500902747279558"/>
    <n v="2026"/>
    <s v="Q3"/>
    <n v="9"/>
    <x v="8"/>
  </r>
  <r>
    <n v="2866"/>
    <d v="2026-09-01T00:00:00"/>
    <n v="2026"/>
    <n v="9"/>
    <x v="2"/>
    <s v="Sep"/>
    <x v="0"/>
    <x v="15"/>
    <x v="3"/>
    <s v="Returning"/>
    <x v="1"/>
    <s v="Summit Backpack 45L"/>
    <n v="2"/>
    <n v="156.63999999999999"/>
    <n v="0.1"/>
    <n v="80.09"/>
    <n v="281.952"/>
    <n v="160.18"/>
    <n v="121.77199999999999"/>
    <n v="0.43188911587787987"/>
    <n v="2026"/>
    <s v="Q3"/>
    <n v="9"/>
    <x v="8"/>
  </r>
  <r>
    <n v="3288"/>
    <d v="2026-09-01T00:00:00"/>
    <n v="2026"/>
    <n v="9"/>
    <x v="2"/>
    <s v="Sep"/>
    <x v="3"/>
    <x v="7"/>
    <x v="3"/>
    <s v="Business"/>
    <x v="1"/>
    <s v="Trekking Poles"/>
    <n v="1"/>
    <n v="72.81"/>
    <n v="0"/>
    <n v="32.299999999999997"/>
    <n v="72.81"/>
    <n v="32.299999999999997"/>
    <n v="40.510000000000005"/>
    <n v="0.55637961818431536"/>
    <n v="2026"/>
    <s v="Q3"/>
    <n v="9"/>
    <x v="8"/>
  </r>
  <r>
    <n v="3426"/>
    <d v="2026-09-01T00:00:00"/>
    <n v="2026"/>
    <n v="9"/>
    <x v="2"/>
    <s v="Sep"/>
    <x v="1"/>
    <x v="11"/>
    <x v="2"/>
    <s v="New"/>
    <x v="3"/>
    <s v="Portable Camp Stove"/>
    <n v="6"/>
    <n v="80.319999999999993"/>
    <n v="0"/>
    <n v="38.42"/>
    <n v="481.91999999999996"/>
    <n v="230.52"/>
    <n v="251.39999999999995"/>
    <n v="0.52166334661354574"/>
    <n v="2026"/>
    <s v="Q3"/>
    <n v="9"/>
    <x v="8"/>
  </r>
  <r>
    <n v="4826"/>
    <d v="2026-09-01T00:00:00"/>
    <n v="2026"/>
    <n v="9"/>
    <x v="2"/>
    <s v="Sep"/>
    <x v="3"/>
    <x v="13"/>
    <x v="2"/>
    <s v="Returning"/>
    <x v="2"/>
    <s v="Travel Backpack 35L"/>
    <n v="5"/>
    <n v="166.81"/>
    <n v="0.05"/>
    <n v="89.24"/>
    <n v="792.34749999999997"/>
    <n v="446.2"/>
    <n v="346.14749999999998"/>
    <n v="0.43686324497774021"/>
    <n v="2026"/>
    <s v="Q3"/>
    <n v="9"/>
    <x v="8"/>
  </r>
  <r>
    <n v="662"/>
    <d v="2026-09-02T00:00:00"/>
    <n v="2026"/>
    <n v="9"/>
    <x v="2"/>
    <s v="Sep"/>
    <x v="3"/>
    <x v="13"/>
    <x v="0"/>
    <s v="New"/>
    <x v="4"/>
    <s v="Resistance Band Set"/>
    <n v="1"/>
    <n v="40.56"/>
    <n v="0.15"/>
    <n v="14.28"/>
    <n v="34.475999999999999"/>
    <n v="14.28"/>
    <n v="20.195999999999998"/>
    <n v="0.58579881656804733"/>
    <n v="2026"/>
    <s v="Q3"/>
    <n v="9"/>
    <x v="8"/>
  </r>
  <r>
    <n v="1393"/>
    <d v="2026-09-02T00:00:00"/>
    <n v="2026"/>
    <n v="9"/>
    <x v="2"/>
    <s v="Sep"/>
    <x v="2"/>
    <x v="16"/>
    <x v="0"/>
    <s v="Returning"/>
    <x v="2"/>
    <s v="Travel Backpack 35L"/>
    <n v="2"/>
    <n v="162.4"/>
    <n v="0.1"/>
    <n v="88.04"/>
    <n v="292.32"/>
    <n v="176.08"/>
    <n v="116.23999999999998"/>
    <n v="0.39764641488779412"/>
    <n v="2026"/>
    <s v="Q3"/>
    <n v="9"/>
    <x v="8"/>
  </r>
  <r>
    <n v="1568"/>
    <d v="2026-09-02T00:00:00"/>
    <n v="2026"/>
    <n v="9"/>
    <x v="2"/>
    <s v="Sep"/>
    <x v="0"/>
    <x v="15"/>
    <x v="2"/>
    <s v="Returning"/>
    <x v="4"/>
    <s v="Weighted Vest"/>
    <n v="5"/>
    <n v="123.09"/>
    <n v="0"/>
    <n v="70.3"/>
    <n v="615.45000000000005"/>
    <n v="351.5"/>
    <n v="263.95000000000005"/>
    <n v="0.42887318222438869"/>
    <n v="2026"/>
    <s v="Q3"/>
    <n v="9"/>
    <x v="8"/>
  </r>
  <r>
    <n v="2428"/>
    <d v="2026-09-02T00:00:00"/>
    <n v="2026"/>
    <n v="9"/>
    <x v="2"/>
    <s v="Sep"/>
    <x v="1"/>
    <x v="6"/>
    <x v="3"/>
    <s v="New"/>
    <x v="2"/>
    <s v="Insulated Bottle"/>
    <n v="1"/>
    <n v="36.69"/>
    <n v="0"/>
    <n v="13.92"/>
    <n v="36.69"/>
    <n v="13.92"/>
    <n v="22.769999999999996"/>
    <n v="0.6206050695012264"/>
    <n v="2026"/>
    <s v="Q3"/>
    <n v="9"/>
    <x v="8"/>
  </r>
  <r>
    <n v="2890"/>
    <d v="2026-09-02T00:00:00"/>
    <n v="2026"/>
    <n v="9"/>
    <x v="2"/>
    <s v="Sep"/>
    <x v="2"/>
    <x v="3"/>
    <x v="0"/>
    <s v="Business"/>
    <x v="2"/>
    <s v="Carry-On Duffel"/>
    <n v="4"/>
    <n v="130.43"/>
    <n v="0"/>
    <n v="66.849999999999994"/>
    <n v="521.72"/>
    <n v="267.39999999999998"/>
    <n v="254.32000000000005"/>
    <n v="0.48746454036648018"/>
    <n v="2026"/>
    <s v="Q3"/>
    <n v="9"/>
    <x v="8"/>
  </r>
  <r>
    <n v="2108"/>
    <d v="2026-09-03T00:00:00"/>
    <n v="2026"/>
    <n v="9"/>
    <x v="2"/>
    <s v="Sep"/>
    <x v="1"/>
    <x v="11"/>
    <x v="0"/>
    <s v="Returning"/>
    <x v="1"/>
    <s v="Trail Boots"/>
    <n v="1"/>
    <n v="146.13999999999999"/>
    <n v="0"/>
    <n v="81.040000000000006"/>
    <n v="146.13999999999999"/>
    <n v="81.040000000000006"/>
    <n v="65.09999999999998"/>
    <n v="0.44546325441357593"/>
    <n v="2026"/>
    <s v="Q3"/>
    <n v="9"/>
    <x v="8"/>
  </r>
  <r>
    <n v="2340"/>
    <d v="2026-09-03T00:00:00"/>
    <n v="2026"/>
    <n v="9"/>
    <x v="2"/>
    <s v="Sep"/>
    <x v="1"/>
    <x v="14"/>
    <x v="2"/>
    <s v="New"/>
    <x v="3"/>
    <s v="Alpine Tent 4P"/>
    <n v="4"/>
    <n v="332.93"/>
    <n v="0"/>
    <n v="193.56"/>
    <n v="1331.72"/>
    <n v="774.24"/>
    <n v="557.48"/>
    <n v="0.41861652599645571"/>
    <n v="2026"/>
    <s v="Q3"/>
    <n v="9"/>
    <x v="8"/>
  </r>
  <r>
    <n v="3078"/>
    <d v="2026-09-03T00:00:00"/>
    <n v="2026"/>
    <n v="9"/>
    <x v="2"/>
    <s v="Sep"/>
    <x v="1"/>
    <x v="14"/>
    <x v="2"/>
    <s v="Business"/>
    <x v="3"/>
    <s v="Compact Sleeping Bag"/>
    <n v="4"/>
    <n v="122.43"/>
    <n v="0"/>
    <n v="61.5"/>
    <n v="489.72"/>
    <n v="246"/>
    <n v="243.72000000000003"/>
    <n v="0.49767213918157316"/>
    <n v="2026"/>
    <s v="Q3"/>
    <n v="9"/>
    <x v="8"/>
  </r>
  <r>
    <n v="3575"/>
    <d v="2026-09-03T00:00:00"/>
    <n v="2026"/>
    <n v="9"/>
    <x v="2"/>
    <s v="Sep"/>
    <x v="2"/>
    <x v="2"/>
    <x v="3"/>
    <s v="Returning"/>
    <x v="0"/>
    <s v="Commuter Helmet"/>
    <n v="3"/>
    <n v="81.12"/>
    <n v="0.1"/>
    <n v="41.78"/>
    <n v="219.02400000000003"/>
    <n v="125.34"/>
    <n v="93.684000000000026"/>
    <n v="0.42773394696471628"/>
    <n v="2026"/>
    <s v="Q3"/>
    <n v="9"/>
    <x v="8"/>
  </r>
  <r>
    <n v="3700"/>
    <d v="2026-09-03T00:00:00"/>
    <n v="2026"/>
    <n v="9"/>
    <x v="2"/>
    <s v="Sep"/>
    <x v="1"/>
    <x v="14"/>
    <x v="0"/>
    <s v="Returning"/>
    <x v="2"/>
    <s v="Travel Backpack 35L"/>
    <n v="1"/>
    <n v="168.54"/>
    <n v="0.05"/>
    <n v="87.82"/>
    <n v="160.11299999999997"/>
    <n v="87.82"/>
    <n v="72.292999999999978"/>
    <n v="0.45151236938911887"/>
    <n v="2026"/>
    <s v="Q3"/>
    <n v="9"/>
    <x v="8"/>
  </r>
  <r>
    <n v="3762"/>
    <d v="2026-09-03T00:00:00"/>
    <n v="2026"/>
    <n v="9"/>
    <x v="2"/>
    <s v="Sep"/>
    <x v="0"/>
    <x v="0"/>
    <x v="2"/>
    <s v="New"/>
    <x v="0"/>
    <s v="Compact Repair Kit"/>
    <n v="4"/>
    <n v="39.61"/>
    <n v="0.1"/>
    <n v="16.829999999999998"/>
    <n v="142.596"/>
    <n v="67.319999999999993"/>
    <n v="75.27600000000001"/>
    <n v="0.52789699570815452"/>
    <n v="2026"/>
    <s v="Q3"/>
    <n v="9"/>
    <x v="8"/>
  </r>
  <r>
    <n v="2790"/>
    <d v="2026-09-04T00:00:00"/>
    <n v="2026"/>
    <n v="9"/>
    <x v="2"/>
    <s v="Sep"/>
    <x v="3"/>
    <x v="8"/>
    <x v="0"/>
    <s v="Returning"/>
    <x v="4"/>
    <s v="Resistance Band Set"/>
    <n v="1"/>
    <n v="39.85"/>
    <n v="0.1"/>
    <n v="14.96"/>
    <n v="35.865000000000002"/>
    <n v="14.96"/>
    <n v="20.905000000000001"/>
    <n v="0.58288024536456151"/>
    <n v="2026"/>
    <s v="Q3"/>
    <n v="9"/>
    <x v="8"/>
  </r>
  <r>
    <n v="4149"/>
    <d v="2026-09-04T00:00:00"/>
    <n v="2026"/>
    <n v="9"/>
    <x v="2"/>
    <s v="Sep"/>
    <x v="3"/>
    <x v="8"/>
    <x v="0"/>
    <s v="New"/>
    <x v="4"/>
    <s v="Resistance Band Set"/>
    <n v="1"/>
    <n v="40.51"/>
    <n v="0.05"/>
    <n v="14.7"/>
    <n v="38.484499999999997"/>
    <n v="14.7"/>
    <n v="23.784499999999998"/>
    <n v="0.6180280372617547"/>
    <n v="2026"/>
    <s v="Q3"/>
    <n v="9"/>
    <x v="8"/>
  </r>
  <r>
    <n v="1955"/>
    <d v="2026-09-05T00:00:00"/>
    <n v="2026"/>
    <n v="9"/>
    <x v="2"/>
    <s v="Sep"/>
    <x v="1"/>
    <x v="12"/>
    <x v="0"/>
    <s v="Returning"/>
    <x v="3"/>
    <s v="Compact Sleeping Bag"/>
    <n v="1"/>
    <n v="121.59"/>
    <n v="0"/>
    <n v="62.44"/>
    <n v="121.59"/>
    <n v="62.44"/>
    <n v="59.150000000000006"/>
    <n v="0.4864709268854347"/>
    <n v="2026"/>
    <s v="Q3"/>
    <n v="9"/>
    <x v="8"/>
  </r>
  <r>
    <n v="2077"/>
    <d v="2026-09-05T00:00:00"/>
    <n v="2026"/>
    <n v="9"/>
    <x v="2"/>
    <s v="Sep"/>
    <x v="3"/>
    <x v="8"/>
    <x v="1"/>
    <s v="Business"/>
    <x v="1"/>
    <s v="Summit Backpack 45L"/>
    <n v="4"/>
    <n v="152.99"/>
    <n v="0.15"/>
    <n v="77.12"/>
    <n v="520.16600000000005"/>
    <n v="308.48"/>
    <n v="211.68600000000004"/>
    <n v="0.40695854784818697"/>
    <n v="2026"/>
    <s v="Q3"/>
    <n v="9"/>
    <x v="8"/>
  </r>
  <r>
    <n v="2879"/>
    <d v="2026-09-05T00:00:00"/>
    <n v="2026"/>
    <n v="9"/>
    <x v="2"/>
    <s v="Sep"/>
    <x v="2"/>
    <x v="10"/>
    <x v="0"/>
    <s v="Business"/>
    <x v="2"/>
    <s v="Insulated Bottle"/>
    <n v="3"/>
    <n v="36.19"/>
    <n v="0.1"/>
    <n v="13.97"/>
    <n v="97.712999999999994"/>
    <n v="41.910000000000004"/>
    <n v="55.80299999999999"/>
    <n v="0.57109084768659235"/>
    <n v="2026"/>
    <s v="Q3"/>
    <n v="9"/>
    <x v="8"/>
  </r>
  <r>
    <n v="3353"/>
    <d v="2026-09-05T00:00:00"/>
    <n v="2026"/>
    <n v="9"/>
    <x v="2"/>
    <s v="Sep"/>
    <x v="2"/>
    <x v="16"/>
    <x v="2"/>
    <s v="New"/>
    <x v="1"/>
    <s v="Trail Boots"/>
    <n v="2"/>
    <n v="142.44"/>
    <n v="0"/>
    <n v="77.33"/>
    <n v="284.88"/>
    <n v="154.66"/>
    <n v="130.22"/>
    <n v="0.45710474585790506"/>
    <n v="2026"/>
    <s v="Q3"/>
    <n v="9"/>
    <x v="8"/>
  </r>
  <r>
    <n v="3514"/>
    <d v="2026-09-05T00:00:00"/>
    <n v="2026"/>
    <n v="9"/>
    <x v="2"/>
    <s v="Sep"/>
    <x v="1"/>
    <x v="6"/>
    <x v="0"/>
    <s v="New"/>
    <x v="2"/>
    <s v="Carry-On Duffel"/>
    <n v="2"/>
    <n v="133.81"/>
    <n v="0"/>
    <n v="66.78"/>
    <n v="267.62"/>
    <n v="133.56"/>
    <n v="134.06"/>
    <n v="0.5009341603766535"/>
    <n v="2026"/>
    <s v="Q3"/>
    <n v="9"/>
    <x v="8"/>
  </r>
  <r>
    <n v="3964"/>
    <d v="2026-09-05T00:00:00"/>
    <n v="2026"/>
    <n v="9"/>
    <x v="2"/>
    <s v="Sep"/>
    <x v="1"/>
    <x v="12"/>
    <x v="2"/>
    <s v="New"/>
    <x v="4"/>
    <s v="Resistance Band Set"/>
    <n v="2"/>
    <n v="40.49"/>
    <n v="0.15"/>
    <n v="14.32"/>
    <n v="68.832999999999998"/>
    <n v="28.64"/>
    <n v="40.192999999999998"/>
    <n v="0.58392050324698908"/>
    <n v="2026"/>
    <s v="Q3"/>
    <n v="9"/>
    <x v="8"/>
  </r>
  <r>
    <n v="4599"/>
    <d v="2026-09-05T00:00:00"/>
    <n v="2026"/>
    <n v="9"/>
    <x v="2"/>
    <s v="Sep"/>
    <x v="2"/>
    <x v="2"/>
    <x v="0"/>
    <s v="Business"/>
    <x v="3"/>
    <s v="Trail Tent 2P"/>
    <n v="4"/>
    <n v="198.1"/>
    <n v="0"/>
    <n v="101.61"/>
    <n v="792.4"/>
    <n v="406.44"/>
    <n v="385.96"/>
    <n v="0.48707723372034323"/>
    <n v="2026"/>
    <s v="Q3"/>
    <n v="9"/>
    <x v="8"/>
  </r>
  <r>
    <n v="5030"/>
    <d v="2026-09-05T00:00:00"/>
    <n v="2026"/>
    <n v="9"/>
    <x v="2"/>
    <s v="Sep"/>
    <x v="1"/>
    <x v="12"/>
    <x v="2"/>
    <s v="New"/>
    <x v="0"/>
    <s v="Commuter Helmet"/>
    <n v="1"/>
    <n v="83.73"/>
    <n v="0.15"/>
    <n v="43.34"/>
    <n v="71.170500000000004"/>
    <n v="43.34"/>
    <n v="27.830500000000001"/>
    <n v="0.39103982689457006"/>
    <n v="2026"/>
    <s v="Q3"/>
    <n v="9"/>
    <x v="8"/>
  </r>
  <r>
    <n v="1593"/>
    <d v="2026-09-06T00:00:00"/>
    <n v="2026"/>
    <n v="9"/>
    <x v="2"/>
    <s v="Sep"/>
    <x v="1"/>
    <x v="14"/>
    <x v="2"/>
    <s v="New"/>
    <x v="3"/>
    <s v="Trail Tent 2P"/>
    <n v="2"/>
    <n v="194.92"/>
    <n v="0"/>
    <n v="102.66"/>
    <n v="389.84"/>
    <n v="205.32"/>
    <n v="184.51999999999998"/>
    <n v="0.47332238867227577"/>
    <n v="2026"/>
    <s v="Q3"/>
    <n v="9"/>
    <x v="8"/>
  </r>
  <r>
    <n v="1818"/>
    <d v="2026-09-06T00:00:00"/>
    <n v="2026"/>
    <n v="9"/>
    <x v="2"/>
    <s v="Sep"/>
    <x v="1"/>
    <x v="12"/>
    <x v="2"/>
    <s v="New"/>
    <x v="2"/>
    <s v="Travel Backpack 35L"/>
    <n v="1"/>
    <n v="161.03"/>
    <n v="0"/>
    <n v="89.86"/>
    <n v="161.03"/>
    <n v="89.86"/>
    <n v="71.17"/>
    <n v="0.44196733527914056"/>
    <n v="2026"/>
    <s v="Q3"/>
    <n v="9"/>
    <x v="8"/>
  </r>
  <r>
    <n v="2370"/>
    <d v="2026-09-06T00:00:00"/>
    <n v="2026"/>
    <n v="9"/>
    <x v="2"/>
    <s v="Sep"/>
    <x v="3"/>
    <x v="4"/>
    <x v="3"/>
    <s v="New"/>
    <x v="4"/>
    <s v="Recovery Roller"/>
    <n v="1"/>
    <n v="35.68"/>
    <n v="0.05"/>
    <n v="13.76"/>
    <n v="33.896000000000001"/>
    <n v="13.76"/>
    <n v="20.136000000000003"/>
    <n v="0.59405239556289835"/>
    <n v="2026"/>
    <s v="Q3"/>
    <n v="9"/>
    <x v="8"/>
  </r>
  <r>
    <n v="2726"/>
    <d v="2026-09-06T00:00:00"/>
    <n v="2026"/>
    <n v="9"/>
    <x v="2"/>
    <s v="Sep"/>
    <x v="1"/>
    <x v="6"/>
    <x v="0"/>
    <s v="New"/>
    <x v="0"/>
    <s v="Compact Repair Kit"/>
    <n v="1"/>
    <n v="39.68"/>
    <n v="0.05"/>
    <n v="16.63"/>
    <n v="37.695999999999998"/>
    <n v="16.63"/>
    <n v="21.065999999999999"/>
    <n v="0.55883913412563668"/>
    <n v="2026"/>
    <s v="Q3"/>
    <n v="9"/>
    <x v="8"/>
  </r>
  <r>
    <n v="2755"/>
    <d v="2026-09-06T00:00:00"/>
    <n v="2026"/>
    <n v="9"/>
    <x v="2"/>
    <s v="Sep"/>
    <x v="2"/>
    <x v="10"/>
    <x v="0"/>
    <s v="New"/>
    <x v="1"/>
    <s v="Trail Boots"/>
    <n v="3"/>
    <n v="146.22"/>
    <n v="0"/>
    <n v="80.13"/>
    <n v="438.65999999999997"/>
    <n v="240.39"/>
    <n v="198.26999999999998"/>
    <n v="0.4519901518260156"/>
    <n v="2026"/>
    <s v="Q3"/>
    <n v="9"/>
    <x v="8"/>
  </r>
  <r>
    <n v="3187"/>
    <d v="2026-09-06T00:00:00"/>
    <n v="2026"/>
    <n v="9"/>
    <x v="2"/>
    <s v="Sep"/>
    <x v="3"/>
    <x v="7"/>
    <x v="2"/>
    <s v="Returning"/>
    <x v="1"/>
    <s v="Trekking Poles"/>
    <n v="1"/>
    <n v="71.680000000000007"/>
    <n v="0"/>
    <n v="31.87"/>
    <n v="71.680000000000007"/>
    <n v="31.87"/>
    <n v="39.81"/>
    <n v="0.5553850446428571"/>
    <n v="2026"/>
    <s v="Q3"/>
    <n v="9"/>
    <x v="8"/>
  </r>
  <r>
    <n v="3471"/>
    <d v="2026-09-06T00:00:00"/>
    <n v="2026"/>
    <n v="9"/>
    <x v="2"/>
    <s v="Sep"/>
    <x v="2"/>
    <x v="10"/>
    <x v="3"/>
    <s v="New"/>
    <x v="4"/>
    <s v="Training Mat"/>
    <n v="2"/>
    <n v="51.77"/>
    <n v="0"/>
    <n v="21.46"/>
    <n v="103.54"/>
    <n v="42.92"/>
    <n v="60.620000000000005"/>
    <n v="0.58547421286459345"/>
    <n v="2026"/>
    <s v="Q3"/>
    <n v="9"/>
    <x v="8"/>
  </r>
  <r>
    <n v="3529"/>
    <d v="2026-09-06T00:00:00"/>
    <n v="2026"/>
    <n v="9"/>
    <x v="2"/>
    <s v="Sep"/>
    <x v="2"/>
    <x v="5"/>
    <x v="1"/>
    <s v="Returning"/>
    <x v="4"/>
    <s v="Resistance Band Set"/>
    <n v="4"/>
    <n v="39.4"/>
    <n v="0.15"/>
    <n v="14.95"/>
    <n v="133.95999999999998"/>
    <n v="59.8"/>
    <n v="74.159999999999982"/>
    <n v="0.55359808898178553"/>
    <n v="2026"/>
    <s v="Q3"/>
    <n v="9"/>
    <x v="8"/>
  </r>
  <r>
    <n v="3549"/>
    <d v="2026-09-06T00:00:00"/>
    <n v="2026"/>
    <n v="9"/>
    <x v="2"/>
    <s v="Sep"/>
    <x v="3"/>
    <x v="8"/>
    <x v="0"/>
    <s v="New"/>
    <x v="2"/>
    <s v="Packing Cube Set"/>
    <n v="1"/>
    <n v="47.17"/>
    <n v="0"/>
    <n v="18.64"/>
    <n v="47.17"/>
    <n v="18.64"/>
    <n v="28.53"/>
    <n v="0.60483358066567738"/>
    <n v="2026"/>
    <s v="Q3"/>
    <n v="9"/>
    <x v="8"/>
  </r>
  <r>
    <n v="4003"/>
    <d v="2026-09-06T00:00:00"/>
    <n v="2026"/>
    <n v="9"/>
    <x v="2"/>
    <s v="Sep"/>
    <x v="3"/>
    <x v="4"/>
    <x v="3"/>
    <s v="Returning"/>
    <x v="4"/>
    <s v="Training Mat"/>
    <n v="2"/>
    <n v="50.41"/>
    <n v="0.1"/>
    <n v="22.05"/>
    <n v="90.738"/>
    <n v="44.1"/>
    <n v="46.637999999999998"/>
    <n v="0.51398532037294187"/>
    <n v="2026"/>
    <s v="Q3"/>
    <n v="9"/>
    <x v="8"/>
  </r>
  <r>
    <n v="4613"/>
    <d v="2026-09-06T00:00:00"/>
    <n v="2026"/>
    <n v="9"/>
    <x v="2"/>
    <s v="Sep"/>
    <x v="3"/>
    <x v="13"/>
    <x v="0"/>
    <s v="Business"/>
    <x v="0"/>
    <s v="Commuter Helmet"/>
    <n v="4"/>
    <n v="80.38"/>
    <n v="0.1"/>
    <n v="42.55"/>
    <n v="289.36799999999999"/>
    <n v="170.2"/>
    <n v="119.16800000000001"/>
    <n v="0.41182162505874875"/>
    <n v="2026"/>
    <s v="Q3"/>
    <n v="9"/>
    <x v="8"/>
  </r>
  <r>
    <n v="75"/>
    <d v="2026-09-07T00:00:00"/>
    <n v="2026"/>
    <n v="9"/>
    <x v="2"/>
    <s v="Sep"/>
    <x v="0"/>
    <x v="0"/>
    <x v="0"/>
    <s v="Business"/>
    <x v="4"/>
    <s v="Resistance Band Set"/>
    <n v="2"/>
    <n v="40.78"/>
    <n v="0"/>
    <n v="15.04"/>
    <n v="81.56"/>
    <n v="30.08"/>
    <n v="51.480000000000004"/>
    <n v="0.63119176066699367"/>
    <n v="2026"/>
    <s v="Q3"/>
    <n v="9"/>
    <x v="8"/>
  </r>
  <r>
    <n v="601"/>
    <d v="2026-09-07T00:00:00"/>
    <n v="2026"/>
    <n v="9"/>
    <x v="2"/>
    <s v="Sep"/>
    <x v="1"/>
    <x v="12"/>
    <x v="0"/>
    <s v="Returning"/>
    <x v="1"/>
    <s v="Trail Boots"/>
    <n v="1"/>
    <n v="141.69"/>
    <n v="0"/>
    <n v="80.34"/>
    <n v="141.69"/>
    <n v="80.34"/>
    <n v="61.349999999999994"/>
    <n v="0.43298750793986868"/>
    <n v="2026"/>
    <s v="Q3"/>
    <n v="9"/>
    <x v="8"/>
  </r>
  <r>
    <n v="1617"/>
    <d v="2026-09-07T00:00:00"/>
    <n v="2026"/>
    <n v="9"/>
    <x v="2"/>
    <s v="Sep"/>
    <x v="3"/>
    <x v="8"/>
    <x v="0"/>
    <s v="New"/>
    <x v="3"/>
    <s v="Portable Camp Stove"/>
    <n v="1"/>
    <n v="83.28"/>
    <n v="0.1"/>
    <n v="39.75"/>
    <n v="74.951999999999998"/>
    <n v="39.75"/>
    <n v="35.201999999999998"/>
    <n v="0.46966058277297468"/>
    <n v="2026"/>
    <s v="Q3"/>
    <n v="9"/>
    <x v="8"/>
  </r>
  <r>
    <n v="2305"/>
    <d v="2026-09-07T00:00:00"/>
    <n v="2026"/>
    <n v="9"/>
    <x v="2"/>
    <s v="Sep"/>
    <x v="3"/>
    <x v="7"/>
    <x v="3"/>
    <s v="Returning"/>
    <x v="3"/>
    <s v="Portable Camp Stove"/>
    <n v="2"/>
    <n v="82.43"/>
    <n v="0"/>
    <n v="40.51"/>
    <n v="164.86"/>
    <n v="81.02"/>
    <n v="83.840000000000018"/>
    <n v="0.50855271139148372"/>
    <n v="2026"/>
    <s v="Q3"/>
    <n v="9"/>
    <x v="8"/>
  </r>
  <r>
    <n v="2344"/>
    <d v="2026-09-07T00:00:00"/>
    <n v="2026"/>
    <n v="9"/>
    <x v="2"/>
    <s v="Sep"/>
    <x v="0"/>
    <x v="15"/>
    <x v="3"/>
    <s v="New"/>
    <x v="4"/>
    <s v="Recovery Roller"/>
    <n v="4"/>
    <n v="36.380000000000003"/>
    <n v="0"/>
    <n v="14.16"/>
    <n v="145.52000000000001"/>
    <n v="56.64"/>
    <n v="88.88000000000001"/>
    <n v="0.61077515118196812"/>
    <n v="2026"/>
    <s v="Q3"/>
    <n v="9"/>
    <x v="8"/>
  </r>
  <r>
    <n v="2601"/>
    <d v="2026-09-07T00:00:00"/>
    <n v="2026"/>
    <n v="9"/>
    <x v="2"/>
    <s v="Sep"/>
    <x v="1"/>
    <x v="11"/>
    <x v="0"/>
    <s v="New"/>
    <x v="0"/>
    <s v="Commuter Helmet"/>
    <n v="1"/>
    <n v="82.86"/>
    <n v="0"/>
    <n v="43.33"/>
    <n v="82.86"/>
    <n v="43.33"/>
    <n v="39.53"/>
    <n v="0.47706975621530295"/>
    <n v="2026"/>
    <s v="Q3"/>
    <n v="9"/>
    <x v="8"/>
  </r>
  <r>
    <n v="2831"/>
    <d v="2026-09-07T00:00:00"/>
    <n v="2026"/>
    <n v="9"/>
    <x v="2"/>
    <s v="Sep"/>
    <x v="0"/>
    <x v="9"/>
    <x v="0"/>
    <s v="New"/>
    <x v="2"/>
    <s v="Packing Cube Set"/>
    <n v="1"/>
    <n v="46.44"/>
    <n v="0.05"/>
    <n v="17.88"/>
    <n v="44.117999999999995"/>
    <n v="17.88"/>
    <n v="26.237999999999996"/>
    <n v="0.59472324221406225"/>
    <n v="2026"/>
    <s v="Q3"/>
    <n v="9"/>
    <x v="8"/>
  </r>
  <r>
    <n v="2845"/>
    <d v="2026-09-07T00:00:00"/>
    <n v="2026"/>
    <n v="9"/>
    <x v="2"/>
    <s v="Sep"/>
    <x v="0"/>
    <x v="0"/>
    <x v="1"/>
    <s v="Business"/>
    <x v="2"/>
    <s v="Carry-On Duffel"/>
    <n v="4"/>
    <n v="133.26"/>
    <n v="0.1"/>
    <n v="68.77"/>
    <n v="479.73599999999999"/>
    <n v="275.08"/>
    <n v="204.65600000000001"/>
    <n v="0.42660129738022579"/>
    <n v="2026"/>
    <s v="Q3"/>
    <n v="9"/>
    <x v="8"/>
  </r>
  <r>
    <n v="3679"/>
    <d v="2026-09-07T00:00:00"/>
    <n v="2026"/>
    <n v="9"/>
    <x v="2"/>
    <s v="Sep"/>
    <x v="1"/>
    <x v="12"/>
    <x v="3"/>
    <s v="New"/>
    <x v="1"/>
    <s v="Trail Boots"/>
    <n v="1"/>
    <n v="147.36000000000001"/>
    <n v="0"/>
    <n v="81.599999999999994"/>
    <n v="147.36000000000001"/>
    <n v="81.599999999999994"/>
    <n v="65.760000000000019"/>
    <n v="0.44625407166123787"/>
    <n v="2026"/>
    <s v="Q3"/>
    <n v="9"/>
    <x v="8"/>
  </r>
  <r>
    <n v="3828"/>
    <d v="2026-09-07T00:00:00"/>
    <n v="2026"/>
    <n v="9"/>
    <x v="2"/>
    <s v="Sep"/>
    <x v="0"/>
    <x v="0"/>
    <x v="0"/>
    <s v="New"/>
    <x v="2"/>
    <s v="Travel Backpack 35L"/>
    <n v="2"/>
    <n v="166.13"/>
    <n v="0.15"/>
    <n v="86.71"/>
    <n v="282.42099999999999"/>
    <n v="173.42"/>
    <n v="109.001"/>
    <n v="0.38595217777714835"/>
    <n v="2026"/>
    <s v="Q3"/>
    <n v="9"/>
    <x v="8"/>
  </r>
  <r>
    <n v="4226"/>
    <d v="2026-09-07T00:00:00"/>
    <n v="2026"/>
    <n v="9"/>
    <x v="2"/>
    <s v="Sep"/>
    <x v="2"/>
    <x v="3"/>
    <x v="0"/>
    <s v="New"/>
    <x v="4"/>
    <s v="Training Mat"/>
    <n v="1"/>
    <n v="51.74"/>
    <n v="0"/>
    <n v="22.45"/>
    <n v="51.74"/>
    <n v="22.45"/>
    <n v="29.290000000000003"/>
    <n v="0.56609972941631237"/>
    <n v="2026"/>
    <s v="Q3"/>
    <n v="9"/>
    <x v="8"/>
  </r>
  <r>
    <n v="58"/>
    <d v="2026-09-08T00:00:00"/>
    <n v="2026"/>
    <n v="9"/>
    <x v="2"/>
    <s v="Sep"/>
    <x v="0"/>
    <x v="0"/>
    <x v="2"/>
    <s v="Returning"/>
    <x v="1"/>
    <s v="Trekking Poles"/>
    <n v="1"/>
    <n v="71.7"/>
    <n v="0"/>
    <n v="32"/>
    <n v="71.7"/>
    <n v="32"/>
    <n v="39.700000000000003"/>
    <n v="0.55369595536959559"/>
    <n v="2026"/>
    <s v="Q3"/>
    <n v="9"/>
    <x v="8"/>
  </r>
  <r>
    <n v="1224"/>
    <d v="2026-09-08T00:00:00"/>
    <n v="2026"/>
    <n v="9"/>
    <x v="2"/>
    <s v="Sep"/>
    <x v="2"/>
    <x v="2"/>
    <x v="0"/>
    <s v="Returning"/>
    <x v="0"/>
    <s v="Compact Repair Kit"/>
    <n v="2"/>
    <n v="39.409999999999997"/>
    <n v="0.05"/>
    <n v="17.12"/>
    <n v="74.878999999999991"/>
    <n v="34.24"/>
    <n v="40.638999999999989"/>
    <n v="0.54272893601677363"/>
    <n v="2026"/>
    <s v="Q3"/>
    <n v="9"/>
    <x v="8"/>
  </r>
  <r>
    <n v="4345"/>
    <d v="2026-09-08T00:00:00"/>
    <n v="2026"/>
    <n v="9"/>
    <x v="2"/>
    <s v="Sep"/>
    <x v="0"/>
    <x v="9"/>
    <x v="0"/>
    <s v="New"/>
    <x v="3"/>
    <s v="Alpine Tent 4P"/>
    <n v="2"/>
    <n v="345.33"/>
    <n v="0"/>
    <n v="198.22"/>
    <n v="690.66"/>
    <n v="396.44"/>
    <n v="294.21999999999997"/>
    <n v="0.42599832044710856"/>
    <n v="2026"/>
    <s v="Q3"/>
    <n v="9"/>
    <x v="8"/>
  </r>
  <r>
    <n v="1069"/>
    <d v="2026-09-09T00:00:00"/>
    <n v="2026"/>
    <n v="9"/>
    <x v="2"/>
    <s v="Sep"/>
    <x v="3"/>
    <x v="13"/>
    <x v="0"/>
    <s v="Returning"/>
    <x v="1"/>
    <s v="Trail Boots"/>
    <n v="1"/>
    <n v="145.33000000000001"/>
    <n v="0.1"/>
    <n v="80.97"/>
    <n v="130.79700000000003"/>
    <n v="80.97"/>
    <n v="49.827000000000027"/>
    <n v="0.3809491043372556"/>
    <n v="2026"/>
    <s v="Q3"/>
    <n v="9"/>
    <x v="8"/>
  </r>
  <r>
    <n v="1489"/>
    <d v="2026-09-09T00:00:00"/>
    <n v="2026"/>
    <n v="9"/>
    <x v="2"/>
    <s v="Sep"/>
    <x v="0"/>
    <x v="0"/>
    <x v="0"/>
    <s v="Returning"/>
    <x v="0"/>
    <s v="Trail Bike Light"/>
    <n v="3"/>
    <n v="50.03"/>
    <n v="0.1"/>
    <n v="22.89"/>
    <n v="135.08100000000002"/>
    <n v="68.67"/>
    <n v="66.411000000000016"/>
    <n v="0.49163835032313952"/>
    <n v="2026"/>
    <s v="Q3"/>
    <n v="9"/>
    <x v="8"/>
  </r>
  <r>
    <n v="2045"/>
    <d v="2026-09-09T00:00:00"/>
    <n v="2026"/>
    <n v="9"/>
    <x v="2"/>
    <s v="Sep"/>
    <x v="1"/>
    <x v="1"/>
    <x v="3"/>
    <s v="Returning"/>
    <x v="2"/>
    <s v="Insulated Bottle"/>
    <n v="1"/>
    <n v="35.68"/>
    <n v="0.05"/>
    <n v="13.37"/>
    <n v="33.896000000000001"/>
    <n v="13.37"/>
    <n v="20.526000000000003"/>
    <n v="0.60555817795610112"/>
    <n v="2026"/>
    <s v="Q3"/>
    <n v="9"/>
    <x v="8"/>
  </r>
  <r>
    <n v="2610"/>
    <d v="2026-09-09T00:00:00"/>
    <n v="2026"/>
    <n v="9"/>
    <x v="2"/>
    <s v="Sep"/>
    <x v="3"/>
    <x v="8"/>
    <x v="0"/>
    <s v="Returning"/>
    <x v="3"/>
    <s v="Alpine Tent 4P"/>
    <n v="1"/>
    <n v="341.87"/>
    <n v="0.1"/>
    <n v="190.66"/>
    <n v="307.68299999999999"/>
    <n v="190.66"/>
    <n v="117.023"/>
    <n v="0.38033625517171893"/>
    <n v="2026"/>
    <s v="Q3"/>
    <n v="9"/>
    <x v="8"/>
  </r>
  <r>
    <n v="4210"/>
    <d v="2026-09-09T00:00:00"/>
    <n v="2026"/>
    <n v="9"/>
    <x v="2"/>
    <s v="Sep"/>
    <x v="1"/>
    <x v="6"/>
    <x v="0"/>
    <s v="Returning"/>
    <x v="2"/>
    <s v="Travel Backpack 35L"/>
    <n v="1"/>
    <n v="164.6"/>
    <n v="0"/>
    <n v="87.21"/>
    <n v="164.6"/>
    <n v="87.21"/>
    <n v="77.39"/>
    <n v="0.47017010935601461"/>
    <n v="2026"/>
    <s v="Q3"/>
    <n v="9"/>
    <x v="8"/>
  </r>
  <r>
    <n v="4584"/>
    <d v="2026-09-09T00:00:00"/>
    <n v="2026"/>
    <n v="9"/>
    <x v="2"/>
    <s v="Sep"/>
    <x v="3"/>
    <x v="8"/>
    <x v="0"/>
    <s v="Returning"/>
    <x v="4"/>
    <s v="Resistance Band Set"/>
    <n v="2"/>
    <n v="41.24"/>
    <n v="0"/>
    <n v="14.46"/>
    <n v="82.48"/>
    <n v="28.92"/>
    <n v="53.56"/>
    <n v="0.64936954413191073"/>
    <n v="2026"/>
    <s v="Q3"/>
    <n v="9"/>
    <x v="8"/>
  </r>
  <r>
    <n v="44"/>
    <d v="2026-09-10T00:00:00"/>
    <n v="2026"/>
    <n v="9"/>
    <x v="2"/>
    <s v="Sep"/>
    <x v="2"/>
    <x v="10"/>
    <x v="2"/>
    <s v="New"/>
    <x v="0"/>
    <s v="Compact Repair Kit"/>
    <n v="1"/>
    <n v="40.1"/>
    <n v="0"/>
    <n v="16.920000000000002"/>
    <n v="40.1"/>
    <n v="16.920000000000002"/>
    <n v="23.18"/>
    <n v="0.57805486284289276"/>
    <n v="2026"/>
    <s v="Q3"/>
    <n v="9"/>
    <x v="8"/>
  </r>
  <r>
    <n v="97"/>
    <d v="2026-09-10T00:00:00"/>
    <n v="2026"/>
    <n v="9"/>
    <x v="2"/>
    <s v="Sep"/>
    <x v="1"/>
    <x v="6"/>
    <x v="0"/>
    <s v="New"/>
    <x v="3"/>
    <s v="Portable Camp Stove"/>
    <n v="2"/>
    <n v="80.239999999999995"/>
    <n v="0"/>
    <n v="40.5"/>
    <n v="160.47999999999999"/>
    <n v="81"/>
    <n v="79.47999999999999"/>
    <n v="0.49526420737786636"/>
    <n v="2026"/>
    <s v="Q3"/>
    <n v="9"/>
    <x v="8"/>
  </r>
  <r>
    <n v="1015"/>
    <d v="2026-09-10T00:00:00"/>
    <n v="2026"/>
    <n v="9"/>
    <x v="2"/>
    <s v="Sep"/>
    <x v="2"/>
    <x v="3"/>
    <x v="0"/>
    <s v="New"/>
    <x v="1"/>
    <s v="Summit Backpack 45L"/>
    <n v="4"/>
    <n v="151.01"/>
    <n v="0"/>
    <n v="80.569999999999993"/>
    <n v="604.04"/>
    <n v="322.27999999999997"/>
    <n v="281.76"/>
    <n v="0.46645917488908023"/>
    <n v="2026"/>
    <s v="Q3"/>
    <n v="9"/>
    <x v="8"/>
  </r>
  <r>
    <n v="1128"/>
    <d v="2026-09-10T00:00:00"/>
    <n v="2026"/>
    <n v="9"/>
    <x v="2"/>
    <s v="Sep"/>
    <x v="0"/>
    <x v="15"/>
    <x v="3"/>
    <s v="Returning"/>
    <x v="0"/>
    <s v="Trail Bike Light"/>
    <n v="1"/>
    <n v="51.32"/>
    <n v="0.1"/>
    <n v="22.67"/>
    <n v="46.188000000000002"/>
    <n v="22.67"/>
    <n v="23.518000000000001"/>
    <n v="0.50917987356023209"/>
    <n v="2026"/>
    <s v="Q3"/>
    <n v="9"/>
    <x v="8"/>
  </r>
  <r>
    <n v="3548"/>
    <d v="2026-09-10T00:00:00"/>
    <n v="2026"/>
    <n v="9"/>
    <x v="2"/>
    <s v="Sep"/>
    <x v="3"/>
    <x v="7"/>
    <x v="2"/>
    <s v="Returning"/>
    <x v="1"/>
    <s v="Trekking Poles"/>
    <n v="2"/>
    <n v="72.61"/>
    <n v="0"/>
    <n v="32.68"/>
    <n v="145.22"/>
    <n v="65.36"/>
    <n v="79.86"/>
    <n v="0.54992425285773305"/>
    <n v="2026"/>
    <s v="Q3"/>
    <n v="9"/>
    <x v="8"/>
  </r>
  <r>
    <n v="242"/>
    <d v="2026-09-11T00:00:00"/>
    <n v="2026"/>
    <n v="9"/>
    <x v="2"/>
    <s v="Sep"/>
    <x v="3"/>
    <x v="13"/>
    <x v="3"/>
    <s v="Business"/>
    <x v="4"/>
    <s v="Resistance Band Set"/>
    <n v="5"/>
    <n v="40.94"/>
    <n v="0"/>
    <n v="14.78"/>
    <n v="204.7"/>
    <n v="73.899999999999991"/>
    <n v="130.80000000000001"/>
    <n v="0.6389838788470934"/>
    <n v="2026"/>
    <s v="Q3"/>
    <n v="9"/>
    <x v="8"/>
  </r>
  <r>
    <n v="784"/>
    <d v="2026-09-11T00:00:00"/>
    <n v="2026"/>
    <n v="9"/>
    <x v="2"/>
    <s v="Sep"/>
    <x v="2"/>
    <x v="16"/>
    <x v="3"/>
    <s v="New"/>
    <x v="0"/>
    <s v="Commuter Helmet"/>
    <n v="4"/>
    <n v="81.69"/>
    <n v="0"/>
    <n v="42.23"/>
    <n v="326.76"/>
    <n v="168.92"/>
    <n v="157.84"/>
    <n v="0.48304566042355246"/>
    <n v="2026"/>
    <s v="Q3"/>
    <n v="9"/>
    <x v="8"/>
  </r>
  <r>
    <n v="1535"/>
    <d v="2026-09-11T00:00:00"/>
    <n v="2026"/>
    <n v="9"/>
    <x v="2"/>
    <s v="Sep"/>
    <x v="0"/>
    <x v="15"/>
    <x v="2"/>
    <s v="New"/>
    <x v="0"/>
    <s v="Trail Bike Light"/>
    <n v="1"/>
    <n v="51.25"/>
    <n v="0.05"/>
    <n v="21.99"/>
    <n v="48.6875"/>
    <n v="21.99"/>
    <n v="26.697500000000002"/>
    <n v="0.54834403080872918"/>
    <n v="2026"/>
    <s v="Q3"/>
    <n v="9"/>
    <x v="8"/>
  </r>
  <r>
    <n v="1687"/>
    <d v="2026-09-11T00:00:00"/>
    <n v="2026"/>
    <n v="9"/>
    <x v="2"/>
    <s v="Sep"/>
    <x v="2"/>
    <x v="16"/>
    <x v="0"/>
    <s v="Returning"/>
    <x v="4"/>
    <s v="Training Mat"/>
    <n v="1"/>
    <n v="50.78"/>
    <n v="0.05"/>
    <n v="22.52"/>
    <n v="48.241"/>
    <n v="22.52"/>
    <n v="25.721"/>
    <n v="0.5331771729441761"/>
    <n v="2026"/>
    <s v="Q3"/>
    <n v="9"/>
    <x v="8"/>
  </r>
  <r>
    <n v="2162"/>
    <d v="2026-09-11T00:00:00"/>
    <n v="2026"/>
    <n v="9"/>
    <x v="2"/>
    <s v="Sep"/>
    <x v="1"/>
    <x v="1"/>
    <x v="0"/>
    <s v="New"/>
    <x v="2"/>
    <s v="Carry-On Duffel"/>
    <n v="1"/>
    <n v="133.31"/>
    <n v="0.05"/>
    <n v="67.790000000000006"/>
    <n v="126.64449999999999"/>
    <n v="67.790000000000006"/>
    <n v="58.854499999999987"/>
    <n v="0.46472211584395684"/>
    <n v="2026"/>
    <s v="Q3"/>
    <n v="9"/>
    <x v="8"/>
  </r>
  <r>
    <n v="2307"/>
    <d v="2026-09-11T00:00:00"/>
    <n v="2026"/>
    <n v="9"/>
    <x v="2"/>
    <s v="Sep"/>
    <x v="2"/>
    <x v="2"/>
    <x v="0"/>
    <s v="Returning"/>
    <x v="2"/>
    <s v="Travel Backpack 35L"/>
    <n v="1"/>
    <n v="162.06"/>
    <n v="0"/>
    <n v="86.95"/>
    <n v="162.06"/>
    <n v="86.95"/>
    <n v="75.11"/>
    <n v="0.4634703196347032"/>
    <n v="2026"/>
    <s v="Q3"/>
    <n v="9"/>
    <x v="8"/>
  </r>
  <r>
    <n v="3976"/>
    <d v="2026-09-11T00:00:00"/>
    <n v="2026"/>
    <n v="9"/>
    <x v="2"/>
    <s v="Sep"/>
    <x v="2"/>
    <x v="5"/>
    <x v="2"/>
    <s v="Returning"/>
    <x v="2"/>
    <s v="Insulated Bottle"/>
    <n v="2"/>
    <n v="37.03"/>
    <n v="0.1"/>
    <n v="13.46"/>
    <n v="66.654000000000011"/>
    <n v="26.92"/>
    <n v="39.734000000000009"/>
    <n v="0.59612326342004984"/>
    <n v="2026"/>
    <s v="Q3"/>
    <n v="9"/>
    <x v="8"/>
  </r>
  <r>
    <n v="5066"/>
    <d v="2026-09-11T00:00:00"/>
    <n v="2026"/>
    <n v="9"/>
    <x v="2"/>
    <s v="Sep"/>
    <x v="1"/>
    <x v="11"/>
    <x v="0"/>
    <s v="New"/>
    <x v="3"/>
    <s v="Alpine Tent 4P"/>
    <n v="1"/>
    <n v="338.01"/>
    <n v="0"/>
    <n v="190.89"/>
    <n v="338.01"/>
    <n v="190.89"/>
    <n v="147.12"/>
    <n v="0.43525339486997427"/>
    <n v="2026"/>
    <s v="Q3"/>
    <n v="9"/>
    <x v="8"/>
  </r>
  <r>
    <n v="78"/>
    <d v="2026-09-12T00:00:00"/>
    <n v="2026"/>
    <n v="9"/>
    <x v="2"/>
    <s v="Sep"/>
    <x v="3"/>
    <x v="13"/>
    <x v="0"/>
    <s v="New"/>
    <x v="4"/>
    <s v="Resistance Band Set"/>
    <n v="5"/>
    <n v="40.78"/>
    <n v="0.05"/>
    <n v="14.94"/>
    <n v="193.70499999999998"/>
    <n v="74.7"/>
    <n v="119.00499999999998"/>
    <n v="0.61436204537828132"/>
    <n v="2026"/>
    <s v="Q3"/>
    <n v="9"/>
    <x v="8"/>
  </r>
  <r>
    <n v="354"/>
    <d v="2026-09-12T00:00:00"/>
    <n v="2026"/>
    <n v="9"/>
    <x v="2"/>
    <s v="Sep"/>
    <x v="2"/>
    <x v="16"/>
    <x v="0"/>
    <s v="Returning"/>
    <x v="0"/>
    <s v="Trail Bike Light"/>
    <n v="4"/>
    <n v="51.47"/>
    <n v="0"/>
    <n v="21.9"/>
    <n v="205.88"/>
    <n v="87.6"/>
    <n v="118.28"/>
    <n v="0.57450942296483387"/>
    <n v="2026"/>
    <s v="Q3"/>
    <n v="9"/>
    <x v="8"/>
  </r>
  <r>
    <n v="1738"/>
    <d v="2026-09-12T00:00:00"/>
    <n v="2026"/>
    <n v="9"/>
    <x v="2"/>
    <s v="Sep"/>
    <x v="0"/>
    <x v="15"/>
    <x v="1"/>
    <s v="Business"/>
    <x v="1"/>
    <s v="Trail Boots"/>
    <n v="10"/>
    <n v="144.4"/>
    <n v="0.1"/>
    <n v="81.069999999999993"/>
    <n v="1299.6000000000001"/>
    <n v="810.69999999999993"/>
    <n v="488.9000000000002"/>
    <n v="0.37619267466912909"/>
    <n v="2026"/>
    <s v="Q3"/>
    <n v="9"/>
    <x v="8"/>
  </r>
  <r>
    <n v="1900"/>
    <d v="2026-09-12T00:00:00"/>
    <n v="2026"/>
    <n v="9"/>
    <x v="2"/>
    <s v="Sep"/>
    <x v="1"/>
    <x v="6"/>
    <x v="2"/>
    <s v="New"/>
    <x v="4"/>
    <s v="Training Mat"/>
    <n v="1"/>
    <n v="51.34"/>
    <n v="0.1"/>
    <n v="22.63"/>
    <n v="46.206000000000003"/>
    <n v="22.63"/>
    <n v="23.576000000000004"/>
    <n v="0.51023676578799293"/>
    <n v="2026"/>
    <s v="Q3"/>
    <n v="9"/>
    <x v="8"/>
  </r>
  <r>
    <n v="3375"/>
    <d v="2026-09-12T00:00:00"/>
    <n v="2026"/>
    <n v="9"/>
    <x v="2"/>
    <s v="Sep"/>
    <x v="1"/>
    <x v="1"/>
    <x v="1"/>
    <s v="Returning"/>
    <x v="2"/>
    <s v="Packing Cube Set"/>
    <n v="6"/>
    <n v="47.72"/>
    <n v="0.1"/>
    <n v="18.41"/>
    <n v="257.68799999999999"/>
    <n v="110.46000000000001"/>
    <n v="147.22799999999998"/>
    <n v="0.57134208810654741"/>
    <n v="2026"/>
    <s v="Q3"/>
    <n v="9"/>
    <x v="8"/>
  </r>
  <r>
    <n v="3567"/>
    <d v="2026-09-12T00:00:00"/>
    <n v="2026"/>
    <n v="9"/>
    <x v="2"/>
    <s v="Sep"/>
    <x v="1"/>
    <x v="11"/>
    <x v="0"/>
    <s v="Business"/>
    <x v="3"/>
    <s v="Portable Camp Stove"/>
    <n v="1"/>
    <n v="81.489999999999995"/>
    <n v="0.1"/>
    <n v="38.83"/>
    <n v="73.340999999999994"/>
    <n v="38.83"/>
    <n v="34.510999999999996"/>
    <n v="0.47055535103148305"/>
    <n v="2026"/>
    <s v="Q3"/>
    <n v="9"/>
    <x v="8"/>
  </r>
  <r>
    <n v="4106"/>
    <d v="2026-09-12T00:00:00"/>
    <n v="2026"/>
    <n v="9"/>
    <x v="2"/>
    <s v="Sep"/>
    <x v="1"/>
    <x v="6"/>
    <x v="2"/>
    <s v="Returning"/>
    <x v="0"/>
    <s v="Compact Repair Kit"/>
    <n v="2"/>
    <n v="39.700000000000003"/>
    <n v="0"/>
    <n v="16.32"/>
    <n v="79.400000000000006"/>
    <n v="32.64"/>
    <n v="46.760000000000005"/>
    <n v="0.58891687657430736"/>
    <n v="2026"/>
    <s v="Q3"/>
    <n v="9"/>
    <x v="8"/>
  </r>
  <r>
    <n v="4293"/>
    <d v="2026-09-12T00:00:00"/>
    <n v="2026"/>
    <n v="9"/>
    <x v="2"/>
    <s v="Sep"/>
    <x v="1"/>
    <x v="12"/>
    <x v="1"/>
    <s v="New"/>
    <x v="3"/>
    <s v="Alpine Tent 4P"/>
    <n v="4"/>
    <n v="344.67"/>
    <n v="0.1"/>
    <n v="195.35"/>
    <n v="1240.8120000000001"/>
    <n v="781.4"/>
    <n v="459.41200000000015"/>
    <n v="0.37025109363868186"/>
    <n v="2026"/>
    <s v="Q3"/>
    <n v="9"/>
    <x v="8"/>
  </r>
  <r>
    <n v="4859"/>
    <d v="2026-09-12T00:00:00"/>
    <n v="2026"/>
    <n v="9"/>
    <x v="2"/>
    <s v="Sep"/>
    <x v="0"/>
    <x v="0"/>
    <x v="0"/>
    <s v="Returning"/>
    <x v="0"/>
    <s v="Commuter Helmet"/>
    <n v="1"/>
    <n v="80.39"/>
    <n v="0"/>
    <n v="42.85"/>
    <n v="80.39"/>
    <n v="42.85"/>
    <n v="37.54"/>
    <n v="0.46697350416718497"/>
    <n v="2026"/>
    <s v="Q3"/>
    <n v="9"/>
    <x v="8"/>
  </r>
  <r>
    <n v="770"/>
    <d v="2026-09-13T00:00:00"/>
    <n v="2026"/>
    <n v="9"/>
    <x v="2"/>
    <s v="Sep"/>
    <x v="2"/>
    <x v="3"/>
    <x v="2"/>
    <s v="Returning"/>
    <x v="1"/>
    <s v="Trail Boots"/>
    <n v="1"/>
    <n v="143.66999999999999"/>
    <n v="0.1"/>
    <n v="79.89"/>
    <n v="129.303"/>
    <n v="79.89"/>
    <n v="49.412999999999997"/>
    <n v="0.38214890605786406"/>
    <n v="2026"/>
    <s v="Q3"/>
    <n v="9"/>
    <x v="8"/>
  </r>
  <r>
    <n v="1375"/>
    <d v="2026-09-13T00:00:00"/>
    <n v="2026"/>
    <n v="9"/>
    <x v="2"/>
    <s v="Sep"/>
    <x v="1"/>
    <x v="12"/>
    <x v="2"/>
    <s v="Returning"/>
    <x v="2"/>
    <s v="Insulated Bottle"/>
    <n v="1"/>
    <n v="35.86"/>
    <n v="0"/>
    <n v="13.33"/>
    <n v="35.86"/>
    <n v="13.33"/>
    <n v="22.53"/>
    <n v="0.62827663134411604"/>
    <n v="2026"/>
    <s v="Q3"/>
    <n v="9"/>
    <x v="8"/>
  </r>
  <r>
    <n v="2063"/>
    <d v="2026-09-13T00:00:00"/>
    <n v="2026"/>
    <n v="9"/>
    <x v="2"/>
    <s v="Sep"/>
    <x v="1"/>
    <x v="14"/>
    <x v="2"/>
    <s v="Returning"/>
    <x v="2"/>
    <s v="Carry-On Duffel"/>
    <n v="3"/>
    <n v="130.28"/>
    <n v="0.1"/>
    <n v="65.33"/>
    <n v="351.75600000000003"/>
    <n v="195.99"/>
    <n v="155.76600000000002"/>
    <n v="0.44282400300208102"/>
    <n v="2026"/>
    <s v="Q3"/>
    <n v="9"/>
    <x v="8"/>
  </r>
  <r>
    <n v="2563"/>
    <d v="2026-09-13T00:00:00"/>
    <n v="2026"/>
    <n v="9"/>
    <x v="2"/>
    <s v="Sep"/>
    <x v="1"/>
    <x v="6"/>
    <x v="3"/>
    <s v="Returning"/>
    <x v="1"/>
    <s v="Summit Backpack 45L"/>
    <n v="1"/>
    <n v="157.88999999999999"/>
    <n v="0.1"/>
    <n v="78.209999999999994"/>
    <n v="142.101"/>
    <n v="78.209999999999994"/>
    <n v="63.891000000000005"/>
    <n v="0.44961682183798851"/>
    <n v="2026"/>
    <s v="Q3"/>
    <n v="9"/>
    <x v="8"/>
  </r>
  <r>
    <n v="2786"/>
    <d v="2026-09-13T00:00:00"/>
    <n v="2026"/>
    <n v="9"/>
    <x v="2"/>
    <s v="Sep"/>
    <x v="3"/>
    <x v="8"/>
    <x v="0"/>
    <s v="New"/>
    <x v="4"/>
    <s v="Resistance Band Set"/>
    <n v="2"/>
    <n v="40.83"/>
    <n v="0"/>
    <n v="14.56"/>
    <n v="81.66"/>
    <n v="29.12"/>
    <n v="52.539999999999992"/>
    <n v="0.64339946118050451"/>
    <n v="2026"/>
    <s v="Q3"/>
    <n v="9"/>
    <x v="8"/>
  </r>
  <r>
    <n v="3269"/>
    <d v="2026-09-13T00:00:00"/>
    <n v="2026"/>
    <n v="9"/>
    <x v="2"/>
    <s v="Sep"/>
    <x v="2"/>
    <x v="16"/>
    <x v="2"/>
    <s v="New"/>
    <x v="4"/>
    <s v="Recovery Roller"/>
    <n v="2"/>
    <n v="37.119999999999997"/>
    <n v="0"/>
    <n v="14.26"/>
    <n v="74.239999999999995"/>
    <n v="28.52"/>
    <n v="45.72"/>
    <n v="0.61584051724137934"/>
    <n v="2026"/>
    <s v="Q3"/>
    <n v="9"/>
    <x v="8"/>
  </r>
  <r>
    <n v="3346"/>
    <d v="2026-09-13T00:00:00"/>
    <n v="2026"/>
    <n v="9"/>
    <x v="2"/>
    <s v="Sep"/>
    <x v="3"/>
    <x v="8"/>
    <x v="0"/>
    <s v="Returning"/>
    <x v="3"/>
    <s v="Compact Sleeping Bag"/>
    <n v="2"/>
    <n v="124.04"/>
    <n v="0.05"/>
    <n v="59.29"/>
    <n v="235.67599999999999"/>
    <n v="118.58"/>
    <n v="117.09599999999999"/>
    <n v="0.49685160983723414"/>
    <n v="2026"/>
    <s v="Q3"/>
    <n v="9"/>
    <x v="8"/>
  </r>
  <r>
    <n v="4097"/>
    <d v="2026-09-13T00:00:00"/>
    <n v="2026"/>
    <n v="9"/>
    <x v="2"/>
    <s v="Sep"/>
    <x v="1"/>
    <x v="12"/>
    <x v="0"/>
    <s v="Returning"/>
    <x v="1"/>
    <s v="Trail Boots"/>
    <n v="1"/>
    <n v="142.36000000000001"/>
    <n v="0"/>
    <n v="78.3"/>
    <n v="142.36000000000001"/>
    <n v="78.3"/>
    <n v="64.060000000000016"/>
    <n v="0.44998595110986239"/>
    <n v="2026"/>
    <s v="Q3"/>
    <n v="9"/>
    <x v="8"/>
  </r>
  <r>
    <n v="4208"/>
    <d v="2026-09-13T00:00:00"/>
    <n v="2026"/>
    <n v="9"/>
    <x v="2"/>
    <s v="Sep"/>
    <x v="1"/>
    <x v="12"/>
    <x v="1"/>
    <s v="Business"/>
    <x v="0"/>
    <s v="Cycling Pack 12L"/>
    <n v="6"/>
    <n v="104.11"/>
    <n v="0.1"/>
    <n v="49"/>
    <n v="562.19399999999996"/>
    <n v="294"/>
    <n v="268.19399999999996"/>
    <n v="0.47704884790659446"/>
    <n v="2026"/>
    <s v="Q3"/>
    <n v="9"/>
    <x v="8"/>
  </r>
  <r>
    <n v="4606"/>
    <d v="2026-09-13T00:00:00"/>
    <n v="2026"/>
    <n v="9"/>
    <x v="2"/>
    <s v="Sep"/>
    <x v="3"/>
    <x v="8"/>
    <x v="0"/>
    <s v="Business"/>
    <x v="3"/>
    <s v="Alpine Tent 4P"/>
    <n v="1"/>
    <n v="335.02"/>
    <n v="0.05"/>
    <n v="198.44"/>
    <n v="318.26899999999995"/>
    <n v="198.44"/>
    <n v="119.82899999999995"/>
    <n v="0.3765022669502841"/>
    <n v="2026"/>
    <s v="Q3"/>
    <n v="9"/>
    <x v="8"/>
  </r>
  <r>
    <n v="222"/>
    <d v="2026-09-14T00:00:00"/>
    <n v="2026"/>
    <n v="9"/>
    <x v="2"/>
    <s v="Sep"/>
    <x v="1"/>
    <x v="12"/>
    <x v="0"/>
    <s v="Returning"/>
    <x v="0"/>
    <s v="Trail Bike Light"/>
    <n v="2"/>
    <n v="49.69"/>
    <n v="0.05"/>
    <n v="22.55"/>
    <n v="94.410999999999987"/>
    <n v="45.1"/>
    <n v="49.310999999999986"/>
    <n v="0.52230142674052804"/>
    <n v="2026"/>
    <s v="Q3"/>
    <n v="9"/>
    <x v="8"/>
  </r>
  <r>
    <n v="241"/>
    <d v="2026-09-14T00:00:00"/>
    <n v="2026"/>
    <n v="9"/>
    <x v="2"/>
    <s v="Sep"/>
    <x v="2"/>
    <x v="5"/>
    <x v="0"/>
    <s v="Returning"/>
    <x v="0"/>
    <s v="Trail Bike Light"/>
    <n v="4"/>
    <n v="50.5"/>
    <n v="0"/>
    <n v="23.02"/>
    <n v="202"/>
    <n v="92.08"/>
    <n v="109.92"/>
    <n v="0.5441584158415842"/>
    <n v="2026"/>
    <s v="Q3"/>
    <n v="9"/>
    <x v="8"/>
  </r>
  <r>
    <n v="753"/>
    <d v="2026-09-14T00:00:00"/>
    <n v="2026"/>
    <n v="9"/>
    <x v="2"/>
    <s v="Sep"/>
    <x v="3"/>
    <x v="4"/>
    <x v="2"/>
    <s v="Returning"/>
    <x v="2"/>
    <s v="Packing Cube Set"/>
    <n v="1"/>
    <n v="47.55"/>
    <n v="0.05"/>
    <n v="18.350000000000001"/>
    <n v="45.172499999999992"/>
    <n v="18.350000000000001"/>
    <n v="26.822499999999991"/>
    <n v="0.5937794011843488"/>
    <n v="2026"/>
    <s v="Q3"/>
    <n v="9"/>
    <x v="8"/>
  </r>
  <r>
    <n v="2530"/>
    <d v="2026-09-14T00:00:00"/>
    <n v="2026"/>
    <n v="9"/>
    <x v="2"/>
    <s v="Sep"/>
    <x v="3"/>
    <x v="7"/>
    <x v="0"/>
    <s v="New"/>
    <x v="2"/>
    <s v="Packing Cube Set"/>
    <n v="6"/>
    <n v="46.16"/>
    <n v="0.1"/>
    <n v="18.39"/>
    <n v="249.26399999999998"/>
    <n v="110.34"/>
    <n v="138.92399999999998"/>
    <n v="0.55733679953783932"/>
    <n v="2026"/>
    <s v="Q3"/>
    <n v="9"/>
    <x v="8"/>
  </r>
  <r>
    <n v="572"/>
    <d v="2026-09-15T00:00:00"/>
    <n v="2026"/>
    <n v="9"/>
    <x v="2"/>
    <s v="Sep"/>
    <x v="0"/>
    <x v="15"/>
    <x v="2"/>
    <s v="Returning"/>
    <x v="2"/>
    <s v="Carry-On Duffel"/>
    <n v="2"/>
    <n v="135.79"/>
    <n v="0.05"/>
    <n v="66.53"/>
    <n v="258.00099999999998"/>
    <n v="133.06"/>
    <n v="124.94099999999997"/>
    <n v="0.48426556486215167"/>
    <n v="2026"/>
    <s v="Q3"/>
    <n v="9"/>
    <x v="8"/>
  </r>
  <r>
    <n v="874"/>
    <d v="2026-09-15T00:00:00"/>
    <n v="2026"/>
    <n v="9"/>
    <x v="2"/>
    <s v="Sep"/>
    <x v="0"/>
    <x v="15"/>
    <x v="0"/>
    <s v="Returning"/>
    <x v="1"/>
    <s v="Trail Boots"/>
    <n v="2"/>
    <n v="141.91999999999999"/>
    <n v="0"/>
    <n v="79.900000000000006"/>
    <n v="283.83999999999997"/>
    <n v="159.80000000000001"/>
    <n v="124.03999999999996"/>
    <n v="0.43700676437429531"/>
    <n v="2026"/>
    <s v="Q3"/>
    <n v="9"/>
    <x v="8"/>
  </r>
  <r>
    <n v="937"/>
    <d v="2026-09-15T00:00:00"/>
    <n v="2026"/>
    <n v="9"/>
    <x v="2"/>
    <s v="Sep"/>
    <x v="3"/>
    <x v="4"/>
    <x v="3"/>
    <s v="Business"/>
    <x v="1"/>
    <s v="Trail Boots"/>
    <n v="1"/>
    <n v="146.41"/>
    <n v="0.15"/>
    <n v="80.87"/>
    <n v="124.4485"/>
    <n v="80.87"/>
    <n v="43.578499999999991"/>
    <n v="0.35017296311325563"/>
    <n v="2026"/>
    <s v="Q3"/>
    <n v="9"/>
    <x v="8"/>
  </r>
  <r>
    <n v="1229"/>
    <d v="2026-09-15T00:00:00"/>
    <n v="2026"/>
    <n v="9"/>
    <x v="2"/>
    <s v="Sep"/>
    <x v="1"/>
    <x v="1"/>
    <x v="3"/>
    <s v="New"/>
    <x v="0"/>
    <s v="Compact Repair Kit"/>
    <n v="5"/>
    <n v="40.17"/>
    <n v="0"/>
    <n v="16.27"/>
    <n v="200.85000000000002"/>
    <n v="81.349999999999994"/>
    <n v="119.50000000000003"/>
    <n v="0.59497137167040082"/>
    <n v="2026"/>
    <s v="Q3"/>
    <n v="9"/>
    <x v="8"/>
  </r>
  <r>
    <n v="2186"/>
    <d v="2026-09-15T00:00:00"/>
    <n v="2026"/>
    <n v="9"/>
    <x v="2"/>
    <s v="Sep"/>
    <x v="2"/>
    <x v="2"/>
    <x v="0"/>
    <s v="Returning"/>
    <x v="1"/>
    <s v="Hiking Daypack 20L"/>
    <n v="2"/>
    <n v="91.6"/>
    <n v="0"/>
    <n v="46.54"/>
    <n v="183.2"/>
    <n v="93.08"/>
    <n v="90.11999999999999"/>
    <n v="0.49192139737991264"/>
    <n v="2026"/>
    <s v="Q3"/>
    <n v="9"/>
    <x v="8"/>
  </r>
  <r>
    <n v="2922"/>
    <d v="2026-09-15T00:00:00"/>
    <n v="2026"/>
    <n v="9"/>
    <x v="2"/>
    <s v="Sep"/>
    <x v="2"/>
    <x v="2"/>
    <x v="0"/>
    <s v="New"/>
    <x v="4"/>
    <s v="Weighted Vest"/>
    <n v="4"/>
    <n v="121.47"/>
    <n v="0.05"/>
    <n v="67.650000000000006"/>
    <n v="461.58599999999996"/>
    <n v="270.60000000000002"/>
    <n v="190.98599999999993"/>
    <n v="0.41376038268058379"/>
    <n v="2026"/>
    <s v="Q3"/>
    <n v="9"/>
    <x v="8"/>
  </r>
  <r>
    <n v="3140"/>
    <d v="2026-09-15T00:00:00"/>
    <n v="2026"/>
    <n v="9"/>
    <x v="2"/>
    <s v="Sep"/>
    <x v="1"/>
    <x v="12"/>
    <x v="3"/>
    <s v="New"/>
    <x v="3"/>
    <s v="Compact Sleeping Bag"/>
    <n v="2"/>
    <n v="122.69"/>
    <n v="0"/>
    <n v="61.4"/>
    <n v="245.38"/>
    <n v="122.8"/>
    <n v="122.58"/>
    <n v="0.49955171570625151"/>
    <n v="2026"/>
    <s v="Q3"/>
    <n v="9"/>
    <x v="8"/>
  </r>
  <r>
    <n v="3369"/>
    <d v="2026-09-15T00:00:00"/>
    <n v="2026"/>
    <n v="9"/>
    <x v="2"/>
    <s v="Sep"/>
    <x v="1"/>
    <x v="12"/>
    <x v="3"/>
    <s v="New"/>
    <x v="2"/>
    <s v="Packing Cube Set"/>
    <n v="1"/>
    <n v="45.59"/>
    <n v="0"/>
    <n v="18.28"/>
    <n v="45.59"/>
    <n v="18.28"/>
    <n v="27.310000000000002"/>
    <n v="0.59903487606931349"/>
    <n v="2026"/>
    <s v="Q3"/>
    <n v="9"/>
    <x v="8"/>
  </r>
  <r>
    <n v="4865"/>
    <d v="2026-09-15T00:00:00"/>
    <n v="2026"/>
    <n v="9"/>
    <x v="2"/>
    <s v="Sep"/>
    <x v="3"/>
    <x v="4"/>
    <x v="0"/>
    <s v="Returning"/>
    <x v="0"/>
    <s v="Commuter Helmet"/>
    <n v="1"/>
    <n v="83.8"/>
    <n v="0"/>
    <n v="42.23"/>
    <n v="83.8"/>
    <n v="42.23"/>
    <n v="41.57"/>
    <n v="0.49606205250596663"/>
    <n v="2026"/>
    <s v="Q3"/>
    <n v="9"/>
    <x v="8"/>
  </r>
  <r>
    <n v="103"/>
    <d v="2026-09-16T00:00:00"/>
    <n v="2026"/>
    <n v="9"/>
    <x v="2"/>
    <s v="Sep"/>
    <x v="2"/>
    <x v="3"/>
    <x v="0"/>
    <s v="New"/>
    <x v="2"/>
    <s v="Carry-On Duffel"/>
    <n v="1"/>
    <n v="132.58000000000001"/>
    <n v="0.15"/>
    <n v="67.62"/>
    <n v="112.69300000000001"/>
    <n v="67.62"/>
    <n v="45.073000000000008"/>
    <n v="0.39996273060438536"/>
    <n v="2026"/>
    <s v="Q3"/>
    <n v="9"/>
    <x v="8"/>
  </r>
  <r>
    <n v="4500"/>
    <d v="2026-09-16T00:00:00"/>
    <n v="2026"/>
    <n v="9"/>
    <x v="2"/>
    <s v="Sep"/>
    <x v="3"/>
    <x v="8"/>
    <x v="0"/>
    <s v="New"/>
    <x v="3"/>
    <s v="Compact Sleeping Bag"/>
    <n v="2"/>
    <n v="122.12"/>
    <n v="0.05"/>
    <n v="61.76"/>
    <n v="232.02799999999999"/>
    <n v="123.52"/>
    <n v="108.508"/>
    <n v="0.46765045597945076"/>
    <n v="2026"/>
    <s v="Q3"/>
    <n v="9"/>
    <x v="8"/>
  </r>
  <r>
    <n v="5093"/>
    <d v="2026-09-16T00:00:00"/>
    <n v="2026"/>
    <n v="9"/>
    <x v="2"/>
    <s v="Sep"/>
    <x v="0"/>
    <x v="0"/>
    <x v="1"/>
    <s v="Business"/>
    <x v="1"/>
    <s v="Trail Boots"/>
    <n v="3"/>
    <n v="140.47"/>
    <n v="0.15"/>
    <n v="81.739999999999995"/>
    <n v="358.19849999999997"/>
    <n v="245.21999999999997"/>
    <n v="112.9785"/>
    <n v="0.31540751845694498"/>
    <n v="2026"/>
    <s v="Q3"/>
    <n v="9"/>
    <x v="8"/>
  </r>
  <r>
    <n v="5147"/>
    <d v="2026-09-16T00:00:00"/>
    <n v="2026"/>
    <n v="9"/>
    <x v="2"/>
    <s v="Sep"/>
    <x v="3"/>
    <x v="13"/>
    <x v="0"/>
    <s v="New"/>
    <x v="1"/>
    <s v="Trail Boots"/>
    <n v="2"/>
    <n v="145.35"/>
    <n v="0.05"/>
    <n v="78.39"/>
    <n v="276.16499999999996"/>
    <n v="156.78"/>
    <n v="119.38499999999996"/>
    <n v="0.4322959100537721"/>
    <n v="2026"/>
    <s v="Q3"/>
    <n v="9"/>
    <x v="8"/>
  </r>
  <r>
    <n v="365"/>
    <d v="2026-09-17T00:00:00"/>
    <n v="2026"/>
    <n v="9"/>
    <x v="2"/>
    <s v="Sep"/>
    <x v="3"/>
    <x v="8"/>
    <x v="3"/>
    <s v="Returning"/>
    <x v="3"/>
    <s v="Compact Sleeping Bag"/>
    <n v="2"/>
    <n v="121.25"/>
    <n v="0"/>
    <n v="61.5"/>
    <n v="242.5"/>
    <n v="123"/>
    <n v="119.5"/>
    <n v="0.4927835051546392"/>
    <n v="2026"/>
    <s v="Q3"/>
    <n v="9"/>
    <x v="8"/>
  </r>
  <r>
    <n v="494"/>
    <d v="2026-09-17T00:00:00"/>
    <n v="2026"/>
    <n v="9"/>
    <x v="2"/>
    <s v="Sep"/>
    <x v="3"/>
    <x v="4"/>
    <x v="0"/>
    <s v="New"/>
    <x v="2"/>
    <s v="Insulated Bottle"/>
    <n v="1"/>
    <n v="35.94"/>
    <n v="0.1"/>
    <n v="13.19"/>
    <n v="32.345999999999997"/>
    <n v="13.19"/>
    <n v="19.155999999999999"/>
    <n v="0.59222160390774747"/>
    <n v="2026"/>
    <s v="Q3"/>
    <n v="9"/>
    <x v="8"/>
  </r>
  <r>
    <n v="665"/>
    <d v="2026-09-17T00:00:00"/>
    <n v="2026"/>
    <n v="9"/>
    <x v="2"/>
    <s v="Sep"/>
    <x v="1"/>
    <x v="14"/>
    <x v="0"/>
    <s v="New"/>
    <x v="0"/>
    <s v="Cycling Pack 12L"/>
    <n v="1"/>
    <n v="101.18"/>
    <n v="0.1"/>
    <n v="49.38"/>
    <n v="91.062000000000012"/>
    <n v="49.38"/>
    <n v="41.682000000000009"/>
    <n v="0.45773209461685449"/>
    <n v="2026"/>
    <s v="Q3"/>
    <n v="9"/>
    <x v="8"/>
  </r>
  <r>
    <n v="2067"/>
    <d v="2026-09-17T00:00:00"/>
    <n v="2026"/>
    <n v="9"/>
    <x v="2"/>
    <s v="Sep"/>
    <x v="3"/>
    <x v="7"/>
    <x v="2"/>
    <s v="New"/>
    <x v="0"/>
    <s v="Commuter Helmet"/>
    <n v="2"/>
    <n v="82.47"/>
    <n v="0"/>
    <n v="42.49"/>
    <n v="164.94"/>
    <n v="84.98"/>
    <n v="79.959999999999994"/>
    <n v="0.48478234509518608"/>
    <n v="2026"/>
    <s v="Q3"/>
    <n v="9"/>
    <x v="8"/>
  </r>
  <r>
    <n v="2648"/>
    <d v="2026-09-17T00:00:00"/>
    <n v="2026"/>
    <n v="9"/>
    <x v="2"/>
    <s v="Sep"/>
    <x v="2"/>
    <x v="16"/>
    <x v="3"/>
    <s v="New"/>
    <x v="4"/>
    <s v="Training Mat"/>
    <n v="1"/>
    <n v="50.47"/>
    <n v="0.05"/>
    <n v="22.27"/>
    <n v="47.946499999999993"/>
    <n v="22.27"/>
    <n v="25.676499999999994"/>
    <n v="0.53552396942425406"/>
    <n v="2026"/>
    <s v="Q3"/>
    <n v="9"/>
    <x v="8"/>
  </r>
  <r>
    <n v="3074"/>
    <d v="2026-09-17T00:00:00"/>
    <n v="2026"/>
    <n v="9"/>
    <x v="2"/>
    <s v="Sep"/>
    <x v="3"/>
    <x v="8"/>
    <x v="1"/>
    <s v="Business"/>
    <x v="3"/>
    <s v="Portable Camp Stove"/>
    <n v="5"/>
    <n v="82.63"/>
    <n v="0.15"/>
    <n v="38.630000000000003"/>
    <n v="351.17749999999995"/>
    <n v="193.15"/>
    <n v="158.02749999999995"/>
    <n v="0.44999323703824978"/>
    <n v="2026"/>
    <s v="Q3"/>
    <n v="9"/>
    <x v="8"/>
  </r>
  <r>
    <n v="259"/>
    <d v="2026-09-18T00:00:00"/>
    <n v="2026"/>
    <n v="9"/>
    <x v="2"/>
    <s v="Sep"/>
    <x v="3"/>
    <x v="8"/>
    <x v="2"/>
    <s v="Business"/>
    <x v="2"/>
    <s v="Travel Backpack 35L"/>
    <n v="4"/>
    <n v="168.48"/>
    <n v="0.1"/>
    <n v="89.85"/>
    <n v="606.52800000000002"/>
    <n v="359.4"/>
    <n v="247.12800000000004"/>
    <n v="0.4074469768914214"/>
    <n v="2026"/>
    <s v="Q3"/>
    <n v="9"/>
    <x v="8"/>
  </r>
  <r>
    <n v="997"/>
    <d v="2026-09-18T00:00:00"/>
    <n v="2026"/>
    <n v="9"/>
    <x v="2"/>
    <s v="Sep"/>
    <x v="1"/>
    <x v="11"/>
    <x v="3"/>
    <s v="Returning"/>
    <x v="3"/>
    <s v="Compact Sleeping Bag"/>
    <n v="2"/>
    <n v="121.82"/>
    <n v="0"/>
    <n v="61.92"/>
    <n v="243.64"/>
    <n v="123.84"/>
    <n v="119.79999999999998"/>
    <n v="0.49170907896897059"/>
    <n v="2026"/>
    <s v="Q3"/>
    <n v="9"/>
    <x v="8"/>
  </r>
  <r>
    <n v="2102"/>
    <d v="2026-09-18T00:00:00"/>
    <n v="2026"/>
    <n v="9"/>
    <x v="2"/>
    <s v="Sep"/>
    <x v="0"/>
    <x v="15"/>
    <x v="2"/>
    <s v="Returning"/>
    <x v="0"/>
    <s v="Trail Bike Light"/>
    <n v="1"/>
    <n v="50.02"/>
    <n v="0.1"/>
    <n v="22.47"/>
    <n v="45.018000000000001"/>
    <n v="22.47"/>
    <n v="22.548000000000002"/>
    <n v="0.50086632013861121"/>
    <n v="2026"/>
    <s v="Q3"/>
    <n v="9"/>
    <x v="8"/>
  </r>
  <r>
    <n v="2452"/>
    <d v="2026-09-18T00:00:00"/>
    <n v="2026"/>
    <n v="9"/>
    <x v="2"/>
    <s v="Sep"/>
    <x v="2"/>
    <x v="5"/>
    <x v="0"/>
    <s v="New"/>
    <x v="4"/>
    <s v="Training Mat"/>
    <n v="1"/>
    <n v="50.17"/>
    <n v="0.1"/>
    <n v="21.99"/>
    <n v="45.153000000000006"/>
    <n v="21.99"/>
    <n v="23.163000000000007"/>
    <n v="0.51298917015480705"/>
    <n v="2026"/>
    <s v="Q3"/>
    <n v="9"/>
    <x v="8"/>
  </r>
  <r>
    <n v="2761"/>
    <d v="2026-09-18T00:00:00"/>
    <n v="2026"/>
    <n v="9"/>
    <x v="2"/>
    <s v="Sep"/>
    <x v="0"/>
    <x v="15"/>
    <x v="1"/>
    <s v="Business"/>
    <x v="3"/>
    <s v="Compact Sleeping Bag"/>
    <n v="5"/>
    <n v="124.51"/>
    <n v="0.1"/>
    <n v="60.29"/>
    <n v="560.29500000000007"/>
    <n v="301.45"/>
    <n v="258.84500000000008"/>
    <n v="0.46197984990049895"/>
    <n v="2026"/>
    <s v="Q3"/>
    <n v="9"/>
    <x v="8"/>
  </r>
  <r>
    <n v="3993"/>
    <d v="2026-09-18T00:00:00"/>
    <n v="2026"/>
    <n v="9"/>
    <x v="2"/>
    <s v="Sep"/>
    <x v="1"/>
    <x v="12"/>
    <x v="3"/>
    <s v="Returning"/>
    <x v="1"/>
    <s v="Summit Backpack 45L"/>
    <n v="1"/>
    <n v="153.68"/>
    <n v="0.05"/>
    <n v="77.42"/>
    <n v="145.99600000000001"/>
    <n v="77.42"/>
    <n v="68.576000000000008"/>
    <n v="0.46971149894517661"/>
    <n v="2026"/>
    <s v="Q3"/>
    <n v="9"/>
    <x v="8"/>
  </r>
  <r>
    <n v="4343"/>
    <d v="2026-09-18T00:00:00"/>
    <n v="2026"/>
    <n v="9"/>
    <x v="2"/>
    <s v="Sep"/>
    <x v="1"/>
    <x v="12"/>
    <x v="3"/>
    <s v="New"/>
    <x v="3"/>
    <s v="Compact Sleeping Bag"/>
    <n v="2"/>
    <n v="121.37"/>
    <n v="0.05"/>
    <n v="60.13"/>
    <n v="230.60300000000001"/>
    <n v="120.26"/>
    <n v="110.343"/>
    <n v="0.47849767782726155"/>
    <n v="2026"/>
    <s v="Q3"/>
    <n v="9"/>
    <x v="8"/>
  </r>
  <r>
    <n v="4429"/>
    <d v="2026-09-18T00:00:00"/>
    <n v="2026"/>
    <n v="9"/>
    <x v="2"/>
    <s v="Sep"/>
    <x v="0"/>
    <x v="15"/>
    <x v="0"/>
    <s v="Business"/>
    <x v="1"/>
    <s v="Trail Boots"/>
    <n v="2"/>
    <n v="145.1"/>
    <n v="0.1"/>
    <n v="77.62"/>
    <n v="261.18"/>
    <n v="155.24"/>
    <n v="105.94"/>
    <n v="0.40562064476606169"/>
    <n v="2026"/>
    <s v="Q3"/>
    <n v="9"/>
    <x v="8"/>
  </r>
  <r>
    <n v="4824"/>
    <d v="2026-09-18T00:00:00"/>
    <n v="2026"/>
    <n v="9"/>
    <x v="2"/>
    <s v="Sep"/>
    <x v="3"/>
    <x v="8"/>
    <x v="0"/>
    <s v="Returning"/>
    <x v="4"/>
    <s v="Recovery Roller"/>
    <n v="1"/>
    <n v="36.729999999999997"/>
    <n v="0.05"/>
    <n v="14.11"/>
    <n v="34.893499999999996"/>
    <n v="14.11"/>
    <n v="20.783499999999997"/>
    <n v="0.59562669265049362"/>
    <n v="2026"/>
    <s v="Q3"/>
    <n v="9"/>
    <x v="8"/>
  </r>
  <r>
    <n v="4881"/>
    <d v="2026-09-18T00:00:00"/>
    <n v="2026"/>
    <n v="9"/>
    <x v="2"/>
    <s v="Sep"/>
    <x v="2"/>
    <x v="2"/>
    <x v="0"/>
    <s v="Business"/>
    <x v="2"/>
    <s v="Carry-On Duffel"/>
    <n v="4"/>
    <n v="134.15"/>
    <n v="0.05"/>
    <n v="65.58"/>
    <n v="509.77"/>
    <n v="262.32"/>
    <n v="247.45"/>
    <n v="0.48541499107440611"/>
    <n v="2026"/>
    <s v="Q3"/>
    <n v="9"/>
    <x v="8"/>
  </r>
  <r>
    <n v="5138"/>
    <d v="2026-09-18T00:00:00"/>
    <n v="2026"/>
    <n v="9"/>
    <x v="2"/>
    <s v="Sep"/>
    <x v="0"/>
    <x v="0"/>
    <x v="1"/>
    <s v="Business"/>
    <x v="1"/>
    <s v="Hiking Daypack 20L"/>
    <n v="8"/>
    <n v="94.21"/>
    <n v="0.1"/>
    <n v="45.05"/>
    <n v="678.31200000000001"/>
    <n v="360.4"/>
    <n v="317.91200000000003"/>
    <n v="0.46868107891353833"/>
    <n v="2026"/>
    <s v="Q3"/>
    <n v="9"/>
    <x v="8"/>
  </r>
  <r>
    <n v="1214"/>
    <d v="2026-09-19T00:00:00"/>
    <n v="2026"/>
    <n v="9"/>
    <x v="2"/>
    <s v="Sep"/>
    <x v="0"/>
    <x v="15"/>
    <x v="2"/>
    <s v="Returning"/>
    <x v="3"/>
    <s v="Trail Tent 2P"/>
    <n v="1"/>
    <n v="198.29"/>
    <n v="0.05"/>
    <n v="106.24"/>
    <n v="188.37549999999999"/>
    <n v="106.24"/>
    <n v="82.135499999999993"/>
    <n v="0.436020076920831"/>
    <n v="2026"/>
    <s v="Q3"/>
    <n v="9"/>
    <x v="8"/>
  </r>
  <r>
    <n v="1346"/>
    <d v="2026-09-19T00:00:00"/>
    <n v="2026"/>
    <n v="9"/>
    <x v="2"/>
    <s v="Sep"/>
    <x v="1"/>
    <x v="14"/>
    <x v="3"/>
    <s v="Returning"/>
    <x v="2"/>
    <s v="Travel Backpack 35L"/>
    <n v="3"/>
    <n v="166.21"/>
    <n v="0.05"/>
    <n v="85.03"/>
    <n v="473.69849999999997"/>
    <n v="255.09"/>
    <n v="218.60849999999996"/>
    <n v="0.4614929116304991"/>
    <n v="2026"/>
    <s v="Q3"/>
    <n v="9"/>
    <x v="8"/>
  </r>
  <r>
    <n v="1361"/>
    <d v="2026-09-19T00:00:00"/>
    <n v="2026"/>
    <n v="9"/>
    <x v="2"/>
    <s v="Sep"/>
    <x v="1"/>
    <x v="6"/>
    <x v="3"/>
    <s v="New"/>
    <x v="0"/>
    <s v="Compact Repair Kit"/>
    <n v="1"/>
    <n v="40.700000000000003"/>
    <n v="0.05"/>
    <n v="16.43"/>
    <n v="38.664999999999999"/>
    <n v="16.43"/>
    <n v="22.234999999999999"/>
    <n v="0.57506789085736454"/>
    <n v="2026"/>
    <s v="Q3"/>
    <n v="9"/>
    <x v="8"/>
  </r>
  <r>
    <n v="2728"/>
    <d v="2026-09-19T00:00:00"/>
    <n v="2026"/>
    <n v="9"/>
    <x v="2"/>
    <s v="Sep"/>
    <x v="0"/>
    <x v="15"/>
    <x v="0"/>
    <s v="New"/>
    <x v="1"/>
    <s v="Summit Backpack 45L"/>
    <n v="3"/>
    <n v="153.5"/>
    <n v="0"/>
    <n v="80.819999999999993"/>
    <n v="460.5"/>
    <n v="242.45999999999998"/>
    <n v="218.04000000000002"/>
    <n v="0.47348534201954401"/>
    <n v="2026"/>
    <s v="Q3"/>
    <n v="9"/>
    <x v="8"/>
  </r>
  <r>
    <n v="2788"/>
    <d v="2026-09-19T00:00:00"/>
    <n v="2026"/>
    <n v="9"/>
    <x v="2"/>
    <s v="Sep"/>
    <x v="1"/>
    <x v="12"/>
    <x v="3"/>
    <s v="New"/>
    <x v="1"/>
    <s v="Trekking Poles"/>
    <n v="1"/>
    <n v="70.430000000000007"/>
    <n v="0"/>
    <n v="31.51"/>
    <n v="70.430000000000007"/>
    <n v="31.51"/>
    <n v="38.92"/>
    <n v="0.55260542382507449"/>
    <n v="2026"/>
    <s v="Q3"/>
    <n v="9"/>
    <x v="8"/>
  </r>
  <r>
    <n v="2932"/>
    <d v="2026-09-19T00:00:00"/>
    <n v="2026"/>
    <n v="9"/>
    <x v="2"/>
    <s v="Sep"/>
    <x v="0"/>
    <x v="15"/>
    <x v="2"/>
    <s v="Business"/>
    <x v="0"/>
    <s v="Trail Bike Light"/>
    <n v="4"/>
    <n v="49.93"/>
    <n v="0"/>
    <n v="22.99"/>
    <n v="199.72"/>
    <n v="91.96"/>
    <n v="107.76"/>
    <n v="0.53955537752853999"/>
    <n v="2026"/>
    <s v="Q3"/>
    <n v="9"/>
    <x v="8"/>
  </r>
  <r>
    <n v="3399"/>
    <d v="2026-09-19T00:00:00"/>
    <n v="2026"/>
    <n v="9"/>
    <x v="2"/>
    <s v="Sep"/>
    <x v="1"/>
    <x v="12"/>
    <x v="2"/>
    <s v="Returning"/>
    <x v="0"/>
    <s v="Trail Bike Light"/>
    <n v="1"/>
    <n v="50.18"/>
    <n v="0"/>
    <n v="22.92"/>
    <n v="50.18"/>
    <n v="22.92"/>
    <n v="27.259999999999998"/>
    <n v="0.54324432044639293"/>
    <n v="2026"/>
    <s v="Q3"/>
    <n v="9"/>
    <x v="8"/>
  </r>
  <r>
    <n v="3588"/>
    <d v="2026-09-19T00:00:00"/>
    <n v="2026"/>
    <n v="9"/>
    <x v="2"/>
    <s v="Sep"/>
    <x v="3"/>
    <x v="13"/>
    <x v="2"/>
    <s v="New"/>
    <x v="2"/>
    <s v="Travel Backpack 35L"/>
    <n v="2"/>
    <n v="164.01"/>
    <n v="0.15"/>
    <n v="87.14"/>
    <n v="278.81699999999995"/>
    <n v="174.28"/>
    <n v="104.53699999999995"/>
    <n v="0.37493050997607741"/>
    <n v="2026"/>
    <s v="Q3"/>
    <n v="9"/>
    <x v="8"/>
  </r>
  <r>
    <n v="3603"/>
    <d v="2026-09-19T00:00:00"/>
    <n v="2026"/>
    <n v="9"/>
    <x v="2"/>
    <s v="Sep"/>
    <x v="1"/>
    <x v="14"/>
    <x v="3"/>
    <s v="Returning"/>
    <x v="0"/>
    <s v="Commuter Helmet"/>
    <n v="2"/>
    <n v="83.77"/>
    <n v="0"/>
    <n v="43.32"/>
    <n v="167.54"/>
    <n v="86.64"/>
    <n v="80.899999999999991"/>
    <n v="0.4828697624447893"/>
    <n v="2026"/>
    <s v="Q3"/>
    <n v="9"/>
    <x v="8"/>
  </r>
  <r>
    <n v="3845"/>
    <d v="2026-09-19T00:00:00"/>
    <n v="2026"/>
    <n v="9"/>
    <x v="2"/>
    <s v="Sep"/>
    <x v="3"/>
    <x v="8"/>
    <x v="0"/>
    <s v="New"/>
    <x v="3"/>
    <s v="Portable Camp Stove"/>
    <n v="1"/>
    <n v="81.84"/>
    <n v="0"/>
    <n v="38.5"/>
    <n v="81.84"/>
    <n v="38.5"/>
    <n v="43.34"/>
    <n v="0.52956989247311825"/>
    <n v="2026"/>
    <s v="Q3"/>
    <n v="9"/>
    <x v="8"/>
  </r>
  <r>
    <n v="4191"/>
    <d v="2026-09-19T00:00:00"/>
    <n v="2026"/>
    <n v="9"/>
    <x v="2"/>
    <s v="Sep"/>
    <x v="2"/>
    <x v="5"/>
    <x v="3"/>
    <s v="Returning"/>
    <x v="4"/>
    <s v="Resistance Band Set"/>
    <n v="1"/>
    <n v="40.32"/>
    <n v="0.15"/>
    <n v="14.39"/>
    <n v="34.271999999999998"/>
    <n v="14.39"/>
    <n v="19.881999999999998"/>
    <n v="0.58012371615312786"/>
    <n v="2026"/>
    <s v="Q3"/>
    <n v="9"/>
    <x v="8"/>
  </r>
  <r>
    <n v="4269"/>
    <d v="2026-09-19T00:00:00"/>
    <n v="2026"/>
    <n v="9"/>
    <x v="2"/>
    <s v="Sep"/>
    <x v="2"/>
    <x v="16"/>
    <x v="1"/>
    <s v="Business"/>
    <x v="1"/>
    <s v="Summit Backpack 45L"/>
    <n v="4"/>
    <n v="155.84"/>
    <n v="0.05"/>
    <n v="80.790000000000006"/>
    <n v="592.19200000000001"/>
    <n v="323.16000000000003"/>
    <n v="269.03199999999998"/>
    <n v="0.45429860585755966"/>
    <n v="2026"/>
    <s v="Q3"/>
    <n v="9"/>
    <x v="8"/>
  </r>
  <r>
    <n v="5"/>
    <d v="2026-09-20T00:00:00"/>
    <n v="2026"/>
    <n v="9"/>
    <x v="2"/>
    <s v="Sep"/>
    <x v="1"/>
    <x v="6"/>
    <x v="0"/>
    <s v="Business"/>
    <x v="4"/>
    <s v="Training Mat"/>
    <n v="1"/>
    <n v="51.83"/>
    <n v="0"/>
    <n v="21.9"/>
    <n v="51.83"/>
    <n v="21.9"/>
    <n v="29.93"/>
    <n v="0.57746478873239437"/>
    <n v="2026"/>
    <s v="Q3"/>
    <n v="9"/>
    <x v="8"/>
  </r>
  <r>
    <n v="210"/>
    <d v="2026-09-20T00:00:00"/>
    <n v="2026"/>
    <n v="9"/>
    <x v="2"/>
    <s v="Sep"/>
    <x v="2"/>
    <x v="3"/>
    <x v="2"/>
    <s v="Returning"/>
    <x v="3"/>
    <s v="Trail Tent 2P"/>
    <n v="1"/>
    <n v="190.77"/>
    <n v="0.05"/>
    <n v="104.69"/>
    <n v="181.23150000000001"/>
    <n v="104.69"/>
    <n v="76.541500000000013"/>
    <n v="0.42234103894742364"/>
    <n v="2026"/>
    <s v="Q3"/>
    <n v="9"/>
    <x v="8"/>
  </r>
  <r>
    <n v="462"/>
    <d v="2026-09-20T00:00:00"/>
    <n v="2026"/>
    <n v="9"/>
    <x v="2"/>
    <s v="Sep"/>
    <x v="1"/>
    <x v="12"/>
    <x v="2"/>
    <s v="New"/>
    <x v="0"/>
    <s v="Compact Repair Kit"/>
    <n v="2"/>
    <n v="40.049999999999997"/>
    <n v="0.05"/>
    <n v="16.97"/>
    <n v="76.094999999999985"/>
    <n v="33.94"/>
    <n v="42.154999999999987"/>
    <n v="0.55397857940731976"/>
    <n v="2026"/>
    <s v="Q3"/>
    <n v="9"/>
    <x v="8"/>
  </r>
  <r>
    <n v="725"/>
    <d v="2026-09-20T00:00:00"/>
    <n v="2026"/>
    <n v="9"/>
    <x v="2"/>
    <s v="Sep"/>
    <x v="1"/>
    <x v="12"/>
    <x v="0"/>
    <s v="New"/>
    <x v="0"/>
    <s v="Commuter Helmet"/>
    <n v="1"/>
    <n v="82.08"/>
    <n v="0.05"/>
    <n v="43.18"/>
    <n v="77.975999999999999"/>
    <n v="43.18"/>
    <n v="34.795999999999999"/>
    <n v="0.44623986867754178"/>
    <n v="2026"/>
    <s v="Q3"/>
    <n v="9"/>
    <x v="8"/>
  </r>
  <r>
    <n v="918"/>
    <d v="2026-09-20T00:00:00"/>
    <n v="2026"/>
    <n v="9"/>
    <x v="2"/>
    <s v="Sep"/>
    <x v="0"/>
    <x v="15"/>
    <x v="0"/>
    <s v="Returning"/>
    <x v="0"/>
    <s v="Trail Bike Light"/>
    <n v="1"/>
    <n v="50.3"/>
    <n v="0.05"/>
    <n v="22.14"/>
    <n v="47.784999999999997"/>
    <n v="22.14"/>
    <n v="25.644999999999996"/>
    <n v="0.53667468870984614"/>
    <n v="2026"/>
    <s v="Q3"/>
    <n v="9"/>
    <x v="8"/>
  </r>
  <r>
    <n v="1442"/>
    <d v="2026-09-20T00:00:00"/>
    <n v="2026"/>
    <n v="9"/>
    <x v="2"/>
    <s v="Sep"/>
    <x v="2"/>
    <x v="16"/>
    <x v="0"/>
    <s v="New"/>
    <x v="2"/>
    <s v="Packing Cube Set"/>
    <n v="1"/>
    <n v="47.68"/>
    <n v="0.1"/>
    <n v="18.03"/>
    <n v="42.911999999999999"/>
    <n v="18.03"/>
    <n v="24.881999999999998"/>
    <n v="0.57983780760626391"/>
    <n v="2026"/>
    <s v="Q3"/>
    <n v="9"/>
    <x v="8"/>
  </r>
  <r>
    <n v="4290"/>
    <d v="2026-09-20T00:00:00"/>
    <n v="2026"/>
    <n v="9"/>
    <x v="2"/>
    <s v="Sep"/>
    <x v="2"/>
    <x v="2"/>
    <x v="2"/>
    <s v="Returning"/>
    <x v="0"/>
    <s v="Trail Bike Light"/>
    <n v="2"/>
    <n v="51.48"/>
    <n v="0.05"/>
    <n v="22.38"/>
    <n v="97.811999999999983"/>
    <n v="44.76"/>
    <n v="53.051999999999985"/>
    <n v="0.54238743712427917"/>
    <n v="2026"/>
    <s v="Q3"/>
    <n v="9"/>
    <x v="8"/>
  </r>
  <r>
    <n v="4666"/>
    <d v="2026-09-20T00:00:00"/>
    <n v="2026"/>
    <n v="9"/>
    <x v="2"/>
    <s v="Sep"/>
    <x v="2"/>
    <x v="3"/>
    <x v="0"/>
    <s v="Business"/>
    <x v="4"/>
    <s v="Weighted Vest"/>
    <n v="2"/>
    <n v="123.73"/>
    <n v="0"/>
    <n v="68.459999999999994"/>
    <n v="247.46"/>
    <n v="136.91999999999999"/>
    <n v="110.54000000000002"/>
    <n v="0.44669845631617239"/>
    <n v="2026"/>
    <s v="Q3"/>
    <n v="9"/>
    <x v="8"/>
  </r>
  <r>
    <n v="234"/>
    <d v="2026-09-21T00:00:00"/>
    <n v="2026"/>
    <n v="9"/>
    <x v="2"/>
    <s v="Sep"/>
    <x v="2"/>
    <x v="5"/>
    <x v="0"/>
    <s v="Business"/>
    <x v="1"/>
    <s v="Trail Boots"/>
    <n v="2"/>
    <n v="146.81"/>
    <n v="0"/>
    <n v="79.72"/>
    <n v="293.62"/>
    <n v="159.44"/>
    <n v="134.18"/>
    <n v="0.45698521899053202"/>
    <n v="2026"/>
    <s v="Q3"/>
    <n v="9"/>
    <x v="8"/>
  </r>
  <r>
    <n v="802"/>
    <d v="2026-09-21T00:00:00"/>
    <n v="2026"/>
    <n v="9"/>
    <x v="2"/>
    <s v="Sep"/>
    <x v="1"/>
    <x v="12"/>
    <x v="2"/>
    <s v="Returning"/>
    <x v="2"/>
    <s v="Travel Backpack 35L"/>
    <n v="2"/>
    <n v="167.16"/>
    <n v="0"/>
    <n v="88.51"/>
    <n v="334.32"/>
    <n v="177.02"/>
    <n v="157.29999999999998"/>
    <n v="0.4705072983967456"/>
    <n v="2026"/>
    <s v="Q3"/>
    <n v="9"/>
    <x v="8"/>
  </r>
  <r>
    <n v="1942"/>
    <d v="2026-09-21T00:00:00"/>
    <n v="2026"/>
    <n v="9"/>
    <x v="2"/>
    <s v="Sep"/>
    <x v="2"/>
    <x v="2"/>
    <x v="0"/>
    <s v="New"/>
    <x v="0"/>
    <s v="Commuter Helmet"/>
    <n v="1"/>
    <n v="83.69"/>
    <n v="0"/>
    <n v="42.76"/>
    <n v="83.69"/>
    <n v="42.76"/>
    <n v="40.93"/>
    <n v="0.48906679412116144"/>
    <n v="2026"/>
    <s v="Q3"/>
    <n v="9"/>
    <x v="8"/>
  </r>
  <r>
    <n v="2200"/>
    <d v="2026-09-21T00:00:00"/>
    <n v="2026"/>
    <n v="9"/>
    <x v="2"/>
    <s v="Sep"/>
    <x v="0"/>
    <x v="0"/>
    <x v="0"/>
    <s v="New"/>
    <x v="0"/>
    <s v="Compact Repair Kit"/>
    <n v="1"/>
    <n v="40.4"/>
    <n v="0.15"/>
    <n v="16.47"/>
    <n v="34.339999999999996"/>
    <n v="16.47"/>
    <n v="17.869999999999997"/>
    <n v="0.52038439138031445"/>
    <n v="2026"/>
    <s v="Q3"/>
    <n v="9"/>
    <x v="8"/>
  </r>
  <r>
    <n v="2236"/>
    <d v="2026-09-21T00:00:00"/>
    <n v="2026"/>
    <n v="9"/>
    <x v="2"/>
    <s v="Sep"/>
    <x v="1"/>
    <x v="11"/>
    <x v="0"/>
    <s v="Returning"/>
    <x v="1"/>
    <s v="Trail Boots"/>
    <n v="3"/>
    <n v="143.31"/>
    <n v="0"/>
    <n v="81.36"/>
    <n v="429.93"/>
    <n v="244.07999999999998"/>
    <n v="185.85000000000002"/>
    <n v="0.43227967343521045"/>
    <n v="2026"/>
    <s v="Q3"/>
    <n v="9"/>
    <x v="8"/>
  </r>
  <r>
    <n v="4041"/>
    <d v="2026-09-21T00:00:00"/>
    <n v="2026"/>
    <n v="9"/>
    <x v="2"/>
    <s v="Sep"/>
    <x v="1"/>
    <x v="11"/>
    <x v="1"/>
    <s v="Returning"/>
    <x v="4"/>
    <s v="Training Mat"/>
    <n v="15"/>
    <n v="51.1"/>
    <n v="0.1"/>
    <n v="21.9"/>
    <n v="689.85"/>
    <n v="328.5"/>
    <n v="361.35"/>
    <n v="0.52380952380952384"/>
    <n v="2026"/>
    <s v="Q3"/>
    <n v="9"/>
    <x v="8"/>
  </r>
  <r>
    <n v="4435"/>
    <d v="2026-09-21T00:00:00"/>
    <n v="2026"/>
    <n v="9"/>
    <x v="2"/>
    <s v="Sep"/>
    <x v="3"/>
    <x v="13"/>
    <x v="3"/>
    <s v="New"/>
    <x v="1"/>
    <s v="Trail Boots"/>
    <n v="1"/>
    <n v="146.33000000000001"/>
    <n v="0"/>
    <n v="80.05"/>
    <n v="146.33000000000001"/>
    <n v="80.05"/>
    <n v="66.280000000000015"/>
    <n v="0.45294881432378875"/>
    <n v="2026"/>
    <s v="Q3"/>
    <n v="9"/>
    <x v="8"/>
  </r>
  <r>
    <n v="305"/>
    <d v="2026-09-22T00:00:00"/>
    <n v="2026"/>
    <n v="9"/>
    <x v="2"/>
    <s v="Sep"/>
    <x v="3"/>
    <x v="8"/>
    <x v="0"/>
    <s v="Returning"/>
    <x v="2"/>
    <s v="Carry-On Duffel"/>
    <n v="1"/>
    <n v="130.69999999999999"/>
    <n v="0.05"/>
    <n v="68.23"/>
    <n v="124.16499999999998"/>
    <n v="68.23"/>
    <n v="55.934999999999974"/>
    <n v="0.45048926831232622"/>
    <n v="2026"/>
    <s v="Q3"/>
    <n v="9"/>
    <x v="8"/>
  </r>
  <r>
    <n v="808"/>
    <d v="2026-09-22T00:00:00"/>
    <n v="2026"/>
    <n v="9"/>
    <x v="2"/>
    <s v="Sep"/>
    <x v="1"/>
    <x v="12"/>
    <x v="1"/>
    <s v="Business"/>
    <x v="4"/>
    <s v="Resistance Band Set"/>
    <n v="8"/>
    <n v="39.630000000000003"/>
    <n v="0.15"/>
    <n v="14.61"/>
    <n v="269.48400000000004"/>
    <n v="116.88"/>
    <n v="152.60400000000004"/>
    <n v="0.56628222825844954"/>
    <n v="2026"/>
    <s v="Q3"/>
    <n v="9"/>
    <x v="8"/>
  </r>
  <r>
    <n v="1029"/>
    <d v="2026-09-22T00:00:00"/>
    <n v="2026"/>
    <n v="9"/>
    <x v="2"/>
    <s v="Sep"/>
    <x v="1"/>
    <x v="6"/>
    <x v="0"/>
    <s v="Returning"/>
    <x v="2"/>
    <s v="Carry-On Duffel"/>
    <n v="1"/>
    <n v="132.36000000000001"/>
    <n v="0.05"/>
    <n v="66.63"/>
    <n v="125.742"/>
    <n v="66.63"/>
    <n v="59.112000000000009"/>
    <n v="0.47010545402490822"/>
    <n v="2026"/>
    <s v="Q3"/>
    <n v="9"/>
    <x v="8"/>
  </r>
  <r>
    <n v="1721"/>
    <d v="2026-09-22T00:00:00"/>
    <n v="2026"/>
    <n v="9"/>
    <x v="2"/>
    <s v="Sep"/>
    <x v="3"/>
    <x v="7"/>
    <x v="0"/>
    <s v="Business"/>
    <x v="1"/>
    <s v="Summit Backpack 45L"/>
    <n v="1"/>
    <n v="156.81"/>
    <n v="0"/>
    <n v="78.2"/>
    <n v="156.81"/>
    <n v="78.2"/>
    <n v="78.61"/>
    <n v="0.50130731458452904"/>
    <n v="2026"/>
    <s v="Q3"/>
    <n v="9"/>
    <x v="8"/>
  </r>
  <r>
    <n v="2425"/>
    <d v="2026-09-22T00:00:00"/>
    <n v="2026"/>
    <n v="9"/>
    <x v="2"/>
    <s v="Sep"/>
    <x v="3"/>
    <x v="8"/>
    <x v="3"/>
    <s v="New"/>
    <x v="2"/>
    <s v="Carry-On Duffel"/>
    <n v="3"/>
    <n v="134.52000000000001"/>
    <n v="0.05"/>
    <n v="65.19"/>
    <n v="383.38200000000006"/>
    <n v="195.57"/>
    <n v="187.81200000000007"/>
    <n v="0.48988215409174152"/>
    <n v="2026"/>
    <s v="Q3"/>
    <n v="9"/>
    <x v="8"/>
  </r>
  <r>
    <n v="3322"/>
    <d v="2026-09-22T00:00:00"/>
    <n v="2026"/>
    <n v="9"/>
    <x v="2"/>
    <s v="Sep"/>
    <x v="3"/>
    <x v="8"/>
    <x v="0"/>
    <s v="Returning"/>
    <x v="3"/>
    <s v="Compact Sleeping Bag"/>
    <n v="1"/>
    <n v="124.51"/>
    <n v="0"/>
    <n v="59.97"/>
    <n v="124.51"/>
    <n v="59.97"/>
    <n v="64.540000000000006"/>
    <n v="0.51835193960324477"/>
    <n v="2026"/>
    <s v="Q3"/>
    <n v="9"/>
    <x v="8"/>
  </r>
  <r>
    <n v="3821"/>
    <d v="2026-09-22T00:00:00"/>
    <n v="2026"/>
    <n v="9"/>
    <x v="2"/>
    <s v="Sep"/>
    <x v="2"/>
    <x v="3"/>
    <x v="0"/>
    <s v="Returning"/>
    <x v="1"/>
    <s v="Trail Boots"/>
    <n v="1"/>
    <n v="141"/>
    <n v="0"/>
    <n v="79.010000000000005"/>
    <n v="141"/>
    <n v="79.010000000000005"/>
    <n v="61.989999999999995"/>
    <n v="0.43964539007092196"/>
    <n v="2026"/>
    <s v="Q3"/>
    <n v="9"/>
    <x v="8"/>
  </r>
  <r>
    <n v="3899"/>
    <d v="2026-09-22T00:00:00"/>
    <n v="2026"/>
    <n v="9"/>
    <x v="2"/>
    <s v="Sep"/>
    <x v="3"/>
    <x v="4"/>
    <x v="1"/>
    <s v="Returning"/>
    <x v="3"/>
    <s v="Compact Sleeping Bag"/>
    <n v="6"/>
    <n v="121.7"/>
    <n v="0.15"/>
    <n v="61.26"/>
    <n v="620.67000000000007"/>
    <n v="367.56"/>
    <n v="253.11000000000007"/>
    <n v="0.40780124703948967"/>
    <n v="2026"/>
    <s v="Q3"/>
    <n v="9"/>
    <x v="8"/>
  </r>
  <r>
    <n v="4807"/>
    <d v="2026-09-22T00:00:00"/>
    <n v="2026"/>
    <n v="9"/>
    <x v="2"/>
    <s v="Sep"/>
    <x v="3"/>
    <x v="7"/>
    <x v="1"/>
    <s v="Business"/>
    <x v="0"/>
    <s v="Cycling Pack 12L"/>
    <n v="4"/>
    <n v="103.86"/>
    <n v="0.1"/>
    <n v="50.12"/>
    <n v="373.89600000000002"/>
    <n v="200.48"/>
    <n v="173.41600000000003"/>
    <n v="0.46380811776536796"/>
    <n v="2026"/>
    <s v="Q3"/>
    <n v="9"/>
    <x v="8"/>
  </r>
  <r>
    <n v="30"/>
    <d v="2026-09-23T00:00:00"/>
    <n v="2026"/>
    <n v="9"/>
    <x v="2"/>
    <s v="Sep"/>
    <x v="2"/>
    <x v="5"/>
    <x v="3"/>
    <s v="Returning"/>
    <x v="1"/>
    <s v="Hiking Daypack 20L"/>
    <n v="2"/>
    <n v="93.82"/>
    <n v="0.05"/>
    <n v="45.57"/>
    <n v="178.25799999999998"/>
    <n v="91.14"/>
    <n v="87.117999999999981"/>
    <n v="0.48871859888476249"/>
    <n v="2026"/>
    <s v="Q3"/>
    <n v="9"/>
    <x v="8"/>
  </r>
  <r>
    <n v="3027"/>
    <d v="2026-09-23T00:00:00"/>
    <n v="2026"/>
    <n v="9"/>
    <x v="2"/>
    <s v="Sep"/>
    <x v="3"/>
    <x v="8"/>
    <x v="1"/>
    <s v="Business"/>
    <x v="1"/>
    <s v="Summit Backpack 45L"/>
    <n v="8"/>
    <n v="155.13999999999999"/>
    <n v="0.1"/>
    <n v="76.87"/>
    <n v="1117.008"/>
    <n v="614.96"/>
    <n v="502.048"/>
    <n v="0.44945783736553363"/>
    <n v="2026"/>
    <s v="Q3"/>
    <n v="9"/>
    <x v="8"/>
  </r>
  <r>
    <n v="3690"/>
    <d v="2026-09-23T00:00:00"/>
    <n v="2026"/>
    <n v="9"/>
    <x v="2"/>
    <s v="Sep"/>
    <x v="3"/>
    <x v="8"/>
    <x v="0"/>
    <s v="Returning"/>
    <x v="1"/>
    <s v="Hiking Daypack 20L"/>
    <n v="3"/>
    <n v="92.14"/>
    <n v="0.05"/>
    <n v="45.25"/>
    <n v="262.59899999999999"/>
    <n v="135.75"/>
    <n v="126.84899999999999"/>
    <n v="0.48305210606285626"/>
    <n v="2026"/>
    <s v="Q3"/>
    <n v="9"/>
    <x v="8"/>
  </r>
  <r>
    <n v="600"/>
    <d v="2026-09-24T00:00:00"/>
    <n v="2026"/>
    <n v="9"/>
    <x v="2"/>
    <s v="Sep"/>
    <x v="1"/>
    <x v="12"/>
    <x v="2"/>
    <s v="Returning"/>
    <x v="0"/>
    <s v="Compact Repair Kit"/>
    <n v="6"/>
    <n v="39.880000000000003"/>
    <n v="0.05"/>
    <n v="16.79"/>
    <n v="227.31600000000003"/>
    <n v="100.74"/>
    <n v="126.57600000000004"/>
    <n v="0.5568283798764716"/>
    <n v="2026"/>
    <s v="Q3"/>
    <n v="9"/>
    <x v="8"/>
  </r>
  <r>
    <n v="1931"/>
    <d v="2026-09-24T00:00:00"/>
    <n v="2026"/>
    <n v="9"/>
    <x v="2"/>
    <s v="Sep"/>
    <x v="2"/>
    <x v="16"/>
    <x v="0"/>
    <s v="Returning"/>
    <x v="2"/>
    <s v="Insulated Bottle"/>
    <n v="4"/>
    <n v="35.700000000000003"/>
    <n v="0"/>
    <n v="13.91"/>
    <n v="142.80000000000001"/>
    <n v="55.64"/>
    <n v="87.160000000000011"/>
    <n v="0.61036414565826336"/>
    <n v="2026"/>
    <s v="Q3"/>
    <n v="9"/>
    <x v="8"/>
  </r>
  <r>
    <n v="2124"/>
    <d v="2026-09-24T00:00:00"/>
    <n v="2026"/>
    <n v="9"/>
    <x v="2"/>
    <s v="Sep"/>
    <x v="3"/>
    <x v="8"/>
    <x v="2"/>
    <s v="New"/>
    <x v="0"/>
    <s v="Cycling Pack 12L"/>
    <n v="6"/>
    <n v="104.16"/>
    <n v="0"/>
    <n v="51.76"/>
    <n v="624.96"/>
    <n v="310.56"/>
    <n v="314.40000000000003"/>
    <n v="0.50307219662058378"/>
    <n v="2026"/>
    <s v="Q3"/>
    <n v="9"/>
    <x v="8"/>
  </r>
  <r>
    <n v="2789"/>
    <d v="2026-09-24T00:00:00"/>
    <n v="2026"/>
    <n v="9"/>
    <x v="2"/>
    <s v="Sep"/>
    <x v="2"/>
    <x v="16"/>
    <x v="0"/>
    <s v="New"/>
    <x v="1"/>
    <s v="Trail Boots"/>
    <n v="5"/>
    <n v="147.21"/>
    <n v="0.05"/>
    <n v="79.14"/>
    <n v="699.24750000000006"/>
    <n v="395.7"/>
    <n v="303.54750000000007"/>
    <n v="0.43410594961011667"/>
    <n v="2026"/>
    <s v="Q3"/>
    <n v="9"/>
    <x v="8"/>
  </r>
  <r>
    <n v="2921"/>
    <d v="2026-09-24T00:00:00"/>
    <n v="2026"/>
    <n v="9"/>
    <x v="2"/>
    <s v="Sep"/>
    <x v="0"/>
    <x v="0"/>
    <x v="0"/>
    <s v="New"/>
    <x v="3"/>
    <s v="Trail Tent 2P"/>
    <n v="3"/>
    <n v="195.68"/>
    <n v="0.05"/>
    <n v="102.16"/>
    <n v="557.68799999999999"/>
    <n v="306.48"/>
    <n v="251.20799999999997"/>
    <n v="0.45044541033696256"/>
    <n v="2026"/>
    <s v="Q3"/>
    <n v="9"/>
    <x v="8"/>
  </r>
  <r>
    <n v="3108"/>
    <d v="2026-09-24T00:00:00"/>
    <n v="2026"/>
    <n v="9"/>
    <x v="2"/>
    <s v="Sep"/>
    <x v="1"/>
    <x v="11"/>
    <x v="1"/>
    <s v="Business"/>
    <x v="1"/>
    <s v="Hiking Daypack 20L"/>
    <n v="5"/>
    <n v="90.05"/>
    <n v="0.15"/>
    <n v="44.12"/>
    <n v="382.71249999999998"/>
    <n v="220.6"/>
    <n v="162.11249999999998"/>
    <n v="0.42358820263252439"/>
    <n v="2026"/>
    <s v="Q3"/>
    <n v="9"/>
    <x v="8"/>
  </r>
  <r>
    <n v="3226"/>
    <d v="2026-09-24T00:00:00"/>
    <n v="2026"/>
    <n v="9"/>
    <x v="2"/>
    <s v="Sep"/>
    <x v="3"/>
    <x v="13"/>
    <x v="3"/>
    <s v="Returning"/>
    <x v="3"/>
    <s v="Alpine Tent 4P"/>
    <n v="1"/>
    <n v="345.48"/>
    <n v="0"/>
    <n v="196.31"/>
    <n v="345.48"/>
    <n v="196.31"/>
    <n v="149.17000000000002"/>
    <n v="0.43177607965728843"/>
    <n v="2026"/>
    <s v="Q3"/>
    <n v="9"/>
    <x v="8"/>
  </r>
  <r>
    <n v="3286"/>
    <d v="2026-09-24T00:00:00"/>
    <n v="2026"/>
    <n v="9"/>
    <x v="2"/>
    <s v="Sep"/>
    <x v="3"/>
    <x v="4"/>
    <x v="0"/>
    <s v="New"/>
    <x v="2"/>
    <s v="Packing Cube Set"/>
    <n v="1"/>
    <n v="46.23"/>
    <n v="0.1"/>
    <n v="18.34"/>
    <n v="41.606999999999999"/>
    <n v="18.34"/>
    <n v="23.266999999999999"/>
    <n v="0.55920878698295962"/>
    <n v="2026"/>
    <s v="Q3"/>
    <n v="9"/>
    <x v="8"/>
  </r>
  <r>
    <n v="4510"/>
    <d v="2026-09-24T00:00:00"/>
    <n v="2026"/>
    <n v="9"/>
    <x v="2"/>
    <s v="Sep"/>
    <x v="0"/>
    <x v="0"/>
    <x v="3"/>
    <s v="Returning"/>
    <x v="3"/>
    <s v="Portable Camp Stove"/>
    <n v="3"/>
    <n v="82.38"/>
    <n v="0.15"/>
    <n v="39.020000000000003"/>
    <n v="210.06899999999999"/>
    <n v="117.06"/>
    <n v="93.008999999999986"/>
    <n v="0.44275452351370259"/>
    <n v="2026"/>
    <s v="Q3"/>
    <n v="9"/>
    <x v="8"/>
  </r>
  <r>
    <n v="2069"/>
    <d v="2026-09-25T00:00:00"/>
    <n v="2026"/>
    <n v="9"/>
    <x v="2"/>
    <s v="Sep"/>
    <x v="3"/>
    <x v="7"/>
    <x v="0"/>
    <s v="New"/>
    <x v="3"/>
    <s v="Alpine Tent 4P"/>
    <n v="1"/>
    <n v="344.79"/>
    <n v="0"/>
    <n v="189.63"/>
    <n v="344.79"/>
    <n v="189.63"/>
    <n v="155.16000000000003"/>
    <n v="0.45001305142260511"/>
    <n v="2026"/>
    <s v="Q3"/>
    <n v="9"/>
    <x v="8"/>
  </r>
  <r>
    <n v="95"/>
    <d v="2026-09-26T00:00:00"/>
    <n v="2026"/>
    <n v="9"/>
    <x v="2"/>
    <s v="Sep"/>
    <x v="0"/>
    <x v="0"/>
    <x v="3"/>
    <s v="Returning"/>
    <x v="1"/>
    <s v="Trekking Poles"/>
    <n v="1"/>
    <n v="73.06"/>
    <n v="0.05"/>
    <n v="31.42"/>
    <n v="69.406999999999996"/>
    <n v="31.42"/>
    <n v="37.986999999999995"/>
    <n v="0.54730790842422228"/>
    <n v="2026"/>
    <s v="Q3"/>
    <n v="9"/>
    <x v="8"/>
  </r>
  <r>
    <n v="160"/>
    <d v="2026-09-26T00:00:00"/>
    <n v="2026"/>
    <n v="9"/>
    <x v="2"/>
    <s v="Sep"/>
    <x v="3"/>
    <x v="8"/>
    <x v="0"/>
    <s v="Returning"/>
    <x v="3"/>
    <s v="Portable Camp Stove"/>
    <n v="1"/>
    <n v="81.58"/>
    <n v="0.1"/>
    <n v="38.89"/>
    <n v="73.421999999999997"/>
    <n v="38.89"/>
    <n v="34.531999999999996"/>
    <n v="0.47032224673803491"/>
    <n v="2026"/>
    <s v="Q3"/>
    <n v="9"/>
    <x v="8"/>
  </r>
  <r>
    <n v="407"/>
    <d v="2026-09-26T00:00:00"/>
    <n v="2026"/>
    <n v="9"/>
    <x v="2"/>
    <s v="Sep"/>
    <x v="1"/>
    <x v="12"/>
    <x v="1"/>
    <s v="Returning"/>
    <x v="4"/>
    <s v="Training Mat"/>
    <n v="6"/>
    <n v="49.87"/>
    <n v="0.1"/>
    <n v="21.75"/>
    <n v="269.298"/>
    <n v="130.5"/>
    <n v="138.798"/>
    <n v="0.51540672414945521"/>
    <n v="2026"/>
    <s v="Q3"/>
    <n v="9"/>
    <x v="8"/>
  </r>
  <r>
    <n v="1395"/>
    <d v="2026-09-26T00:00:00"/>
    <n v="2026"/>
    <n v="9"/>
    <x v="2"/>
    <s v="Sep"/>
    <x v="2"/>
    <x v="3"/>
    <x v="0"/>
    <s v="New"/>
    <x v="0"/>
    <s v="Compact Repair Kit"/>
    <n v="2"/>
    <n v="39.81"/>
    <n v="0.05"/>
    <n v="16.87"/>
    <n v="75.638999999999996"/>
    <n v="33.74"/>
    <n v="41.898999999999994"/>
    <n v="0.55393381721069812"/>
    <n v="2026"/>
    <s v="Q3"/>
    <n v="9"/>
    <x v="8"/>
  </r>
  <r>
    <n v="2085"/>
    <d v="2026-09-26T00:00:00"/>
    <n v="2026"/>
    <n v="9"/>
    <x v="2"/>
    <s v="Sep"/>
    <x v="2"/>
    <x v="2"/>
    <x v="0"/>
    <s v="Returning"/>
    <x v="3"/>
    <s v="Trail Tent 2P"/>
    <n v="3"/>
    <n v="191.46"/>
    <n v="0"/>
    <n v="104.06"/>
    <n v="574.38"/>
    <n v="312.18"/>
    <n v="262.2"/>
    <n v="0.45649221769560222"/>
    <n v="2026"/>
    <s v="Q3"/>
    <n v="9"/>
    <x v="8"/>
  </r>
  <r>
    <n v="3124"/>
    <d v="2026-09-26T00:00:00"/>
    <n v="2026"/>
    <n v="9"/>
    <x v="2"/>
    <s v="Sep"/>
    <x v="2"/>
    <x v="5"/>
    <x v="0"/>
    <s v="Returning"/>
    <x v="2"/>
    <s v="Packing Cube Set"/>
    <n v="3"/>
    <n v="46.48"/>
    <n v="0.05"/>
    <n v="18.82"/>
    <n v="132.46799999999999"/>
    <n v="56.46"/>
    <n v="76.007999999999981"/>
    <n v="0.57378385723344494"/>
    <n v="2026"/>
    <s v="Q3"/>
    <n v="9"/>
    <x v="8"/>
  </r>
  <r>
    <n v="3216"/>
    <d v="2026-09-26T00:00:00"/>
    <n v="2026"/>
    <n v="9"/>
    <x v="2"/>
    <s v="Sep"/>
    <x v="1"/>
    <x v="12"/>
    <x v="2"/>
    <s v="Returning"/>
    <x v="2"/>
    <s v="Insulated Bottle"/>
    <n v="2"/>
    <n v="35.44"/>
    <n v="0.1"/>
    <n v="13.2"/>
    <n v="63.791999999999994"/>
    <n v="26.4"/>
    <n v="37.391999999999996"/>
    <n v="0.58615500376222718"/>
    <n v="2026"/>
    <s v="Q3"/>
    <n v="9"/>
    <x v="8"/>
  </r>
  <r>
    <n v="3743"/>
    <d v="2026-09-26T00:00:00"/>
    <n v="2026"/>
    <n v="9"/>
    <x v="2"/>
    <s v="Sep"/>
    <x v="2"/>
    <x v="2"/>
    <x v="0"/>
    <s v="New"/>
    <x v="4"/>
    <s v="Recovery Roller"/>
    <n v="4"/>
    <n v="36.159999999999997"/>
    <n v="0.05"/>
    <n v="13.68"/>
    <n v="137.40799999999999"/>
    <n v="54.72"/>
    <n v="82.687999999999988"/>
    <n v="0.60176991150442471"/>
    <n v="2026"/>
    <s v="Q3"/>
    <n v="9"/>
    <x v="8"/>
  </r>
  <r>
    <n v="3788"/>
    <d v="2026-09-26T00:00:00"/>
    <n v="2026"/>
    <n v="9"/>
    <x v="2"/>
    <s v="Sep"/>
    <x v="3"/>
    <x v="8"/>
    <x v="0"/>
    <s v="Returning"/>
    <x v="4"/>
    <s v="Recovery Roller"/>
    <n v="2"/>
    <n v="35.93"/>
    <n v="0"/>
    <n v="13.91"/>
    <n v="71.86"/>
    <n v="27.82"/>
    <n v="44.04"/>
    <n v="0.6128583356526579"/>
    <n v="2026"/>
    <s v="Q3"/>
    <n v="9"/>
    <x v="8"/>
  </r>
  <r>
    <n v="4883"/>
    <d v="2026-09-26T00:00:00"/>
    <n v="2026"/>
    <n v="9"/>
    <x v="2"/>
    <s v="Sep"/>
    <x v="3"/>
    <x v="8"/>
    <x v="0"/>
    <s v="Business"/>
    <x v="3"/>
    <s v="Trail Tent 2P"/>
    <n v="1"/>
    <n v="199.7"/>
    <n v="0"/>
    <n v="103.77"/>
    <n v="199.7"/>
    <n v="103.77"/>
    <n v="95.929999999999993"/>
    <n v="0.4803705558337506"/>
    <n v="2026"/>
    <s v="Q3"/>
    <n v="9"/>
    <x v="8"/>
  </r>
  <r>
    <n v="1577"/>
    <d v="2026-09-27T00:00:00"/>
    <n v="2026"/>
    <n v="9"/>
    <x v="2"/>
    <s v="Sep"/>
    <x v="3"/>
    <x v="4"/>
    <x v="0"/>
    <s v="New"/>
    <x v="1"/>
    <s v="Summit Backpack 45L"/>
    <n v="4"/>
    <n v="154.28"/>
    <n v="0.05"/>
    <n v="78.180000000000007"/>
    <n v="586.26400000000001"/>
    <n v="312.72000000000003"/>
    <n v="273.54399999999998"/>
    <n v="0.46658843115047144"/>
    <n v="2026"/>
    <s v="Q3"/>
    <n v="9"/>
    <x v="8"/>
  </r>
  <r>
    <n v="2310"/>
    <d v="2026-09-27T00:00:00"/>
    <n v="2026"/>
    <n v="9"/>
    <x v="2"/>
    <s v="Sep"/>
    <x v="0"/>
    <x v="15"/>
    <x v="0"/>
    <s v="Returning"/>
    <x v="2"/>
    <s v="Travel Backpack 35L"/>
    <n v="1"/>
    <n v="165.44"/>
    <n v="0"/>
    <n v="88.25"/>
    <n v="165.44"/>
    <n v="88.25"/>
    <n v="77.19"/>
    <n v="0.46657398452611215"/>
    <n v="2026"/>
    <s v="Q3"/>
    <n v="9"/>
    <x v="8"/>
  </r>
  <r>
    <n v="2383"/>
    <d v="2026-09-27T00:00:00"/>
    <n v="2026"/>
    <n v="9"/>
    <x v="2"/>
    <s v="Sep"/>
    <x v="3"/>
    <x v="7"/>
    <x v="0"/>
    <s v="Returning"/>
    <x v="2"/>
    <s v="Carry-On Duffel"/>
    <n v="2"/>
    <n v="130.29"/>
    <n v="0.1"/>
    <n v="67.97"/>
    <n v="234.52199999999999"/>
    <n v="135.94"/>
    <n v="98.581999999999994"/>
    <n v="0.42035288800197845"/>
    <n v="2026"/>
    <s v="Q3"/>
    <n v="9"/>
    <x v="8"/>
  </r>
  <r>
    <n v="2803"/>
    <d v="2026-09-27T00:00:00"/>
    <n v="2026"/>
    <n v="9"/>
    <x v="2"/>
    <s v="Sep"/>
    <x v="1"/>
    <x v="12"/>
    <x v="0"/>
    <s v="Returning"/>
    <x v="4"/>
    <s v="Recovery Roller"/>
    <n v="3"/>
    <n v="36.909999999999997"/>
    <n v="0.05"/>
    <n v="13.7"/>
    <n v="105.19349999999999"/>
    <n v="41.099999999999994"/>
    <n v="64.093499999999992"/>
    <n v="0.60929144861612172"/>
    <n v="2026"/>
    <s v="Q3"/>
    <n v="9"/>
    <x v="8"/>
  </r>
  <r>
    <n v="4199"/>
    <d v="2026-09-27T00:00:00"/>
    <n v="2026"/>
    <n v="9"/>
    <x v="2"/>
    <s v="Sep"/>
    <x v="2"/>
    <x v="5"/>
    <x v="3"/>
    <s v="Business"/>
    <x v="0"/>
    <s v="Trail Bike Light"/>
    <n v="1"/>
    <n v="50.02"/>
    <n v="0"/>
    <n v="22.65"/>
    <n v="50.02"/>
    <n v="22.65"/>
    <n v="27.370000000000005"/>
    <n v="0.54718112754898052"/>
    <n v="2026"/>
    <s v="Q3"/>
    <n v="9"/>
    <x v="8"/>
  </r>
  <r>
    <n v="4517"/>
    <d v="2026-09-27T00:00:00"/>
    <n v="2026"/>
    <n v="9"/>
    <x v="2"/>
    <s v="Sep"/>
    <x v="1"/>
    <x v="12"/>
    <x v="0"/>
    <s v="Returning"/>
    <x v="3"/>
    <s v="Portable Camp Stove"/>
    <n v="1"/>
    <n v="83.32"/>
    <n v="0.05"/>
    <n v="38.93"/>
    <n v="79.153999999999996"/>
    <n v="38.93"/>
    <n v="40.223999999999997"/>
    <n v="0.50817393940925282"/>
    <n v="2026"/>
    <s v="Q3"/>
    <n v="9"/>
    <x v="8"/>
  </r>
  <r>
    <n v="80"/>
    <d v="2026-09-28T00:00:00"/>
    <n v="2026"/>
    <n v="9"/>
    <x v="2"/>
    <s v="Sep"/>
    <x v="0"/>
    <x v="15"/>
    <x v="1"/>
    <s v="Business"/>
    <x v="1"/>
    <s v="Trekking Poles"/>
    <n v="10"/>
    <n v="71.040000000000006"/>
    <n v="0.2"/>
    <n v="31.7"/>
    <n v="568.32000000000005"/>
    <n v="317"/>
    <n v="251.32000000000005"/>
    <n v="0.4422156531531532"/>
    <n v="2026"/>
    <s v="Q3"/>
    <n v="9"/>
    <x v="8"/>
  </r>
  <r>
    <n v="370"/>
    <d v="2026-09-28T00:00:00"/>
    <n v="2026"/>
    <n v="9"/>
    <x v="2"/>
    <s v="Sep"/>
    <x v="3"/>
    <x v="7"/>
    <x v="2"/>
    <s v="Returning"/>
    <x v="0"/>
    <s v="Compact Repair Kit"/>
    <n v="2"/>
    <n v="40.83"/>
    <n v="0"/>
    <n v="16.850000000000001"/>
    <n v="81.66"/>
    <n v="33.700000000000003"/>
    <n v="47.959999999999994"/>
    <n v="0.58731325006122947"/>
    <n v="2026"/>
    <s v="Q3"/>
    <n v="9"/>
    <x v="8"/>
  </r>
  <r>
    <n v="417"/>
    <d v="2026-09-28T00:00:00"/>
    <n v="2026"/>
    <n v="9"/>
    <x v="2"/>
    <s v="Sep"/>
    <x v="1"/>
    <x v="14"/>
    <x v="3"/>
    <s v="Returning"/>
    <x v="3"/>
    <s v="Compact Sleeping Bag"/>
    <n v="1"/>
    <n v="121.64"/>
    <n v="0.15"/>
    <n v="61.56"/>
    <n v="103.39399999999999"/>
    <n v="61.56"/>
    <n v="41.833999999999989"/>
    <n v="0.40460761746329565"/>
    <n v="2026"/>
    <s v="Q3"/>
    <n v="9"/>
    <x v="8"/>
  </r>
  <r>
    <n v="437"/>
    <d v="2026-09-28T00:00:00"/>
    <n v="2026"/>
    <n v="9"/>
    <x v="2"/>
    <s v="Sep"/>
    <x v="1"/>
    <x v="1"/>
    <x v="2"/>
    <s v="New"/>
    <x v="2"/>
    <s v="Travel Backpack 35L"/>
    <n v="1"/>
    <n v="164.7"/>
    <n v="0"/>
    <n v="86.02"/>
    <n v="164.7"/>
    <n v="86.02"/>
    <n v="78.679999999999993"/>
    <n v="0.47771706132361869"/>
    <n v="2026"/>
    <s v="Q3"/>
    <n v="9"/>
    <x v="8"/>
  </r>
  <r>
    <n v="790"/>
    <d v="2026-09-28T00:00:00"/>
    <n v="2026"/>
    <n v="9"/>
    <x v="2"/>
    <s v="Sep"/>
    <x v="3"/>
    <x v="7"/>
    <x v="3"/>
    <s v="New"/>
    <x v="3"/>
    <s v="Trail Tent 2P"/>
    <n v="1"/>
    <n v="199.09"/>
    <n v="0.05"/>
    <n v="106.57"/>
    <n v="189.13550000000001"/>
    <n v="106.57"/>
    <n v="82.565500000000014"/>
    <n v="0.43654152710622812"/>
    <n v="2026"/>
    <s v="Q3"/>
    <n v="9"/>
    <x v="8"/>
  </r>
  <r>
    <n v="1151"/>
    <d v="2026-09-28T00:00:00"/>
    <n v="2026"/>
    <n v="9"/>
    <x v="2"/>
    <s v="Sep"/>
    <x v="0"/>
    <x v="0"/>
    <x v="3"/>
    <s v="Returning"/>
    <x v="0"/>
    <s v="Commuter Helmet"/>
    <n v="1"/>
    <n v="81.48"/>
    <n v="0"/>
    <n v="41.47"/>
    <n v="81.48"/>
    <n v="41.47"/>
    <n v="40.010000000000005"/>
    <n v="0.4910407461953854"/>
    <n v="2026"/>
    <s v="Q3"/>
    <n v="9"/>
    <x v="8"/>
  </r>
  <r>
    <n v="1331"/>
    <d v="2026-09-28T00:00:00"/>
    <n v="2026"/>
    <n v="9"/>
    <x v="2"/>
    <s v="Sep"/>
    <x v="0"/>
    <x v="0"/>
    <x v="0"/>
    <s v="New"/>
    <x v="4"/>
    <s v="Resistance Band Set"/>
    <n v="3"/>
    <n v="39.450000000000003"/>
    <n v="0.05"/>
    <n v="15.1"/>
    <n v="112.4325"/>
    <n v="45.3"/>
    <n v="67.132500000000007"/>
    <n v="0.59709158828630515"/>
    <n v="2026"/>
    <s v="Q3"/>
    <n v="9"/>
    <x v="8"/>
  </r>
  <r>
    <n v="2388"/>
    <d v="2026-09-28T00:00:00"/>
    <n v="2026"/>
    <n v="9"/>
    <x v="2"/>
    <s v="Sep"/>
    <x v="3"/>
    <x v="8"/>
    <x v="0"/>
    <s v="Returning"/>
    <x v="1"/>
    <s v="Hiking Daypack 20L"/>
    <n v="3"/>
    <n v="93.22"/>
    <n v="0"/>
    <n v="46.75"/>
    <n v="279.65999999999997"/>
    <n v="140.25"/>
    <n v="139.40999999999997"/>
    <n v="0.49849817635700489"/>
    <n v="2026"/>
    <s v="Q3"/>
    <n v="9"/>
    <x v="8"/>
  </r>
  <r>
    <n v="2795"/>
    <d v="2026-09-28T00:00:00"/>
    <n v="2026"/>
    <n v="9"/>
    <x v="2"/>
    <s v="Sep"/>
    <x v="1"/>
    <x v="12"/>
    <x v="0"/>
    <s v="New"/>
    <x v="1"/>
    <s v="Trail Boots"/>
    <n v="3"/>
    <n v="142.19"/>
    <n v="0.05"/>
    <n v="78.37"/>
    <n v="405.24149999999997"/>
    <n v="235.11"/>
    <n v="170.13149999999996"/>
    <n v="0.41982743623246871"/>
    <n v="2026"/>
    <s v="Q3"/>
    <n v="9"/>
    <x v="8"/>
  </r>
  <r>
    <n v="2840"/>
    <d v="2026-09-28T00:00:00"/>
    <n v="2026"/>
    <n v="9"/>
    <x v="2"/>
    <s v="Sep"/>
    <x v="0"/>
    <x v="0"/>
    <x v="0"/>
    <s v="Returning"/>
    <x v="1"/>
    <s v="Summit Backpack 45L"/>
    <n v="2"/>
    <n v="151.69999999999999"/>
    <n v="0"/>
    <n v="77.19"/>
    <n v="303.39999999999998"/>
    <n v="154.38"/>
    <n v="149.01999999999998"/>
    <n v="0.49116677653263019"/>
    <n v="2026"/>
    <s v="Q3"/>
    <n v="9"/>
    <x v="8"/>
  </r>
  <r>
    <n v="2863"/>
    <d v="2026-09-28T00:00:00"/>
    <n v="2026"/>
    <n v="9"/>
    <x v="2"/>
    <s v="Sep"/>
    <x v="2"/>
    <x v="2"/>
    <x v="2"/>
    <s v="New"/>
    <x v="2"/>
    <s v="Carry-On Duffel"/>
    <n v="1"/>
    <n v="133.85"/>
    <n v="0.05"/>
    <n v="66.41"/>
    <n v="127.15749999999998"/>
    <n v="66.41"/>
    <n v="60.747499999999988"/>
    <n v="0.47773430588050247"/>
    <n v="2026"/>
    <s v="Q3"/>
    <n v="9"/>
    <x v="8"/>
  </r>
  <r>
    <n v="4522"/>
    <d v="2026-09-28T00:00:00"/>
    <n v="2026"/>
    <n v="9"/>
    <x v="2"/>
    <s v="Sep"/>
    <x v="3"/>
    <x v="13"/>
    <x v="3"/>
    <s v="Business"/>
    <x v="3"/>
    <s v="Compact Sleeping Bag"/>
    <n v="6"/>
    <n v="125.62"/>
    <n v="0"/>
    <n v="61.34"/>
    <n v="753.72"/>
    <n v="368.04"/>
    <n v="385.68"/>
    <n v="0.51170195828689702"/>
    <n v="2026"/>
    <s v="Q3"/>
    <n v="9"/>
    <x v="8"/>
  </r>
  <r>
    <n v="5200"/>
    <d v="2026-09-28T00:00:00"/>
    <n v="2026"/>
    <n v="9"/>
    <x v="2"/>
    <s v="Sep"/>
    <x v="1"/>
    <x v="12"/>
    <x v="0"/>
    <s v="New"/>
    <x v="3"/>
    <s v="Trail Tent 2P"/>
    <n v="3"/>
    <n v="196.87"/>
    <n v="0.1"/>
    <n v="105.93"/>
    <n v="531.54899999999998"/>
    <n v="317.79000000000002"/>
    <n v="213.75899999999996"/>
    <n v="0.40214354650276823"/>
    <n v="2026"/>
    <s v="Q3"/>
    <n v="9"/>
    <x v="8"/>
  </r>
  <r>
    <n v="452"/>
    <d v="2026-09-29T00:00:00"/>
    <n v="2026"/>
    <n v="9"/>
    <x v="2"/>
    <s v="Sep"/>
    <x v="1"/>
    <x v="1"/>
    <x v="0"/>
    <s v="Returning"/>
    <x v="2"/>
    <s v="Insulated Bottle"/>
    <n v="4"/>
    <n v="36.869999999999997"/>
    <n v="0"/>
    <n v="13.43"/>
    <n v="147.47999999999999"/>
    <n v="53.72"/>
    <n v="93.759999999999991"/>
    <n v="0.63574721996202876"/>
    <n v="2026"/>
    <s v="Q3"/>
    <n v="9"/>
    <x v="8"/>
  </r>
  <r>
    <n v="871"/>
    <d v="2026-09-29T00:00:00"/>
    <n v="2026"/>
    <n v="9"/>
    <x v="2"/>
    <s v="Sep"/>
    <x v="1"/>
    <x v="12"/>
    <x v="0"/>
    <s v="New"/>
    <x v="2"/>
    <s v="Packing Cube Set"/>
    <n v="1"/>
    <n v="47.37"/>
    <n v="0"/>
    <n v="18.2"/>
    <n v="47.37"/>
    <n v="18.2"/>
    <n v="29.169999999999998"/>
    <n v="0.61579058475828585"/>
    <n v="2026"/>
    <s v="Q3"/>
    <n v="9"/>
    <x v="8"/>
  </r>
  <r>
    <n v="922"/>
    <d v="2026-09-29T00:00:00"/>
    <n v="2026"/>
    <n v="9"/>
    <x v="2"/>
    <s v="Sep"/>
    <x v="3"/>
    <x v="8"/>
    <x v="3"/>
    <s v="Business"/>
    <x v="1"/>
    <s v="Trail Boots"/>
    <n v="1"/>
    <n v="145.62"/>
    <n v="0.05"/>
    <n v="80.25"/>
    <n v="138.339"/>
    <n v="80.25"/>
    <n v="58.088999999999999"/>
    <n v="0.41990328107041397"/>
    <n v="2026"/>
    <s v="Q3"/>
    <n v="9"/>
    <x v="8"/>
  </r>
  <r>
    <n v="1491"/>
    <d v="2026-09-29T00:00:00"/>
    <n v="2026"/>
    <n v="9"/>
    <x v="2"/>
    <s v="Sep"/>
    <x v="3"/>
    <x v="8"/>
    <x v="2"/>
    <s v="New"/>
    <x v="4"/>
    <s v="Recovery Roller"/>
    <n v="2"/>
    <n v="36.1"/>
    <n v="0.05"/>
    <n v="13.71"/>
    <n v="68.59"/>
    <n v="27.42"/>
    <n v="41.17"/>
    <n v="0.60023327015599937"/>
    <n v="2026"/>
    <s v="Q3"/>
    <n v="9"/>
    <x v="8"/>
  </r>
  <r>
    <n v="1548"/>
    <d v="2026-09-29T00:00:00"/>
    <n v="2026"/>
    <n v="9"/>
    <x v="2"/>
    <s v="Sep"/>
    <x v="0"/>
    <x v="9"/>
    <x v="2"/>
    <s v="Returning"/>
    <x v="1"/>
    <s v="Trekking Poles"/>
    <n v="2"/>
    <n v="73"/>
    <n v="0.05"/>
    <n v="31.41"/>
    <n v="138.69999999999999"/>
    <n v="62.82"/>
    <n v="75.88"/>
    <n v="0.54708002883922136"/>
    <n v="2026"/>
    <s v="Q3"/>
    <n v="9"/>
    <x v="8"/>
  </r>
  <r>
    <n v="2299"/>
    <d v="2026-09-29T00:00:00"/>
    <n v="2026"/>
    <n v="9"/>
    <x v="2"/>
    <s v="Sep"/>
    <x v="1"/>
    <x v="11"/>
    <x v="0"/>
    <s v="New"/>
    <x v="2"/>
    <s v="Insulated Bottle"/>
    <n v="2"/>
    <n v="36.93"/>
    <n v="0.1"/>
    <n v="13.4"/>
    <n v="66.474000000000004"/>
    <n v="26.8"/>
    <n v="39.674000000000007"/>
    <n v="0.59683485272437353"/>
    <n v="2026"/>
    <s v="Q3"/>
    <n v="9"/>
    <x v="8"/>
  </r>
  <r>
    <n v="3051"/>
    <d v="2026-09-29T00:00:00"/>
    <n v="2026"/>
    <n v="9"/>
    <x v="2"/>
    <s v="Sep"/>
    <x v="1"/>
    <x v="14"/>
    <x v="0"/>
    <s v="New"/>
    <x v="4"/>
    <s v="Training Mat"/>
    <n v="2"/>
    <n v="51.52"/>
    <n v="0"/>
    <n v="21.47"/>
    <n v="103.04"/>
    <n v="42.94"/>
    <n v="60.100000000000009"/>
    <n v="0.58326863354037273"/>
    <n v="2026"/>
    <s v="Q3"/>
    <n v="9"/>
    <x v="8"/>
  </r>
  <r>
    <n v="4018"/>
    <d v="2026-09-29T00:00:00"/>
    <n v="2026"/>
    <n v="9"/>
    <x v="2"/>
    <s v="Sep"/>
    <x v="1"/>
    <x v="6"/>
    <x v="0"/>
    <s v="New"/>
    <x v="4"/>
    <s v="Training Mat"/>
    <n v="1"/>
    <n v="50.42"/>
    <n v="0"/>
    <n v="21.68"/>
    <n v="50.42"/>
    <n v="21.68"/>
    <n v="28.740000000000002"/>
    <n v="0.57001190003966684"/>
    <n v="2026"/>
    <s v="Q3"/>
    <n v="9"/>
    <x v="8"/>
  </r>
  <r>
    <n v="4118"/>
    <d v="2026-09-29T00:00:00"/>
    <n v="2026"/>
    <n v="9"/>
    <x v="2"/>
    <s v="Sep"/>
    <x v="1"/>
    <x v="14"/>
    <x v="1"/>
    <s v="Returning"/>
    <x v="1"/>
    <s v="Summit Backpack 45L"/>
    <n v="10"/>
    <n v="157.79"/>
    <n v="0.1"/>
    <n v="77.900000000000006"/>
    <n v="1420.11"/>
    <n v="779"/>
    <n v="641.1099999999999"/>
    <n v="0.4514509439409623"/>
    <n v="2026"/>
    <s v="Q3"/>
    <n v="9"/>
    <x v="8"/>
  </r>
  <r>
    <n v="4251"/>
    <d v="2026-09-29T00:00:00"/>
    <n v="2026"/>
    <n v="9"/>
    <x v="2"/>
    <s v="Sep"/>
    <x v="1"/>
    <x v="11"/>
    <x v="0"/>
    <s v="Returning"/>
    <x v="0"/>
    <s v="Compact Repair Kit"/>
    <n v="1"/>
    <n v="40.409999999999997"/>
    <n v="0.15"/>
    <n v="16.3"/>
    <n v="34.348499999999994"/>
    <n v="16.3"/>
    <n v="18.048499999999994"/>
    <n v="0.52545234871974023"/>
    <n v="2026"/>
    <s v="Q3"/>
    <n v="9"/>
    <x v="8"/>
  </r>
  <r>
    <n v="4557"/>
    <d v="2026-09-29T00:00:00"/>
    <n v="2026"/>
    <n v="9"/>
    <x v="2"/>
    <s v="Sep"/>
    <x v="3"/>
    <x v="8"/>
    <x v="0"/>
    <s v="New"/>
    <x v="0"/>
    <s v="Trail Bike Light"/>
    <n v="2"/>
    <n v="50.17"/>
    <n v="0.05"/>
    <n v="22.83"/>
    <n v="95.322999999999993"/>
    <n v="45.66"/>
    <n v="49.662999999999997"/>
    <n v="0.52099703114673268"/>
    <n v="2026"/>
    <s v="Q3"/>
    <n v="9"/>
    <x v="8"/>
  </r>
  <r>
    <n v="4811"/>
    <d v="2026-09-29T00:00:00"/>
    <n v="2026"/>
    <n v="9"/>
    <x v="2"/>
    <s v="Sep"/>
    <x v="1"/>
    <x v="14"/>
    <x v="0"/>
    <s v="New"/>
    <x v="1"/>
    <s v="Summit Backpack 45L"/>
    <n v="1"/>
    <n v="155.55000000000001"/>
    <n v="0.1"/>
    <n v="79.2"/>
    <n v="139.995"/>
    <n v="79.2"/>
    <n v="60.795000000000002"/>
    <n v="0.43426550948248149"/>
    <n v="2026"/>
    <s v="Q3"/>
    <n v="9"/>
    <x v="8"/>
  </r>
  <r>
    <n v="306"/>
    <d v="2026-09-30T00:00:00"/>
    <n v="2026"/>
    <n v="9"/>
    <x v="2"/>
    <s v="Sep"/>
    <x v="2"/>
    <x v="10"/>
    <x v="2"/>
    <s v="Business"/>
    <x v="0"/>
    <s v="Trail Bike Light"/>
    <n v="1"/>
    <n v="51.81"/>
    <n v="0.1"/>
    <n v="22.65"/>
    <n v="46.629000000000005"/>
    <n v="22.65"/>
    <n v="23.979000000000006"/>
    <n v="0.51425078813613856"/>
    <n v="2026"/>
    <s v="Q3"/>
    <n v="9"/>
    <x v="8"/>
  </r>
  <r>
    <n v="1158"/>
    <d v="2026-09-30T00:00:00"/>
    <n v="2026"/>
    <n v="9"/>
    <x v="2"/>
    <s v="Sep"/>
    <x v="0"/>
    <x v="9"/>
    <x v="2"/>
    <s v="Returning"/>
    <x v="4"/>
    <s v="Resistance Band Set"/>
    <n v="1"/>
    <n v="40.61"/>
    <n v="0.1"/>
    <n v="14.28"/>
    <n v="36.548999999999999"/>
    <n v="14.28"/>
    <n v="22.268999999999998"/>
    <n v="0.60929163588607071"/>
    <n v="2026"/>
    <s v="Q3"/>
    <n v="9"/>
    <x v="8"/>
  </r>
  <r>
    <n v="1639"/>
    <d v="2026-09-30T00:00:00"/>
    <n v="2026"/>
    <n v="9"/>
    <x v="2"/>
    <s v="Sep"/>
    <x v="2"/>
    <x v="2"/>
    <x v="2"/>
    <s v="Business"/>
    <x v="1"/>
    <s v="Trail Boots"/>
    <n v="1"/>
    <n v="140.78"/>
    <n v="0.05"/>
    <n v="80.8"/>
    <n v="133.74099999999999"/>
    <n v="80.8"/>
    <n v="52.940999999999988"/>
    <n v="0.39584719719457756"/>
    <n v="2026"/>
    <s v="Q3"/>
    <n v="9"/>
    <x v="8"/>
  </r>
  <r>
    <n v="2247"/>
    <d v="2026-09-30T00:00:00"/>
    <n v="2026"/>
    <n v="9"/>
    <x v="2"/>
    <s v="Sep"/>
    <x v="1"/>
    <x v="6"/>
    <x v="2"/>
    <s v="Business"/>
    <x v="2"/>
    <s v="Travel Backpack 35L"/>
    <n v="1"/>
    <n v="163.13999999999999"/>
    <n v="0"/>
    <n v="87.53"/>
    <n v="163.13999999999999"/>
    <n v="87.53"/>
    <n v="75.609999999999985"/>
    <n v="0.4634669608924849"/>
    <n v="2026"/>
    <s v="Q3"/>
    <n v="9"/>
    <x v="8"/>
  </r>
  <r>
    <n v="3119"/>
    <d v="2026-09-30T00:00:00"/>
    <n v="2026"/>
    <n v="9"/>
    <x v="2"/>
    <s v="Sep"/>
    <x v="3"/>
    <x v="4"/>
    <x v="2"/>
    <s v="Returning"/>
    <x v="1"/>
    <s v="Trekking Poles"/>
    <n v="1"/>
    <n v="70.91"/>
    <n v="0"/>
    <n v="31.73"/>
    <n v="70.91"/>
    <n v="31.73"/>
    <n v="39.179999999999993"/>
    <n v="0.55253137780284856"/>
    <n v="2026"/>
    <s v="Q3"/>
    <n v="9"/>
    <x v="8"/>
  </r>
  <r>
    <n v="3267"/>
    <d v="2026-09-30T00:00:00"/>
    <n v="2026"/>
    <n v="9"/>
    <x v="2"/>
    <s v="Sep"/>
    <x v="3"/>
    <x v="13"/>
    <x v="3"/>
    <s v="Returning"/>
    <x v="0"/>
    <s v="Commuter Helmet"/>
    <n v="2"/>
    <n v="81.99"/>
    <n v="0"/>
    <n v="43.95"/>
    <n v="163.98"/>
    <n v="87.9"/>
    <n v="76.079999999999984"/>
    <n v="0.46395901939260881"/>
    <n v="2026"/>
    <s v="Q3"/>
    <n v="9"/>
    <x v="8"/>
  </r>
  <r>
    <n v="3382"/>
    <d v="2026-09-30T00:00:00"/>
    <n v="2026"/>
    <n v="9"/>
    <x v="2"/>
    <s v="Sep"/>
    <x v="3"/>
    <x v="4"/>
    <x v="3"/>
    <s v="New"/>
    <x v="0"/>
    <s v="Commuter Helmet"/>
    <n v="2"/>
    <n v="81.13"/>
    <n v="0"/>
    <n v="43.7"/>
    <n v="162.26"/>
    <n v="87.4"/>
    <n v="74.859999999999985"/>
    <n v="0.46135831381733017"/>
    <n v="2026"/>
    <s v="Q3"/>
    <n v="9"/>
    <x v="8"/>
  </r>
  <r>
    <n v="3814"/>
    <d v="2026-09-30T00:00:00"/>
    <n v="2026"/>
    <n v="9"/>
    <x v="2"/>
    <s v="Sep"/>
    <x v="1"/>
    <x v="12"/>
    <x v="1"/>
    <s v="Returning"/>
    <x v="1"/>
    <s v="Trail Boots"/>
    <n v="5"/>
    <n v="141.08000000000001"/>
    <n v="0.05"/>
    <n v="78.23"/>
    <n v="670.13000000000011"/>
    <n v="391.15000000000003"/>
    <n v="278.98000000000008"/>
    <n v="0.4163072836613792"/>
    <n v="2026"/>
    <s v="Q3"/>
    <n v="9"/>
    <x v="8"/>
  </r>
  <r>
    <n v="3818"/>
    <d v="2026-09-30T00:00:00"/>
    <n v="2026"/>
    <n v="9"/>
    <x v="2"/>
    <s v="Sep"/>
    <x v="0"/>
    <x v="15"/>
    <x v="0"/>
    <s v="Returning"/>
    <x v="2"/>
    <s v="Insulated Bottle"/>
    <n v="5"/>
    <n v="36.18"/>
    <n v="0"/>
    <n v="13.66"/>
    <n v="180.9"/>
    <n v="68.3"/>
    <n v="112.60000000000001"/>
    <n v="0.62244333886124936"/>
    <n v="2026"/>
    <s v="Q3"/>
    <n v="9"/>
    <x v="8"/>
  </r>
  <r>
    <n v="4347"/>
    <d v="2026-09-30T00:00:00"/>
    <n v="2026"/>
    <n v="9"/>
    <x v="2"/>
    <s v="Sep"/>
    <x v="3"/>
    <x v="13"/>
    <x v="3"/>
    <s v="New"/>
    <x v="0"/>
    <s v="Commuter Helmet"/>
    <n v="1"/>
    <n v="81.06"/>
    <n v="0.05"/>
    <n v="43.54"/>
    <n v="77.007000000000005"/>
    <n v="43.54"/>
    <n v="33.467000000000006"/>
    <n v="0.434596854831379"/>
    <n v="2026"/>
    <s v="Q3"/>
    <n v="9"/>
    <x v="8"/>
  </r>
  <r>
    <n v="4646"/>
    <d v="2026-09-30T00:00:00"/>
    <n v="2026"/>
    <n v="9"/>
    <x v="2"/>
    <s v="Sep"/>
    <x v="2"/>
    <x v="3"/>
    <x v="0"/>
    <s v="Business"/>
    <x v="4"/>
    <s v="Training Mat"/>
    <n v="1"/>
    <n v="49.51"/>
    <n v="0.15"/>
    <n v="21.4"/>
    <n v="42.083499999999994"/>
    <n v="21.4"/>
    <n v="20.683499999999995"/>
    <n v="0.49148716242707946"/>
    <n v="2026"/>
    <s v="Q3"/>
    <n v="9"/>
    <x v="8"/>
  </r>
  <r>
    <n v="5102"/>
    <d v="2026-09-30T00:00:00"/>
    <n v="2026"/>
    <n v="9"/>
    <x v="2"/>
    <s v="Sep"/>
    <x v="1"/>
    <x v="14"/>
    <x v="0"/>
    <s v="New"/>
    <x v="3"/>
    <s v="Trail Tent 2P"/>
    <n v="1"/>
    <n v="196.74"/>
    <n v="0.15"/>
    <n v="102.01"/>
    <n v="167.22900000000001"/>
    <n v="102.01"/>
    <n v="65.219000000000008"/>
    <n v="0.38999814625453721"/>
    <n v="2026"/>
    <s v="Q3"/>
    <n v="9"/>
    <x v="8"/>
  </r>
  <r>
    <n v="5152"/>
    <d v="2026-09-30T00:00:00"/>
    <n v="2026"/>
    <n v="9"/>
    <x v="2"/>
    <s v="Sep"/>
    <x v="3"/>
    <x v="13"/>
    <x v="0"/>
    <s v="New"/>
    <x v="1"/>
    <s v="Hiking Daypack 20L"/>
    <n v="2"/>
    <n v="91.78"/>
    <n v="0.1"/>
    <n v="45.51"/>
    <n v="165.20400000000001"/>
    <n v="91.02"/>
    <n v="74.184000000000012"/>
    <n v="0.44904481731677204"/>
    <n v="2026"/>
    <s v="Q3"/>
    <n v="9"/>
    <x v="8"/>
  </r>
  <r>
    <n v="151"/>
    <d v="2026-10-01T00:00:00"/>
    <n v="2026"/>
    <n v="10"/>
    <x v="3"/>
    <s v="Oct"/>
    <x v="2"/>
    <x v="10"/>
    <x v="0"/>
    <s v="New"/>
    <x v="1"/>
    <s v="Trail Boots"/>
    <n v="5"/>
    <n v="146.69"/>
    <n v="0"/>
    <n v="79"/>
    <n v="733.45"/>
    <n v="395"/>
    <n v="338.45000000000005"/>
    <n v="0.46144931488172342"/>
    <n v="2026"/>
    <s v="Q4"/>
    <n v="10"/>
    <x v="9"/>
  </r>
  <r>
    <n v="1292"/>
    <d v="2026-10-01T00:00:00"/>
    <n v="2026"/>
    <n v="10"/>
    <x v="3"/>
    <s v="Oct"/>
    <x v="0"/>
    <x v="9"/>
    <x v="2"/>
    <s v="New"/>
    <x v="3"/>
    <s v="Portable Camp Stove"/>
    <n v="1"/>
    <n v="79.81"/>
    <n v="0"/>
    <n v="39.08"/>
    <n v="79.81"/>
    <n v="39.08"/>
    <n v="40.730000000000004"/>
    <n v="0.5103370504949255"/>
    <n v="2026"/>
    <s v="Q4"/>
    <n v="10"/>
    <x v="9"/>
  </r>
  <r>
    <n v="1862"/>
    <d v="2026-10-01T00:00:00"/>
    <n v="2026"/>
    <n v="10"/>
    <x v="3"/>
    <s v="Oct"/>
    <x v="3"/>
    <x v="8"/>
    <x v="0"/>
    <s v="New"/>
    <x v="3"/>
    <s v="Compact Sleeping Bag"/>
    <n v="5"/>
    <n v="121.63"/>
    <n v="0.05"/>
    <n v="61.7"/>
    <n v="577.74249999999995"/>
    <n v="308.5"/>
    <n v="269.24249999999995"/>
    <n v="0.46602508903187834"/>
    <n v="2026"/>
    <s v="Q4"/>
    <n v="10"/>
    <x v="9"/>
  </r>
  <r>
    <n v="2569"/>
    <d v="2026-10-01T00:00:00"/>
    <n v="2026"/>
    <n v="10"/>
    <x v="3"/>
    <s v="Oct"/>
    <x v="3"/>
    <x v="13"/>
    <x v="1"/>
    <s v="Business"/>
    <x v="0"/>
    <s v="Trail Bike Light"/>
    <n v="10"/>
    <n v="50.42"/>
    <n v="0.05"/>
    <n v="22.5"/>
    <n v="478.99"/>
    <n v="225"/>
    <n v="253.99"/>
    <n v="0.53026159210004387"/>
    <n v="2026"/>
    <s v="Q4"/>
    <n v="10"/>
    <x v="9"/>
  </r>
  <r>
    <n v="3333"/>
    <d v="2026-10-01T00:00:00"/>
    <n v="2026"/>
    <n v="10"/>
    <x v="3"/>
    <s v="Oct"/>
    <x v="2"/>
    <x v="5"/>
    <x v="0"/>
    <s v="New"/>
    <x v="3"/>
    <s v="Portable Camp Stove"/>
    <n v="3"/>
    <n v="80.67"/>
    <n v="0"/>
    <n v="39.94"/>
    <n v="242.01"/>
    <n v="119.82"/>
    <n v="122.19"/>
    <n v="0.50489649188050079"/>
    <n v="2026"/>
    <s v="Q4"/>
    <n v="10"/>
    <x v="9"/>
  </r>
  <r>
    <n v="3830"/>
    <d v="2026-10-01T00:00:00"/>
    <n v="2026"/>
    <n v="10"/>
    <x v="3"/>
    <s v="Oct"/>
    <x v="3"/>
    <x v="13"/>
    <x v="0"/>
    <s v="Business"/>
    <x v="1"/>
    <s v="Summit Backpack 45L"/>
    <n v="2"/>
    <n v="152.12"/>
    <n v="0"/>
    <n v="79.53"/>
    <n v="304.24"/>
    <n v="159.06"/>
    <n v="145.18"/>
    <n v="0.47718906126742044"/>
    <n v="2026"/>
    <s v="Q4"/>
    <n v="10"/>
    <x v="9"/>
  </r>
  <r>
    <n v="4868"/>
    <d v="2026-10-01T00:00:00"/>
    <n v="2026"/>
    <n v="10"/>
    <x v="3"/>
    <s v="Oct"/>
    <x v="2"/>
    <x v="5"/>
    <x v="1"/>
    <s v="New"/>
    <x v="3"/>
    <s v="Portable Camp Stove"/>
    <n v="4"/>
    <n v="82.54"/>
    <n v="0.15"/>
    <n v="39.74"/>
    <n v="280.63600000000002"/>
    <n v="158.96"/>
    <n v="121.67600000000002"/>
    <n v="0.43357231431462823"/>
    <n v="2026"/>
    <s v="Q4"/>
    <n v="10"/>
    <x v="9"/>
  </r>
  <r>
    <n v="2250"/>
    <d v="2026-10-02T00:00:00"/>
    <n v="2026"/>
    <n v="10"/>
    <x v="3"/>
    <s v="Oct"/>
    <x v="3"/>
    <x v="13"/>
    <x v="2"/>
    <s v="Returning"/>
    <x v="0"/>
    <s v="Trail Bike Light"/>
    <n v="2"/>
    <n v="50.43"/>
    <n v="0"/>
    <n v="23.04"/>
    <n v="100.86"/>
    <n v="46.08"/>
    <n v="54.78"/>
    <n v="0.54312908982748365"/>
    <n v="2026"/>
    <s v="Q4"/>
    <n v="10"/>
    <x v="9"/>
  </r>
  <r>
    <n v="2516"/>
    <d v="2026-10-02T00:00:00"/>
    <n v="2026"/>
    <n v="10"/>
    <x v="3"/>
    <s v="Oct"/>
    <x v="2"/>
    <x v="10"/>
    <x v="0"/>
    <s v="New"/>
    <x v="3"/>
    <s v="Trail Tent 2P"/>
    <n v="2"/>
    <n v="198.57"/>
    <n v="0.15"/>
    <n v="101.08"/>
    <n v="337.56899999999996"/>
    <n v="202.16"/>
    <n v="135.40899999999996"/>
    <n v="0.4011298430839324"/>
    <n v="2026"/>
    <s v="Q4"/>
    <n v="10"/>
    <x v="9"/>
  </r>
  <r>
    <n v="809"/>
    <d v="2026-10-03T00:00:00"/>
    <n v="2026"/>
    <n v="10"/>
    <x v="3"/>
    <s v="Oct"/>
    <x v="3"/>
    <x v="8"/>
    <x v="0"/>
    <s v="New"/>
    <x v="4"/>
    <s v="Resistance Band Set"/>
    <n v="2"/>
    <n v="41.06"/>
    <n v="0.05"/>
    <n v="14.54"/>
    <n v="78.013999999999996"/>
    <n v="29.08"/>
    <n v="48.933999999999997"/>
    <n v="0.62724639167328944"/>
    <n v="2026"/>
    <s v="Q4"/>
    <n v="10"/>
    <x v="9"/>
  </r>
  <r>
    <n v="1852"/>
    <d v="2026-10-03T00:00:00"/>
    <n v="2026"/>
    <n v="10"/>
    <x v="3"/>
    <s v="Oct"/>
    <x v="1"/>
    <x v="12"/>
    <x v="1"/>
    <s v="Business"/>
    <x v="2"/>
    <s v="Travel Backpack 35L"/>
    <n v="4"/>
    <n v="162.19"/>
    <n v="0.15"/>
    <n v="89.81"/>
    <n v="551.44600000000003"/>
    <n v="359.24"/>
    <n v="192.20600000000002"/>
    <n v="0.34854908730863948"/>
    <n v="2026"/>
    <s v="Q4"/>
    <n v="10"/>
    <x v="9"/>
  </r>
  <r>
    <n v="3627"/>
    <d v="2026-10-03T00:00:00"/>
    <n v="2026"/>
    <n v="10"/>
    <x v="3"/>
    <s v="Oct"/>
    <x v="3"/>
    <x v="4"/>
    <x v="2"/>
    <s v="New"/>
    <x v="3"/>
    <s v="Trail Tent 2P"/>
    <n v="2"/>
    <n v="192.99"/>
    <n v="0"/>
    <n v="101.73"/>
    <n v="385.98"/>
    <n v="203.46"/>
    <n v="182.52"/>
    <n v="0.47287424218871443"/>
    <n v="2026"/>
    <s v="Q4"/>
    <n v="10"/>
    <x v="9"/>
  </r>
  <r>
    <n v="4135"/>
    <d v="2026-10-03T00:00:00"/>
    <n v="2026"/>
    <n v="10"/>
    <x v="3"/>
    <s v="Oct"/>
    <x v="0"/>
    <x v="15"/>
    <x v="0"/>
    <s v="New"/>
    <x v="1"/>
    <s v="Trail Boots"/>
    <n v="3"/>
    <n v="142.33000000000001"/>
    <n v="0.1"/>
    <n v="79.19"/>
    <n v="384.291"/>
    <n v="237.57"/>
    <n v="146.721"/>
    <n v="0.3817966072585619"/>
    <n v="2026"/>
    <s v="Q4"/>
    <n v="10"/>
    <x v="9"/>
  </r>
  <r>
    <n v="4138"/>
    <d v="2026-10-03T00:00:00"/>
    <n v="2026"/>
    <n v="10"/>
    <x v="3"/>
    <s v="Oct"/>
    <x v="1"/>
    <x v="11"/>
    <x v="2"/>
    <s v="Business"/>
    <x v="1"/>
    <s v="Trail Boots"/>
    <n v="4"/>
    <n v="143.63"/>
    <n v="0"/>
    <n v="80.510000000000005"/>
    <n v="574.52"/>
    <n v="322.04000000000002"/>
    <n v="252.47999999999996"/>
    <n v="0.43946250783262542"/>
    <n v="2026"/>
    <s v="Q4"/>
    <n v="10"/>
    <x v="9"/>
  </r>
  <r>
    <n v="4286"/>
    <d v="2026-10-03T00:00:00"/>
    <n v="2026"/>
    <n v="10"/>
    <x v="3"/>
    <s v="Oct"/>
    <x v="1"/>
    <x v="6"/>
    <x v="2"/>
    <s v="Returning"/>
    <x v="3"/>
    <s v="Alpine Tent 4P"/>
    <n v="4"/>
    <n v="341.95"/>
    <n v="0.05"/>
    <n v="199.9"/>
    <n v="1299.4099999999999"/>
    <n v="799.6"/>
    <n v="499.80999999999983"/>
    <n v="0.38464379987840625"/>
    <n v="2026"/>
    <s v="Q4"/>
    <n v="10"/>
    <x v="9"/>
  </r>
  <r>
    <n v="4371"/>
    <d v="2026-10-03T00:00:00"/>
    <n v="2026"/>
    <n v="10"/>
    <x v="3"/>
    <s v="Oct"/>
    <x v="1"/>
    <x v="6"/>
    <x v="0"/>
    <s v="Returning"/>
    <x v="4"/>
    <s v="Weighted Vest"/>
    <n v="1"/>
    <n v="123.81"/>
    <n v="0"/>
    <n v="68.72"/>
    <n v="123.81"/>
    <n v="68.72"/>
    <n v="55.09"/>
    <n v="0.44495598093853489"/>
    <n v="2026"/>
    <s v="Q4"/>
    <n v="10"/>
    <x v="9"/>
  </r>
  <r>
    <n v="905"/>
    <d v="2026-10-04T00:00:00"/>
    <n v="2026"/>
    <n v="10"/>
    <x v="3"/>
    <s v="Oct"/>
    <x v="2"/>
    <x v="3"/>
    <x v="0"/>
    <s v="New"/>
    <x v="1"/>
    <s v="Trail Boots"/>
    <n v="1"/>
    <n v="146.1"/>
    <n v="0"/>
    <n v="79.739999999999995"/>
    <n v="146.1"/>
    <n v="79.739999999999995"/>
    <n v="66.36"/>
    <n v="0.45420944558521564"/>
    <n v="2026"/>
    <s v="Q4"/>
    <n v="10"/>
    <x v="9"/>
  </r>
  <r>
    <n v="1415"/>
    <d v="2026-10-04T00:00:00"/>
    <n v="2026"/>
    <n v="10"/>
    <x v="3"/>
    <s v="Oct"/>
    <x v="1"/>
    <x v="11"/>
    <x v="3"/>
    <s v="Returning"/>
    <x v="2"/>
    <s v="Travel Backpack 35L"/>
    <n v="1"/>
    <n v="161.07"/>
    <n v="0.05"/>
    <n v="89.81"/>
    <n v="153.01649999999998"/>
    <n v="89.81"/>
    <n v="63.206499999999977"/>
    <n v="0.41306983233834249"/>
    <n v="2026"/>
    <s v="Q4"/>
    <n v="10"/>
    <x v="9"/>
  </r>
  <r>
    <n v="2205"/>
    <d v="2026-10-04T00:00:00"/>
    <n v="2026"/>
    <n v="10"/>
    <x v="3"/>
    <s v="Oct"/>
    <x v="3"/>
    <x v="13"/>
    <x v="0"/>
    <s v="New"/>
    <x v="1"/>
    <s v="Hiking Daypack 20L"/>
    <n v="5"/>
    <n v="90.12"/>
    <n v="0"/>
    <n v="46.67"/>
    <n v="450.6"/>
    <n v="233.35000000000002"/>
    <n v="217.25"/>
    <n v="0.48213493120284062"/>
    <n v="2026"/>
    <s v="Q4"/>
    <n v="10"/>
    <x v="9"/>
  </r>
  <r>
    <n v="2374"/>
    <d v="2026-10-04T00:00:00"/>
    <n v="2026"/>
    <n v="10"/>
    <x v="3"/>
    <s v="Oct"/>
    <x v="3"/>
    <x v="13"/>
    <x v="3"/>
    <s v="Returning"/>
    <x v="1"/>
    <s v="Trekking Poles"/>
    <n v="1"/>
    <n v="70.400000000000006"/>
    <n v="0"/>
    <n v="32.43"/>
    <n v="70.400000000000006"/>
    <n v="32.43"/>
    <n v="37.970000000000006"/>
    <n v="0.53934659090909098"/>
    <n v="2026"/>
    <s v="Q4"/>
    <n v="10"/>
    <x v="9"/>
  </r>
  <r>
    <n v="4840"/>
    <d v="2026-10-04T00:00:00"/>
    <n v="2026"/>
    <n v="10"/>
    <x v="3"/>
    <s v="Oct"/>
    <x v="1"/>
    <x v="12"/>
    <x v="1"/>
    <s v="Business"/>
    <x v="3"/>
    <s v="Trail Tent 2P"/>
    <n v="6"/>
    <n v="191.08"/>
    <n v="0.1"/>
    <n v="102.93"/>
    <n v="1031.8320000000001"/>
    <n v="617.58000000000004"/>
    <n v="414.25200000000007"/>
    <n v="0.40147233270532412"/>
    <n v="2026"/>
    <s v="Q4"/>
    <n v="10"/>
    <x v="9"/>
  </r>
  <r>
    <n v="4984"/>
    <d v="2026-10-04T00:00:00"/>
    <n v="2026"/>
    <n v="10"/>
    <x v="3"/>
    <s v="Oct"/>
    <x v="2"/>
    <x v="16"/>
    <x v="0"/>
    <s v="Returning"/>
    <x v="4"/>
    <s v="Recovery Roller"/>
    <n v="1"/>
    <n v="36.590000000000003"/>
    <n v="0"/>
    <n v="13.62"/>
    <n v="36.590000000000003"/>
    <n v="13.62"/>
    <n v="22.970000000000006"/>
    <n v="0.62776714949439749"/>
    <n v="2026"/>
    <s v="Q4"/>
    <n v="10"/>
    <x v="9"/>
  </r>
  <r>
    <n v="641"/>
    <d v="2026-10-05T00:00:00"/>
    <n v="2026"/>
    <n v="10"/>
    <x v="3"/>
    <s v="Oct"/>
    <x v="1"/>
    <x v="11"/>
    <x v="2"/>
    <s v="Returning"/>
    <x v="3"/>
    <s v="Compact Sleeping Bag"/>
    <n v="2"/>
    <n v="125.38"/>
    <n v="0.05"/>
    <n v="59.12"/>
    <n v="238.22199999999998"/>
    <n v="118.24"/>
    <n v="119.98199999999999"/>
    <n v="0.5036562534106841"/>
    <n v="2026"/>
    <s v="Q4"/>
    <n v="10"/>
    <x v="9"/>
  </r>
  <r>
    <n v="1358"/>
    <d v="2026-10-05T00:00:00"/>
    <n v="2026"/>
    <n v="10"/>
    <x v="3"/>
    <s v="Oct"/>
    <x v="0"/>
    <x v="0"/>
    <x v="0"/>
    <s v="New"/>
    <x v="2"/>
    <s v="Insulated Bottle"/>
    <n v="1"/>
    <n v="35.71"/>
    <n v="0"/>
    <n v="13.3"/>
    <n v="35.71"/>
    <n v="13.3"/>
    <n v="22.41"/>
    <n v="0.62755530663679637"/>
    <n v="2026"/>
    <s v="Q4"/>
    <n v="10"/>
    <x v="9"/>
  </r>
  <r>
    <n v="3904"/>
    <d v="2026-10-05T00:00:00"/>
    <n v="2026"/>
    <n v="10"/>
    <x v="3"/>
    <s v="Oct"/>
    <x v="1"/>
    <x v="6"/>
    <x v="0"/>
    <s v="Returning"/>
    <x v="2"/>
    <s v="Packing Cube Set"/>
    <n v="2"/>
    <n v="46.72"/>
    <n v="0"/>
    <n v="18.39"/>
    <n v="93.44"/>
    <n v="36.78"/>
    <n v="56.66"/>
    <n v="0.60637842465753422"/>
    <n v="2026"/>
    <s v="Q4"/>
    <n v="10"/>
    <x v="9"/>
  </r>
  <r>
    <n v="4336"/>
    <d v="2026-10-05T00:00:00"/>
    <n v="2026"/>
    <n v="10"/>
    <x v="3"/>
    <s v="Oct"/>
    <x v="0"/>
    <x v="15"/>
    <x v="3"/>
    <s v="Returning"/>
    <x v="1"/>
    <s v="Trail Boots"/>
    <n v="1"/>
    <n v="143.16999999999999"/>
    <n v="0.05"/>
    <n v="81.290000000000006"/>
    <n v="136.01149999999998"/>
    <n v="81.290000000000006"/>
    <n v="54.721499999999978"/>
    <n v="0.40232995004098904"/>
    <n v="2026"/>
    <s v="Q4"/>
    <n v="10"/>
    <x v="9"/>
  </r>
  <r>
    <n v="4705"/>
    <d v="2026-10-05T00:00:00"/>
    <n v="2026"/>
    <n v="10"/>
    <x v="3"/>
    <s v="Oct"/>
    <x v="0"/>
    <x v="0"/>
    <x v="2"/>
    <s v="Returning"/>
    <x v="3"/>
    <s v="Compact Sleeping Bag"/>
    <n v="1"/>
    <n v="125.88"/>
    <n v="0"/>
    <n v="62.46"/>
    <n v="125.88"/>
    <n v="62.46"/>
    <n v="63.419999999999995"/>
    <n v="0.50381315538608196"/>
    <n v="2026"/>
    <s v="Q4"/>
    <n v="10"/>
    <x v="9"/>
  </r>
  <r>
    <n v="1094"/>
    <d v="2026-10-06T00:00:00"/>
    <n v="2026"/>
    <n v="10"/>
    <x v="3"/>
    <s v="Oct"/>
    <x v="3"/>
    <x v="4"/>
    <x v="0"/>
    <s v="New"/>
    <x v="4"/>
    <s v="Weighted Vest"/>
    <n v="2"/>
    <n v="121.81"/>
    <n v="0.05"/>
    <n v="67.72"/>
    <n v="231.43899999999999"/>
    <n v="135.44"/>
    <n v="95.998999999999995"/>
    <n v="0.41479180259161158"/>
    <n v="2026"/>
    <s v="Q4"/>
    <n v="10"/>
    <x v="9"/>
  </r>
  <r>
    <n v="3926"/>
    <d v="2026-10-06T00:00:00"/>
    <n v="2026"/>
    <n v="10"/>
    <x v="3"/>
    <s v="Oct"/>
    <x v="2"/>
    <x v="5"/>
    <x v="0"/>
    <s v="Business"/>
    <x v="1"/>
    <s v="Summit Backpack 45L"/>
    <n v="6"/>
    <n v="154.93"/>
    <n v="0.05"/>
    <n v="79.430000000000007"/>
    <n v="883.101"/>
    <n v="476.58000000000004"/>
    <n v="406.52099999999996"/>
    <n v="0.46033352923391546"/>
    <n v="2026"/>
    <s v="Q4"/>
    <n v="10"/>
    <x v="9"/>
  </r>
  <r>
    <n v="524"/>
    <d v="2026-10-07T00:00:00"/>
    <n v="2026"/>
    <n v="10"/>
    <x v="3"/>
    <s v="Oct"/>
    <x v="3"/>
    <x v="8"/>
    <x v="2"/>
    <s v="New"/>
    <x v="0"/>
    <s v="Cycling Pack 12L"/>
    <n v="2"/>
    <n v="101.1"/>
    <n v="0.15"/>
    <n v="51.61"/>
    <n v="171.86999999999998"/>
    <n v="103.22"/>
    <n v="68.649999999999977"/>
    <n v="0.39942980159422814"/>
    <n v="2026"/>
    <s v="Q4"/>
    <n v="10"/>
    <x v="9"/>
  </r>
  <r>
    <n v="2277"/>
    <d v="2026-10-07T00:00:00"/>
    <n v="2026"/>
    <n v="10"/>
    <x v="3"/>
    <s v="Oct"/>
    <x v="0"/>
    <x v="0"/>
    <x v="0"/>
    <s v="New"/>
    <x v="0"/>
    <s v="Cycling Pack 12L"/>
    <n v="2"/>
    <n v="105"/>
    <n v="0"/>
    <n v="50.3"/>
    <n v="210"/>
    <n v="100.6"/>
    <n v="109.4"/>
    <n v="0.52095238095238094"/>
    <n v="2026"/>
    <s v="Q4"/>
    <n v="10"/>
    <x v="9"/>
  </r>
  <r>
    <n v="2442"/>
    <d v="2026-10-07T00:00:00"/>
    <n v="2026"/>
    <n v="10"/>
    <x v="3"/>
    <s v="Oct"/>
    <x v="2"/>
    <x v="2"/>
    <x v="1"/>
    <s v="Business"/>
    <x v="1"/>
    <s v="Summit Backpack 45L"/>
    <n v="4"/>
    <n v="157.12"/>
    <n v="0.15"/>
    <n v="77.98"/>
    <n v="534.20799999999997"/>
    <n v="311.92"/>
    <n v="222.28799999999995"/>
    <n v="0.41610758356295668"/>
    <n v="2026"/>
    <s v="Q4"/>
    <n v="10"/>
    <x v="9"/>
  </r>
  <r>
    <n v="2809"/>
    <d v="2026-10-07T00:00:00"/>
    <n v="2026"/>
    <n v="10"/>
    <x v="3"/>
    <s v="Oct"/>
    <x v="3"/>
    <x v="8"/>
    <x v="0"/>
    <s v="Returning"/>
    <x v="1"/>
    <s v="Trekking Poles"/>
    <n v="3"/>
    <n v="70.239999999999995"/>
    <n v="0.05"/>
    <n v="31.96"/>
    <n v="200.18399999999997"/>
    <n v="95.88"/>
    <n v="104.30399999999997"/>
    <n v="0.5210406426087999"/>
    <n v="2026"/>
    <s v="Q4"/>
    <n v="10"/>
    <x v="9"/>
  </r>
  <r>
    <n v="2946"/>
    <d v="2026-10-07T00:00:00"/>
    <n v="2026"/>
    <n v="10"/>
    <x v="3"/>
    <s v="Oct"/>
    <x v="2"/>
    <x v="16"/>
    <x v="0"/>
    <s v="Returning"/>
    <x v="0"/>
    <s v="Cycling Pack 12L"/>
    <n v="1"/>
    <n v="103.48"/>
    <n v="0.1"/>
    <n v="51.33"/>
    <n v="93.132000000000005"/>
    <n v="51.33"/>
    <n v="41.802000000000007"/>
    <n v="0.4488467980930293"/>
    <n v="2026"/>
    <s v="Q4"/>
    <n v="10"/>
    <x v="9"/>
  </r>
  <r>
    <n v="4147"/>
    <d v="2026-10-07T00:00:00"/>
    <n v="2026"/>
    <n v="10"/>
    <x v="3"/>
    <s v="Oct"/>
    <x v="1"/>
    <x v="12"/>
    <x v="2"/>
    <s v="Returning"/>
    <x v="0"/>
    <s v="Compact Repair Kit"/>
    <n v="3"/>
    <n v="40.770000000000003"/>
    <n v="0.05"/>
    <n v="16.68"/>
    <n v="116.19449999999999"/>
    <n v="50.04"/>
    <n v="66.154499999999985"/>
    <n v="0.56934278300608021"/>
    <n v="2026"/>
    <s v="Q4"/>
    <n v="10"/>
    <x v="9"/>
  </r>
  <r>
    <n v="4164"/>
    <d v="2026-10-07T00:00:00"/>
    <n v="2026"/>
    <n v="10"/>
    <x v="3"/>
    <s v="Oct"/>
    <x v="0"/>
    <x v="9"/>
    <x v="2"/>
    <s v="New"/>
    <x v="1"/>
    <s v="Trail Boots"/>
    <n v="2"/>
    <n v="143.41999999999999"/>
    <n v="0"/>
    <n v="81.44"/>
    <n v="286.83999999999997"/>
    <n v="162.88"/>
    <n v="123.95999999999998"/>
    <n v="0.43215730023706594"/>
    <n v="2026"/>
    <s v="Q4"/>
    <n v="10"/>
    <x v="9"/>
  </r>
  <r>
    <n v="4275"/>
    <d v="2026-10-07T00:00:00"/>
    <n v="2026"/>
    <n v="10"/>
    <x v="3"/>
    <s v="Oct"/>
    <x v="3"/>
    <x v="7"/>
    <x v="3"/>
    <s v="Returning"/>
    <x v="0"/>
    <s v="Trail Bike Light"/>
    <n v="1"/>
    <n v="49.56"/>
    <n v="0.05"/>
    <n v="22.88"/>
    <n v="47.082000000000001"/>
    <n v="22.88"/>
    <n v="24.202000000000002"/>
    <n v="0.51403933562720361"/>
    <n v="2026"/>
    <s v="Q4"/>
    <n v="10"/>
    <x v="9"/>
  </r>
  <r>
    <n v="5062"/>
    <d v="2026-10-07T00:00:00"/>
    <n v="2026"/>
    <n v="10"/>
    <x v="3"/>
    <s v="Oct"/>
    <x v="1"/>
    <x v="12"/>
    <x v="0"/>
    <s v="Returning"/>
    <x v="2"/>
    <s v="Carry-On Duffel"/>
    <n v="4"/>
    <n v="131.05000000000001"/>
    <n v="0"/>
    <n v="67.37"/>
    <n v="524.20000000000005"/>
    <n v="269.48"/>
    <n v="254.72000000000003"/>
    <n v="0.48592140404425793"/>
    <n v="2026"/>
    <s v="Q4"/>
    <n v="10"/>
    <x v="9"/>
  </r>
  <r>
    <n v="1126"/>
    <d v="2026-10-08T00:00:00"/>
    <n v="2026"/>
    <n v="10"/>
    <x v="3"/>
    <s v="Oct"/>
    <x v="0"/>
    <x v="9"/>
    <x v="0"/>
    <s v="Business"/>
    <x v="0"/>
    <s v="Trail Bike Light"/>
    <n v="1"/>
    <n v="51.35"/>
    <n v="0"/>
    <n v="22.98"/>
    <n v="51.35"/>
    <n v="22.98"/>
    <n v="28.37"/>
    <n v="0.55248296007789677"/>
    <n v="2026"/>
    <s v="Q4"/>
    <n v="10"/>
    <x v="9"/>
  </r>
  <r>
    <n v="1865"/>
    <d v="2026-10-08T00:00:00"/>
    <n v="2026"/>
    <n v="10"/>
    <x v="3"/>
    <s v="Oct"/>
    <x v="3"/>
    <x v="8"/>
    <x v="0"/>
    <s v="Returning"/>
    <x v="4"/>
    <s v="Resistance Band Set"/>
    <n v="1"/>
    <n v="39.659999999999997"/>
    <n v="0"/>
    <n v="14.39"/>
    <n v="39.659999999999997"/>
    <n v="14.39"/>
    <n v="25.269999999999996"/>
    <n v="0.63716591023701463"/>
    <n v="2026"/>
    <s v="Q4"/>
    <n v="10"/>
    <x v="9"/>
  </r>
  <r>
    <n v="2471"/>
    <d v="2026-10-08T00:00:00"/>
    <n v="2026"/>
    <n v="10"/>
    <x v="3"/>
    <s v="Oct"/>
    <x v="3"/>
    <x v="13"/>
    <x v="2"/>
    <s v="New"/>
    <x v="4"/>
    <s v="Resistance Band Set"/>
    <n v="1"/>
    <n v="39.79"/>
    <n v="0"/>
    <n v="14.76"/>
    <n v="39.79"/>
    <n v="14.76"/>
    <n v="25.03"/>
    <n v="0.62905252576024129"/>
    <n v="2026"/>
    <s v="Q4"/>
    <n v="10"/>
    <x v="9"/>
  </r>
  <r>
    <n v="3208"/>
    <d v="2026-10-08T00:00:00"/>
    <n v="2026"/>
    <n v="10"/>
    <x v="3"/>
    <s v="Oct"/>
    <x v="2"/>
    <x v="10"/>
    <x v="1"/>
    <s v="New"/>
    <x v="0"/>
    <s v="Compact Repair Kit"/>
    <n v="6"/>
    <n v="41.27"/>
    <n v="0.1"/>
    <n v="16.61"/>
    <n v="222.858"/>
    <n v="99.66"/>
    <n v="123.19800000000001"/>
    <n v="0.55280941227149127"/>
    <n v="2026"/>
    <s v="Q4"/>
    <n v="10"/>
    <x v="9"/>
  </r>
  <r>
    <n v="4285"/>
    <d v="2026-10-08T00:00:00"/>
    <n v="2026"/>
    <n v="10"/>
    <x v="3"/>
    <s v="Oct"/>
    <x v="3"/>
    <x v="4"/>
    <x v="0"/>
    <s v="Returning"/>
    <x v="1"/>
    <s v="Hiking Daypack 20L"/>
    <n v="1"/>
    <n v="93.39"/>
    <n v="0"/>
    <n v="45.98"/>
    <n v="93.39"/>
    <n v="45.98"/>
    <n v="47.410000000000004"/>
    <n v="0.50765606595995294"/>
    <n v="2026"/>
    <s v="Q4"/>
    <n v="10"/>
    <x v="9"/>
  </r>
  <r>
    <n v="261"/>
    <d v="2026-10-09T00:00:00"/>
    <n v="2026"/>
    <n v="10"/>
    <x v="3"/>
    <s v="Oct"/>
    <x v="2"/>
    <x v="3"/>
    <x v="0"/>
    <s v="Business"/>
    <x v="3"/>
    <s v="Alpine Tent 4P"/>
    <n v="1"/>
    <n v="336.56"/>
    <n v="0"/>
    <n v="189.74"/>
    <n v="336.56"/>
    <n v="189.74"/>
    <n v="146.82"/>
    <n v="0.43623722367482765"/>
    <n v="2026"/>
    <s v="Q4"/>
    <n v="10"/>
    <x v="9"/>
  </r>
  <r>
    <n v="291"/>
    <d v="2026-10-09T00:00:00"/>
    <n v="2026"/>
    <n v="10"/>
    <x v="3"/>
    <s v="Oct"/>
    <x v="2"/>
    <x v="2"/>
    <x v="0"/>
    <s v="New"/>
    <x v="2"/>
    <s v="Carry-On Duffel"/>
    <n v="2"/>
    <n v="132.47999999999999"/>
    <n v="0.1"/>
    <n v="67.48"/>
    <n v="238.464"/>
    <n v="134.96"/>
    <n v="103.50399999999999"/>
    <n v="0.43404455179817497"/>
    <n v="2026"/>
    <s v="Q4"/>
    <n v="10"/>
    <x v="9"/>
  </r>
  <r>
    <n v="670"/>
    <d v="2026-10-09T00:00:00"/>
    <n v="2026"/>
    <n v="10"/>
    <x v="3"/>
    <s v="Oct"/>
    <x v="1"/>
    <x v="14"/>
    <x v="2"/>
    <s v="Returning"/>
    <x v="1"/>
    <s v="Hiking Daypack 20L"/>
    <n v="1"/>
    <n v="92.59"/>
    <n v="0"/>
    <n v="44.46"/>
    <n v="92.59"/>
    <n v="44.46"/>
    <n v="48.13"/>
    <n v="0.51981855491953777"/>
    <n v="2026"/>
    <s v="Q4"/>
    <n v="10"/>
    <x v="9"/>
  </r>
  <r>
    <n v="1306"/>
    <d v="2026-10-09T00:00:00"/>
    <n v="2026"/>
    <n v="10"/>
    <x v="3"/>
    <s v="Oct"/>
    <x v="3"/>
    <x v="8"/>
    <x v="2"/>
    <s v="Business"/>
    <x v="4"/>
    <s v="Recovery Roller"/>
    <n v="1"/>
    <n v="35.450000000000003"/>
    <n v="0.05"/>
    <n v="14.23"/>
    <n v="33.677500000000002"/>
    <n v="14.23"/>
    <n v="19.447500000000002"/>
    <n v="0.57746269764679681"/>
    <n v="2026"/>
    <s v="Q4"/>
    <n v="10"/>
    <x v="9"/>
  </r>
  <r>
    <n v="2400"/>
    <d v="2026-10-09T00:00:00"/>
    <n v="2026"/>
    <n v="10"/>
    <x v="3"/>
    <s v="Oct"/>
    <x v="2"/>
    <x v="2"/>
    <x v="0"/>
    <s v="New"/>
    <x v="1"/>
    <s v="Hiking Daypack 20L"/>
    <n v="2"/>
    <n v="93.83"/>
    <n v="0.1"/>
    <n v="44.27"/>
    <n v="168.89400000000001"/>
    <n v="88.54"/>
    <n v="80.353999999999999"/>
    <n v="0.47576586498040191"/>
    <n v="2026"/>
    <s v="Q4"/>
    <n v="10"/>
    <x v="9"/>
  </r>
  <r>
    <n v="3816"/>
    <d v="2026-10-09T00:00:00"/>
    <n v="2026"/>
    <n v="10"/>
    <x v="3"/>
    <s v="Oct"/>
    <x v="1"/>
    <x v="12"/>
    <x v="0"/>
    <s v="New"/>
    <x v="4"/>
    <s v="Recovery Roller"/>
    <n v="1"/>
    <n v="36.32"/>
    <n v="0"/>
    <n v="13.6"/>
    <n v="36.32"/>
    <n v="13.6"/>
    <n v="22.72"/>
    <n v="0.62555066079295152"/>
    <n v="2026"/>
    <s v="Q4"/>
    <n v="10"/>
    <x v="9"/>
  </r>
  <r>
    <n v="4038"/>
    <d v="2026-10-09T00:00:00"/>
    <n v="2026"/>
    <n v="10"/>
    <x v="3"/>
    <s v="Oct"/>
    <x v="0"/>
    <x v="15"/>
    <x v="0"/>
    <s v="Returning"/>
    <x v="4"/>
    <s v="Weighted Vest"/>
    <n v="2"/>
    <n v="125.56"/>
    <n v="0.1"/>
    <n v="67.260000000000005"/>
    <n v="226.00800000000001"/>
    <n v="134.52000000000001"/>
    <n v="91.488"/>
    <n v="0.40479983009450993"/>
    <n v="2026"/>
    <s v="Q4"/>
    <n v="10"/>
    <x v="9"/>
  </r>
  <r>
    <n v="4686"/>
    <d v="2026-10-09T00:00:00"/>
    <n v="2026"/>
    <n v="10"/>
    <x v="3"/>
    <s v="Oct"/>
    <x v="0"/>
    <x v="15"/>
    <x v="3"/>
    <s v="New"/>
    <x v="3"/>
    <s v="Compact Sleeping Bag"/>
    <n v="2"/>
    <n v="124.91"/>
    <n v="0"/>
    <n v="60.33"/>
    <n v="249.82"/>
    <n v="120.66"/>
    <n v="129.16"/>
    <n v="0.51701224881914976"/>
    <n v="2026"/>
    <s v="Q4"/>
    <n v="10"/>
    <x v="9"/>
  </r>
  <r>
    <n v="5076"/>
    <d v="2026-10-09T00:00:00"/>
    <n v="2026"/>
    <n v="10"/>
    <x v="3"/>
    <s v="Oct"/>
    <x v="1"/>
    <x v="12"/>
    <x v="0"/>
    <s v="New"/>
    <x v="3"/>
    <s v="Trail Tent 2P"/>
    <n v="1"/>
    <n v="199.32"/>
    <n v="0"/>
    <n v="103.83"/>
    <n v="199.32"/>
    <n v="103.83"/>
    <n v="95.49"/>
    <n v="0.4790788681517158"/>
    <n v="2026"/>
    <s v="Q4"/>
    <n v="10"/>
    <x v="9"/>
  </r>
  <r>
    <n v="1339"/>
    <d v="2026-10-10T00:00:00"/>
    <n v="2026"/>
    <n v="10"/>
    <x v="3"/>
    <s v="Oct"/>
    <x v="1"/>
    <x v="11"/>
    <x v="0"/>
    <s v="Returning"/>
    <x v="3"/>
    <s v="Alpine Tent 4P"/>
    <n v="4"/>
    <n v="337.38"/>
    <n v="0.05"/>
    <n v="194.94"/>
    <n v="1282.0439999999999"/>
    <n v="779.76"/>
    <n v="502.28399999999988"/>
    <n v="0.39178374533167343"/>
    <n v="2026"/>
    <s v="Q4"/>
    <n v="10"/>
    <x v="9"/>
  </r>
  <r>
    <n v="1884"/>
    <d v="2026-10-10T00:00:00"/>
    <n v="2026"/>
    <n v="10"/>
    <x v="3"/>
    <s v="Oct"/>
    <x v="2"/>
    <x v="2"/>
    <x v="0"/>
    <s v="Business"/>
    <x v="3"/>
    <s v="Portable Camp Stove"/>
    <n v="3"/>
    <n v="82.18"/>
    <n v="0.1"/>
    <n v="39.82"/>
    <n v="221.88600000000002"/>
    <n v="119.46000000000001"/>
    <n v="102.42600000000002"/>
    <n v="0.46161542413671885"/>
    <n v="2026"/>
    <s v="Q4"/>
    <n v="10"/>
    <x v="9"/>
  </r>
  <r>
    <n v="3568"/>
    <d v="2026-10-10T00:00:00"/>
    <n v="2026"/>
    <n v="10"/>
    <x v="3"/>
    <s v="Oct"/>
    <x v="0"/>
    <x v="15"/>
    <x v="1"/>
    <s v="New"/>
    <x v="1"/>
    <s v="Trekking Poles"/>
    <n v="15"/>
    <n v="70.25"/>
    <n v="0.1"/>
    <n v="32.19"/>
    <n v="948.375"/>
    <n v="482.84999999999997"/>
    <n v="465.52500000000003"/>
    <n v="0.49086595492289448"/>
    <n v="2026"/>
    <s v="Q4"/>
    <n v="10"/>
    <x v="9"/>
  </r>
  <r>
    <n v="4171"/>
    <d v="2026-10-10T00:00:00"/>
    <n v="2026"/>
    <n v="10"/>
    <x v="3"/>
    <s v="Oct"/>
    <x v="3"/>
    <x v="7"/>
    <x v="2"/>
    <s v="New"/>
    <x v="2"/>
    <s v="Insulated Bottle"/>
    <n v="2"/>
    <n v="35.36"/>
    <n v="0"/>
    <n v="13.49"/>
    <n v="70.72"/>
    <n v="26.98"/>
    <n v="43.739999999999995"/>
    <n v="0.61849547511312208"/>
    <n v="2026"/>
    <s v="Q4"/>
    <n v="10"/>
    <x v="9"/>
  </r>
  <r>
    <n v="4477"/>
    <d v="2026-10-10T00:00:00"/>
    <n v="2026"/>
    <n v="10"/>
    <x v="3"/>
    <s v="Oct"/>
    <x v="2"/>
    <x v="5"/>
    <x v="2"/>
    <s v="New"/>
    <x v="2"/>
    <s v="Packing Cube Set"/>
    <n v="1"/>
    <n v="46.01"/>
    <n v="0"/>
    <n v="18.239999999999998"/>
    <n v="46.01"/>
    <n v="18.239999999999998"/>
    <n v="27.77"/>
    <n v="0.6035644425124973"/>
    <n v="2026"/>
    <s v="Q4"/>
    <n v="10"/>
    <x v="9"/>
  </r>
  <r>
    <n v="3368"/>
    <d v="2026-10-11T00:00:00"/>
    <n v="2026"/>
    <n v="10"/>
    <x v="3"/>
    <s v="Oct"/>
    <x v="0"/>
    <x v="9"/>
    <x v="0"/>
    <s v="Returning"/>
    <x v="1"/>
    <s v="Hiking Daypack 20L"/>
    <n v="1"/>
    <n v="89.88"/>
    <n v="0"/>
    <n v="46.15"/>
    <n v="89.88"/>
    <n v="46.15"/>
    <n v="43.73"/>
    <n v="0.48653760569648419"/>
    <n v="2026"/>
    <s v="Q4"/>
    <n v="10"/>
    <x v="9"/>
  </r>
  <r>
    <n v="3566"/>
    <d v="2026-10-11T00:00:00"/>
    <n v="2026"/>
    <n v="10"/>
    <x v="3"/>
    <s v="Oct"/>
    <x v="1"/>
    <x v="12"/>
    <x v="0"/>
    <s v="New"/>
    <x v="4"/>
    <s v="Resistance Band Set"/>
    <n v="1"/>
    <n v="41.33"/>
    <n v="0"/>
    <n v="14.47"/>
    <n v="41.33"/>
    <n v="14.47"/>
    <n v="26.86"/>
    <n v="0.6498911202516332"/>
    <n v="2026"/>
    <s v="Q4"/>
    <n v="10"/>
    <x v="9"/>
  </r>
  <r>
    <n v="4420"/>
    <d v="2026-10-11T00:00:00"/>
    <n v="2026"/>
    <n v="10"/>
    <x v="3"/>
    <s v="Oct"/>
    <x v="2"/>
    <x v="5"/>
    <x v="1"/>
    <s v="Business"/>
    <x v="0"/>
    <s v="Compact Repair Kit"/>
    <n v="15"/>
    <n v="40.78"/>
    <n v="0.15"/>
    <n v="17.07"/>
    <n v="519.94500000000005"/>
    <n v="256.05"/>
    <n v="263.89500000000004"/>
    <n v="0.5075440671609498"/>
    <n v="2026"/>
    <s v="Q4"/>
    <n v="10"/>
    <x v="9"/>
  </r>
  <r>
    <n v="513"/>
    <d v="2026-10-12T00:00:00"/>
    <n v="2026"/>
    <n v="10"/>
    <x v="3"/>
    <s v="Oct"/>
    <x v="3"/>
    <x v="7"/>
    <x v="0"/>
    <s v="Business"/>
    <x v="2"/>
    <s v="Travel Backpack 35L"/>
    <n v="1"/>
    <n v="163.87"/>
    <n v="0"/>
    <n v="85.76"/>
    <n v="163.87"/>
    <n v="85.76"/>
    <n v="78.11"/>
    <n v="0.47665832672240188"/>
    <n v="2026"/>
    <s v="Q4"/>
    <n v="10"/>
    <x v="9"/>
  </r>
  <r>
    <n v="786"/>
    <d v="2026-10-12T00:00:00"/>
    <n v="2026"/>
    <n v="10"/>
    <x v="3"/>
    <s v="Oct"/>
    <x v="2"/>
    <x v="3"/>
    <x v="0"/>
    <s v="New"/>
    <x v="4"/>
    <s v="Recovery Roller"/>
    <n v="1"/>
    <n v="35.39"/>
    <n v="0.05"/>
    <n v="13.68"/>
    <n v="33.6205"/>
    <n v="13.68"/>
    <n v="19.9405"/>
    <n v="0.59310539700480358"/>
    <n v="2026"/>
    <s v="Q4"/>
    <n v="10"/>
    <x v="9"/>
  </r>
  <r>
    <n v="3771"/>
    <d v="2026-10-12T00:00:00"/>
    <n v="2026"/>
    <n v="10"/>
    <x v="3"/>
    <s v="Oct"/>
    <x v="2"/>
    <x v="3"/>
    <x v="0"/>
    <s v="Business"/>
    <x v="3"/>
    <s v="Portable Camp Stove"/>
    <n v="2"/>
    <n v="80.2"/>
    <n v="0"/>
    <n v="39.590000000000003"/>
    <n v="160.4"/>
    <n v="79.180000000000007"/>
    <n v="81.22"/>
    <n v="0.50635910224438896"/>
    <n v="2026"/>
    <s v="Q4"/>
    <n v="10"/>
    <x v="9"/>
  </r>
  <r>
    <n v="3910"/>
    <d v="2026-10-12T00:00:00"/>
    <n v="2026"/>
    <n v="10"/>
    <x v="3"/>
    <s v="Oct"/>
    <x v="2"/>
    <x v="2"/>
    <x v="0"/>
    <s v="Business"/>
    <x v="0"/>
    <s v="Compact Repair Kit"/>
    <n v="3"/>
    <n v="41.09"/>
    <n v="0"/>
    <n v="17.18"/>
    <n v="123.27000000000001"/>
    <n v="51.54"/>
    <n v="71.730000000000018"/>
    <n v="0.58189340472134354"/>
    <n v="2026"/>
    <s v="Q4"/>
    <n v="10"/>
    <x v="9"/>
  </r>
  <r>
    <n v="330"/>
    <d v="2026-10-13T00:00:00"/>
    <n v="2026"/>
    <n v="10"/>
    <x v="3"/>
    <s v="Oct"/>
    <x v="1"/>
    <x v="12"/>
    <x v="1"/>
    <s v="Business"/>
    <x v="2"/>
    <s v="Insulated Bottle"/>
    <n v="5"/>
    <n v="36.97"/>
    <n v="0.15"/>
    <n v="13.93"/>
    <n v="157.1225"/>
    <n v="69.650000000000006"/>
    <n v="87.472499999999997"/>
    <n v="0.55671530175500006"/>
    <n v="2026"/>
    <s v="Q4"/>
    <n v="10"/>
    <x v="9"/>
  </r>
  <r>
    <n v="707"/>
    <d v="2026-10-13T00:00:00"/>
    <n v="2026"/>
    <n v="10"/>
    <x v="3"/>
    <s v="Oct"/>
    <x v="2"/>
    <x v="5"/>
    <x v="2"/>
    <s v="New"/>
    <x v="2"/>
    <s v="Insulated Bottle"/>
    <n v="4"/>
    <n v="35.880000000000003"/>
    <n v="0.05"/>
    <n v="13.45"/>
    <n v="136.34399999999999"/>
    <n v="53.8"/>
    <n v="82.543999999999997"/>
    <n v="0.60540984568444522"/>
    <n v="2026"/>
    <s v="Q4"/>
    <n v="10"/>
    <x v="9"/>
  </r>
  <r>
    <n v="989"/>
    <d v="2026-10-13T00:00:00"/>
    <n v="2026"/>
    <n v="10"/>
    <x v="3"/>
    <s v="Oct"/>
    <x v="1"/>
    <x v="11"/>
    <x v="0"/>
    <s v="Returning"/>
    <x v="0"/>
    <s v="Compact Repair Kit"/>
    <n v="3"/>
    <n v="40.42"/>
    <n v="0"/>
    <n v="16.79"/>
    <n v="121.26"/>
    <n v="50.37"/>
    <n v="70.890000000000015"/>
    <n v="0.58461157842652167"/>
    <n v="2026"/>
    <s v="Q4"/>
    <n v="10"/>
    <x v="9"/>
  </r>
  <r>
    <n v="1904"/>
    <d v="2026-10-13T00:00:00"/>
    <n v="2026"/>
    <n v="10"/>
    <x v="3"/>
    <s v="Oct"/>
    <x v="3"/>
    <x v="8"/>
    <x v="2"/>
    <s v="Returning"/>
    <x v="0"/>
    <s v="Trail Bike Light"/>
    <n v="1"/>
    <n v="50.34"/>
    <n v="0.15"/>
    <n v="22.56"/>
    <n v="42.789000000000001"/>
    <n v="22.56"/>
    <n v="20.229000000000003"/>
    <n v="0.47276169108883132"/>
    <n v="2026"/>
    <s v="Q4"/>
    <n v="10"/>
    <x v="9"/>
  </r>
  <r>
    <n v="2854"/>
    <d v="2026-10-13T00:00:00"/>
    <n v="2026"/>
    <n v="10"/>
    <x v="3"/>
    <s v="Oct"/>
    <x v="0"/>
    <x v="15"/>
    <x v="2"/>
    <s v="New"/>
    <x v="2"/>
    <s v="Insulated Bottle"/>
    <n v="3"/>
    <n v="36.049999999999997"/>
    <n v="0.1"/>
    <n v="13.87"/>
    <n v="97.334999999999994"/>
    <n v="41.61"/>
    <n v="55.724999999999994"/>
    <n v="0.57250732008013561"/>
    <n v="2026"/>
    <s v="Q4"/>
    <n v="10"/>
    <x v="9"/>
  </r>
  <r>
    <n v="3212"/>
    <d v="2026-10-13T00:00:00"/>
    <n v="2026"/>
    <n v="10"/>
    <x v="3"/>
    <s v="Oct"/>
    <x v="2"/>
    <x v="2"/>
    <x v="1"/>
    <s v="Returning"/>
    <x v="0"/>
    <s v="Compact Repair Kit"/>
    <n v="15"/>
    <n v="40"/>
    <n v="0.1"/>
    <n v="16.420000000000002"/>
    <n v="540"/>
    <n v="246.3"/>
    <n v="293.7"/>
    <n v="0.54388888888888887"/>
    <n v="2026"/>
    <s v="Q4"/>
    <n v="10"/>
    <x v="9"/>
  </r>
  <r>
    <n v="4479"/>
    <d v="2026-10-13T00:00:00"/>
    <n v="2026"/>
    <n v="10"/>
    <x v="3"/>
    <s v="Oct"/>
    <x v="3"/>
    <x v="7"/>
    <x v="2"/>
    <s v="Returning"/>
    <x v="1"/>
    <s v="Summit Backpack 45L"/>
    <n v="1"/>
    <n v="151.68"/>
    <n v="0.05"/>
    <n v="78.98"/>
    <n v="144.096"/>
    <n v="78.98"/>
    <n v="65.116"/>
    <n v="0.45189318232289583"/>
    <n v="2026"/>
    <s v="Q4"/>
    <n v="10"/>
    <x v="9"/>
  </r>
  <r>
    <n v="4574"/>
    <d v="2026-10-13T00:00:00"/>
    <n v="2026"/>
    <n v="10"/>
    <x v="3"/>
    <s v="Oct"/>
    <x v="1"/>
    <x v="14"/>
    <x v="0"/>
    <s v="Business"/>
    <x v="4"/>
    <s v="Recovery Roller"/>
    <n v="1"/>
    <n v="36.53"/>
    <n v="0"/>
    <n v="14.01"/>
    <n v="36.53"/>
    <n v="14.01"/>
    <n v="22.520000000000003"/>
    <n v="0.61647960580344929"/>
    <n v="2026"/>
    <s v="Q4"/>
    <n v="10"/>
    <x v="9"/>
  </r>
  <r>
    <n v="4815"/>
    <d v="2026-10-13T00:00:00"/>
    <n v="2026"/>
    <n v="10"/>
    <x v="3"/>
    <s v="Oct"/>
    <x v="0"/>
    <x v="0"/>
    <x v="2"/>
    <s v="Business"/>
    <x v="0"/>
    <s v="Compact Repair Kit"/>
    <n v="1"/>
    <n v="39.89"/>
    <n v="0.05"/>
    <n v="16.91"/>
    <n v="37.895499999999998"/>
    <n v="16.91"/>
    <n v="20.985499999999998"/>
    <n v="0.55377287540737019"/>
    <n v="2026"/>
    <s v="Q4"/>
    <n v="10"/>
    <x v="9"/>
  </r>
  <r>
    <n v="5027"/>
    <d v="2026-10-13T00:00:00"/>
    <n v="2026"/>
    <n v="10"/>
    <x v="3"/>
    <s v="Oct"/>
    <x v="2"/>
    <x v="10"/>
    <x v="0"/>
    <s v="New"/>
    <x v="1"/>
    <s v="Summit Backpack 45L"/>
    <n v="1"/>
    <n v="154.53"/>
    <n v="0"/>
    <n v="77.930000000000007"/>
    <n v="154.53"/>
    <n v="77.930000000000007"/>
    <n v="76.599999999999994"/>
    <n v="0.49569662848637802"/>
    <n v="2026"/>
    <s v="Q4"/>
    <n v="10"/>
    <x v="9"/>
  </r>
  <r>
    <n v="1794"/>
    <d v="2026-10-14T00:00:00"/>
    <n v="2026"/>
    <n v="10"/>
    <x v="3"/>
    <s v="Oct"/>
    <x v="3"/>
    <x v="8"/>
    <x v="3"/>
    <s v="Business"/>
    <x v="0"/>
    <s v="Trail Bike Light"/>
    <n v="2"/>
    <n v="50.64"/>
    <n v="0.05"/>
    <n v="22.28"/>
    <n v="96.215999999999994"/>
    <n v="44.56"/>
    <n v="51.655999999999992"/>
    <n v="0.53687536376486233"/>
    <n v="2026"/>
    <s v="Q4"/>
    <n v="10"/>
    <x v="9"/>
  </r>
  <r>
    <n v="1867"/>
    <d v="2026-10-14T00:00:00"/>
    <n v="2026"/>
    <n v="10"/>
    <x v="3"/>
    <s v="Oct"/>
    <x v="0"/>
    <x v="0"/>
    <x v="0"/>
    <s v="New"/>
    <x v="4"/>
    <s v="Resistance Band Set"/>
    <n v="3"/>
    <n v="40.880000000000003"/>
    <n v="0.05"/>
    <n v="14.59"/>
    <n v="116.50800000000001"/>
    <n v="43.769999999999996"/>
    <n v="72.738000000000014"/>
    <n v="0.62431764342362761"/>
    <n v="2026"/>
    <s v="Q4"/>
    <n v="10"/>
    <x v="9"/>
  </r>
  <r>
    <n v="2088"/>
    <d v="2026-10-14T00:00:00"/>
    <n v="2026"/>
    <n v="10"/>
    <x v="3"/>
    <s v="Oct"/>
    <x v="3"/>
    <x v="4"/>
    <x v="2"/>
    <s v="Returning"/>
    <x v="1"/>
    <s v="Trail Boots"/>
    <n v="1"/>
    <n v="141.77000000000001"/>
    <n v="0"/>
    <n v="78.48"/>
    <n v="141.77000000000001"/>
    <n v="78.48"/>
    <n v="63.290000000000006"/>
    <n v="0.44642731184312623"/>
    <n v="2026"/>
    <s v="Q4"/>
    <n v="10"/>
    <x v="9"/>
  </r>
  <r>
    <n v="2270"/>
    <d v="2026-10-14T00:00:00"/>
    <n v="2026"/>
    <n v="10"/>
    <x v="3"/>
    <s v="Oct"/>
    <x v="3"/>
    <x v="7"/>
    <x v="0"/>
    <s v="New"/>
    <x v="3"/>
    <s v="Trail Tent 2P"/>
    <n v="3"/>
    <n v="199.99"/>
    <n v="0.15"/>
    <n v="101.86"/>
    <n v="509.97450000000003"/>
    <n v="305.58"/>
    <n v="204.39450000000005"/>
    <n v="0.40079356909021929"/>
    <n v="2026"/>
    <s v="Q4"/>
    <n v="10"/>
    <x v="9"/>
  </r>
  <r>
    <n v="3789"/>
    <d v="2026-10-14T00:00:00"/>
    <n v="2026"/>
    <n v="10"/>
    <x v="3"/>
    <s v="Oct"/>
    <x v="3"/>
    <x v="4"/>
    <x v="3"/>
    <s v="New"/>
    <x v="0"/>
    <s v="Trail Bike Light"/>
    <n v="2"/>
    <n v="50.56"/>
    <n v="0"/>
    <n v="23.04"/>
    <n v="101.12"/>
    <n v="46.08"/>
    <n v="55.040000000000006"/>
    <n v="0.54430379746835444"/>
    <n v="2026"/>
    <s v="Q4"/>
    <n v="10"/>
    <x v="9"/>
  </r>
  <r>
    <n v="4323"/>
    <d v="2026-10-14T00:00:00"/>
    <n v="2026"/>
    <n v="10"/>
    <x v="3"/>
    <s v="Oct"/>
    <x v="3"/>
    <x v="7"/>
    <x v="0"/>
    <s v="New"/>
    <x v="2"/>
    <s v="Packing Cube Set"/>
    <n v="1"/>
    <n v="47.38"/>
    <n v="0"/>
    <n v="17.86"/>
    <n v="47.38"/>
    <n v="17.86"/>
    <n v="29.520000000000003"/>
    <n v="0.62304769945124527"/>
    <n v="2026"/>
    <s v="Q4"/>
    <n v="10"/>
    <x v="9"/>
  </r>
  <r>
    <n v="276"/>
    <d v="2026-10-15T00:00:00"/>
    <n v="2026"/>
    <n v="10"/>
    <x v="3"/>
    <s v="Oct"/>
    <x v="2"/>
    <x v="2"/>
    <x v="0"/>
    <s v="Business"/>
    <x v="1"/>
    <s v="Hiking Daypack 20L"/>
    <n v="1"/>
    <n v="92.74"/>
    <n v="0.15"/>
    <n v="44.52"/>
    <n v="78.828999999999994"/>
    <n v="44.52"/>
    <n v="34.30899999999999"/>
    <n v="0.43523322635070844"/>
    <n v="2026"/>
    <s v="Q4"/>
    <n v="10"/>
    <x v="9"/>
  </r>
  <r>
    <n v="791"/>
    <d v="2026-10-15T00:00:00"/>
    <n v="2026"/>
    <n v="10"/>
    <x v="3"/>
    <s v="Oct"/>
    <x v="3"/>
    <x v="13"/>
    <x v="2"/>
    <s v="Returning"/>
    <x v="0"/>
    <s v="Trail Bike Light"/>
    <n v="3"/>
    <n v="51.57"/>
    <n v="0.1"/>
    <n v="21.82"/>
    <n v="139.239"/>
    <n v="65.460000000000008"/>
    <n v="73.778999999999996"/>
    <n v="0.52987309589985565"/>
    <n v="2026"/>
    <s v="Q4"/>
    <n v="10"/>
    <x v="9"/>
  </r>
  <r>
    <n v="1033"/>
    <d v="2026-10-15T00:00:00"/>
    <n v="2026"/>
    <n v="10"/>
    <x v="3"/>
    <s v="Oct"/>
    <x v="1"/>
    <x v="12"/>
    <x v="0"/>
    <s v="New"/>
    <x v="1"/>
    <s v="Trekking Poles"/>
    <n v="1"/>
    <n v="70.47"/>
    <n v="0.1"/>
    <n v="31.52"/>
    <n v="63.423000000000002"/>
    <n v="31.52"/>
    <n v="31.903000000000002"/>
    <n v="0.50301940936253409"/>
    <n v="2026"/>
    <s v="Q4"/>
    <n v="10"/>
    <x v="9"/>
  </r>
  <r>
    <n v="1247"/>
    <d v="2026-10-15T00:00:00"/>
    <n v="2026"/>
    <n v="10"/>
    <x v="3"/>
    <s v="Oct"/>
    <x v="0"/>
    <x v="0"/>
    <x v="0"/>
    <s v="New"/>
    <x v="1"/>
    <s v="Trekking Poles"/>
    <n v="1"/>
    <n v="71.05"/>
    <n v="0"/>
    <n v="33.32"/>
    <n v="71.05"/>
    <n v="33.32"/>
    <n v="37.729999999999997"/>
    <n v="0.53103448275862064"/>
    <n v="2026"/>
    <s v="Q4"/>
    <n v="10"/>
    <x v="9"/>
  </r>
  <r>
    <n v="1321"/>
    <d v="2026-10-15T00:00:00"/>
    <n v="2026"/>
    <n v="10"/>
    <x v="3"/>
    <s v="Oct"/>
    <x v="3"/>
    <x v="13"/>
    <x v="2"/>
    <s v="Returning"/>
    <x v="0"/>
    <s v="Compact Repair Kit"/>
    <n v="3"/>
    <n v="39.83"/>
    <n v="0.1"/>
    <n v="16.93"/>
    <n v="107.541"/>
    <n v="50.79"/>
    <n v="56.750999999999998"/>
    <n v="0.52771501101905316"/>
    <n v="2026"/>
    <s v="Q4"/>
    <n v="10"/>
    <x v="9"/>
  </r>
  <r>
    <n v="2048"/>
    <d v="2026-10-15T00:00:00"/>
    <n v="2026"/>
    <n v="10"/>
    <x v="3"/>
    <s v="Oct"/>
    <x v="3"/>
    <x v="7"/>
    <x v="0"/>
    <s v="New"/>
    <x v="4"/>
    <s v="Training Mat"/>
    <n v="3"/>
    <n v="49.5"/>
    <n v="0.05"/>
    <n v="22"/>
    <n v="141.07499999999999"/>
    <n v="66"/>
    <n v="75.074999999999989"/>
    <n v="0.53216374269005839"/>
    <n v="2026"/>
    <s v="Q4"/>
    <n v="10"/>
    <x v="9"/>
  </r>
  <r>
    <n v="2082"/>
    <d v="2026-10-15T00:00:00"/>
    <n v="2026"/>
    <n v="10"/>
    <x v="3"/>
    <s v="Oct"/>
    <x v="1"/>
    <x v="6"/>
    <x v="3"/>
    <s v="New"/>
    <x v="1"/>
    <s v="Hiking Daypack 20L"/>
    <n v="1"/>
    <n v="91.99"/>
    <n v="0"/>
    <n v="44.86"/>
    <n v="91.99"/>
    <n v="44.86"/>
    <n v="47.129999999999995"/>
    <n v="0.51233829764104788"/>
    <n v="2026"/>
    <s v="Q4"/>
    <n v="10"/>
    <x v="9"/>
  </r>
  <r>
    <n v="2177"/>
    <d v="2026-10-15T00:00:00"/>
    <n v="2026"/>
    <n v="10"/>
    <x v="3"/>
    <s v="Oct"/>
    <x v="0"/>
    <x v="15"/>
    <x v="3"/>
    <s v="Returning"/>
    <x v="0"/>
    <s v="Commuter Helmet"/>
    <n v="1"/>
    <n v="79.78"/>
    <n v="0.05"/>
    <n v="41.59"/>
    <n v="75.790999999999997"/>
    <n v="41.59"/>
    <n v="34.200999999999993"/>
    <n v="0.45125410668812915"/>
    <n v="2026"/>
    <s v="Q4"/>
    <n v="10"/>
    <x v="9"/>
  </r>
  <r>
    <n v="3776"/>
    <d v="2026-10-15T00:00:00"/>
    <n v="2026"/>
    <n v="10"/>
    <x v="3"/>
    <s v="Oct"/>
    <x v="3"/>
    <x v="8"/>
    <x v="0"/>
    <s v="Returning"/>
    <x v="0"/>
    <s v="Commuter Helmet"/>
    <n v="1"/>
    <n v="82.97"/>
    <n v="0"/>
    <n v="43.09"/>
    <n v="82.97"/>
    <n v="43.09"/>
    <n v="39.879999999999995"/>
    <n v="0.48065565867180904"/>
    <n v="2026"/>
    <s v="Q4"/>
    <n v="10"/>
    <x v="9"/>
  </r>
  <r>
    <n v="4542"/>
    <d v="2026-10-15T00:00:00"/>
    <n v="2026"/>
    <n v="10"/>
    <x v="3"/>
    <s v="Oct"/>
    <x v="0"/>
    <x v="9"/>
    <x v="0"/>
    <s v="Business"/>
    <x v="0"/>
    <s v="Cycling Pack 12L"/>
    <n v="1"/>
    <n v="103.33"/>
    <n v="0"/>
    <n v="50.85"/>
    <n v="103.33"/>
    <n v="50.85"/>
    <n v="52.48"/>
    <n v="0.5078873512048776"/>
    <n v="2026"/>
    <s v="Q4"/>
    <n v="10"/>
    <x v="9"/>
  </r>
  <r>
    <n v="36"/>
    <d v="2026-10-16T00:00:00"/>
    <n v="2026"/>
    <n v="10"/>
    <x v="3"/>
    <s v="Oct"/>
    <x v="0"/>
    <x v="9"/>
    <x v="0"/>
    <s v="New"/>
    <x v="1"/>
    <s v="Trail Boots"/>
    <n v="3"/>
    <n v="142.54"/>
    <n v="0.05"/>
    <n v="81.599999999999994"/>
    <n v="406.23899999999998"/>
    <n v="244.79999999999998"/>
    <n v="161.43899999999999"/>
    <n v="0.39739906803630376"/>
    <n v="2026"/>
    <s v="Q4"/>
    <n v="10"/>
    <x v="9"/>
  </r>
  <r>
    <n v="64"/>
    <d v="2026-10-16T00:00:00"/>
    <n v="2026"/>
    <n v="10"/>
    <x v="3"/>
    <s v="Oct"/>
    <x v="2"/>
    <x v="16"/>
    <x v="0"/>
    <s v="New"/>
    <x v="1"/>
    <s v="Hiking Daypack 20L"/>
    <n v="3"/>
    <n v="92.14"/>
    <n v="0.1"/>
    <n v="46.43"/>
    <n v="248.77800000000002"/>
    <n v="139.29"/>
    <n v="109.48800000000003"/>
    <n v="0.44010322456165746"/>
    <n v="2026"/>
    <s v="Q4"/>
    <n v="10"/>
    <x v="9"/>
  </r>
  <r>
    <n v="529"/>
    <d v="2026-10-16T00:00:00"/>
    <n v="2026"/>
    <n v="10"/>
    <x v="3"/>
    <s v="Oct"/>
    <x v="3"/>
    <x v="7"/>
    <x v="2"/>
    <s v="Business"/>
    <x v="2"/>
    <s v="Travel Backpack 35L"/>
    <n v="2"/>
    <n v="165.23"/>
    <n v="0"/>
    <n v="88.87"/>
    <n v="330.46"/>
    <n v="177.74"/>
    <n v="152.71999999999997"/>
    <n v="0.46214367850874533"/>
    <n v="2026"/>
    <s v="Q4"/>
    <n v="10"/>
    <x v="9"/>
  </r>
  <r>
    <n v="1815"/>
    <d v="2026-10-16T00:00:00"/>
    <n v="2026"/>
    <n v="10"/>
    <x v="3"/>
    <s v="Oct"/>
    <x v="3"/>
    <x v="4"/>
    <x v="0"/>
    <s v="Business"/>
    <x v="4"/>
    <s v="Weighted Vest"/>
    <n v="1"/>
    <n v="121.92"/>
    <n v="0"/>
    <n v="71.02"/>
    <n v="121.92"/>
    <n v="71.02"/>
    <n v="50.900000000000006"/>
    <n v="0.41748687664042"/>
    <n v="2026"/>
    <s v="Q4"/>
    <n v="10"/>
    <x v="9"/>
  </r>
  <r>
    <n v="1820"/>
    <d v="2026-10-16T00:00:00"/>
    <n v="2026"/>
    <n v="10"/>
    <x v="3"/>
    <s v="Oct"/>
    <x v="1"/>
    <x v="1"/>
    <x v="0"/>
    <s v="Returning"/>
    <x v="2"/>
    <s v="Insulated Bottle"/>
    <n v="3"/>
    <n v="36.46"/>
    <n v="0.05"/>
    <n v="13.9"/>
    <n v="103.91099999999999"/>
    <n v="41.7"/>
    <n v="62.210999999999984"/>
    <n v="0.5986950370990558"/>
    <n v="2026"/>
    <s v="Q4"/>
    <n v="10"/>
    <x v="9"/>
  </r>
  <r>
    <n v="2028"/>
    <d v="2026-10-16T00:00:00"/>
    <n v="2026"/>
    <n v="10"/>
    <x v="3"/>
    <s v="Oct"/>
    <x v="3"/>
    <x v="4"/>
    <x v="2"/>
    <s v="Business"/>
    <x v="4"/>
    <s v="Training Mat"/>
    <n v="3"/>
    <n v="51.89"/>
    <n v="0.1"/>
    <n v="21.56"/>
    <n v="140.10300000000001"/>
    <n v="64.679999999999993"/>
    <n v="75.423000000000016"/>
    <n v="0.53833965011455864"/>
    <n v="2026"/>
    <s v="Q4"/>
    <n v="10"/>
    <x v="9"/>
  </r>
  <r>
    <n v="2741"/>
    <d v="2026-10-16T00:00:00"/>
    <n v="2026"/>
    <n v="10"/>
    <x v="3"/>
    <s v="Oct"/>
    <x v="3"/>
    <x v="4"/>
    <x v="0"/>
    <s v="Returning"/>
    <x v="4"/>
    <s v="Resistance Band Set"/>
    <n v="1"/>
    <n v="40.75"/>
    <n v="0"/>
    <n v="14.7"/>
    <n v="40.75"/>
    <n v="14.7"/>
    <n v="26.05"/>
    <n v="0.63926380368098157"/>
    <n v="2026"/>
    <s v="Q4"/>
    <n v="10"/>
    <x v="9"/>
  </r>
  <r>
    <n v="3602"/>
    <d v="2026-10-16T00:00:00"/>
    <n v="2026"/>
    <n v="10"/>
    <x v="3"/>
    <s v="Oct"/>
    <x v="2"/>
    <x v="5"/>
    <x v="1"/>
    <s v="Business"/>
    <x v="3"/>
    <s v="Alpine Tent 4P"/>
    <n v="4"/>
    <n v="345.13"/>
    <n v="0.05"/>
    <n v="200.02"/>
    <n v="1311.4939999999999"/>
    <n v="800.08"/>
    <n v="511.41399999999987"/>
    <n v="0.38994764749209671"/>
    <n v="2026"/>
    <s v="Q4"/>
    <n v="10"/>
    <x v="9"/>
  </r>
  <r>
    <n v="4116"/>
    <d v="2026-10-16T00:00:00"/>
    <n v="2026"/>
    <n v="10"/>
    <x v="3"/>
    <s v="Oct"/>
    <x v="1"/>
    <x v="6"/>
    <x v="2"/>
    <s v="New"/>
    <x v="2"/>
    <s v="Insulated Bottle"/>
    <n v="2"/>
    <n v="37.1"/>
    <n v="0"/>
    <n v="13.31"/>
    <n v="74.2"/>
    <n v="26.62"/>
    <n v="47.58"/>
    <n v="0.64123989218328836"/>
    <n v="2026"/>
    <s v="Q4"/>
    <n v="10"/>
    <x v="9"/>
  </r>
  <r>
    <n v="4197"/>
    <d v="2026-10-16T00:00:00"/>
    <n v="2026"/>
    <n v="10"/>
    <x v="3"/>
    <s v="Oct"/>
    <x v="3"/>
    <x v="7"/>
    <x v="3"/>
    <s v="New"/>
    <x v="1"/>
    <s v="Hiking Daypack 20L"/>
    <n v="3"/>
    <n v="94.19"/>
    <n v="0"/>
    <n v="44.89"/>
    <n v="282.57"/>
    <n v="134.67000000000002"/>
    <n v="147.89999999999998"/>
    <n v="0.52341012846374346"/>
    <n v="2026"/>
    <s v="Q4"/>
    <n v="10"/>
    <x v="9"/>
  </r>
  <r>
    <n v="360"/>
    <d v="2026-10-17T00:00:00"/>
    <n v="2026"/>
    <n v="10"/>
    <x v="3"/>
    <s v="Oct"/>
    <x v="3"/>
    <x v="8"/>
    <x v="0"/>
    <s v="Returning"/>
    <x v="3"/>
    <s v="Portable Camp Stove"/>
    <n v="2"/>
    <n v="82.52"/>
    <n v="0.05"/>
    <n v="38.61"/>
    <n v="156.78799999999998"/>
    <n v="77.22"/>
    <n v="79.567999999999984"/>
    <n v="0.50748781794525089"/>
    <n v="2026"/>
    <s v="Q4"/>
    <n v="10"/>
    <x v="9"/>
  </r>
  <r>
    <n v="427"/>
    <d v="2026-10-17T00:00:00"/>
    <n v="2026"/>
    <n v="10"/>
    <x v="3"/>
    <s v="Oct"/>
    <x v="3"/>
    <x v="13"/>
    <x v="0"/>
    <s v="Business"/>
    <x v="1"/>
    <s v="Summit Backpack 45L"/>
    <n v="1"/>
    <n v="155.16"/>
    <n v="0"/>
    <n v="78.84"/>
    <n v="155.16"/>
    <n v="78.84"/>
    <n v="76.319999999999993"/>
    <n v="0.49187935034802782"/>
    <n v="2026"/>
    <s v="Q4"/>
    <n v="10"/>
    <x v="9"/>
  </r>
  <r>
    <n v="1018"/>
    <d v="2026-10-17T00:00:00"/>
    <n v="2026"/>
    <n v="10"/>
    <x v="3"/>
    <s v="Oct"/>
    <x v="3"/>
    <x v="13"/>
    <x v="3"/>
    <s v="Returning"/>
    <x v="2"/>
    <s v="Packing Cube Set"/>
    <n v="1"/>
    <n v="46.36"/>
    <n v="0.05"/>
    <n v="18.399999999999999"/>
    <n v="44.041999999999994"/>
    <n v="18.399999999999999"/>
    <n v="25.641999999999996"/>
    <n v="0.58221697470596245"/>
    <n v="2026"/>
    <s v="Q4"/>
    <n v="10"/>
    <x v="9"/>
  </r>
  <r>
    <n v="1179"/>
    <d v="2026-10-17T00:00:00"/>
    <n v="2026"/>
    <n v="10"/>
    <x v="3"/>
    <s v="Oct"/>
    <x v="2"/>
    <x v="16"/>
    <x v="0"/>
    <s v="Business"/>
    <x v="0"/>
    <s v="Commuter Helmet"/>
    <n v="1"/>
    <n v="81.47"/>
    <n v="0"/>
    <n v="43.67"/>
    <n v="81.47"/>
    <n v="43.67"/>
    <n v="37.799999999999997"/>
    <n v="0.463974469129741"/>
    <n v="2026"/>
    <s v="Q4"/>
    <n v="10"/>
    <x v="9"/>
  </r>
  <r>
    <n v="2267"/>
    <d v="2026-10-17T00:00:00"/>
    <n v="2026"/>
    <n v="10"/>
    <x v="3"/>
    <s v="Oct"/>
    <x v="0"/>
    <x v="15"/>
    <x v="0"/>
    <s v="Returning"/>
    <x v="2"/>
    <s v="Carry-On Duffel"/>
    <n v="1"/>
    <n v="134.31"/>
    <n v="0.05"/>
    <n v="67.239999999999995"/>
    <n v="127.5945"/>
    <n v="67.239999999999995"/>
    <n v="60.354500000000002"/>
    <n v="0.47301803761133909"/>
    <n v="2026"/>
    <s v="Q4"/>
    <n v="10"/>
    <x v="9"/>
  </r>
  <r>
    <n v="2656"/>
    <d v="2026-10-17T00:00:00"/>
    <n v="2026"/>
    <n v="10"/>
    <x v="3"/>
    <s v="Oct"/>
    <x v="2"/>
    <x v="16"/>
    <x v="0"/>
    <s v="New"/>
    <x v="3"/>
    <s v="Compact Sleeping Bag"/>
    <n v="1"/>
    <n v="123.11"/>
    <n v="0"/>
    <n v="58.99"/>
    <n v="123.11"/>
    <n v="58.99"/>
    <n v="64.12"/>
    <n v="0.52083502558687356"/>
    <n v="2026"/>
    <s v="Q4"/>
    <n v="10"/>
    <x v="9"/>
  </r>
  <r>
    <n v="2867"/>
    <d v="2026-10-17T00:00:00"/>
    <n v="2026"/>
    <n v="10"/>
    <x v="3"/>
    <s v="Oct"/>
    <x v="1"/>
    <x v="6"/>
    <x v="0"/>
    <s v="New"/>
    <x v="3"/>
    <s v="Portable Camp Stove"/>
    <n v="1"/>
    <n v="81.239999999999995"/>
    <n v="0"/>
    <n v="38.65"/>
    <n v="81.239999999999995"/>
    <n v="38.65"/>
    <n v="42.589999999999996"/>
    <n v="0.52424913835548992"/>
    <n v="2026"/>
    <s v="Q4"/>
    <n v="10"/>
    <x v="9"/>
  </r>
  <r>
    <n v="3335"/>
    <d v="2026-10-17T00:00:00"/>
    <n v="2026"/>
    <n v="10"/>
    <x v="3"/>
    <s v="Oct"/>
    <x v="0"/>
    <x v="9"/>
    <x v="3"/>
    <s v="Returning"/>
    <x v="1"/>
    <s v="Trekking Poles"/>
    <n v="1"/>
    <n v="70.81"/>
    <n v="0.15"/>
    <n v="32.93"/>
    <n v="60.188499999999998"/>
    <n v="32.93"/>
    <n v="27.258499999999998"/>
    <n v="0.45288551799762411"/>
    <n v="2026"/>
    <s v="Q4"/>
    <n v="10"/>
    <x v="9"/>
  </r>
  <r>
    <n v="3770"/>
    <d v="2026-10-17T00:00:00"/>
    <n v="2026"/>
    <n v="10"/>
    <x v="3"/>
    <s v="Oct"/>
    <x v="3"/>
    <x v="13"/>
    <x v="0"/>
    <s v="Business"/>
    <x v="3"/>
    <s v="Trail Tent 2P"/>
    <n v="6"/>
    <n v="200.26"/>
    <n v="0"/>
    <n v="106.71"/>
    <n v="1201.56"/>
    <n v="640.26"/>
    <n v="561.29999999999995"/>
    <n v="0.46714271447118744"/>
    <n v="2026"/>
    <s v="Q4"/>
    <n v="10"/>
    <x v="9"/>
  </r>
  <r>
    <n v="4065"/>
    <d v="2026-10-17T00:00:00"/>
    <n v="2026"/>
    <n v="10"/>
    <x v="3"/>
    <s v="Oct"/>
    <x v="3"/>
    <x v="4"/>
    <x v="0"/>
    <s v="New"/>
    <x v="4"/>
    <s v="Recovery Roller"/>
    <n v="3"/>
    <n v="36.75"/>
    <n v="0.05"/>
    <n v="13.71"/>
    <n v="104.7375"/>
    <n v="41.13"/>
    <n v="63.607499999999995"/>
    <n v="0.60730397422126747"/>
    <n v="2026"/>
    <s v="Q4"/>
    <n v="10"/>
    <x v="9"/>
  </r>
  <r>
    <n v="4222"/>
    <d v="2026-10-17T00:00:00"/>
    <n v="2026"/>
    <n v="10"/>
    <x v="3"/>
    <s v="Oct"/>
    <x v="2"/>
    <x v="16"/>
    <x v="0"/>
    <s v="Returning"/>
    <x v="1"/>
    <s v="Hiking Daypack 20L"/>
    <n v="2"/>
    <n v="92.41"/>
    <n v="0.1"/>
    <n v="45.42"/>
    <n v="166.33799999999999"/>
    <n v="90.84"/>
    <n v="75.49799999999999"/>
    <n v="0.4538830573891714"/>
    <n v="2026"/>
    <s v="Q4"/>
    <n v="10"/>
    <x v="9"/>
  </r>
  <r>
    <n v="4304"/>
    <d v="2026-10-17T00:00:00"/>
    <n v="2026"/>
    <n v="10"/>
    <x v="3"/>
    <s v="Oct"/>
    <x v="1"/>
    <x v="14"/>
    <x v="2"/>
    <s v="New"/>
    <x v="4"/>
    <s v="Resistance Band Set"/>
    <n v="1"/>
    <n v="40.67"/>
    <n v="0"/>
    <n v="15.09"/>
    <n v="40.67"/>
    <n v="15.09"/>
    <n v="25.580000000000002"/>
    <n v="0.62896483894762722"/>
    <n v="2026"/>
    <s v="Q4"/>
    <n v="10"/>
    <x v="9"/>
  </r>
  <r>
    <n v="109"/>
    <d v="2026-10-18T00:00:00"/>
    <n v="2026"/>
    <n v="10"/>
    <x v="3"/>
    <s v="Oct"/>
    <x v="1"/>
    <x v="1"/>
    <x v="0"/>
    <s v="Returning"/>
    <x v="1"/>
    <s v="Hiking Daypack 20L"/>
    <n v="1"/>
    <n v="90.09"/>
    <n v="0"/>
    <n v="45.17"/>
    <n v="90.09"/>
    <n v="45.17"/>
    <n v="44.92"/>
    <n v="0.49861249861249862"/>
    <n v="2026"/>
    <s v="Q4"/>
    <n v="10"/>
    <x v="9"/>
  </r>
  <r>
    <n v="744"/>
    <d v="2026-10-18T00:00:00"/>
    <n v="2026"/>
    <n v="10"/>
    <x v="3"/>
    <s v="Oct"/>
    <x v="2"/>
    <x v="10"/>
    <x v="0"/>
    <s v="Returning"/>
    <x v="2"/>
    <s v="Insulated Bottle"/>
    <n v="1"/>
    <n v="36.83"/>
    <n v="0"/>
    <n v="13.64"/>
    <n v="36.83"/>
    <n v="13.64"/>
    <n v="23.189999999999998"/>
    <n v="0.62964974205810476"/>
    <n v="2026"/>
    <s v="Q4"/>
    <n v="10"/>
    <x v="9"/>
  </r>
  <r>
    <n v="960"/>
    <d v="2026-10-18T00:00:00"/>
    <n v="2026"/>
    <n v="10"/>
    <x v="3"/>
    <s v="Oct"/>
    <x v="1"/>
    <x v="12"/>
    <x v="3"/>
    <s v="Returning"/>
    <x v="3"/>
    <s v="Trail Tent 2P"/>
    <n v="5"/>
    <n v="196.37"/>
    <n v="0.05"/>
    <n v="103.51"/>
    <n v="932.75749999999994"/>
    <n v="517.55000000000007"/>
    <n v="415.20749999999987"/>
    <n v="0.44513981393877816"/>
    <n v="2026"/>
    <s v="Q4"/>
    <n v="10"/>
    <x v="9"/>
  </r>
  <r>
    <n v="1389"/>
    <d v="2026-10-18T00:00:00"/>
    <n v="2026"/>
    <n v="10"/>
    <x v="3"/>
    <s v="Oct"/>
    <x v="0"/>
    <x v="15"/>
    <x v="0"/>
    <s v="New"/>
    <x v="1"/>
    <s v="Hiking Daypack 20L"/>
    <n v="2"/>
    <n v="93.73"/>
    <n v="0"/>
    <n v="44.79"/>
    <n v="187.46"/>
    <n v="89.58"/>
    <n v="97.88000000000001"/>
    <n v="0.52213805611863873"/>
    <n v="2026"/>
    <s v="Q4"/>
    <n v="10"/>
    <x v="9"/>
  </r>
  <r>
    <n v="1493"/>
    <d v="2026-10-18T00:00:00"/>
    <n v="2026"/>
    <n v="10"/>
    <x v="3"/>
    <s v="Oct"/>
    <x v="2"/>
    <x v="10"/>
    <x v="0"/>
    <s v="Business"/>
    <x v="2"/>
    <s v="Insulated Bottle"/>
    <n v="1"/>
    <n v="36.46"/>
    <n v="0.05"/>
    <n v="13.35"/>
    <n v="34.637"/>
    <n v="13.35"/>
    <n v="21.286999999999999"/>
    <n v="0.61457401045125148"/>
    <n v="2026"/>
    <s v="Q4"/>
    <n v="10"/>
    <x v="9"/>
  </r>
  <r>
    <n v="1967"/>
    <d v="2026-10-18T00:00:00"/>
    <n v="2026"/>
    <n v="10"/>
    <x v="3"/>
    <s v="Oct"/>
    <x v="1"/>
    <x v="14"/>
    <x v="0"/>
    <s v="Returning"/>
    <x v="3"/>
    <s v="Compact Sleeping Bag"/>
    <n v="2"/>
    <n v="125.91"/>
    <n v="0"/>
    <n v="61.95"/>
    <n v="251.82"/>
    <n v="123.9"/>
    <n v="127.91999999999999"/>
    <n v="0.50798189182749576"/>
    <n v="2026"/>
    <s v="Q4"/>
    <n v="10"/>
    <x v="9"/>
  </r>
  <r>
    <n v="2132"/>
    <d v="2026-10-18T00:00:00"/>
    <n v="2026"/>
    <n v="10"/>
    <x v="3"/>
    <s v="Oct"/>
    <x v="3"/>
    <x v="8"/>
    <x v="2"/>
    <s v="New"/>
    <x v="1"/>
    <s v="Hiking Daypack 20L"/>
    <n v="1"/>
    <n v="92.56"/>
    <n v="0.1"/>
    <n v="44.23"/>
    <n v="83.304000000000002"/>
    <n v="44.23"/>
    <n v="39.074000000000005"/>
    <n v="0.46905310669355621"/>
    <n v="2026"/>
    <s v="Q4"/>
    <n v="10"/>
    <x v="9"/>
  </r>
  <r>
    <n v="2882"/>
    <d v="2026-10-18T00:00:00"/>
    <n v="2026"/>
    <n v="10"/>
    <x v="3"/>
    <s v="Oct"/>
    <x v="3"/>
    <x v="8"/>
    <x v="3"/>
    <s v="New"/>
    <x v="1"/>
    <s v="Trekking Poles"/>
    <n v="4"/>
    <n v="70.02"/>
    <n v="0"/>
    <n v="32.86"/>
    <n v="280.08"/>
    <n v="131.44"/>
    <n v="148.63999999999999"/>
    <n v="0.53070551271065403"/>
    <n v="2026"/>
    <s v="Q4"/>
    <n v="10"/>
    <x v="9"/>
  </r>
  <r>
    <n v="3345"/>
    <d v="2026-10-18T00:00:00"/>
    <n v="2026"/>
    <n v="10"/>
    <x v="3"/>
    <s v="Oct"/>
    <x v="0"/>
    <x v="15"/>
    <x v="0"/>
    <s v="Returning"/>
    <x v="0"/>
    <s v="Trail Bike Light"/>
    <n v="3"/>
    <n v="51.62"/>
    <n v="0.1"/>
    <n v="22.94"/>
    <n v="139.374"/>
    <n v="68.820000000000007"/>
    <n v="70.553999999999988"/>
    <n v="0.50622067243531788"/>
    <n v="2026"/>
    <s v="Q4"/>
    <n v="10"/>
    <x v="9"/>
  </r>
  <r>
    <n v="4089"/>
    <d v="2026-10-18T00:00:00"/>
    <n v="2026"/>
    <n v="10"/>
    <x v="3"/>
    <s v="Oct"/>
    <x v="2"/>
    <x v="2"/>
    <x v="0"/>
    <s v="New"/>
    <x v="3"/>
    <s v="Trail Tent 2P"/>
    <n v="1"/>
    <n v="196.39"/>
    <n v="0"/>
    <n v="104.66"/>
    <n v="196.39"/>
    <n v="104.66"/>
    <n v="91.72999999999999"/>
    <n v="0.46708080859514228"/>
    <n v="2026"/>
    <s v="Q4"/>
    <n v="10"/>
    <x v="9"/>
  </r>
  <r>
    <n v="4119"/>
    <d v="2026-10-18T00:00:00"/>
    <n v="2026"/>
    <n v="10"/>
    <x v="3"/>
    <s v="Oct"/>
    <x v="3"/>
    <x v="8"/>
    <x v="1"/>
    <s v="Business"/>
    <x v="4"/>
    <s v="Resistance Band Set"/>
    <n v="10"/>
    <n v="41.26"/>
    <n v="0.1"/>
    <n v="15.06"/>
    <n v="371.34"/>
    <n v="150.6"/>
    <n v="220.73999999999998"/>
    <n v="0.59444175149458711"/>
    <n v="2026"/>
    <s v="Q4"/>
    <n v="10"/>
    <x v="9"/>
  </r>
  <r>
    <n v="4968"/>
    <d v="2026-10-18T00:00:00"/>
    <n v="2026"/>
    <n v="10"/>
    <x v="3"/>
    <s v="Oct"/>
    <x v="2"/>
    <x v="3"/>
    <x v="3"/>
    <s v="New"/>
    <x v="2"/>
    <s v="Insulated Bottle"/>
    <n v="1"/>
    <n v="35.549999999999997"/>
    <n v="0.05"/>
    <n v="13.44"/>
    <n v="33.772499999999994"/>
    <n v="13.44"/>
    <n v="20.332499999999996"/>
    <n v="0.60204308238951809"/>
    <n v="2026"/>
    <s v="Q4"/>
    <n v="10"/>
    <x v="9"/>
  </r>
  <r>
    <n v="5197"/>
    <d v="2026-10-18T00:00:00"/>
    <n v="2026"/>
    <n v="10"/>
    <x v="3"/>
    <s v="Oct"/>
    <x v="3"/>
    <x v="8"/>
    <x v="0"/>
    <s v="New"/>
    <x v="0"/>
    <s v="Trail Bike Light"/>
    <n v="1"/>
    <n v="49.5"/>
    <n v="0"/>
    <n v="22.36"/>
    <n v="49.5"/>
    <n v="22.36"/>
    <n v="27.14"/>
    <n v="0.54828282828282826"/>
    <n v="2026"/>
    <s v="Q4"/>
    <n v="10"/>
    <x v="9"/>
  </r>
  <r>
    <n v="66"/>
    <d v="2026-10-19T00:00:00"/>
    <n v="2026"/>
    <n v="10"/>
    <x v="3"/>
    <s v="Oct"/>
    <x v="0"/>
    <x v="15"/>
    <x v="0"/>
    <s v="Business"/>
    <x v="3"/>
    <s v="Portable Camp Stove"/>
    <n v="1"/>
    <n v="80.58"/>
    <n v="0"/>
    <n v="40.43"/>
    <n v="80.58"/>
    <n v="40.43"/>
    <n v="40.15"/>
    <n v="0.49826259617771157"/>
    <n v="2026"/>
    <s v="Q4"/>
    <n v="10"/>
    <x v="9"/>
  </r>
  <r>
    <n v="585"/>
    <d v="2026-10-19T00:00:00"/>
    <n v="2026"/>
    <n v="10"/>
    <x v="3"/>
    <s v="Oct"/>
    <x v="2"/>
    <x v="5"/>
    <x v="2"/>
    <s v="Business"/>
    <x v="2"/>
    <s v="Travel Backpack 35L"/>
    <n v="2"/>
    <n v="161.59"/>
    <n v="0.05"/>
    <n v="89.57"/>
    <n v="307.02100000000002"/>
    <n v="179.14"/>
    <n v="127.88100000000003"/>
    <n v="0.41652199686666391"/>
    <n v="2026"/>
    <s v="Q4"/>
    <n v="10"/>
    <x v="9"/>
  </r>
  <r>
    <n v="856"/>
    <d v="2026-10-19T00:00:00"/>
    <n v="2026"/>
    <n v="10"/>
    <x v="3"/>
    <s v="Oct"/>
    <x v="3"/>
    <x v="8"/>
    <x v="0"/>
    <s v="Business"/>
    <x v="3"/>
    <s v="Portable Camp Stove"/>
    <n v="1"/>
    <n v="80.319999999999993"/>
    <n v="0"/>
    <n v="39.729999999999997"/>
    <n v="80.319999999999993"/>
    <n v="39.729999999999997"/>
    <n v="40.589999999999996"/>
    <n v="0.50535358565737054"/>
    <n v="2026"/>
    <s v="Q4"/>
    <n v="10"/>
    <x v="9"/>
  </r>
  <r>
    <n v="1793"/>
    <d v="2026-10-19T00:00:00"/>
    <n v="2026"/>
    <n v="10"/>
    <x v="3"/>
    <s v="Oct"/>
    <x v="0"/>
    <x v="9"/>
    <x v="3"/>
    <s v="New"/>
    <x v="2"/>
    <s v="Travel Backpack 35L"/>
    <n v="1"/>
    <n v="164.25"/>
    <n v="0"/>
    <n v="86.6"/>
    <n v="164.25"/>
    <n v="86.6"/>
    <n v="77.650000000000006"/>
    <n v="0.47275494672754947"/>
    <n v="2026"/>
    <s v="Q4"/>
    <n v="10"/>
    <x v="9"/>
  </r>
  <r>
    <n v="4763"/>
    <d v="2026-10-19T00:00:00"/>
    <n v="2026"/>
    <n v="10"/>
    <x v="3"/>
    <s v="Oct"/>
    <x v="3"/>
    <x v="8"/>
    <x v="3"/>
    <s v="New"/>
    <x v="0"/>
    <s v="Cycling Pack 12L"/>
    <n v="6"/>
    <n v="101.6"/>
    <n v="0"/>
    <n v="50.17"/>
    <n v="609.59999999999991"/>
    <n v="301.02"/>
    <n v="308.57999999999993"/>
    <n v="0.50620078740157481"/>
    <n v="2026"/>
    <s v="Q4"/>
    <n v="10"/>
    <x v="9"/>
  </r>
  <r>
    <n v="1716"/>
    <d v="2026-10-20T00:00:00"/>
    <n v="2026"/>
    <n v="10"/>
    <x v="3"/>
    <s v="Oct"/>
    <x v="0"/>
    <x v="0"/>
    <x v="2"/>
    <s v="Returning"/>
    <x v="4"/>
    <s v="Recovery Roller"/>
    <n v="5"/>
    <n v="35.99"/>
    <n v="0"/>
    <n v="14.19"/>
    <n v="179.95000000000002"/>
    <n v="70.95"/>
    <n v="109.00000000000001"/>
    <n v="0.60572381217004723"/>
    <n v="2026"/>
    <s v="Q4"/>
    <n v="10"/>
    <x v="9"/>
  </r>
  <r>
    <n v="1759"/>
    <d v="2026-10-20T00:00:00"/>
    <n v="2026"/>
    <n v="10"/>
    <x v="3"/>
    <s v="Oct"/>
    <x v="3"/>
    <x v="8"/>
    <x v="0"/>
    <s v="Returning"/>
    <x v="4"/>
    <s v="Recovery Roller"/>
    <n v="2"/>
    <n v="36.57"/>
    <n v="0.1"/>
    <n v="13.79"/>
    <n v="65.826000000000008"/>
    <n v="27.58"/>
    <n v="38.246000000000009"/>
    <n v="0.58101661957281325"/>
    <n v="2026"/>
    <s v="Q4"/>
    <n v="10"/>
    <x v="9"/>
  </r>
  <r>
    <n v="1811"/>
    <d v="2026-10-20T00:00:00"/>
    <n v="2026"/>
    <n v="10"/>
    <x v="3"/>
    <s v="Oct"/>
    <x v="1"/>
    <x v="6"/>
    <x v="0"/>
    <s v="New"/>
    <x v="0"/>
    <s v="Compact Repair Kit"/>
    <n v="1"/>
    <n v="40.99"/>
    <n v="0.1"/>
    <n v="17.16"/>
    <n v="36.891000000000005"/>
    <n v="17.16"/>
    <n v="19.731000000000005"/>
    <n v="0.5348458973733432"/>
    <n v="2026"/>
    <s v="Q4"/>
    <n v="10"/>
    <x v="9"/>
  </r>
  <r>
    <n v="2918"/>
    <d v="2026-10-20T00:00:00"/>
    <n v="2026"/>
    <n v="10"/>
    <x v="3"/>
    <s v="Oct"/>
    <x v="3"/>
    <x v="8"/>
    <x v="2"/>
    <s v="Returning"/>
    <x v="3"/>
    <s v="Portable Camp Stove"/>
    <n v="3"/>
    <n v="80.47"/>
    <n v="0"/>
    <n v="40.090000000000003"/>
    <n v="241.41"/>
    <n v="120.27000000000001"/>
    <n v="121.13999999999999"/>
    <n v="0.50180191375667949"/>
    <n v="2026"/>
    <s v="Q4"/>
    <n v="10"/>
    <x v="9"/>
  </r>
  <r>
    <n v="4150"/>
    <d v="2026-10-20T00:00:00"/>
    <n v="2026"/>
    <n v="10"/>
    <x v="3"/>
    <s v="Oct"/>
    <x v="3"/>
    <x v="13"/>
    <x v="2"/>
    <s v="Business"/>
    <x v="1"/>
    <s v="Trail Boots"/>
    <n v="5"/>
    <n v="140.32"/>
    <n v="0"/>
    <n v="80.08"/>
    <n v="701.59999999999991"/>
    <n v="400.4"/>
    <n v="301.19999999999993"/>
    <n v="0.4293044469783352"/>
    <n v="2026"/>
    <s v="Q4"/>
    <n v="10"/>
    <x v="9"/>
  </r>
  <r>
    <n v="4830"/>
    <d v="2026-10-20T00:00:00"/>
    <n v="2026"/>
    <n v="10"/>
    <x v="3"/>
    <s v="Oct"/>
    <x v="1"/>
    <x v="11"/>
    <x v="0"/>
    <s v="New"/>
    <x v="4"/>
    <s v="Weighted Vest"/>
    <n v="3"/>
    <n v="125.93"/>
    <n v="0.1"/>
    <n v="68.45"/>
    <n v="340.01100000000002"/>
    <n v="205.35000000000002"/>
    <n v="134.661"/>
    <n v="0.39604895135745605"/>
    <n v="2026"/>
    <s v="Q4"/>
    <n v="10"/>
    <x v="9"/>
  </r>
  <r>
    <n v="4698"/>
    <d v="2026-10-21T00:00:00"/>
    <n v="2026"/>
    <n v="10"/>
    <x v="3"/>
    <s v="Oct"/>
    <x v="3"/>
    <x v="8"/>
    <x v="0"/>
    <s v="Returning"/>
    <x v="1"/>
    <s v="Trail Boots"/>
    <n v="2"/>
    <n v="141.4"/>
    <n v="0.05"/>
    <n v="77.48"/>
    <n v="268.66000000000003"/>
    <n v="154.96"/>
    <n v="113.70000000000002"/>
    <n v="0.42321149408173903"/>
    <n v="2026"/>
    <s v="Q4"/>
    <n v="10"/>
    <x v="9"/>
  </r>
  <r>
    <n v="4846"/>
    <d v="2026-10-21T00:00:00"/>
    <n v="2026"/>
    <n v="10"/>
    <x v="3"/>
    <s v="Oct"/>
    <x v="0"/>
    <x v="0"/>
    <x v="1"/>
    <s v="Business"/>
    <x v="0"/>
    <s v="Trail Bike Light"/>
    <n v="8"/>
    <n v="51.91"/>
    <n v="0.05"/>
    <n v="22.99"/>
    <n v="394.51599999999996"/>
    <n v="183.92"/>
    <n v="210.59599999999998"/>
    <n v="0.53380851473704483"/>
    <n v="2026"/>
    <s v="Q4"/>
    <n v="10"/>
    <x v="9"/>
  </r>
  <r>
    <n v="5024"/>
    <d v="2026-10-21T00:00:00"/>
    <n v="2026"/>
    <n v="10"/>
    <x v="3"/>
    <s v="Oct"/>
    <x v="3"/>
    <x v="7"/>
    <x v="3"/>
    <s v="Returning"/>
    <x v="3"/>
    <s v="Trail Tent 2P"/>
    <n v="1"/>
    <n v="192.62"/>
    <n v="0"/>
    <n v="102.51"/>
    <n v="192.62"/>
    <n v="102.51"/>
    <n v="90.11"/>
    <n v="0.46781227286886096"/>
    <n v="2026"/>
    <s v="Q4"/>
    <n v="10"/>
    <x v="9"/>
  </r>
  <r>
    <n v="1157"/>
    <d v="2026-10-22T00:00:00"/>
    <n v="2026"/>
    <n v="10"/>
    <x v="3"/>
    <s v="Oct"/>
    <x v="3"/>
    <x v="4"/>
    <x v="0"/>
    <s v="New"/>
    <x v="0"/>
    <s v="Trail Bike Light"/>
    <n v="1"/>
    <n v="51.25"/>
    <n v="0"/>
    <n v="22.58"/>
    <n v="51.25"/>
    <n v="22.58"/>
    <n v="28.67"/>
    <n v="0.55941463414634152"/>
    <n v="2026"/>
    <s v="Q4"/>
    <n v="10"/>
    <x v="9"/>
  </r>
  <r>
    <n v="1427"/>
    <d v="2026-10-22T00:00:00"/>
    <n v="2026"/>
    <n v="10"/>
    <x v="3"/>
    <s v="Oct"/>
    <x v="3"/>
    <x v="4"/>
    <x v="2"/>
    <s v="New"/>
    <x v="2"/>
    <s v="Packing Cube Set"/>
    <n v="1"/>
    <n v="45.97"/>
    <n v="0.05"/>
    <n v="18.760000000000002"/>
    <n v="43.671499999999995"/>
    <n v="18.760000000000002"/>
    <n v="24.911499999999993"/>
    <n v="0.57042922729926826"/>
    <n v="2026"/>
    <s v="Q4"/>
    <n v="10"/>
    <x v="9"/>
  </r>
  <r>
    <n v="1622"/>
    <d v="2026-10-22T00:00:00"/>
    <n v="2026"/>
    <n v="10"/>
    <x v="3"/>
    <s v="Oct"/>
    <x v="2"/>
    <x v="2"/>
    <x v="3"/>
    <s v="Returning"/>
    <x v="3"/>
    <s v="Compact Sleeping Bag"/>
    <n v="1"/>
    <n v="123.29"/>
    <n v="0"/>
    <n v="59.48"/>
    <n v="123.29"/>
    <n v="59.48"/>
    <n v="63.810000000000009"/>
    <n v="0.51756022386243816"/>
    <n v="2026"/>
    <s v="Q4"/>
    <n v="10"/>
    <x v="9"/>
  </r>
  <r>
    <n v="1879"/>
    <d v="2026-10-22T00:00:00"/>
    <n v="2026"/>
    <n v="10"/>
    <x v="3"/>
    <s v="Oct"/>
    <x v="3"/>
    <x v="8"/>
    <x v="1"/>
    <s v="Business"/>
    <x v="2"/>
    <s v="Insulated Bottle"/>
    <n v="8"/>
    <n v="35.83"/>
    <n v="0.05"/>
    <n v="13.89"/>
    <n v="272.30799999999999"/>
    <n v="111.12"/>
    <n v="161.18799999999999"/>
    <n v="0.59193266448286497"/>
    <n v="2026"/>
    <s v="Q4"/>
    <n v="10"/>
    <x v="9"/>
  </r>
  <r>
    <n v="2483"/>
    <d v="2026-10-22T00:00:00"/>
    <n v="2026"/>
    <n v="10"/>
    <x v="3"/>
    <s v="Oct"/>
    <x v="0"/>
    <x v="0"/>
    <x v="0"/>
    <s v="New"/>
    <x v="3"/>
    <s v="Portable Camp Stove"/>
    <n v="1"/>
    <n v="80.56"/>
    <n v="0"/>
    <n v="39.53"/>
    <n v="80.56"/>
    <n v="39.53"/>
    <n v="41.03"/>
    <n v="0.5093098311817279"/>
    <n v="2026"/>
    <s v="Q4"/>
    <n v="10"/>
    <x v="9"/>
  </r>
  <r>
    <n v="4451"/>
    <d v="2026-10-22T00:00:00"/>
    <n v="2026"/>
    <n v="10"/>
    <x v="3"/>
    <s v="Oct"/>
    <x v="3"/>
    <x v="7"/>
    <x v="0"/>
    <s v="New"/>
    <x v="0"/>
    <s v="Compact Repair Kit"/>
    <n v="1"/>
    <n v="40.47"/>
    <n v="0.05"/>
    <n v="16.73"/>
    <n v="38.4465"/>
    <n v="16.73"/>
    <n v="21.7165"/>
    <n v="0.5648498562938109"/>
    <n v="2026"/>
    <s v="Q4"/>
    <n v="10"/>
    <x v="9"/>
  </r>
  <r>
    <n v="93"/>
    <d v="2026-10-23T00:00:00"/>
    <n v="2026"/>
    <n v="10"/>
    <x v="3"/>
    <s v="Oct"/>
    <x v="1"/>
    <x v="12"/>
    <x v="1"/>
    <s v="Business"/>
    <x v="2"/>
    <s v="Carry-On Duffel"/>
    <n v="15"/>
    <n v="133.52000000000001"/>
    <n v="0.2"/>
    <n v="66"/>
    <n v="1602.2400000000002"/>
    <n v="990"/>
    <n v="612.24000000000024"/>
    <n v="0.38211503894547644"/>
    <n v="2026"/>
    <s v="Q4"/>
    <n v="10"/>
    <x v="9"/>
  </r>
  <r>
    <n v="265"/>
    <d v="2026-10-23T00:00:00"/>
    <n v="2026"/>
    <n v="10"/>
    <x v="3"/>
    <s v="Oct"/>
    <x v="1"/>
    <x v="6"/>
    <x v="0"/>
    <s v="Returning"/>
    <x v="0"/>
    <s v="Commuter Helmet"/>
    <n v="1"/>
    <n v="82.28"/>
    <n v="0"/>
    <n v="42.08"/>
    <n v="82.28"/>
    <n v="42.08"/>
    <n v="40.200000000000003"/>
    <n v="0.48857559552746721"/>
    <n v="2026"/>
    <s v="Q4"/>
    <n v="10"/>
    <x v="9"/>
  </r>
  <r>
    <n v="555"/>
    <d v="2026-10-23T00:00:00"/>
    <n v="2026"/>
    <n v="10"/>
    <x v="3"/>
    <s v="Oct"/>
    <x v="1"/>
    <x v="11"/>
    <x v="0"/>
    <s v="New"/>
    <x v="2"/>
    <s v="Insulated Bottle"/>
    <n v="6"/>
    <n v="35.479999999999997"/>
    <n v="0"/>
    <n v="13.37"/>
    <n v="212.88"/>
    <n v="80.22"/>
    <n v="132.66"/>
    <n v="0.62316798196166856"/>
    <n v="2026"/>
    <s v="Q4"/>
    <n v="10"/>
    <x v="9"/>
  </r>
  <r>
    <n v="1993"/>
    <d v="2026-10-23T00:00:00"/>
    <n v="2026"/>
    <n v="10"/>
    <x v="3"/>
    <s v="Oct"/>
    <x v="2"/>
    <x v="3"/>
    <x v="2"/>
    <s v="New"/>
    <x v="1"/>
    <s v="Summit Backpack 45L"/>
    <n v="1"/>
    <n v="152.38"/>
    <n v="0.15"/>
    <n v="78.92"/>
    <n v="129.523"/>
    <n v="78.92"/>
    <n v="50.602999999999994"/>
    <n v="0.39068736826663986"/>
    <n v="2026"/>
    <s v="Q4"/>
    <n v="10"/>
    <x v="9"/>
  </r>
  <r>
    <n v="3116"/>
    <d v="2026-10-23T00:00:00"/>
    <n v="2026"/>
    <n v="10"/>
    <x v="3"/>
    <s v="Oct"/>
    <x v="1"/>
    <x v="1"/>
    <x v="3"/>
    <s v="New"/>
    <x v="1"/>
    <s v="Hiking Daypack 20L"/>
    <n v="1"/>
    <n v="93.64"/>
    <n v="0"/>
    <n v="44.34"/>
    <n v="93.64"/>
    <n v="44.34"/>
    <n v="49.3"/>
    <n v="0.52648440837249033"/>
    <n v="2026"/>
    <s v="Q4"/>
    <n v="10"/>
    <x v="9"/>
  </r>
  <r>
    <n v="3631"/>
    <d v="2026-10-23T00:00:00"/>
    <n v="2026"/>
    <n v="10"/>
    <x v="3"/>
    <s v="Oct"/>
    <x v="3"/>
    <x v="7"/>
    <x v="2"/>
    <s v="Returning"/>
    <x v="4"/>
    <s v="Weighted Vest"/>
    <n v="1"/>
    <n v="123.6"/>
    <n v="0"/>
    <n v="67.3"/>
    <n v="123.6"/>
    <n v="67.3"/>
    <n v="56.3"/>
    <n v="0.45550161812297735"/>
    <n v="2026"/>
    <s v="Q4"/>
    <n v="10"/>
    <x v="9"/>
  </r>
  <r>
    <n v="4216"/>
    <d v="2026-10-23T00:00:00"/>
    <n v="2026"/>
    <n v="10"/>
    <x v="3"/>
    <s v="Oct"/>
    <x v="1"/>
    <x v="1"/>
    <x v="0"/>
    <s v="New"/>
    <x v="4"/>
    <s v="Weighted Vest"/>
    <n v="3"/>
    <n v="124.6"/>
    <n v="0.05"/>
    <n v="69.12"/>
    <n v="355.10999999999996"/>
    <n v="207.36"/>
    <n v="147.74999999999994"/>
    <n v="0.41606826053898782"/>
    <n v="2026"/>
    <s v="Q4"/>
    <n v="10"/>
    <x v="9"/>
  </r>
  <r>
    <n v="4956"/>
    <d v="2026-10-23T00:00:00"/>
    <n v="2026"/>
    <n v="10"/>
    <x v="3"/>
    <s v="Oct"/>
    <x v="3"/>
    <x v="13"/>
    <x v="2"/>
    <s v="Business"/>
    <x v="1"/>
    <s v="Summit Backpack 45L"/>
    <n v="2"/>
    <n v="151.66"/>
    <n v="0"/>
    <n v="77.17"/>
    <n v="303.32"/>
    <n v="154.34"/>
    <n v="148.97999999999999"/>
    <n v="0.49116444678886984"/>
    <n v="2026"/>
    <s v="Q4"/>
    <n v="10"/>
    <x v="9"/>
  </r>
  <r>
    <n v="439"/>
    <d v="2026-10-24T00:00:00"/>
    <n v="2026"/>
    <n v="10"/>
    <x v="3"/>
    <s v="Oct"/>
    <x v="2"/>
    <x v="5"/>
    <x v="2"/>
    <s v="New"/>
    <x v="2"/>
    <s v="Insulated Bottle"/>
    <n v="1"/>
    <n v="36.76"/>
    <n v="0"/>
    <n v="13.18"/>
    <n v="36.76"/>
    <n v="13.18"/>
    <n v="23.58"/>
    <n v="0.64145810663764957"/>
    <n v="2026"/>
    <s v="Q4"/>
    <n v="10"/>
    <x v="9"/>
  </r>
  <r>
    <n v="1076"/>
    <d v="2026-10-24T00:00:00"/>
    <n v="2026"/>
    <n v="10"/>
    <x v="3"/>
    <s v="Oct"/>
    <x v="0"/>
    <x v="9"/>
    <x v="3"/>
    <s v="Returning"/>
    <x v="3"/>
    <s v="Trail Tent 2P"/>
    <n v="1"/>
    <n v="195.67"/>
    <n v="0"/>
    <n v="105.88"/>
    <n v="195.67"/>
    <n v="105.88"/>
    <n v="89.789999999999992"/>
    <n v="0.45888485715745897"/>
    <n v="2026"/>
    <s v="Q4"/>
    <n v="10"/>
    <x v="9"/>
  </r>
  <r>
    <n v="1130"/>
    <d v="2026-10-24T00:00:00"/>
    <n v="2026"/>
    <n v="10"/>
    <x v="3"/>
    <s v="Oct"/>
    <x v="0"/>
    <x v="15"/>
    <x v="2"/>
    <s v="Returning"/>
    <x v="0"/>
    <s v="Compact Repair Kit"/>
    <n v="1"/>
    <n v="40.83"/>
    <n v="0.1"/>
    <n v="16.54"/>
    <n v="36.747"/>
    <n v="16.54"/>
    <n v="20.207000000000001"/>
    <n v="0.54989522954254766"/>
    <n v="2026"/>
    <s v="Q4"/>
    <n v="10"/>
    <x v="9"/>
  </r>
  <r>
    <n v="2820"/>
    <d v="2026-10-24T00:00:00"/>
    <n v="2026"/>
    <n v="10"/>
    <x v="3"/>
    <s v="Oct"/>
    <x v="3"/>
    <x v="7"/>
    <x v="1"/>
    <s v="Business"/>
    <x v="1"/>
    <s v="Trekking Poles"/>
    <n v="6"/>
    <n v="72.73"/>
    <n v="0.05"/>
    <n v="32.700000000000003"/>
    <n v="414.56099999999998"/>
    <n v="196.20000000000002"/>
    <n v="218.36099999999996"/>
    <n v="0.52672827400551425"/>
    <n v="2026"/>
    <s v="Q4"/>
    <n v="10"/>
    <x v="9"/>
  </r>
  <r>
    <n v="4213"/>
    <d v="2026-10-24T00:00:00"/>
    <n v="2026"/>
    <n v="10"/>
    <x v="3"/>
    <s v="Oct"/>
    <x v="1"/>
    <x v="14"/>
    <x v="1"/>
    <s v="Business"/>
    <x v="3"/>
    <s v="Portable Camp Stove"/>
    <n v="4"/>
    <n v="81.23"/>
    <n v="0.1"/>
    <n v="38.96"/>
    <n v="292.428"/>
    <n v="155.84"/>
    <n v="136.58799999999999"/>
    <n v="0.46708249552026482"/>
    <n v="2026"/>
    <s v="Q4"/>
    <n v="10"/>
    <x v="9"/>
  </r>
  <r>
    <n v="4375"/>
    <d v="2026-10-24T00:00:00"/>
    <n v="2026"/>
    <n v="10"/>
    <x v="3"/>
    <s v="Oct"/>
    <x v="1"/>
    <x v="1"/>
    <x v="0"/>
    <s v="Business"/>
    <x v="2"/>
    <s v="Packing Cube Set"/>
    <n v="1"/>
    <n v="46.38"/>
    <n v="0.15"/>
    <n v="17.87"/>
    <n v="39.423000000000002"/>
    <n v="17.87"/>
    <n v="21.553000000000001"/>
    <n v="0.54671131065621592"/>
    <n v="2026"/>
    <s v="Q4"/>
    <n v="10"/>
    <x v="9"/>
  </r>
  <r>
    <n v="5072"/>
    <d v="2026-10-24T00:00:00"/>
    <n v="2026"/>
    <n v="10"/>
    <x v="3"/>
    <s v="Oct"/>
    <x v="3"/>
    <x v="7"/>
    <x v="1"/>
    <s v="Business"/>
    <x v="2"/>
    <s v="Packing Cube Set"/>
    <n v="5"/>
    <n v="45.9"/>
    <n v="0.1"/>
    <n v="17.940000000000001"/>
    <n v="206.55"/>
    <n v="89.7"/>
    <n v="116.85000000000001"/>
    <n v="0.56572258533042852"/>
    <n v="2026"/>
    <s v="Q4"/>
    <n v="10"/>
    <x v="9"/>
  </r>
  <r>
    <n v="310"/>
    <d v="2026-10-25T00:00:00"/>
    <n v="2026"/>
    <n v="10"/>
    <x v="3"/>
    <s v="Oct"/>
    <x v="1"/>
    <x v="12"/>
    <x v="0"/>
    <s v="Business"/>
    <x v="1"/>
    <s v="Trail Boots"/>
    <n v="5"/>
    <n v="144.04"/>
    <n v="0.1"/>
    <n v="78.069999999999993"/>
    <n v="648.17999999999995"/>
    <n v="390.34999999999997"/>
    <n v="257.83"/>
    <n v="0.39777530932765592"/>
    <n v="2026"/>
    <s v="Q4"/>
    <n v="10"/>
    <x v="9"/>
  </r>
  <r>
    <n v="317"/>
    <d v="2026-10-25T00:00:00"/>
    <n v="2026"/>
    <n v="10"/>
    <x v="3"/>
    <s v="Oct"/>
    <x v="2"/>
    <x v="10"/>
    <x v="3"/>
    <s v="New"/>
    <x v="0"/>
    <s v="Commuter Helmet"/>
    <n v="2"/>
    <n v="80.69"/>
    <n v="0.05"/>
    <n v="43.81"/>
    <n v="153.31099999999998"/>
    <n v="87.62"/>
    <n v="65.690999999999974"/>
    <n v="0.42848197454846676"/>
    <n v="2026"/>
    <s v="Q4"/>
    <n v="10"/>
    <x v="9"/>
  </r>
  <r>
    <n v="684"/>
    <d v="2026-10-25T00:00:00"/>
    <n v="2026"/>
    <n v="10"/>
    <x v="3"/>
    <s v="Oct"/>
    <x v="3"/>
    <x v="4"/>
    <x v="0"/>
    <s v="Business"/>
    <x v="3"/>
    <s v="Trail Tent 2P"/>
    <n v="1"/>
    <n v="191.91"/>
    <n v="0"/>
    <n v="101.89"/>
    <n v="191.91"/>
    <n v="101.89"/>
    <n v="90.02"/>
    <n v="0.46907404512531914"/>
    <n v="2026"/>
    <s v="Q4"/>
    <n v="10"/>
    <x v="9"/>
  </r>
  <r>
    <n v="1430"/>
    <d v="2026-10-25T00:00:00"/>
    <n v="2026"/>
    <n v="10"/>
    <x v="3"/>
    <s v="Oct"/>
    <x v="3"/>
    <x v="13"/>
    <x v="2"/>
    <s v="New"/>
    <x v="4"/>
    <s v="Recovery Roller"/>
    <n v="1"/>
    <n v="36.630000000000003"/>
    <n v="0.05"/>
    <n v="13.97"/>
    <n v="34.798500000000004"/>
    <n v="13.97"/>
    <n v="20.828500000000005"/>
    <n v="0.59854591433538806"/>
    <n v="2026"/>
    <s v="Q4"/>
    <n v="10"/>
    <x v="9"/>
  </r>
  <r>
    <n v="2049"/>
    <d v="2026-10-25T00:00:00"/>
    <n v="2026"/>
    <n v="10"/>
    <x v="3"/>
    <s v="Oct"/>
    <x v="3"/>
    <x v="4"/>
    <x v="1"/>
    <s v="Business"/>
    <x v="2"/>
    <s v="Insulated Bottle"/>
    <n v="6"/>
    <n v="35.380000000000003"/>
    <n v="0.05"/>
    <n v="13.9"/>
    <n v="201.66600000000003"/>
    <n v="83.4"/>
    <n v="118.26600000000002"/>
    <n v="0.58644491386748387"/>
    <n v="2026"/>
    <s v="Q4"/>
    <n v="10"/>
    <x v="9"/>
  </r>
  <r>
    <n v="2199"/>
    <d v="2026-10-25T00:00:00"/>
    <n v="2026"/>
    <n v="10"/>
    <x v="3"/>
    <s v="Oct"/>
    <x v="1"/>
    <x v="12"/>
    <x v="3"/>
    <s v="Returning"/>
    <x v="2"/>
    <s v="Carry-On Duffel"/>
    <n v="1"/>
    <n v="132.63"/>
    <n v="0.05"/>
    <n v="67.489999999999995"/>
    <n v="125.99849999999999"/>
    <n v="67.489999999999995"/>
    <n v="58.508499999999998"/>
    <n v="0.46435870268296847"/>
    <n v="2026"/>
    <s v="Q4"/>
    <n v="10"/>
    <x v="9"/>
  </r>
  <r>
    <n v="2954"/>
    <d v="2026-10-25T00:00:00"/>
    <n v="2026"/>
    <n v="10"/>
    <x v="3"/>
    <s v="Oct"/>
    <x v="3"/>
    <x v="4"/>
    <x v="0"/>
    <s v="New"/>
    <x v="1"/>
    <s v="Trekking Poles"/>
    <n v="1"/>
    <n v="71.17"/>
    <n v="0"/>
    <n v="32.57"/>
    <n v="71.17"/>
    <n v="32.57"/>
    <n v="38.6"/>
    <n v="0.54236335534635383"/>
    <n v="2026"/>
    <s v="Q4"/>
    <n v="10"/>
    <x v="9"/>
  </r>
  <r>
    <n v="3218"/>
    <d v="2026-10-25T00:00:00"/>
    <n v="2026"/>
    <n v="10"/>
    <x v="3"/>
    <s v="Oct"/>
    <x v="0"/>
    <x v="15"/>
    <x v="1"/>
    <s v="Business"/>
    <x v="2"/>
    <s v="Carry-On Duffel"/>
    <n v="6"/>
    <n v="132.08000000000001"/>
    <n v="0.1"/>
    <n v="67.61"/>
    <n v="713.23200000000008"/>
    <n v="405.65999999999997"/>
    <n v="307.57200000000012"/>
    <n v="0.43123696076451995"/>
    <n v="2026"/>
    <s v="Q4"/>
    <n v="10"/>
    <x v="9"/>
  </r>
  <r>
    <n v="3965"/>
    <d v="2026-10-25T00:00:00"/>
    <n v="2026"/>
    <n v="10"/>
    <x v="3"/>
    <s v="Oct"/>
    <x v="1"/>
    <x v="11"/>
    <x v="2"/>
    <s v="Returning"/>
    <x v="3"/>
    <s v="Portable Camp Stove"/>
    <n v="3"/>
    <n v="82.75"/>
    <n v="0.05"/>
    <n v="38.53"/>
    <n v="235.83749999999998"/>
    <n v="115.59"/>
    <n v="120.24749999999997"/>
    <n v="0.50987438384480832"/>
    <n v="2026"/>
    <s v="Q4"/>
    <n v="10"/>
    <x v="9"/>
  </r>
  <r>
    <n v="2278"/>
    <d v="2026-10-26T00:00:00"/>
    <n v="2026"/>
    <n v="10"/>
    <x v="3"/>
    <s v="Oct"/>
    <x v="0"/>
    <x v="15"/>
    <x v="0"/>
    <s v="Returning"/>
    <x v="4"/>
    <s v="Training Mat"/>
    <n v="5"/>
    <n v="51.5"/>
    <n v="0.1"/>
    <n v="21.38"/>
    <n v="231.75"/>
    <n v="106.89999999999999"/>
    <n v="124.85000000000001"/>
    <n v="0.53872707659115426"/>
    <n v="2026"/>
    <s v="Q4"/>
    <n v="10"/>
    <x v="9"/>
  </r>
  <r>
    <n v="3132"/>
    <d v="2026-10-26T00:00:00"/>
    <n v="2026"/>
    <n v="10"/>
    <x v="3"/>
    <s v="Oct"/>
    <x v="2"/>
    <x v="5"/>
    <x v="0"/>
    <s v="New"/>
    <x v="1"/>
    <s v="Trail Boots"/>
    <n v="3"/>
    <n v="140.49"/>
    <n v="0.05"/>
    <n v="77.45"/>
    <n v="400.3965"/>
    <n v="232.35000000000002"/>
    <n v="168.04649999999998"/>
    <n v="0.41970022215478903"/>
    <n v="2026"/>
    <s v="Q4"/>
    <n v="10"/>
    <x v="9"/>
  </r>
  <r>
    <n v="3144"/>
    <d v="2026-10-26T00:00:00"/>
    <n v="2026"/>
    <n v="10"/>
    <x v="3"/>
    <s v="Oct"/>
    <x v="2"/>
    <x v="2"/>
    <x v="3"/>
    <s v="New"/>
    <x v="4"/>
    <s v="Recovery Roller"/>
    <n v="4"/>
    <n v="36.200000000000003"/>
    <n v="0.15"/>
    <n v="13.53"/>
    <n v="123.08000000000001"/>
    <n v="54.12"/>
    <n v="68.960000000000008"/>
    <n v="0.56028599285017877"/>
    <n v="2026"/>
    <s v="Q4"/>
    <n v="10"/>
    <x v="9"/>
  </r>
  <r>
    <n v="3501"/>
    <d v="2026-10-26T00:00:00"/>
    <n v="2026"/>
    <n v="10"/>
    <x v="3"/>
    <s v="Oct"/>
    <x v="3"/>
    <x v="7"/>
    <x v="2"/>
    <s v="New"/>
    <x v="3"/>
    <s v="Compact Sleeping Bag"/>
    <n v="1"/>
    <n v="120.5"/>
    <n v="0.05"/>
    <n v="61.71"/>
    <n v="114.47499999999999"/>
    <n v="61.71"/>
    <n v="52.764999999999993"/>
    <n v="0.4609303341340904"/>
    <n v="2026"/>
    <s v="Q4"/>
    <n v="10"/>
    <x v="9"/>
  </r>
  <r>
    <n v="458"/>
    <d v="2026-10-27T00:00:00"/>
    <n v="2026"/>
    <n v="10"/>
    <x v="3"/>
    <s v="Oct"/>
    <x v="2"/>
    <x v="2"/>
    <x v="2"/>
    <s v="Business"/>
    <x v="0"/>
    <s v="Cycling Pack 12L"/>
    <n v="1"/>
    <n v="102.44"/>
    <n v="0.05"/>
    <n v="49.14"/>
    <n v="97.317999999999998"/>
    <n v="49.14"/>
    <n v="48.177999999999997"/>
    <n v="0.49505744055570394"/>
    <n v="2026"/>
    <s v="Q4"/>
    <n v="10"/>
    <x v="9"/>
  </r>
  <r>
    <n v="1065"/>
    <d v="2026-10-27T00:00:00"/>
    <n v="2026"/>
    <n v="10"/>
    <x v="3"/>
    <s v="Oct"/>
    <x v="2"/>
    <x v="5"/>
    <x v="0"/>
    <s v="New"/>
    <x v="4"/>
    <s v="Weighted Vest"/>
    <n v="6"/>
    <n v="121.58"/>
    <n v="0.15"/>
    <n v="68.86"/>
    <n v="620.05799999999999"/>
    <n v="413.15999999999997"/>
    <n v="206.89800000000002"/>
    <n v="0.33367523683268346"/>
    <n v="2026"/>
    <s v="Q4"/>
    <n v="10"/>
    <x v="9"/>
  </r>
  <r>
    <n v="1707"/>
    <d v="2026-10-27T00:00:00"/>
    <n v="2026"/>
    <n v="10"/>
    <x v="3"/>
    <s v="Oct"/>
    <x v="2"/>
    <x v="16"/>
    <x v="0"/>
    <s v="New"/>
    <x v="2"/>
    <s v="Insulated Bottle"/>
    <n v="2"/>
    <n v="35.36"/>
    <n v="0"/>
    <n v="13.33"/>
    <n v="70.72"/>
    <n v="26.66"/>
    <n v="44.06"/>
    <n v="0.62302036199095023"/>
    <n v="2026"/>
    <s v="Q4"/>
    <n v="10"/>
    <x v="9"/>
  </r>
  <r>
    <n v="1989"/>
    <d v="2026-10-27T00:00:00"/>
    <n v="2026"/>
    <n v="10"/>
    <x v="3"/>
    <s v="Oct"/>
    <x v="3"/>
    <x v="4"/>
    <x v="0"/>
    <s v="New"/>
    <x v="3"/>
    <s v="Alpine Tent 4P"/>
    <n v="2"/>
    <n v="335.73"/>
    <n v="0"/>
    <n v="199.44"/>
    <n v="671.46"/>
    <n v="398.88"/>
    <n v="272.58000000000004"/>
    <n v="0.4059512107943884"/>
    <n v="2026"/>
    <s v="Q4"/>
    <n v="10"/>
    <x v="9"/>
  </r>
  <r>
    <n v="2852"/>
    <d v="2026-10-27T00:00:00"/>
    <n v="2026"/>
    <n v="10"/>
    <x v="3"/>
    <s v="Oct"/>
    <x v="1"/>
    <x v="12"/>
    <x v="1"/>
    <s v="Business"/>
    <x v="1"/>
    <s v="Trail Boots"/>
    <n v="3"/>
    <n v="141.96"/>
    <n v="0.1"/>
    <n v="77.42"/>
    <n v="383.29200000000003"/>
    <n v="232.26"/>
    <n v="151.03200000000004"/>
    <n v="0.39403900942362485"/>
    <n v="2026"/>
    <s v="Q4"/>
    <n v="10"/>
    <x v="9"/>
  </r>
  <r>
    <n v="4762"/>
    <d v="2026-10-27T00:00:00"/>
    <n v="2026"/>
    <n v="10"/>
    <x v="3"/>
    <s v="Oct"/>
    <x v="1"/>
    <x v="12"/>
    <x v="3"/>
    <s v="New"/>
    <x v="4"/>
    <s v="Training Mat"/>
    <n v="2"/>
    <n v="51.76"/>
    <n v="0"/>
    <n v="21.64"/>
    <n v="103.52"/>
    <n v="43.28"/>
    <n v="60.239999999999995"/>
    <n v="0.58191653786707875"/>
    <n v="2026"/>
    <s v="Q4"/>
    <n v="10"/>
    <x v="9"/>
  </r>
  <r>
    <n v="4997"/>
    <d v="2026-10-27T00:00:00"/>
    <n v="2026"/>
    <n v="10"/>
    <x v="3"/>
    <s v="Oct"/>
    <x v="3"/>
    <x v="7"/>
    <x v="0"/>
    <s v="Returning"/>
    <x v="3"/>
    <s v="Trail Tent 2P"/>
    <n v="3"/>
    <n v="194.09"/>
    <n v="0.1"/>
    <n v="105.84"/>
    <n v="524.04300000000001"/>
    <n v="317.52"/>
    <n v="206.52300000000002"/>
    <n v="0.39409552269565667"/>
    <n v="2026"/>
    <s v="Q4"/>
    <n v="10"/>
    <x v="9"/>
  </r>
  <r>
    <n v="1238"/>
    <d v="2026-10-28T00:00:00"/>
    <n v="2026"/>
    <n v="10"/>
    <x v="3"/>
    <s v="Oct"/>
    <x v="1"/>
    <x v="12"/>
    <x v="0"/>
    <s v="Returning"/>
    <x v="3"/>
    <s v="Compact Sleeping Bag"/>
    <n v="1"/>
    <n v="125.39"/>
    <n v="0.05"/>
    <n v="61.19"/>
    <n v="119.12049999999999"/>
    <n v="61.19"/>
    <n v="57.930499999999995"/>
    <n v="0.48631847582909743"/>
    <n v="2026"/>
    <s v="Q4"/>
    <n v="10"/>
    <x v="9"/>
  </r>
  <r>
    <n v="2622"/>
    <d v="2026-10-28T00:00:00"/>
    <n v="2026"/>
    <n v="10"/>
    <x v="3"/>
    <s v="Oct"/>
    <x v="0"/>
    <x v="15"/>
    <x v="3"/>
    <s v="New"/>
    <x v="3"/>
    <s v="Portable Camp Stove"/>
    <n v="3"/>
    <n v="83.73"/>
    <n v="0.15"/>
    <n v="39.43"/>
    <n v="213.51149999999998"/>
    <n v="118.28999999999999"/>
    <n v="95.221499999999992"/>
    <n v="0.44597831966896395"/>
    <n v="2026"/>
    <s v="Q4"/>
    <n v="10"/>
    <x v="9"/>
  </r>
  <r>
    <n v="3106"/>
    <d v="2026-10-28T00:00:00"/>
    <n v="2026"/>
    <n v="10"/>
    <x v="3"/>
    <s v="Oct"/>
    <x v="3"/>
    <x v="8"/>
    <x v="3"/>
    <s v="Business"/>
    <x v="4"/>
    <s v="Recovery Roller"/>
    <n v="3"/>
    <n v="36.99"/>
    <n v="0.05"/>
    <n v="14.14"/>
    <n v="105.42149999999999"/>
    <n v="42.42"/>
    <n v="63.001499999999993"/>
    <n v="0.59761528720422297"/>
    <n v="2026"/>
    <s v="Q4"/>
    <n v="10"/>
    <x v="9"/>
  </r>
  <r>
    <n v="3274"/>
    <d v="2026-10-28T00:00:00"/>
    <n v="2026"/>
    <n v="10"/>
    <x v="3"/>
    <s v="Oct"/>
    <x v="3"/>
    <x v="7"/>
    <x v="3"/>
    <s v="New"/>
    <x v="4"/>
    <s v="Resistance Band Set"/>
    <n v="1"/>
    <n v="39.42"/>
    <n v="0"/>
    <n v="14.58"/>
    <n v="39.42"/>
    <n v="14.58"/>
    <n v="24.840000000000003"/>
    <n v="0.63013698630136994"/>
    <n v="2026"/>
    <s v="Q4"/>
    <n v="10"/>
    <x v="9"/>
  </r>
  <r>
    <n v="3542"/>
    <d v="2026-10-28T00:00:00"/>
    <n v="2026"/>
    <n v="10"/>
    <x v="3"/>
    <s v="Oct"/>
    <x v="3"/>
    <x v="4"/>
    <x v="0"/>
    <s v="New"/>
    <x v="0"/>
    <s v="Trail Bike Light"/>
    <n v="2"/>
    <n v="50.66"/>
    <n v="0"/>
    <n v="22.02"/>
    <n v="101.32"/>
    <n v="44.04"/>
    <n v="57.279999999999994"/>
    <n v="0.56533754441373862"/>
    <n v="2026"/>
    <s v="Q4"/>
    <n v="10"/>
    <x v="9"/>
  </r>
  <r>
    <n v="3704"/>
    <d v="2026-10-28T00:00:00"/>
    <n v="2026"/>
    <n v="10"/>
    <x v="3"/>
    <s v="Oct"/>
    <x v="1"/>
    <x v="12"/>
    <x v="0"/>
    <s v="Returning"/>
    <x v="1"/>
    <s v="Trekking Poles"/>
    <n v="4"/>
    <n v="71.959999999999994"/>
    <n v="0.1"/>
    <n v="31.51"/>
    <n v="259.05599999999998"/>
    <n v="126.04"/>
    <n v="133.01599999999996"/>
    <n v="0.51346427027360864"/>
    <n v="2026"/>
    <s v="Q4"/>
    <n v="10"/>
    <x v="9"/>
  </r>
  <r>
    <n v="4699"/>
    <d v="2026-10-28T00:00:00"/>
    <n v="2026"/>
    <n v="10"/>
    <x v="3"/>
    <s v="Oct"/>
    <x v="2"/>
    <x v="5"/>
    <x v="2"/>
    <s v="Returning"/>
    <x v="0"/>
    <s v="Trail Bike Light"/>
    <n v="1"/>
    <n v="49.72"/>
    <n v="0.05"/>
    <n v="22.5"/>
    <n v="47.233999999999995"/>
    <n v="22.5"/>
    <n v="24.733999999999995"/>
    <n v="0.52364821950290041"/>
    <n v="2026"/>
    <s v="Q4"/>
    <n v="10"/>
    <x v="9"/>
  </r>
  <r>
    <n v="1226"/>
    <d v="2026-10-29T00:00:00"/>
    <n v="2026"/>
    <n v="10"/>
    <x v="3"/>
    <s v="Oct"/>
    <x v="0"/>
    <x v="0"/>
    <x v="3"/>
    <s v="Returning"/>
    <x v="2"/>
    <s v="Insulated Bottle"/>
    <n v="1"/>
    <n v="36.58"/>
    <n v="0"/>
    <n v="13.5"/>
    <n v="36.58"/>
    <n v="13.5"/>
    <n v="23.08"/>
    <n v="0.63094587206123565"/>
    <n v="2026"/>
    <s v="Q4"/>
    <n v="10"/>
    <x v="9"/>
  </r>
  <r>
    <n v="1245"/>
    <d v="2026-10-29T00:00:00"/>
    <n v="2026"/>
    <n v="10"/>
    <x v="3"/>
    <s v="Oct"/>
    <x v="1"/>
    <x v="6"/>
    <x v="3"/>
    <s v="Returning"/>
    <x v="4"/>
    <s v="Resistance Band Set"/>
    <n v="2"/>
    <n v="41.06"/>
    <n v="0.05"/>
    <n v="15.07"/>
    <n v="78.013999999999996"/>
    <n v="30.14"/>
    <n v="47.873999999999995"/>
    <n v="0.6136590868305688"/>
    <n v="2026"/>
    <s v="Q4"/>
    <n v="10"/>
    <x v="9"/>
  </r>
  <r>
    <n v="1477"/>
    <d v="2026-10-29T00:00:00"/>
    <n v="2026"/>
    <n v="10"/>
    <x v="3"/>
    <s v="Oct"/>
    <x v="1"/>
    <x v="14"/>
    <x v="3"/>
    <s v="Returning"/>
    <x v="3"/>
    <s v="Compact Sleeping Bag"/>
    <n v="1"/>
    <n v="121.78"/>
    <n v="0.15"/>
    <n v="61.55"/>
    <n v="103.51300000000001"/>
    <n v="61.55"/>
    <n v="41.963000000000008"/>
    <n v="0.40538869513974096"/>
    <n v="2026"/>
    <s v="Q4"/>
    <n v="10"/>
    <x v="9"/>
  </r>
  <r>
    <n v="1575"/>
    <d v="2026-10-29T00:00:00"/>
    <n v="2026"/>
    <n v="10"/>
    <x v="3"/>
    <s v="Oct"/>
    <x v="3"/>
    <x v="7"/>
    <x v="1"/>
    <s v="Returning"/>
    <x v="2"/>
    <s v="Carry-On Duffel"/>
    <n v="5"/>
    <n v="130.68"/>
    <n v="0.2"/>
    <n v="67.209999999999994"/>
    <n v="522.72000000000014"/>
    <n v="336.04999999999995"/>
    <n v="186.67000000000019"/>
    <n v="0.35711279461279488"/>
    <n v="2026"/>
    <s v="Q4"/>
    <n v="10"/>
    <x v="9"/>
  </r>
  <r>
    <n v="2830"/>
    <d v="2026-10-29T00:00:00"/>
    <n v="2026"/>
    <n v="10"/>
    <x v="3"/>
    <s v="Oct"/>
    <x v="2"/>
    <x v="2"/>
    <x v="0"/>
    <s v="New"/>
    <x v="2"/>
    <s v="Travel Backpack 35L"/>
    <n v="1"/>
    <n v="161.94999999999999"/>
    <n v="0"/>
    <n v="86.61"/>
    <n v="161.94999999999999"/>
    <n v="86.61"/>
    <n v="75.339999999999989"/>
    <n v="0.46520531028095086"/>
    <n v="2026"/>
    <s v="Q4"/>
    <n v="10"/>
    <x v="9"/>
  </r>
  <r>
    <n v="2884"/>
    <d v="2026-10-29T00:00:00"/>
    <n v="2026"/>
    <n v="10"/>
    <x v="3"/>
    <s v="Oct"/>
    <x v="0"/>
    <x v="15"/>
    <x v="2"/>
    <s v="Returning"/>
    <x v="0"/>
    <s v="Commuter Helmet"/>
    <n v="2"/>
    <n v="83.6"/>
    <n v="0"/>
    <n v="43.01"/>
    <n v="167.2"/>
    <n v="86.02"/>
    <n v="81.179999999999993"/>
    <n v="0.48552631578947369"/>
    <n v="2026"/>
    <s v="Q4"/>
    <n v="10"/>
    <x v="9"/>
  </r>
  <r>
    <n v="3093"/>
    <d v="2026-10-29T00:00:00"/>
    <n v="2026"/>
    <n v="10"/>
    <x v="3"/>
    <s v="Oct"/>
    <x v="3"/>
    <x v="4"/>
    <x v="1"/>
    <s v="Business"/>
    <x v="3"/>
    <s v="Trail Tent 2P"/>
    <n v="3"/>
    <n v="194.19"/>
    <n v="0.15"/>
    <n v="104.22"/>
    <n v="495.18449999999996"/>
    <n v="312.65999999999997"/>
    <n v="182.52449999999999"/>
    <n v="0.36859897674503139"/>
    <n v="2026"/>
    <s v="Q4"/>
    <n v="10"/>
    <x v="9"/>
  </r>
  <r>
    <n v="3613"/>
    <d v="2026-10-29T00:00:00"/>
    <n v="2026"/>
    <n v="10"/>
    <x v="3"/>
    <s v="Oct"/>
    <x v="1"/>
    <x v="12"/>
    <x v="0"/>
    <s v="Returning"/>
    <x v="2"/>
    <s v="Travel Backpack 35L"/>
    <n v="3"/>
    <n v="167.41"/>
    <n v="0"/>
    <n v="85.33"/>
    <n v="502.23"/>
    <n v="255.99"/>
    <n v="246.24"/>
    <n v="0.49029329191804549"/>
    <n v="2026"/>
    <s v="Q4"/>
    <n v="10"/>
    <x v="9"/>
  </r>
  <r>
    <n v="4496"/>
    <d v="2026-10-29T00:00:00"/>
    <n v="2026"/>
    <n v="10"/>
    <x v="3"/>
    <s v="Oct"/>
    <x v="3"/>
    <x v="8"/>
    <x v="0"/>
    <s v="Returning"/>
    <x v="4"/>
    <s v="Resistance Band Set"/>
    <n v="2"/>
    <n v="40.83"/>
    <n v="0.1"/>
    <n v="14.91"/>
    <n v="73.494"/>
    <n v="29.82"/>
    <n v="43.673999999999999"/>
    <n v="0.59425259204833047"/>
    <n v="2026"/>
    <s v="Q4"/>
    <n v="10"/>
    <x v="9"/>
  </r>
  <r>
    <n v="5194"/>
    <d v="2026-10-29T00:00:00"/>
    <n v="2026"/>
    <n v="10"/>
    <x v="3"/>
    <s v="Oct"/>
    <x v="0"/>
    <x v="9"/>
    <x v="1"/>
    <s v="Business"/>
    <x v="3"/>
    <s v="Portable Camp Stove"/>
    <n v="12"/>
    <n v="80.84"/>
    <n v="0.1"/>
    <n v="38.39"/>
    <n v="873.072"/>
    <n v="460.68"/>
    <n v="412.392"/>
    <n v="0.4723459233602727"/>
    <n v="2026"/>
    <s v="Q4"/>
    <n v="10"/>
    <x v="9"/>
  </r>
  <r>
    <n v="339"/>
    <d v="2026-10-30T00:00:00"/>
    <n v="2026"/>
    <n v="10"/>
    <x v="3"/>
    <s v="Oct"/>
    <x v="3"/>
    <x v="13"/>
    <x v="0"/>
    <s v="Returning"/>
    <x v="0"/>
    <s v="Compact Repair Kit"/>
    <n v="1"/>
    <n v="39.65"/>
    <n v="0"/>
    <n v="16.38"/>
    <n v="39.65"/>
    <n v="16.38"/>
    <n v="23.27"/>
    <n v="0.58688524590163937"/>
    <n v="2026"/>
    <s v="Q4"/>
    <n v="10"/>
    <x v="9"/>
  </r>
  <r>
    <n v="1199"/>
    <d v="2026-10-30T00:00:00"/>
    <n v="2026"/>
    <n v="10"/>
    <x v="3"/>
    <s v="Oct"/>
    <x v="1"/>
    <x v="12"/>
    <x v="0"/>
    <s v="New"/>
    <x v="0"/>
    <s v="Cycling Pack 12L"/>
    <n v="1"/>
    <n v="102.47"/>
    <n v="0.1"/>
    <n v="49.75"/>
    <n v="92.222999999999999"/>
    <n v="49.75"/>
    <n v="42.472999999999999"/>
    <n v="0.46054671828068922"/>
    <n v="2026"/>
    <s v="Q4"/>
    <n v="10"/>
    <x v="9"/>
  </r>
  <r>
    <n v="1253"/>
    <d v="2026-10-30T00:00:00"/>
    <n v="2026"/>
    <n v="10"/>
    <x v="3"/>
    <s v="Oct"/>
    <x v="3"/>
    <x v="13"/>
    <x v="2"/>
    <s v="Business"/>
    <x v="4"/>
    <s v="Resistance Band Set"/>
    <n v="2"/>
    <n v="40.43"/>
    <n v="0"/>
    <n v="14.88"/>
    <n v="80.86"/>
    <n v="29.76"/>
    <n v="51.099999999999994"/>
    <n v="0.63195646796932969"/>
    <n v="2026"/>
    <s v="Q4"/>
    <n v="10"/>
    <x v="9"/>
  </r>
  <r>
    <n v="1407"/>
    <d v="2026-10-30T00:00:00"/>
    <n v="2026"/>
    <n v="10"/>
    <x v="3"/>
    <s v="Oct"/>
    <x v="3"/>
    <x v="8"/>
    <x v="2"/>
    <s v="Business"/>
    <x v="2"/>
    <s v="Insulated Bottle"/>
    <n v="2"/>
    <n v="35.880000000000003"/>
    <n v="0.05"/>
    <n v="13.52"/>
    <n v="68.171999999999997"/>
    <n v="27.04"/>
    <n v="41.131999999999998"/>
    <n v="0.60335621662852779"/>
    <n v="2026"/>
    <s v="Q4"/>
    <n v="10"/>
    <x v="9"/>
  </r>
  <r>
    <n v="2532"/>
    <d v="2026-10-30T00:00:00"/>
    <n v="2026"/>
    <n v="10"/>
    <x v="3"/>
    <s v="Oct"/>
    <x v="0"/>
    <x v="15"/>
    <x v="3"/>
    <s v="New"/>
    <x v="0"/>
    <s v="Commuter Helmet"/>
    <n v="1"/>
    <n v="80.400000000000006"/>
    <n v="0"/>
    <n v="43.34"/>
    <n v="80.400000000000006"/>
    <n v="43.34"/>
    <n v="37.06"/>
    <n v="0.46094527363184079"/>
    <n v="2026"/>
    <s v="Q4"/>
    <n v="10"/>
    <x v="9"/>
  </r>
  <r>
    <n v="307"/>
    <d v="2026-10-31T00:00:00"/>
    <n v="2026"/>
    <n v="10"/>
    <x v="3"/>
    <s v="Oct"/>
    <x v="3"/>
    <x v="8"/>
    <x v="0"/>
    <s v="Returning"/>
    <x v="4"/>
    <s v="Recovery Roller"/>
    <n v="1"/>
    <n v="37.08"/>
    <n v="0"/>
    <n v="13.62"/>
    <n v="37.08"/>
    <n v="13.62"/>
    <n v="23.46"/>
    <n v="0.63268608414239491"/>
    <n v="2026"/>
    <s v="Q4"/>
    <n v="10"/>
    <x v="9"/>
  </r>
  <r>
    <n v="3257"/>
    <d v="2026-10-31T00:00:00"/>
    <n v="2026"/>
    <n v="10"/>
    <x v="3"/>
    <s v="Oct"/>
    <x v="3"/>
    <x v="4"/>
    <x v="2"/>
    <s v="New"/>
    <x v="2"/>
    <s v="Travel Backpack 35L"/>
    <n v="6"/>
    <n v="165.92"/>
    <n v="0"/>
    <n v="87.55"/>
    <n v="995.52"/>
    <n v="525.29999999999995"/>
    <n v="470.22"/>
    <n v="0.4723360655737705"/>
    <n v="2026"/>
    <s v="Q4"/>
    <n v="10"/>
    <x v="9"/>
  </r>
  <r>
    <n v="3739"/>
    <d v="2026-10-31T00:00:00"/>
    <n v="2026"/>
    <n v="10"/>
    <x v="3"/>
    <s v="Oct"/>
    <x v="1"/>
    <x v="12"/>
    <x v="3"/>
    <s v="New"/>
    <x v="2"/>
    <s v="Carry-On Duffel"/>
    <n v="1"/>
    <n v="135.19"/>
    <n v="0"/>
    <n v="68.319999999999993"/>
    <n v="135.19"/>
    <n v="68.319999999999993"/>
    <n v="66.87"/>
    <n v="0.49463717730601381"/>
    <n v="2026"/>
    <s v="Q4"/>
    <n v="10"/>
    <x v="9"/>
  </r>
  <r>
    <n v="77"/>
    <d v="2026-11-01T00:00:00"/>
    <n v="2026"/>
    <n v="11"/>
    <x v="3"/>
    <s v="Nov"/>
    <x v="1"/>
    <x v="11"/>
    <x v="0"/>
    <s v="New"/>
    <x v="2"/>
    <s v="Carry-On Duffel"/>
    <n v="2"/>
    <n v="133.96"/>
    <n v="0.1"/>
    <n v="65.44"/>
    <n v="241.12800000000001"/>
    <n v="130.88"/>
    <n v="110.24800000000002"/>
    <n v="0.4572177432732823"/>
    <n v="2026"/>
    <s v="Q4"/>
    <n v="11"/>
    <x v="10"/>
  </r>
  <r>
    <n v="461"/>
    <d v="2026-11-01T00:00:00"/>
    <n v="2026"/>
    <n v="11"/>
    <x v="3"/>
    <s v="Nov"/>
    <x v="1"/>
    <x v="11"/>
    <x v="3"/>
    <s v="Business"/>
    <x v="0"/>
    <s v="Trail Bike Light"/>
    <n v="3"/>
    <n v="51.67"/>
    <n v="0.05"/>
    <n v="22.8"/>
    <n v="147.25949999999997"/>
    <n v="68.400000000000006"/>
    <n v="78.859499999999969"/>
    <n v="0.53551383781691497"/>
    <n v="2026"/>
    <s v="Q4"/>
    <n v="11"/>
    <x v="10"/>
  </r>
  <r>
    <n v="732"/>
    <d v="2026-11-01T00:00:00"/>
    <n v="2026"/>
    <n v="11"/>
    <x v="3"/>
    <s v="Nov"/>
    <x v="1"/>
    <x v="1"/>
    <x v="3"/>
    <s v="Returning"/>
    <x v="1"/>
    <s v="Summit Backpack 45L"/>
    <n v="1"/>
    <n v="150.46"/>
    <n v="0.15"/>
    <n v="78.39"/>
    <n v="127.89100000000001"/>
    <n v="78.39"/>
    <n v="49.501000000000005"/>
    <n v="0.38705616501552104"/>
    <n v="2026"/>
    <s v="Q4"/>
    <n v="11"/>
    <x v="10"/>
  </r>
  <r>
    <n v="919"/>
    <d v="2026-11-01T00:00:00"/>
    <n v="2026"/>
    <n v="11"/>
    <x v="3"/>
    <s v="Nov"/>
    <x v="3"/>
    <x v="13"/>
    <x v="0"/>
    <s v="New"/>
    <x v="0"/>
    <s v="Cycling Pack 12L"/>
    <n v="1"/>
    <n v="103.53"/>
    <n v="0.1"/>
    <n v="51.75"/>
    <n v="93.177000000000007"/>
    <n v="51.75"/>
    <n v="41.427000000000007"/>
    <n v="0.4446054283782479"/>
    <n v="2026"/>
    <s v="Q4"/>
    <n v="11"/>
    <x v="10"/>
  </r>
  <r>
    <n v="949"/>
    <d v="2026-11-01T00:00:00"/>
    <n v="2026"/>
    <n v="11"/>
    <x v="3"/>
    <s v="Nov"/>
    <x v="2"/>
    <x v="2"/>
    <x v="0"/>
    <s v="Returning"/>
    <x v="0"/>
    <s v="Cycling Pack 12L"/>
    <n v="4"/>
    <n v="103.33"/>
    <n v="0"/>
    <n v="49.15"/>
    <n v="413.32"/>
    <n v="196.6"/>
    <n v="216.72"/>
    <n v="0.5243394948224136"/>
    <n v="2026"/>
    <s v="Q4"/>
    <n v="11"/>
    <x v="10"/>
  </r>
  <r>
    <n v="1185"/>
    <d v="2026-11-01T00:00:00"/>
    <n v="2026"/>
    <n v="11"/>
    <x v="3"/>
    <s v="Nov"/>
    <x v="3"/>
    <x v="8"/>
    <x v="1"/>
    <s v="Business"/>
    <x v="2"/>
    <s v="Insulated Bottle"/>
    <n v="5"/>
    <n v="37.08"/>
    <n v="0.15"/>
    <n v="13.27"/>
    <n v="157.58999999999997"/>
    <n v="66.349999999999994"/>
    <n v="91.239999999999981"/>
    <n v="0.57897074687480166"/>
    <n v="2026"/>
    <s v="Q4"/>
    <n v="11"/>
    <x v="10"/>
  </r>
  <r>
    <n v="1248"/>
    <d v="2026-11-01T00:00:00"/>
    <n v="2026"/>
    <n v="11"/>
    <x v="3"/>
    <s v="Nov"/>
    <x v="0"/>
    <x v="0"/>
    <x v="1"/>
    <s v="Business"/>
    <x v="2"/>
    <s v="Carry-On Duffel"/>
    <n v="5"/>
    <n v="132.33000000000001"/>
    <n v="0.2"/>
    <n v="65.2"/>
    <n v="529.32000000000005"/>
    <n v="326"/>
    <n v="203.32000000000005"/>
    <n v="0.3841154689034989"/>
    <n v="2026"/>
    <s v="Q4"/>
    <n v="11"/>
    <x v="10"/>
  </r>
  <r>
    <n v="2129"/>
    <d v="2026-11-01T00:00:00"/>
    <n v="2026"/>
    <n v="11"/>
    <x v="3"/>
    <s v="Nov"/>
    <x v="3"/>
    <x v="13"/>
    <x v="2"/>
    <s v="New"/>
    <x v="0"/>
    <s v="Trail Bike Light"/>
    <n v="2"/>
    <n v="50.43"/>
    <n v="0"/>
    <n v="22.54"/>
    <n v="100.86"/>
    <n v="45.08"/>
    <n v="55.78"/>
    <n v="0.55304382312115807"/>
    <n v="2026"/>
    <s v="Q4"/>
    <n v="11"/>
    <x v="10"/>
  </r>
  <r>
    <n v="2850"/>
    <d v="2026-11-01T00:00:00"/>
    <n v="2026"/>
    <n v="11"/>
    <x v="3"/>
    <s v="Nov"/>
    <x v="2"/>
    <x v="2"/>
    <x v="1"/>
    <s v="Returning"/>
    <x v="4"/>
    <s v="Training Mat"/>
    <n v="3"/>
    <n v="50.05"/>
    <n v="0.15"/>
    <n v="22.36"/>
    <n v="127.62749999999998"/>
    <n v="67.08"/>
    <n v="60.547499999999985"/>
    <n v="0.47440794499618022"/>
    <n v="2026"/>
    <s v="Q4"/>
    <n v="11"/>
    <x v="10"/>
  </r>
  <r>
    <n v="3477"/>
    <d v="2026-11-01T00:00:00"/>
    <n v="2026"/>
    <n v="11"/>
    <x v="3"/>
    <s v="Nov"/>
    <x v="3"/>
    <x v="13"/>
    <x v="0"/>
    <s v="Returning"/>
    <x v="3"/>
    <s v="Trail Tent 2P"/>
    <n v="1"/>
    <n v="197.14"/>
    <n v="0.05"/>
    <n v="102.87"/>
    <n v="187.28299999999999"/>
    <n v="102.87"/>
    <n v="84.412999999999982"/>
    <n v="0.45072430492890431"/>
    <n v="2026"/>
    <s v="Q4"/>
    <n v="11"/>
    <x v="10"/>
  </r>
  <r>
    <n v="4673"/>
    <d v="2026-11-01T00:00:00"/>
    <n v="2026"/>
    <n v="11"/>
    <x v="3"/>
    <s v="Nov"/>
    <x v="0"/>
    <x v="0"/>
    <x v="1"/>
    <s v="Business"/>
    <x v="1"/>
    <s v="Trekking Poles"/>
    <n v="5"/>
    <n v="72.13"/>
    <n v="0.1"/>
    <n v="31.41"/>
    <n v="324.58499999999998"/>
    <n v="157.05000000000001"/>
    <n v="167.53499999999997"/>
    <n v="0.51615139331762094"/>
    <n v="2026"/>
    <s v="Q4"/>
    <n v="11"/>
    <x v="10"/>
  </r>
  <r>
    <n v="4679"/>
    <d v="2026-11-01T00:00:00"/>
    <n v="2026"/>
    <n v="11"/>
    <x v="3"/>
    <s v="Nov"/>
    <x v="1"/>
    <x v="12"/>
    <x v="1"/>
    <s v="Returning"/>
    <x v="3"/>
    <s v="Alpine Tent 4P"/>
    <n v="8"/>
    <n v="341.51"/>
    <n v="0.1"/>
    <n v="200.1"/>
    <n v="2458.8719999999998"/>
    <n v="1600.8"/>
    <n v="858.07199999999989"/>
    <n v="0.34896977150498276"/>
    <n v="2026"/>
    <s v="Q4"/>
    <n v="11"/>
    <x v="10"/>
  </r>
  <r>
    <n v="4809"/>
    <d v="2026-11-01T00:00:00"/>
    <n v="2026"/>
    <n v="11"/>
    <x v="3"/>
    <s v="Nov"/>
    <x v="1"/>
    <x v="11"/>
    <x v="0"/>
    <s v="New"/>
    <x v="2"/>
    <s v="Insulated Bottle"/>
    <n v="1"/>
    <n v="36.47"/>
    <n v="0.05"/>
    <n v="13.88"/>
    <n v="34.646499999999996"/>
    <n v="13.88"/>
    <n v="20.766499999999994"/>
    <n v="0.59938233299178834"/>
    <n v="2026"/>
    <s v="Q4"/>
    <n v="11"/>
    <x v="10"/>
  </r>
  <r>
    <n v="4849"/>
    <d v="2026-11-01T00:00:00"/>
    <n v="2026"/>
    <n v="11"/>
    <x v="3"/>
    <s v="Nov"/>
    <x v="0"/>
    <x v="0"/>
    <x v="0"/>
    <s v="New"/>
    <x v="2"/>
    <s v="Insulated Bottle"/>
    <n v="4"/>
    <n v="35.69"/>
    <n v="0.15"/>
    <n v="13.52"/>
    <n v="121.34599999999999"/>
    <n v="54.08"/>
    <n v="67.265999999999991"/>
    <n v="0.55433224004087478"/>
    <n v="2026"/>
    <s v="Q4"/>
    <n v="11"/>
    <x v="10"/>
  </r>
  <r>
    <n v="436"/>
    <d v="2026-11-02T00:00:00"/>
    <n v="2026"/>
    <n v="11"/>
    <x v="3"/>
    <s v="Nov"/>
    <x v="2"/>
    <x v="10"/>
    <x v="0"/>
    <s v="New"/>
    <x v="2"/>
    <s v="Insulated Bottle"/>
    <n v="2"/>
    <n v="35.340000000000003"/>
    <n v="0.1"/>
    <n v="13.82"/>
    <n v="63.612000000000009"/>
    <n v="27.64"/>
    <n v="35.972000000000008"/>
    <n v="0.56549078790165386"/>
    <n v="2026"/>
    <s v="Q4"/>
    <n v="11"/>
    <x v="10"/>
  </r>
  <r>
    <n v="879"/>
    <d v="2026-11-02T00:00:00"/>
    <n v="2026"/>
    <n v="11"/>
    <x v="3"/>
    <s v="Nov"/>
    <x v="2"/>
    <x v="10"/>
    <x v="0"/>
    <s v="New"/>
    <x v="2"/>
    <s v="Packing Cube Set"/>
    <n v="4"/>
    <n v="46.8"/>
    <n v="0.05"/>
    <n v="18.52"/>
    <n v="177.83999999999997"/>
    <n v="74.08"/>
    <n v="103.75999999999998"/>
    <n v="0.58344579397210972"/>
    <n v="2026"/>
    <s v="Q4"/>
    <n v="11"/>
    <x v="10"/>
  </r>
  <r>
    <n v="955"/>
    <d v="2026-11-02T00:00:00"/>
    <n v="2026"/>
    <n v="11"/>
    <x v="3"/>
    <s v="Nov"/>
    <x v="3"/>
    <x v="13"/>
    <x v="2"/>
    <s v="New"/>
    <x v="3"/>
    <s v="Trail Tent 2P"/>
    <n v="1"/>
    <n v="198.34"/>
    <n v="0.05"/>
    <n v="103.2"/>
    <n v="188.423"/>
    <n v="103.2"/>
    <n v="85.222999999999999"/>
    <n v="0.45229616341954004"/>
    <n v="2026"/>
    <s v="Q4"/>
    <n v="11"/>
    <x v="10"/>
  </r>
  <r>
    <n v="1068"/>
    <d v="2026-11-02T00:00:00"/>
    <n v="2026"/>
    <n v="11"/>
    <x v="3"/>
    <s v="Nov"/>
    <x v="1"/>
    <x v="6"/>
    <x v="0"/>
    <s v="Returning"/>
    <x v="4"/>
    <s v="Weighted Vest"/>
    <n v="5"/>
    <n v="122.26"/>
    <n v="0.1"/>
    <n v="68.3"/>
    <n v="550.17000000000007"/>
    <n v="341.5"/>
    <n v="208.67000000000007"/>
    <n v="0.37928276714470083"/>
    <n v="2026"/>
    <s v="Q4"/>
    <n v="11"/>
    <x v="10"/>
  </r>
  <r>
    <n v="1733"/>
    <d v="2026-11-02T00:00:00"/>
    <n v="2026"/>
    <n v="11"/>
    <x v="3"/>
    <s v="Nov"/>
    <x v="0"/>
    <x v="9"/>
    <x v="1"/>
    <s v="Returning"/>
    <x v="1"/>
    <s v="Trekking Poles"/>
    <n v="3"/>
    <n v="71.12"/>
    <n v="0.15"/>
    <n v="33.090000000000003"/>
    <n v="181.35599999999999"/>
    <n v="99.27000000000001"/>
    <n v="82.085999999999984"/>
    <n v="0.45262356911268437"/>
    <n v="2026"/>
    <s v="Q4"/>
    <n v="11"/>
    <x v="10"/>
  </r>
  <r>
    <n v="3270"/>
    <d v="2026-11-02T00:00:00"/>
    <n v="2026"/>
    <n v="11"/>
    <x v="3"/>
    <s v="Nov"/>
    <x v="1"/>
    <x v="12"/>
    <x v="2"/>
    <s v="Returning"/>
    <x v="0"/>
    <s v="Commuter Helmet"/>
    <n v="2"/>
    <n v="81.900000000000006"/>
    <n v="0.15"/>
    <n v="41.91"/>
    <n v="139.23000000000002"/>
    <n v="83.82"/>
    <n v="55.410000000000025"/>
    <n v="0.39797457444516282"/>
    <n v="2026"/>
    <s v="Q4"/>
    <n v="11"/>
    <x v="10"/>
  </r>
  <r>
    <n v="3484"/>
    <d v="2026-11-02T00:00:00"/>
    <n v="2026"/>
    <n v="11"/>
    <x v="3"/>
    <s v="Nov"/>
    <x v="2"/>
    <x v="2"/>
    <x v="3"/>
    <s v="Returning"/>
    <x v="2"/>
    <s v="Travel Backpack 35L"/>
    <n v="4"/>
    <n v="165.12"/>
    <n v="0.05"/>
    <n v="89.65"/>
    <n v="627.45600000000002"/>
    <n v="358.6"/>
    <n v="268.85599999999999"/>
    <n v="0.42848582211342306"/>
    <n v="2026"/>
    <s v="Q4"/>
    <n v="11"/>
    <x v="10"/>
  </r>
  <r>
    <n v="3608"/>
    <d v="2026-11-02T00:00:00"/>
    <n v="2026"/>
    <n v="11"/>
    <x v="3"/>
    <s v="Nov"/>
    <x v="3"/>
    <x v="8"/>
    <x v="2"/>
    <s v="New"/>
    <x v="1"/>
    <s v="Hiking Daypack 20L"/>
    <n v="1"/>
    <n v="91.35"/>
    <n v="0"/>
    <n v="45.5"/>
    <n v="91.35"/>
    <n v="45.5"/>
    <n v="45.849999999999994"/>
    <n v="0.50191570881226055"/>
    <n v="2026"/>
    <s v="Q4"/>
    <n v="11"/>
    <x v="10"/>
  </r>
  <r>
    <n v="4036"/>
    <d v="2026-11-02T00:00:00"/>
    <n v="2026"/>
    <n v="11"/>
    <x v="3"/>
    <s v="Nov"/>
    <x v="2"/>
    <x v="3"/>
    <x v="0"/>
    <s v="Business"/>
    <x v="4"/>
    <s v="Recovery Roller"/>
    <n v="1"/>
    <n v="36.96"/>
    <n v="0.1"/>
    <n v="14.18"/>
    <n v="33.264000000000003"/>
    <n v="14.18"/>
    <n v="19.084000000000003"/>
    <n v="0.57371332371332373"/>
    <n v="2026"/>
    <s v="Q4"/>
    <n v="11"/>
    <x v="10"/>
  </r>
  <r>
    <n v="408"/>
    <d v="2026-11-03T00:00:00"/>
    <n v="2026"/>
    <n v="11"/>
    <x v="3"/>
    <s v="Nov"/>
    <x v="3"/>
    <x v="13"/>
    <x v="0"/>
    <s v="Returning"/>
    <x v="0"/>
    <s v="Trail Bike Light"/>
    <n v="1"/>
    <n v="49.61"/>
    <n v="0"/>
    <n v="22.8"/>
    <n v="49.61"/>
    <n v="22.8"/>
    <n v="26.81"/>
    <n v="0.54041523886313236"/>
    <n v="2026"/>
    <s v="Q4"/>
    <n v="11"/>
    <x v="10"/>
  </r>
  <r>
    <n v="939"/>
    <d v="2026-11-03T00:00:00"/>
    <n v="2026"/>
    <n v="11"/>
    <x v="3"/>
    <s v="Nov"/>
    <x v="1"/>
    <x v="11"/>
    <x v="2"/>
    <s v="Returning"/>
    <x v="0"/>
    <s v="Trail Bike Light"/>
    <n v="1"/>
    <n v="49.76"/>
    <n v="0.1"/>
    <n v="21.94"/>
    <n v="44.783999999999999"/>
    <n v="21.94"/>
    <n v="22.843999999999998"/>
    <n v="0.51009289031797067"/>
    <n v="2026"/>
    <s v="Q4"/>
    <n v="11"/>
    <x v="10"/>
  </r>
  <r>
    <n v="1022"/>
    <d v="2026-11-03T00:00:00"/>
    <n v="2026"/>
    <n v="11"/>
    <x v="3"/>
    <s v="Nov"/>
    <x v="3"/>
    <x v="7"/>
    <x v="0"/>
    <s v="Returning"/>
    <x v="0"/>
    <s v="Compact Repair Kit"/>
    <n v="1"/>
    <n v="39.97"/>
    <n v="0.1"/>
    <n v="16.93"/>
    <n v="35.972999999999999"/>
    <n v="16.93"/>
    <n v="19.042999999999999"/>
    <n v="0.52936924915909156"/>
    <n v="2026"/>
    <s v="Q4"/>
    <n v="11"/>
    <x v="10"/>
  </r>
  <r>
    <n v="1997"/>
    <d v="2026-11-03T00:00:00"/>
    <n v="2026"/>
    <n v="11"/>
    <x v="3"/>
    <s v="Nov"/>
    <x v="1"/>
    <x v="12"/>
    <x v="3"/>
    <s v="Returning"/>
    <x v="3"/>
    <s v="Alpine Tent 4P"/>
    <n v="2"/>
    <n v="335.46"/>
    <n v="0.1"/>
    <n v="199.87"/>
    <n v="603.82799999999997"/>
    <n v="399.74"/>
    <n v="204.08799999999997"/>
    <n v="0.33799028862523761"/>
    <n v="2026"/>
    <s v="Q4"/>
    <n v="11"/>
    <x v="10"/>
  </r>
  <r>
    <n v="3978"/>
    <d v="2026-11-03T00:00:00"/>
    <n v="2026"/>
    <n v="11"/>
    <x v="3"/>
    <s v="Nov"/>
    <x v="1"/>
    <x v="12"/>
    <x v="0"/>
    <s v="New"/>
    <x v="1"/>
    <s v="Summit Backpack 45L"/>
    <n v="4"/>
    <n v="154.46"/>
    <n v="0.05"/>
    <n v="80.48"/>
    <n v="586.94799999999998"/>
    <n v="321.92"/>
    <n v="265.02799999999996"/>
    <n v="0.45153574081519993"/>
    <n v="2026"/>
    <s v="Q4"/>
    <n v="11"/>
    <x v="10"/>
  </r>
  <r>
    <n v="4715"/>
    <d v="2026-11-03T00:00:00"/>
    <n v="2026"/>
    <n v="11"/>
    <x v="3"/>
    <s v="Nov"/>
    <x v="0"/>
    <x v="0"/>
    <x v="1"/>
    <s v="Business"/>
    <x v="4"/>
    <s v="Resistance Band Set"/>
    <n v="10"/>
    <n v="39.869999999999997"/>
    <n v="0.15"/>
    <n v="14.31"/>
    <n v="338.89499999999998"/>
    <n v="143.1"/>
    <n v="195.79499999999999"/>
    <n v="0.57774531934670026"/>
    <n v="2026"/>
    <s v="Q4"/>
    <n v="11"/>
    <x v="10"/>
  </r>
  <r>
    <n v="145"/>
    <d v="2026-11-04T00:00:00"/>
    <n v="2026"/>
    <n v="11"/>
    <x v="3"/>
    <s v="Nov"/>
    <x v="0"/>
    <x v="15"/>
    <x v="0"/>
    <s v="Business"/>
    <x v="1"/>
    <s v="Hiking Daypack 20L"/>
    <n v="2"/>
    <n v="93.19"/>
    <n v="0.2"/>
    <n v="45.7"/>
    <n v="149.10400000000001"/>
    <n v="91.4"/>
    <n v="57.704000000000008"/>
    <n v="0.38700504345959869"/>
    <n v="2026"/>
    <s v="Q4"/>
    <n v="11"/>
    <x v="10"/>
  </r>
  <r>
    <n v="465"/>
    <d v="2026-11-04T00:00:00"/>
    <n v="2026"/>
    <n v="11"/>
    <x v="3"/>
    <s v="Nov"/>
    <x v="1"/>
    <x v="12"/>
    <x v="0"/>
    <s v="Returning"/>
    <x v="4"/>
    <s v="Resistance Band Set"/>
    <n v="3"/>
    <n v="41.29"/>
    <n v="0.05"/>
    <n v="14.43"/>
    <n v="117.6765"/>
    <n v="43.29"/>
    <n v="74.386500000000012"/>
    <n v="0.63212706020318421"/>
    <n v="2026"/>
    <s v="Q4"/>
    <n v="11"/>
    <x v="10"/>
  </r>
  <r>
    <n v="1449"/>
    <d v="2026-11-04T00:00:00"/>
    <n v="2026"/>
    <n v="11"/>
    <x v="3"/>
    <s v="Nov"/>
    <x v="3"/>
    <x v="8"/>
    <x v="0"/>
    <s v="Returning"/>
    <x v="0"/>
    <s v="Trail Bike Light"/>
    <n v="1"/>
    <n v="50.76"/>
    <n v="0.1"/>
    <n v="22.72"/>
    <n v="45.683999999999997"/>
    <n v="22.72"/>
    <n v="22.963999999999999"/>
    <n v="0.50267051921898254"/>
    <n v="2026"/>
    <s v="Q4"/>
    <n v="11"/>
    <x v="10"/>
  </r>
  <r>
    <n v="1802"/>
    <d v="2026-11-04T00:00:00"/>
    <n v="2026"/>
    <n v="11"/>
    <x v="3"/>
    <s v="Nov"/>
    <x v="2"/>
    <x v="16"/>
    <x v="2"/>
    <s v="Business"/>
    <x v="2"/>
    <s v="Insulated Bottle"/>
    <n v="1"/>
    <n v="35.94"/>
    <n v="0.05"/>
    <n v="13.39"/>
    <n v="34.142999999999994"/>
    <n v="13.39"/>
    <n v="20.752999999999993"/>
    <n v="0.60782590867820629"/>
    <n v="2026"/>
    <s v="Q4"/>
    <n v="11"/>
    <x v="10"/>
  </r>
  <r>
    <n v="2645"/>
    <d v="2026-11-04T00:00:00"/>
    <n v="2026"/>
    <n v="11"/>
    <x v="3"/>
    <s v="Nov"/>
    <x v="0"/>
    <x v="15"/>
    <x v="2"/>
    <s v="New"/>
    <x v="1"/>
    <s v="Trekking Poles"/>
    <n v="4"/>
    <n v="70.010000000000005"/>
    <n v="0.05"/>
    <n v="31.43"/>
    <n v="266.03800000000001"/>
    <n v="125.72"/>
    <n v="140.31800000000001"/>
    <n v="0.52743593020545942"/>
    <n v="2026"/>
    <s v="Q4"/>
    <n v="11"/>
    <x v="10"/>
  </r>
  <r>
    <n v="3539"/>
    <d v="2026-11-04T00:00:00"/>
    <n v="2026"/>
    <n v="11"/>
    <x v="3"/>
    <s v="Nov"/>
    <x v="0"/>
    <x v="15"/>
    <x v="3"/>
    <s v="Returning"/>
    <x v="1"/>
    <s v="Summit Backpack 45L"/>
    <n v="3"/>
    <n v="152.32"/>
    <n v="0.1"/>
    <n v="79.36"/>
    <n v="411.26400000000001"/>
    <n v="238.07999999999998"/>
    <n v="173.18400000000003"/>
    <n v="0.42110177404295057"/>
    <n v="2026"/>
    <s v="Q4"/>
    <n v="11"/>
    <x v="10"/>
  </r>
  <r>
    <n v="4309"/>
    <d v="2026-11-04T00:00:00"/>
    <n v="2026"/>
    <n v="11"/>
    <x v="3"/>
    <s v="Nov"/>
    <x v="3"/>
    <x v="8"/>
    <x v="0"/>
    <s v="Business"/>
    <x v="0"/>
    <s v="Trail Bike Light"/>
    <n v="1"/>
    <n v="50.32"/>
    <n v="0.05"/>
    <n v="22.46"/>
    <n v="47.803999999999995"/>
    <n v="22.46"/>
    <n v="25.343999999999994"/>
    <n v="0.53016483976236295"/>
    <n v="2026"/>
    <s v="Q4"/>
    <n v="11"/>
    <x v="10"/>
  </r>
  <r>
    <n v="4355"/>
    <d v="2026-11-04T00:00:00"/>
    <n v="2026"/>
    <n v="11"/>
    <x v="3"/>
    <s v="Nov"/>
    <x v="2"/>
    <x v="2"/>
    <x v="2"/>
    <s v="Returning"/>
    <x v="1"/>
    <s v="Summit Backpack 45L"/>
    <n v="2"/>
    <n v="151.04"/>
    <n v="0.15"/>
    <n v="76.97"/>
    <n v="256.76799999999997"/>
    <n v="153.94"/>
    <n v="102.82799999999997"/>
    <n v="0.40047046360917243"/>
    <n v="2026"/>
    <s v="Q4"/>
    <n v="11"/>
    <x v="10"/>
  </r>
  <r>
    <n v="5052"/>
    <d v="2026-11-04T00:00:00"/>
    <n v="2026"/>
    <n v="11"/>
    <x v="3"/>
    <s v="Nov"/>
    <x v="0"/>
    <x v="15"/>
    <x v="3"/>
    <s v="Returning"/>
    <x v="0"/>
    <s v="Compact Repair Kit"/>
    <n v="3"/>
    <n v="41.12"/>
    <n v="0.1"/>
    <n v="16.670000000000002"/>
    <n v="111.02399999999999"/>
    <n v="50.010000000000005"/>
    <n v="61.013999999999982"/>
    <n v="0.54955685257241671"/>
    <n v="2026"/>
    <s v="Q4"/>
    <n v="11"/>
    <x v="10"/>
  </r>
  <r>
    <n v="9"/>
    <d v="2026-11-05T00:00:00"/>
    <n v="2026"/>
    <n v="11"/>
    <x v="3"/>
    <s v="Nov"/>
    <x v="0"/>
    <x v="15"/>
    <x v="0"/>
    <s v="New"/>
    <x v="1"/>
    <s v="Trail Boots"/>
    <n v="1"/>
    <n v="140.59"/>
    <n v="0.1"/>
    <n v="79.510000000000005"/>
    <n v="126.53100000000001"/>
    <n v="79.510000000000005"/>
    <n v="47.021000000000001"/>
    <n v="0.37161644182058151"/>
    <n v="2026"/>
    <s v="Q4"/>
    <n v="11"/>
    <x v="10"/>
  </r>
  <r>
    <n v="703"/>
    <d v="2026-11-05T00:00:00"/>
    <n v="2026"/>
    <n v="11"/>
    <x v="3"/>
    <s v="Nov"/>
    <x v="1"/>
    <x v="14"/>
    <x v="0"/>
    <s v="Returning"/>
    <x v="2"/>
    <s v="Travel Backpack 35L"/>
    <n v="2"/>
    <n v="160.68"/>
    <n v="0"/>
    <n v="89.49"/>
    <n v="321.36"/>
    <n v="178.98"/>
    <n v="142.38000000000002"/>
    <n v="0.4430545182972368"/>
    <n v="2026"/>
    <s v="Q4"/>
    <n v="11"/>
    <x v="10"/>
  </r>
  <r>
    <n v="1627"/>
    <d v="2026-11-05T00:00:00"/>
    <n v="2026"/>
    <n v="11"/>
    <x v="3"/>
    <s v="Nov"/>
    <x v="3"/>
    <x v="4"/>
    <x v="0"/>
    <s v="Returning"/>
    <x v="4"/>
    <s v="Training Mat"/>
    <n v="6"/>
    <n v="49.7"/>
    <n v="0"/>
    <n v="22.34"/>
    <n v="298.20000000000005"/>
    <n v="134.04"/>
    <n v="164.16000000000005"/>
    <n v="0.55050301810865199"/>
    <n v="2026"/>
    <s v="Q4"/>
    <n v="11"/>
    <x v="10"/>
  </r>
  <r>
    <n v="1760"/>
    <d v="2026-11-05T00:00:00"/>
    <n v="2026"/>
    <n v="11"/>
    <x v="3"/>
    <s v="Nov"/>
    <x v="1"/>
    <x v="11"/>
    <x v="2"/>
    <s v="Returning"/>
    <x v="0"/>
    <s v="Commuter Helmet"/>
    <n v="3"/>
    <n v="80.400000000000006"/>
    <n v="0.05"/>
    <n v="42.82"/>
    <n v="229.14000000000001"/>
    <n v="128.46"/>
    <n v="100.68"/>
    <n v="0.43938203718250851"/>
    <n v="2026"/>
    <s v="Q4"/>
    <n v="11"/>
    <x v="10"/>
  </r>
  <r>
    <n v="2268"/>
    <d v="2026-11-05T00:00:00"/>
    <n v="2026"/>
    <n v="11"/>
    <x v="3"/>
    <s v="Nov"/>
    <x v="1"/>
    <x v="1"/>
    <x v="2"/>
    <s v="New"/>
    <x v="1"/>
    <s v="Summit Backpack 45L"/>
    <n v="4"/>
    <n v="151.38999999999999"/>
    <n v="0.05"/>
    <n v="80.66"/>
    <n v="575.28199999999993"/>
    <n v="322.64"/>
    <n v="252.64199999999994"/>
    <n v="0.43916201097896329"/>
    <n v="2026"/>
    <s v="Q4"/>
    <n v="11"/>
    <x v="10"/>
  </r>
  <r>
    <n v="2636"/>
    <d v="2026-11-05T00:00:00"/>
    <n v="2026"/>
    <n v="11"/>
    <x v="3"/>
    <s v="Nov"/>
    <x v="1"/>
    <x v="14"/>
    <x v="2"/>
    <s v="Business"/>
    <x v="2"/>
    <s v="Packing Cube Set"/>
    <n v="2"/>
    <n v="45.44"/>
    <n v="0.05"/>
    <n v="18.2"/>
    <n v="86.335999999999999"/>
    <n v="36.4"/>
    <n v="49.936"/>
    <n v="0.57839140103780584"/>
    <n v="2026"/>
    <s v="Q4"/>
    <n v="11"/>
    <x v="10"/>
  </r>
  <r>
    <n v="3255"/>
    <d v="2026-11-05T00:00:00"/>
    <n v="2026"/>
    <n v="11"/>
    <x v="3"/>
    <s v="Nov"/>
    <x v="3"/>
    <x v="13"/>
    <x v="0"/>
    <s v="New"/>
    <x v="1"/>
    <s v="Trekking Poles"/>
    <n v="2"/>
    <n v="70.790000000000006"/>
    <n v="0.15"/>
    <n v="33.32"/>
    <n v="120.343"/>
    <n v="66.64"/>
    <n v="53.703000000000003"/>
    <n v="0.44624947026416162"/>
    <n v="2026"/>
    <s v="Q4"/>
    <n v="11"/>
    <x v="10"/>
  </r>
  <r>
    <n v="4326"/>
    <d v="2026-11-05T00:00:00"/>
    <n v="2026"/>
    <n v="11"/>
    <x v="3"/>
    <s v="Nov"/>
    <x v="2"/>
    <x v="5"/>
    <x v="2"/>
    <s v="Returning"/>
    <x v="2"/>
    <s v="Insulated Bottle"/>
    <n v="1"/>
    <n v="35.630000000000003"/>
    <n v="0"/>
    <n v="13.47"/>
    <n v="35.630000000000003"/>
    <n v="13.47"/>
    <n v="22.160000000000004"/>
    <n v="0.62194779680044909"/>
    <n v="2026"/>
    <s v="Q4"/>
    <n v="11"/>
    <x v="10"/>
  </r>
  <r>
    <n v="4346"/>
    <d v="2026-11-05T00:00:00"/>
    <n v="2026"/>
    <n v="11"/>
    <x v="3"/>
    <s v="Nov"/>
    <x v="0"/>
    <x v="15"/>
    <x v="0"/>
    <s v="Business"/>
    <x v="1"/>
    <s v="Trekking Poles"/>
    <n v="3"/>
    <n v="73.010000000000005"/>
    <n v="0.15"/>
    <n v="32.49"/>
    <n v="186.17550000000003"/>
    <n v="97.47"/>
    <n v="88.705500000000029"/>
    <n v="0.47646172562984934"/>
    <n v="2026"/>
    <s v="Q4"/>
    <n v="11"/>
    <x v="10"/>
  </r>
  <r>
    <n v="266"/>
    <d v="2026-11-06T00:00:00"/>
    <n v="2026"/>
    <n v="11"/>
    <x v="3"/>
    <s v="Nov"/>
    <x v="1"/>
    <x v="1"/>
    <x v="3"/>
    <s v="Business"/>
    <x v="1"/>
    <s v="Hiking Daypack 20L"/>
    <n v="1"/>
    <n v="93.48"/>
    <n v="0.05"/>
    <n v="46.34"/>
    <n v="88.805999999999997"/>
    <n v="46.34"/>
    <n v="42.465999999999994"/>
    <n v="0.47818841069297113"/>
    <n v="2026"/>
    <s v="Q4"/>
    <n v="11"/>
    <x v="10"/>
  </r>
  <r>
    <n v="274"/>
    <d v="2026-11-06T00:00:00"/>
    <n v="2026"/>
    <n v="11"/>
    <x v="3"/>
    <s v="Nov"/>
    <x v="1"/>
    <x v="1"/>
    <x v="0"/>
    <s v="Business"/>
    <x v="0"/>
    <s v="Commuter Helmet"/>
    <n v="1"/>
    <n v="82.89"/>
    <n v="0"/>
    <n v="41.44"/>
    <n v="82.89"/>
    <n v="41.44"/>
    <n v="41.45"/>
    <n v="0.50006032090722652"/>
    <n v="2026"/>
    <s v="Q4"/>
    <n v="11"/>
    <x v="10"/>
  </r>
  <r>
    <n v="1135"/>
    <d v="2026-11-06T00:00:00"/>
    <n v="2026"/>
    <n v="11"/>
    <x v="3"/>
    <s v="Nov"/>
    <x v="3"/>
    <x v="7"/>
    <x v="0"/>
    <s v="New"/>
    <x v="2"/>
    <s v="Insulated Bottle"/>
    <n v="2"/>
    <n v="35.71"/>
    <n v="0.2"/>
    <n v="13.48"/>
    <n v="57.136000000000003"/>
    <n v="26.96"/>
    <n v="30.176000000000002"/>
    <n v="0.52814337720526461"/>
    <n v="2026"/>
    <s v="Q4"/>
    <n v="11"/>
    <x v="10"/>
  </r>
  <r>
    <n v="2166"/>
    <d v="2026-11-06T00:00:00"/>
    <n v="2026"/>
    <n v="11"/>
    <x v="3"/>
    <s v="Nov"/>
    <x v="3"/>
    <x v="13"/>
    <x v="2"/>
    <s v="New"/>
    <x v="4"/>
    <s v="Resistance Band Set"/>
    <n v="1"/>
    <n v="40.380000000000003"/>
    <n v="0.15"/>
    <n v="14.53"/>
    <n v="34.323"/>
    <n v="14.53"/>
    <n v="19.792999999999999"/>
    <n v="0.57666870611543275"/>
    <n v="2026"/>
    <s v="Q4"/>
    <n v="11"/>
    <x v="10"/>
  </r>
  <r>
    <n v="3620"/>
    <d v="2026-11-06T00:00:00"/>
    <n v="2026"/>
    <n v="11"/>
    <x v="3"/>
    <s v="Nov"/>
    <x v="1"/>
    <x v="12"/>
    <x v="3"/>
    <s v="New"/>
    <x v="1"/>
    <s v="Trail Boots"/>
    <n v="1"/>
    <n v="142"/>
    <n v="0.05"/>
    <n v="81.099999999999994"/>
    <n v="134.9"/>
    <n v="81.099999999999994"/>
    <n v="53.800000000000011"/>
    <n v="0.39881393624907346"/>
    <n v="2026"/>
    <s v="Q4"/>
    <n v="11"/>
    <x v="10"/>
  </r>
  <r>
    <n v="3986"/>
    <d v="2026-11-06T00:00:00"/>
    <n v="2026"/>
    <n v="11"/>
    <x v="3"/>
    <s v="Nov"/>
    <x v="0"/>
    <x v="15"/>
    <x v="3"/>
    <s v="New"/>
    <x v="2"/>
    <s v="Insulated Bottle"/>
    <n v="2"/>
    <n v="36.29"/>
    <n v="0.15"/>
    <n v="13.93"/>
    <n v="61.692999999999998"/>
    <n v="27.86"/>
    <n v="33.832999999999998"/>
    <n v="0.54840905775371596"/>
    <n v="2026"/>
    <s v="Q4"/>
    <n v="11"/>
    <x v="10"/>
  </r>
  <r>
    <n v="4384"/>
    <d v="2026-11-06T00:00:00"/>
    <n v="2026"/>
    <n v="11"/>
    <x v="3"/>
    <s v="Nov"/>
    <x v="3"/>
    <x v="8"/>
    <x v="0"/>
    <s v="New"/>
    <x v="3"/>
    <s v="Compact Sleeping Bag"/>
    <n v="1"/>
    <n v="121.66"/>
    <n v="0"/>
    <n v="61.66"/>
    <n v="121.66"/>
    <n v="61.66"/>
    <n v="60"/>
    <n v="0.49317770836758179"/>
    <n v="2026"/>
    <s v="Q4"/>
    <n v="11"/>
    <x v="10"/>
  </r>
  <r>
    <n v="4565"/>
    <d v="2026-11-06T00:00:00"/>
    <n v="2026"/>
    <n v="11"/>
    <x v="3"/>
    <s v="Nov"/>
    <x v="1"/>
    <x v="14"/>
    <x v="0"/>
    <s v="Returning"/>
    <x v="3"/>
    <s v="Compact Sleeping Bag"/>
    <n v="3"/>
    <n v="124.65"/>
    <n v="0.05"/>
    <n v="62.27"/>
    <n v="355.25250000000005"/>
    <n v="186.81"/>
    <n v="168.44250000000005"/>
    <n v="0.47414866890451163"/>
    <n v="2026"/>
    <s v="Q4"/>
    <n v="11"/>
    <x v="10"/>
  </r>
  <r>
    <n v="4634"/>
    <d v="2026-11-06T00:00:00"/>
    <n v="2026"/>
    <n v="11"/>
    <x v="3"/>
    <s v="Nov"/>
    <x v="0"/>
    <x v="15"/>
    <x v="0"/>
    <s v="New"/>
    <x v="0"/>
    <s v="Commuter Helmet"/>
    <n v="2"/>
    <n v="80.61"/>
    <n v="0"/>
    <n v="43.72"/>
    <n v="161.22"/>
    <n v="87.44"/>
    <n v="73.78"/>
    <n v="0.45763552909068356"/>
    <n v="2026"/>
    <s v="Q4"/>
    <n v="11"/>
    <x v="10"/>
  </r>
  <r>
    <n v="104"/>
    <d v="2026-11-07T00:00:00"/>
    <n v="2026"/>
    <n v="11"/>
    <x v="3"/>
    <s v="Nov"/>
    <x v="1"/>
    <x v="11"/>
    <x v="0"/>
    <s v="New"/>
    <x v="1"/>
    <s v="Summit Backpack 45L"/>
    <n v="1"/>
    <n v="153.96"/>
    <n v="0"/>
    <n v="80.62"/>
    <n v="153.96"/>
    <n v="80.62"/>
    <n v="73.34"/>
    <n v="0.47635749545336453"/>
    <n v="2026"/>
    <s v="Q4"/>
    <n v="11"/>
    <x v="10"/>
  </r>
  <r>
    <n v="181"/>
    <d v="2026-11-07T00:00:00"/>
    <n v="2026"/>
    <n v="11"/>
    <x v="3"/>
    <s v="Nov"/>
    <x v="1"/>
    <x v="1"/>
    <x v="2"/>
    <s v="Returning"/>
    <x v="2"/>
    <s v="Insulated Bottle"/>
    <n v="1"/>
    <n v="35.58"/>
    <n v="0"/>
    <n v="13.4"/>
    <n v="35.58"/>
    <n v="13.4"/>
    <n v="22.18"/>
    <n v="0.62338392355255767"/>
    <n v="2026"/>
    <s v="Q4"/>
    <n v="11"/>
    <x v="10"/>
  </r>
  <r>
    <n v="823"/>
    <d v="2026-11-07T00:00:00"/>
    <n v="2026"/>
    <n v="11"/>
    <x v="3"/>
    <s v="Nov"/>
    <x v="0"/>
    <x v="0"/>
    <x v="3"/>
    <s v="New"/>
    <x v="4"/>
    <s v="Recovery Roller"/>
    <n v="5"/>
    <n v="36.369999999999997"/>
    <n v="0.15"/>
    <n v="13.65"/>
    <n v="154.57249999999999"/>
    <n v="68.25"/>
    <n v="86.322499999999991"/>
    <n v="0.55845962250723769"/>
    <n v="2026"/>
    <s v="Q4"/>
    <n v="11"/>
    <x v="10"/>
  </r>
  <r>
    <n v="1730"/>
    <d v="2026-11-07T00:00:00"/>
    <n v="2026"/>
    <n v="11"/>
    <x v="3"/>
    <s v="Nov"/>
    <x v="3"/>
    <x v="4"/>
    <x v="3"/>
    <s v="Returning"/>
    <x v="1"/>
    <s v="Summit Backpack 45L"/>
    <n v="2"/>
    <n v="151.55000000000001"/>
    <n v="0.1"/>
    <n v="80.48"/>
    <n v="272.79000000000002"/>
    <n v="160.96"/>
    <n v="111.83000000000001"/>
    <n v="0.40994904505297114"/>
    <n v="2026"/>
    <s v="Q4"/>
    <n v="11"/>
    <x v="10"/>
  </r>
  <r>
    <n v="2710"/>
    <d v="2026-11-07T00:00:00"/>
    <n v="2026"/>
    <n v="11"/>
    <x v="3"/>
    <s v="Nov"/>
    <x v="0"/>
    <x v="9"/>
    <x v="2"/>
    <s v="New"/>
    <x v="3"/>
    <s v="Portable Camp Stove"/>
    <n v="2"/>
    <n v="80.67"/>
    <n v="0"/>
    <n v="40.5"/>
    <n v="161.34"/>
    <n v="81"/>
    <n v="80.34"/>
    <n v="0.49795462997396805"/>
    <n v="2026"/>
    <s v="Q4"/>
    <n v="11"/>
    <x v="10"/>
  </r>
  <r>
    <n v="3018"/>
    <d v="2026-11-07T00:00:00"/>
    <n v="2026"/>
    <n v="11"/>
    <x v="3"/>
    <s v="Nov"/>
    <x v="3"/>
    <x v="7"/>
    <x v="1"/>
    <s v="Business"/>
    <x v="0"/>
    <s v="Commuter Helmet"/>
    <n v="10"/>
    <n v="81.48"/>
    <n v="0.05"/>
    <n v="43.7"/>
    <n v="774.06000000000006"/>
    <n v="437"/>
    <n v="337.06000000000006"/>
    <n v="0.43544428080510561"/>
    <n v="2026"/>
    <s v="Q4"/>
    <n v="11"/>
    <x v="10"/>
  </r>
  <r>
    <n v="3735"/>
    <d v="2026-11-07T00:00:00"/>
    <n v="2026"/>
    <n v="11"/>
    <x v="3"/>
    <s v="Nov"/>
    <x v="3"/>
    <x v="8"/>
    <x v="2"/>
    <s v="Returning"/>
    <x v="2"/>
    <s v="Travel Backpack 35L"/>
    <n v="2"/>
    <n v="163.58000000000001"/>
    <n v="0.1"/>
    <n v="88.14"/>
    <n v="294.44400000000002"/>
    <n v="176.28"/>
    <n v="118.16400000000002"/>
    <n v="0.40131230386762851"/>
    <n v="2026"/>
    <s v="Q4"/>
    <n v="11"/>
    <x v="10"/>
  </r>
  <r>
    <n v="4460"/>
    <d v="2026-11-07T00:00:00"/>
    <n v="2026"/>
    <n v="11"/>
    <x v="3"/>
    <s v="Nov"/>
    <x v="0"/>
    <x v="9"/>
    <x v="2"/>
    <s v="Returning"/>
    <x v="1"/>
    <s v="Trekking Poles"/>
    <n v="2"/>
    <n v="71.88"/>
    <n v="0.15"/>
    <n v="31.65"/>
    <n v="122.19599999999998"/>
    <n v="63.3"/>
    <n v="58.895999999999987"/>
    <n v="0.48197977020524396"/>
    <n v="2026"/>
    <s v="Q4"/>
    <n v="11"/>
    <x v="10"/>
  </r>
  <r>
    <n v="319"/>
    <d v="2026-11-08T00:00:00"/>
    <n v="2026"/>
    <n v="11"/>
    <x v="3"/>
    <s v="Nov"/>
    <x v="3"/>
    <x v="8"/>
    <x v="0"/>
    <s v="Returning"/>
    <x v="2"/>
    <s v="Insulated Bottle"/>
    <n v="2"/>
    <n v="36.299999999999997"/>
    <n v="0.15"/>
    <n v="13.38"/>
    <n v="61.709999999999994"/>
    <n v="26.76"/>
    <n v="34.949999999999989"/>
    <n v="0.56635877491492448"/>
    <n v="2026"/>
    <s v="Q4"/>
    <n v="11"/>
    <x v="10"/>
  </r>
  <r>
    <n v="595"/>
    <d v="2026-11-08T00:00:00"/>
    <n v="2026"/>
    <n v="11"/>
    <x v="3"/>
    <s v="Nov"/>
    <x v="1"/>
    <x v="12"/>
    <x v="0"/>
    <s v="New"/>
    <x v="4"/>
    <s v="Recovery Roller"/>
    <n v="2"/>
    <n v="36.159999999999997"/>
    <n v="0.1"/>
    <n v="13.79"/>
    <n v="65.087999999999994"/>
    <n v="27.58"/>
    <n v="37.507999999999996"/>
    <n v="0.57626597836774829"/>
    <n v="2026"/>
    <s v="Q4"/>
    <n v="11"/>
    <x v="10"/>
  </r>
  <r>
    <n v="1623"/>
    <d v="2026-11-08T00:00:00"/>
    <n v="2026"/>
    <n v="11"/>
    <x v="3"/>
    <s v="Nov"/>
    <x v="2"/>
    <x v="5"/>
    <x v="0"/>
    <s v="Returning"/>
    <x v="2"/>
    <s v="Insulated Bottle"/>
    <n v="2"/>
    <n v="35.49"/>
    <n v="0.1"/>
    <n v="13.78"/>
    <n v="63.882000000000005"/>
    <n v="27.56"/>
    <n v="36.322000000000003"/>
    <n v="0.56857956857956859"/>
    <n v="2026"/>
    <s v="Q4"/>
    <n v="11"/>
    <x v="10"/>
  </r>
  <r>
    <n v="2638"/>
    <d v="2026-11-08T00:00:00"/>
    <n v="2026"/>
    <n v="11"/>
    <x v="3"/>
    <s v="Nov"/>
    <x v="0"/>
    <x v="9"/>
    <x v="0"/>
    <s v="New"/>
    <x v="1"/>
    <s v="Trekking Poles"/>
    <n v="1"/>
    <n v="69.760000000000005"/>
    <n v="0.15"/>
    <n v="32.39"/>
    <n v="59.295999999999999"/>
    <n v="32.39"/>
    <n v="26.905999999999999"/>
    <n v="0.45375742039935241"/>
    <n v="2026"/>
    <s v="Q4"/>
    <n v="11"/>
    <x v="10"/>
  </r>
  <r>
    <n v="2666"/>
    <d v="2026-11-08T00:00:00"/>
    <n v="2026"/>
    <n v="11"/>
    <x v="3"/>
    <s v="Nov"/>
    <x v="1"/>
    <x v="12"/>
    <x v="2"/>
    <s v="Business"/>
    <x v="3"/>
    <s v="Portable Camp Stove"/>
    <n v="6"/>
    <n v="81.37"/>
    <n v="0"/>
    <n v="39.5"/>
    <n v="488.22"/>
    <n v="237"/>
    <n v="251.22000000000003"/>
    <n v="0.5145631067961165"/>
    <n v="2026"/>
    <s v="Q4"/>
    <n v="11"/>
    <x v="10"/>
  </r>
  <r>
    <n v="3505"/>
    <d v="2026-11-08T00:00:00"/>
    <n v="2026"/>
    <n v="11"/>
    <x v="3"/>
    <s v="Nov"/>
    <x v="1"/>
    <x v="12"/>
    <x v="1"/>
    <s v="Returning"/>
    <x v="0"/>
    <s v="Commuter Helmet"/>
    <n v="5"/>
    <n v="82.82"/>
    <n v="0.15"/>
    <n v="43.8"/>
    <n v="351.98499999999996"/>
    <n v="219"/>
    <n v="132.98499999999996"/>
    <n v="0.37781439549980816"/>
    <n v="2026"/>
    <s v="Q4"/>
    <n v="11"/>
    <x v="10"/>
  </r>
  <r>
    <n v="3626"/>
    <d v="2026-11-08T00:00:00"/>
    <n v="2026"/>
    <n v="11"/>
    <x v="3"/>
    <s v="Nov"/>
    <x v="3"/>
    <x v="13"/>
    <x v="1"/>
    <s v="Business"/>
    <x v="0"/>
    <s v="Trail Bike Light"/>
    <n v="15"/>
    <n v="51.05"/>
    <n v="0.1"/>
    <n v="21.95"/>
    <n v="689.17500000000007"/>
    <n v="329.25"/>
    <n v="359.92500000000007"/>
    <n v="0.52225486995320491"/>
    <n v="2026"/>
    <s v="Q4"/>
    <n v="11"/>
    <x v="10"/>
  </r>
  <r>
    <n v="3801"/>
    <d v="2026-11-08T00:00:00"/>
    <n v="2026"/>
    <n v="11"/>
    <x v="3"/>
    <s v="Nov"/>
    <x v="0"/>
    <x v="15"/>
    <x v="0"/>
    <s v="Returning"/>
    <x v="0"/>
    <s v="Cycling Pack 12L"/>
    <n v="3"/>
    <n v="101.68"/>
    <n v="0.1"/>
    <n v="51.9"/>
    <n v="274.536"/>
    <n v="155.69999999999999"/>
    <n v="118.83600000000001"/>
    <n v="0.43286126409651199"/>
    <n v="2026"/>
    <s v="Q4"/>
    <n v="11"/>
    <x v="10"/>
  </r>
  <r>
    <n v="4685"/>
    <d v="2026-11-08T00:00:00"/>
    <n v="2026"/>
    <n v="11"/>
    <x v="3"/>
    <s v="Nov"/>
    <x v="3"/>
    <x v="13"/>
    <x v="1"/>
    <s v="Business"/>
    <x v="3"/>
    <s v="Portable Camp Stove"/>
    <n v="6"/>
    <n v="80.83"/>
    <n v="0.15"/>
    <n v="39.32"/>
    <n v="412.233"/>
    <n v="235.92000000000002"/>
    <n v="176.31299999999999"/>
    <n v="0.42770229457612563"/>
    <n v="2026"/>
    <s v="Q4"/>
    <n v="11"/>
    <x v="10"/>
  </r>
  <r>
    <n v="4843"/>
    <d v="2026-11-08T00:00:00"/>
    <n v="2026"/>
    <n v="11"/>
    <x v="3"/>
    <s v="Nov"/>
    <x v="1"/>
    <x v="12"/>
    <x v="0"/>
    <s v="New"/>
    <x v="3"/>
    <s v="Compact Sleeping Bag"/>
    <n v="6"/>
    <n v="123.67"/>
    <n v="0.15"/>
    <n v="60.55"/>
    <n v="630.71699999999998"/>
    <n v="363.29999999999995"/>
    <n v="267.41700000000003"/>
    <n v="0.42398888883603902"/>
    <n v="2026"/>
    <s v="Q4"/>
    <n v="11"/>
    <x v="10"/>
  </r>
  <r>
    <n v="4890"/>
    <d v="2026-11-08T00:00:00"/>
    <n v="2026"/>
    <n v="11"/>
    <x v="3"/>
    <s v="Nov"/>
    <x v="0"/>
    <x v="15"/>
    <x v="0"/>
    <s v="New"/>
    <x v="1"/>
    <s v="Hiking Daypack 20L"/>
    <n v="2"/>
    <n v="93.16"/>
    <n v="0.1"/>
    <n v="44.19"/>
    <n v="167.68799999999999"/>
    <n v="88.38"/>
    <n v="79.307999999999993"/>
    <n v="0.47294976384714471"/>
    <n v="2026"/>
    <s v="Q4"/>
    <n v="11"/>
    <x v="10"/>
  </r>
  <r>
    <n v="4913"/>
    <d v="2026-11-08T00:00:00"/>
    <n v="2026"/>
    <n v="11"/>
    <x v="3"/>
    <s v="Nov"/>
    <x v="2"/>
    <x v="2"/>
    <x v="3"/>
    <s v="New"/>
    <x v="0"/>
    <s v="Commuter Helmet"/>
    <n v="1"/>
    <n v="83.79"/>
    <n v="0.1"/>
    <n v="42.8"/>
    <n v="75.411000000000001"/>
    <n v="42.8"/>
    <n v="32.611000000000004"/>
    <n v="0.43244354271923197"/>
    <n v="2026"/>
    <s v="Q4"/>
    <n v="11"/>
    <x v="10"/>
  </r>
  <r>
    <n v="5079"/>
    <d v="2026-11-08T00:00:00"/>
    <n v="2026"/>
    <n v="11"/>
    <x v="3"/>
    <s v="Nov"/>
    <x v="2"/>
    <x v="16"/>
    <x v="0"/>
    <s v="New"/>
    <x v="4"/>
    <s v="Weighted Vest"/>
    <n v="1"/>
    <n v="120.98"/>
    <n v="0.1"/>
    <n v="70.59"/>
    <n v="108.88200000000001"/>
    <n v="70.59"/>
    <n v="38.292000000000002"/>
    <n v="0.35168347385242738"/>
    <n v="2026"/>
    <s v="Q4"/>
    <n v="11"/>
    <x v="10"/>
  </r>
  <r>
    <n v="366"/>
    <d v="2026-11-09T00:00:00"/>
    <n v="2026"/>
    <n v="11"/>
    <x v="3"/>
    <s v="Nov"/>
    <x v="3"/>
    <x v="13"/>
    <x v="2"/>
    <s v="Returning"/>
    <x v="1"/>
    <s v="Summit Backpack 45L"/>
    <n v="1"/>
    <n v="152.05000000000001"/>
    <n v="0.15"/>
    <n v="80.56"/>
    <n v="129.24250000000001"/>
    <n v="80.56"/>
    <n v="48.682500000000005"/>
    <n v="0.37667562914675901"/>
    <n v="2026"/>
    <s v="Q4"/>
    <n v="11"/>
    <x v="10"/>
  </r>
  <r>
    <n v="567"/>
    <d v="2026-11-09T00:00:00"/>
    <n v="2026"/>
    <n v="11"/>
    <x v="3"/>
    <s v="Nov"/>
    <x v="0"/>
    <x v="9"/>
    <x v="2"/>
    <s v="New"/>
    <x v="2"/>
    <s v="Insulated Bottle"/>
    <n v="3"/>
    <n v="36.14"/>
    <n v="0.1"/>
    <n v="13.23"/>
    <n v="97.578000000000003"/>
    <n v="39.69"/>
    <n v="57.888000000000005"/>
    <n v="0.59324847814056447"/>
    <n v="2026"/>
    <s v="Q4"/>
    <n v="11"/>
    <x v="10"/>
  </r>
  <r>
    <n v="1051"/>
    <d v="2026-11-09T00:00:00"/>
    <n v="2026"/>
    <n v="11"/>
    <x v="3"/>
    <s v="Nov"/>
    <x v="3"/>
    <x v="13"/>
    <x v="1"/>
    <s v="Business"/>
    <x v="1"/>
    <s v="Hiking Daypack 20L"/>
    <n v="12"/>
    <n v="90.99"/>
    <n v="0.2"/>
    <n v="45.51"/>
    <n v="873.50399999999991"/>
    <n v="546.12"/>
    <n v="327.3839999999999"/>
    <n v="0.37479393339927458"/>
    <n v="2026"/>
    <s v="Q4"/>
    <n v="11"/>
    <x v="10"/>
  </r>
  <r>
    <n v="1934"/>
    <d v="2026-11-09T00:00:00"/>
    <n v="2026"/>
    <n v="11"/>
    <x v="3"/>
    <s v="Nov"/>
    <x v="3"/>
    <x v="13"/>
    <x v="3"/>
    <s v="Business"/>
    <x v="0"/>
    <s v="Trail Bike Light"/>
    <n v="1"/>
    <n v="50.55"/>
    <n v="0.05"/>
    <n v="22.09"/>
    <n v="48.022499999999994"/>
    <n v="22.09"/>
    <n v="25.932499999999994"/>
    <n v="0.54000728825029931"/>
    <n v="2026"/>
    <s v="Q4"/>
    <n v="11"/>
    <x v="10"/>
  </r>
  <r>
    <n v="2056"/>
    <d v="2026-11-09T00:00:00"/>
    <n v="2026"/>
    <n v="11"/>
    <x v="3"/>
    <s v="Nov"/>
    <x v="0"/>
    <x v="0"/>
    <x v="2"/>
    <s v="New"/>
    <x v="4"/>
    <s v="Training Mat"/>
    <n v="1"/>
    <n v="51.65"/>
    <n v="0.15"/>
    <n v="21.86"/>
    <n v="43.902499999999996"/>
    <n v="21.86"/>
    <n v="22.042499999999997"/>
    <n v="0.50207846933545919"/>
    <n v="2026"/>
    <s v="Q4"/>
    <n v="11"/>
    <x v="10"/>
  </r>
  <r>
    <n v="2115"/>
    <d v="2026-11-09T00:00:00"/>
    <n v="2026"/>
    <n v="11"/>
    <x v="3"/>
    <s v="Nov"/>
    <x v="1"/>
    <x v="12"/>
    <x v="0"/>
    <s v="New"/>
    <x v="0"/>
    <s v="Commuter Helmet"/>
    <n v="5"/>
    <n v="82.96"/>
    <n v="0"/>
    <n v="43.55"/>
    <n v="414.79999999999995"/>
    <n v="217.75"/>
    <n v="197.04999999999995"/>
    <n v="0.47504821600771452"/>
    <n v="2026"/>
    <s v="Q4"/>
    <n v="11"/>
    <x v="10"/>
  </r>
  <r>
    <n v="2437"/>
    <d v="2026-11-09T00:00:00"/>
    <n v="2026"/>
    <n v="11"/>
    <x v="3"/>
    <s v="Nov"/>
    <x v="3"/>
    <x v="4"/>
    <x v="3"/>
    <s v="Business"/>
    <x v="1"/>
    <s v="Trekking Poles"/>
    <n v="1"/>
    <n v="70.3"/>
    <n v="0.05"/>
    <n v="33.31"/>
    <n v="66.784999999999997"/>
    <n v="33.31"/>
    <n v="33.474999999999994"/>
    <n v="0.50123530732949007"/>
    <n v="2026"/>
    <s v="Q4"/>
    <n v="11"/>
    <x v="10"/>
  </r>
  <r>
    <n v="3380"/>
    <d v="2026-11-09T00:00:00"/>
    <n v="2026"/>
    <n v="11"/>
    <x v="3"/>
    <s v="Nov"/>
    <x v="2"/>
    <x v="2"/>
    <x v="2"/>
    <s v="Returning"/>
    <x v="2"/>
    <s v="Packing Cube Set"/>
    <n v="2"/>
    <n v="47.12"/>
    <n v="0.15"/>
    <n v="18.64"/>
    <n v="80.103999999999999"/>
    <n v="37.28"/>
    <n v="42.823999999999998"/>
    <n v="0.5346050134824728"/>
    <n v="2026"/>
    <s v="Q4"/>
    <n v="11"/>
    <x v="10"/>
  </r>
  <r>
    <n v="3648"/>
    <d v="2026-11-09T00:00:00"/>
    <n v="2026"/>
    <n v="11"/>
    <x v="3"/>
    <s v="Nov"/>
    <x v="0"/>
    <x v="15"/>
    <x v="3"/>
    <s v="New"/>
    <x v="4"/>
    <s v="Resistance Band Set"/>
    <n v="4"/>
    <n v="39.82"/>
    <n v="0.2"/>
    <n v="14.98"/>
    <n v="127.42400000000001"/>
    <n v="59.92"/>
    <n v="67.504000000000005"/>
    <n v="0.52975891511803119"/>
    <n v="2026"/>
    <s v="Q4"/>
    <n v="11"/>
    <x v="10"/>
  </r>
  <r>
    <n v="3692"/>
    <d v="2026-11-09T00:00:00"/>
    <n v="2026"/>
    <n v="11"/>
    <x v="3"/>
    <s v="Nov"/>
    <x v="1"/>
    <x v="14"/>
    <x v="0"/>
    <s v="Returning"/>
    <x v="1"/>
    <s v="Summit Backpack 45L"/>
    <n v="4"/>
    <n v="154.27000000000001"/>
    <n v="0.05"/>
    <n v="78.36"/>
    <n v="586.226"/>
    <n v="313.44"/>
    <n v="272.786"/>
    <n v="0.46532565938733528"/>
    <n v="2026"/>
    <s v="Q4"/>
    <n v="11"/>
    <x v="10"/>
  </r>
  <r>
    <n v="4406"/>
    <d v="2026-11-09T00:00:00"/>
    <n v="2026"/>
    <n v="11"/>
    <x v="3"/>
    <s v="Nov"/>
    <x v="0"/>
    <x v="0"/>
    <x v="0"/>
    <s v="New"/>
    <x v="1"/>
    <s v="Trail Boots"/>
    <n v="1"/>
    <n v="143.02000000000001"/>
    <n v="0.1"/>
    <n v="79.25"/>
    <n v="128.71800000000002"/>
    <n v="79.25"/>
    <n v="49.468000000000018"/>
    <n v="0.3843129942976119"/>
    <n v="2026"/>
    <s v="Q4"/>
    <n v="11"/>
    <x v="10"/>
  </r>
  <r>
    <n v="4550"/>
    <d v="2026-11-09T00:00:00"/>
    <n v="2026"/>
    <n v="11"/>
    <x v="3"/>
    <s v="Nov"/>
    <x v="2"/>
    <x v="10"/>
    <x v="2"/>
    <s v="Returning"/>
    <x v="4"/>
    <s v="Recovery Roller"/>
    <n v="1"/>
    <n v="35.36"/>
    <n v="0"/>
    <n v="13.74"/>
    <n v="35.36"/>
    <n v="13.74"/>
    <n v="21.619999999999997"/>
    <n v="0.61142533936651577"/>
    <n v="2026"/>
    <s v="Q4"/>
    <n v="11"/>
    <x v="10"/>
  </r>
  <r>
    <n v="4855"/>
    <d v="2026-11-09T00:00:00"/>
    <n v="2026"/>
    <n v="11"/>
    <x v="3"/>
    <s v="Nov"/>
    <x v="1"/>
    <x v="6"/>
    <x v="0"/>
    <s v="Returning"/>
    <x v="1"/>
    <s v="Summit Backpack 45L"/>
    <n v="1"/>
    <n v="156.82"/>
    <n v="0.1"/>
    <n v="77.12"/>
    <n v="141.13800000000001"/>
    <n v="77.12"/>
    <n v="64.018000000000001"/>
    <n v="0.45358443509189589"/>
    <n v="2026"/>
    <s v="Q4"/>
    <n v="11"/>
    <x v="10"/>
  </r>
  <r>
    <n v="5151"/>
    <d v="2026-11-09T00:00:00"/>
    <n v="2026"/>
    <n v="11"/>
    <x v="3"/>
    <s v="Nov"/>
    <x v="2"/>
    <x v="16"/>
    <x v="1"/>
    <s v="Business"/>
    <x v="4"/>
    <s v="Resistance Band Set"/>
    <n v="10"/>
    <n v="40.98"/>
    <n v="0.1"/>
    <n v="14.6"/>
    <n v="368.82"/>
    <n v="146"/>
    <n v="222.82"/>
    <n v="0.60414294235670518"/>
    <n v="2026"/>
    <s v="Q4"/>
    <n v="11"/>
    <x v="10"/>
  </r>
  <r>
    <n v="5189"/>
    <d v="2026-11-09T00:00:00"/>
    <n v="2026"/>
    <n v="11"/>
    <x v="3"/>
    <s v="Nov"/>
    <x v="3"/>
    <x v="8"/>
    <x v="2"/>
    <s v="New"/>
    <x v="1"/>
    <s v="Trail Boots"/>
    <n v="3"/>
    <n v="144.22999999999999"/>
    <n v="0"/>
    <n v="80.959999999999994"/>
    <n v="432.68999999999994"/>
    <n v="242.88"/>
    <n v="189.80999999999995"/>
    <n v="0.43867433959647778"/>
    <n v="2026"/>
    <s v="Q4"/>
    <n v="11"/>
    <x v="10"/>
  </r>
  <r>
    <n v="726"/>
    <d v="2026-11-10T00:00:00"/>
    <n v="2026"/>
    <n v="11"/>
    <x v="3"/>
    <s v="Nov"/>
    <x v="3"/>
    <x v="7"/>
    <x v="0"/>
    <s v="New"/>
    <x v="1"/>
    <s v="Hiking Daypack 20L"/>
    <n v="1"/>
    <n v="90.23"/>
    <n v="0"/>
    <n v="44.06"/>
    <n v="90.23"/>
    <n v="44.06"/>
    <n v="46.17"/>
    <n v="0.51169234179319512"/>
    <n v="2026"/>
    <s v="Q4"/>
    <n v="11"/>
    <x v="10"/>
  </r>
  <r>
    <n v="2154"/>
    <d v="2026-11-10T00:00:00"/>
    <n v="2026"/>
    <n v="11"/>
    <x v="3"/>
    <s v="Nov"/>
    <x v="3"/>
    <x v="7"/>
    <x v="0"/>
    <s v="New"/>
    <x v="1"/>
    <s v="Summit Backpack 45L"/>
    <n v="5"/>
    <n v="152.82"/>
    <n v="0.1"/>
    <n v="80.09"/>
    <n v="687.68999999999994"/>
    <n v="400.45000000000005"/>
    <n v="287.2399999999999"/>
    <n v="0.417688202533118"/>
    <n v="2026"/>
    <s v="Q4"/>
    <n v="11"/>
    <x v="10"/>
  </r>
  <r>
    <n v="4403"/>
    <d v="2026-11-10T00:00:00"/>
    <n v="2026"/>
    <n v="11"/>
    <x v="3"/>
    <s v="Nov"/>
    <x v="0"/>
    <x v="0"/>
    <x v="0"/>
    <s v="Business"/>
    <x v="2"/>
    <s v="Insulated Bottle"/>
    <n v="2"/>
    <n v="36.61"/>
    <n v="0.05"/>
    <n v="13.31"/>
    <n v="69.558999999999997"/>
    <n v="26.62"/>
    <n v="42.938999999999993"/>
    <n v="0.61730329648212301"/>
    <n v="2026"/>
    <s v="Q4"/>
    <n v="11"/>
    <x v="10"/>
  </r>
  <r>
    <n v="4924"/>
    <d v="2026-11-10T00:00:00"/>
    <n v="2026"/>
    <n v="11"/>
    <x v="3"/>
    <s v="Nov"/>
    <x v="3"/>
    <x v="8"/>
    <x v="1"/>
    <s v="Business"/>
    <x v="1"/>
    <s v="Summit Backpack 45L"/>
    <n v="12"/>
    <n v="150.75"/>
    <n v="0.1"/>
    <n v="80.569999999999993"/>
    <n v="1628.1000000000001"/>
    <n v="966.83999999999992"/>
    <n v="661.26000000000022"/>
    <n v="0.40615441311958733"/>
    <n v="2026"/>
    <s v="Q4"/>
    <n v="11"/>
    <x v="10"/>
  </r>
  <r>
    <n v="25"/>
    <d v="2026-11-11T00:00:00"/>
    <n v="2026"/>
    <n v="11"/>
    <x v="3"/>
    <s v="Nov"/>
    <x v="0"/>
    <x v="0"/>
    <x v="0"/>
    <s v="Returning"/>
    <x v="1"/>
    <s v="Trail Boots"/>
    <n v="1"/>
    <n v="145.83000000000001"/>
    <n v="0.1"/>
    <n v="79.14"/>
    <n v="131.24700000000001"/>
    <n v="79.14"/>
    <n v="52.107000000000014"/>
    <n v="0.39701478890946085"/>
    <n v="2026"/>
    <s v="Q4"/>
    <n v="11"/>
    <x v="10"/>
  </r>
  <r>
    <n v="252"/>
    <d v="2026-11-11T00:00:00"/>
    <n v="2026"/>
    <n v="11"/>
    <x v="3"/>
    <s v="Nov"/>
    <x v="0"/>
    <x v="0"/>
    <x v="0"/>
    <s v="Returning"/>
    <x v="2"/>
    <s v="Travel Backpack 35L"/>
    <n v="4"/>
    <n v="162.04"/>
    <n v="0"/>
    <n v="85.77"/>
    <n v="648.16"/>
    <n v="343.08"/>
    <n v="305.08"/>
    <n v="0.47068625030856581"/>
    <n v="2026"/>
    <s v="Q4"/>
    <n v="11"/>
    <x v="10"/>
  </r>
  <r>
    <n v="1203"/>
    <d v="2026-11-11T00:00:00"/>
    <n v="2026"/>
    <n v="11"/>
    <x v="3"/>
    <s v="Nov"/>
    <x v="3"/>
    <x v="8"/>
    <x v="2"/>
    <s v="Returning"/>
    <x v="1"/>
    <s v="Trail Boots"/>
    <n v="2"/>
    <n v="141.33000000000001"/>
    <n v="0.05"/>
    <n v="79.739999999999995"/>
    <n v="268.52699999999999"/>
    <n v="159.47999999999999"/>
    <n v="109.047"/>
    <n v="0.40609324202035552"/>
    <n v="2026"/>
    <s v="Q4"/>
    <n v="11"/>
    <x v="10"/>
  </r>
  <r>
    <n v="1567"/>
    <d v="2026-11-11T00:00:00"/>
    <n v="2026"/>
    <n v="11"/>
    <x v="3"/>
    <s v="Nov"/>
    <x v="2"/>
    <x v="16"/>
    <x v="0"/>
    <s v="Returning"/>
    <x v="3"/>
    <s v="Compact Sleeping Bag"/>
    <n v="1"/>
    <n v="125.11"/>
    <n v="0.1"/>
    <n v="61.65"/>
    <n v="112.599"/>
    <n v="61.65"/>
    <n v="50.949000000000005"/>
    <n v="0.45248181600191834"/>
    <n v="2026"/>
    <s v="Q4"/>
    <n v="11"/>
    <x v="10"/>
  </r>
  <r>
    <n v="2060"/>
    <d v="2026-11-11T00:00:00"/>
    <n v="2026"/>
    <n v="11"/>
    <x v="3"/>
    <s v="Nov"/>
    <x v="2"/>
    <x v="5"/>
    <x v="0"/>
    <s v="Business"/>
    <x v="3"/>
    <s v="Compact Sleeping Bag"/>
    <n v="3"/>
    <n v="124.55"/>
    <n v="0.15"/>
    <n v="60.68"/>
    <n v="317.60249999999996"/>
    <n v="182.04"/>
    <n v="135.56249999999997"/>
    <n v="0.42683070819656643"/>
    <n v="2026"/>
    <s v="Q4"/>
    <n v="11"/>
    <x v="10"/>
  </r>
  <r>
    <n v="2485"/>
    <d v="2026-11-11T00:00:00"/>
    <n v="2026"/>
    <n v="11"/>
    <x v="3"/>
    <s v="Nov"/>
    <x v="2"/>
    <x v="10"/>
    <x v="2"/>
    <s v="Returning"/>
    <x v="1"/>
    <s v="Trail Boots"/>
    <n v="1"/>
    <n v="143.77000000000001"/>
    <n v="0.1"/>
    <n v="81.02"/>
    <n v="129.393"/>
    <n v="81.02"/>
    <n v="48.373000000000005"/>
    <n v="0.3738455712441941"/>
    <n v="2026"/>
    <s v="Q4"/>
    <n v="11"/>
    <x v="10"/>
  </r>
  <r>
    <n v="3101"/>
    <d v="2026-11-11T00:00:00"/>
    <n v="2026"/>
    <n v="11"/>
    <x v="3"/>
    <s v="Nov"/>
    <x v="3"/>
    <x v="8"/>
    <x v="0"/>
    <s v="New"/>
    <x v="3"/>
    <s v="Compact Sleeping Bag"/>
    <n v="3"/>
    <n v="124.72"/>
    <n v="0.15"/>
    <n v="60.35"/>
    <n v="318.03599999999994"/>
    <n v="181.05"/>
    <n v="136.98599999999993"/>
    <n v="0.4307248236048748"/>
    <n v="2026"/>
    <s v="Q4"/>
    <n v="11"/>
    <x v="10"/>
  </r>
  <r>
    <n v="3165"/>
    <d v="2026-11-11T00:00:00"/>
    <n v="2026"/>
    <n v="11"/>
    <x v="3"/>
    <s v="Nov"/>
    <x v="2"/>
    <x v="2"/>
    <x v="2"/>
    <s v="Returning"/>
    <x v="4"/>
    <s v="Recovery Roller"/>
    <n v="1"/>
    <n v="35.729999999999997"/>
    <n v="0.1"/>
    <n v="14.15"/>
    <n v="32.156999999999996"/>
    <n v="14.15"/>
    <n v="18.006999999999998"/>
    <n v="0.55997139036601673"/>
    <n v="2026"/>
    <s v="Q4"/>
    <n v="11"/>
    <x v="10"/>
  </r>
  <r>
    <n v="4179"/>
    <d v="2026-11-11T00:00:00"/>
    <n v="2026"/>
    <n v="11"/>
    <x v="3"/>
    <s v="Nov"/>
    <x v="2"/>
    <x v="3"/>
    <x v="2"/>
    <s v="Business"/>
    <x v="2"/>
    <s v="Travel Backpack 35L"/>
    <n v="2"/>
    <n v="166.1"/>
    <n v="0.05"/>
    <n v="88.2"/>
    <n v="315.58999999999997"/>
    <n v="176.4"/>
    <n v="139.18999999999997"/>
    <n v="0.44104692797617157"/>
    <n v="2026"/>
    <s v="Q4"/>
    <n v="11"/>
    <x v="10"/>
  </r>
  <r>
    <n v="4829"/>
    <d v="2026-11-11T00:00:00"/>
    <n v="2026"/>
    <n v="11"/>
    <x v="3"/>
    <s v="Nov"/>
    <x v="2"/>
    <x v="16"/>
    <x v="3"/>
    <s v="New"/>
    <x v="0"/>
    <s v="Commuter Helmet"/>
    <n v="2"/>
    <n v="81.27"/>
    <n v="0.05"/>
    <n v="43.04"/>
    <n v="154.41299999999998"/>
    <n v="86.08"/>
    <n v="68.332999999999984"/>
    <n v="0.44253398353765544"/>
    <n v="2026"/>
    <s v="Q4"/>
    <n v="11"/>
    <x v="10"/>
  </r>
  <r>
    <n v="4943"/>
    <d v="2026-11-11T00:00:00"/>
    <n v="2026"/>
    <n v="11"/>
    <x v="3"/>
    <s v="Nov"/>
    <x v="0"/>
    <x v="9"/>
    <x v="1"/>
    <s v="Returning"/>
    <x v="3"/>
    <s v="Trail Tent 2P"/>
    <n v="10"/>
    <n v="191.98"/>
    <n v="0.1"/>
    <n v="102.73"/>
    <n v="1727.82"/>
    <n v="1027.3"/>
    <n v="700.52"/>
    <n v="0.40543575140929033"/>
    <n v="2026"/>
    <s v="Q4"/>
    <n v="11"/>
    <x v="10"/>
  </r>
  <r>
    <n v="887"/>
    <d v="2026-11-12T00:00:00"/>
    <n v="2026"/>
    <n v="11"/>
    <x v="3"/>
    <s v="Nov"/>
    <x v="3"/>
    <x v="8"/>
    <x v="2"/>
    <s v="Returning"/>
    <x v="1"/>
    <s v="Hiking Daypack 20L"/>
    <n v="6"/>
    <n v="89.87"/>
    <n v="0.2"/>
    <n v="44.47"/>
    <n v="431.37600000000003"/>
    <n v="266.82"/>
    <n v="164.55600000000004"/>
    <n v="0.3814676755313231"/>
    <n v="2026"/>
    <s v="Q4"/>
    <n v="11"/>
    <x v="10"/>
  </r>
  <r>
    <n v="1090"/>
    <d v="2026-11-12T00:00:00"/>
    <n v="2026"/>
    <n v="11"/>
    <x v="3"/>
    <s v="Nov"/>
    <x v="1"/>
    <x v="14"/>
    <x v="3"/>
    <s v="New"/>
    <x v="0"/>
    <s v="Trail Bike Light"/>
    <n v="3"/>
    <n v="51.44"/>
    <n v="0.1"/>
    <n v="23.11"/>
    <n v="138.88800000000001"/>
    <n v="69.33"/>
    <n v="69.558000000000007"/>
    <n v="0.50082080525315364"/>
    <n v="2026"/>
    <s v="Q4"/>
    <n v="11"/>
    <x v="10"/>
  </r>
  <r>
    <n v="2090"/>
    <d v="2026-11-12T00:00:00"/>
    <n v="2026"/>
    <n v="11"/>
    <x v="3"/>
    <s v="Nov"/>
    <x v="3"/>
    <x v="4"/>
    <x v="3"/>
    <s v="New"/>
    <x v="2"/>
    <s v="Packing Cube Set"/>
    <n v="4"/>
    <n v="46.68"/>
    <n v="0.05"/>
    <n v="17.96"/>
    <n v="177.38399999999999"/>
    <n v="71.84"/>
    <n v="105.54399999999998"/>
    <n v="0.59500293149325756"/>
    <n v="2026"/>
    <s v="Q4"/>
    <n v="11"/>
    <x v="10"/>
  </r>
  <r>
    <n v="2561"/>
    <d v="2026-11-12T00:00:00"/>
    <n v="2026"/>
    <n v="11"/>
    <x v="3"/>
    <s v="Nov"/>
    <x v="1"/>
    <x v="12"/>
    <x v="2"/>
    <s v="New"/>
    <x v="1"/>
    <s v="Trekking Poles"/>
    <n v="4"/>
    <n v="73.05"/>
    <n v="0.2"/>
    <n v="32.82"/>
    <n v="233.76"/>
    <n v="131.28"/>
    <n v="102.47999999999999"/>
    <n v="0.4383983572895277"/>
    <n v="2026"/>
    <s v="Q4"/>
    <n v="11"/>
    <x v="10"/>
  </r>
  <r>
    <n v="2855"/>
    <d v="2026-11-12T00:00:00"/>
    <n v="2026"/>
    <n v="11"/>
    <x v="3"/>
    <s v="Nov"/>
    <x v="2"/>
    <x v="10"/>
    <x v="3"/>
    <s v="New"/>
    <x v="3"/>
    <s v="Compact Sleeping Bag"/>
    <n v="1"/>
    <n v="125.32"/>
    <n v="0.15"/>
    <n v="59.49"/>
    <n v="106.52199999999999"/>
    <n v="59.49"/>
    <n v="47.031999999999989"/>
    <n v="0.44152381667636725"/>
    <n v="2026"/>
    <s v="Q4"/>
    <n v="11"/>
    <x v="10"/>
  </r>
  <r>
    <n v="4421"/>
    <d v="2026-11-12T00:00:00"/>
    <n v="2026"/>
    <n v="11"/>
    <x v="3"/>
    <s v="Nov"/>
    <x v="1"/>
    <x v="11"/>
    <x v="3"/>
    <s v="Business"/>
    <x v="4"/>
    <s v="Weighted Vest"/>
    <n v="2"/>
    <n v="123.49"/>
    <n v="0.15"/>
    <n v="68.08"/>
    <n v="209.93299999999999"/>
    <n v="136.16"/>
    <n v="73.772999999999996"/>
    <n v="0.35141211719929694"/>
    <n v="2026"/>
    <s v="Q4"/>
    <n v="11"/>
    <x v="10"/>
  </r>
  <r>
    <n v="195"/>
    <d v="2026-11-13T00:00:00"/>
    <n v="2026"/>
    <n v="11"/>
    <x v="3"/>
    <s v="Nov"/>
    <x v="1"/>
    <x v="12"/>
    <x v="2"/>
    <s v="Returning"/>
    <x v="2"/>
    <s v="Packing Cube Set"/>
    <n v="1"/>
    <n v="47.37"/>
    <n v="0.2"/>
    <n v="18.739999999999998"/>
    <n v="37.896000000000001"/>
    <n v="18.739999999999998"/>
    <n v="19.156000000000002"/>
    <n v="0.50548870593202455"/>
    <n v="2026"/>
    <s v="Q4"/>
    <n v="11"/>
    <x v="10"/>
  </r>
  <r>
    <n v="520"/>
    <d v="2026-11-13T00:00:00"/>
    <n v="2026"/>
    <n v="11"/>
    <x v="3"/>
    <s v="Nov"/>
    <x v="1"/>
    <x v="12"/>
    <x v="1"/>
    <s v="Business"/>
    <x v="1"/>
    <s v="Hiking Daypack 20L"/>
    <n v="6"/>
    <n v="92.31"/>
    <n v="0.05"/>
    <n v="46.12"/>
    <n v="526.16700000000003"/>
    <n v="276.71999999999997"/>
    <n v="249.44700000000006"/>
    <n v="0.47408332335551268"/>
    <n v="2026"/>
    <s v="Q4"/>
    <n v="11"/>
    <x v="10"/>
  </r>
  <r>
    <n v="646"/>
    <d v="2026-11-13T00:00:00"/>
    <n v="2026"/>
    <n v="11"/>
    <x v="3"/>
    <s v="Nov"/>
    <x v="2"/>
    <x v="16"/>
    <x v="2"/>
    <s v="Returning"/>
    <x v="0"/>
    <s v="Trail Bike Light"/>
    <n v="1"/>
    <n v="49.53"/>
    <n v="0.1"/>
    <n v="22.18"/>
    <n v="44.577000000000005"/>
    <n v="22.18"/>
    <n v="22.397000000000006"/>
    <n v="0.50243399062296712"/>
    <n v="2026"/>
    <s v="Q4"/>
    <n v="11"/>
    <x v="10"/>
  </r>
  <r>
    <n v="893"/>
    <d v="2026-11-13T00:00:00"/>
    <n v="2026"/>
    <n v="11"/>
    <x v="3"/>
    <s v="Nov"/>
    <x v="3"/>
    <x v="8"/>
    <x v="0"/>
    <s v="New"/>
    <x v="2"/>
    <s v="Packing Cube Set"/>
    <n v="4"/>
    <n v="47.62"/>
    <n v="0.2"/>
    <n v="18.100000000000001"/>
    <n v="152.38399999999999"/>
    <n v="72.400000000000006"/>
    <n v="79.98399999999998"/>
    <n v="0.52488450230995376"/>
    <n v="2026"/>
    <s v="Q4"/>
    <n v="11"/>
    <x v="10"/>
  </r>
  <r>
    <n v="916"/>
    <d v="2026-11-13T00:00:00"/>
    <n v="2026"/>
    <n v="11"/>
    <x v="3"/>
    <s v="Nov"/>
    <x v="1"/>
    <x v="6"/>
    <x v="0"/>
    <s v="New"/>
    <x v="0"/>
    <s v="Trail Bike Light"/>
    <n v="4"/>
    <n v="51.93"/>
    <n v="0.05"/>
    <n v="22.62"/>
    <n v="197.334"/>
    <n v="90.48"/>
    <n v="106.854"/>
    <n v="0.54148803551339353"/>
    <n v="2026"/>
    <s v="Q4"/>
    <n v="11"/>
    <x v="10"/>
  </r>
  <r>
    <n v="1295"/>
    <d v="2026-11-13T00:00:00"/>
    <n v="2026"/>
    <n v="11"/>
    <x v="3"/>
    <s v="Nov"/>
    <x v="1"/>
    <x v="11"/>
    <x v="3"/>
    <s v="New"/>
    <x v="1"/>
    <s v="Summit Backpack 45L"/>
    <n v="1"/>
    <n v="155.44999999999999"/>
    <n v="0.05"/>
    <n v="77.25"/>
    <n v="147.67749999999998"/>
    <n v="77.25"/>
    <n v="70.427499999999981"/>
    <n v="0.47690067884410281"/>
    <n v="2026"/>
    <s v="Q4"/>
    <n v="11"/>
    <x v="10"/>
  </r>
  <r>
    <n v="3438"/>
    <d v="2026-11-13T00:00:00"/>
    <n v="2026"/>
    <n v="11"/>
    <x v="3"/>
    <s v="Nov"/>
    <x v="0"/>
    <x v="0"/>
    <x v="0"/>
    <s v="Returning"/>
    <x v="0"/>
    <s v="Compact Repair Kit"/>
    <n v="4"/>
    <n v="40.03"/>
    <n v="0.05"/>
    <n v="16.78"/>
    <n v="152.114"/>
    <n v="67.12"/>
    <n v="84.994"/>
    <n v="0.5587519886400989"/>
    <n v="2026"/>
    <s v="Q4"/>
    <n v="11"/>
    <x v="10"/>
  </r>
  <r>
    <n v="3573"/>
    <d v="2026-11-13T00:00:00"/>
    <n v="2026"/>
    <n v="11"/>
    <x v="3"/>
    <s v="Nov"/>
    <x v="0"/>
    <x v="9"/>
    <x v="0"/>
    <s v="Returning"/>
    <x v="1"/>
    <s v="Summit Backpack 45L"/>
    <n v="2"/>
    <n v="152.96"/>
    <n v="0.1"/>
    <n v="79.12"/>
    <n v="275.32800000000003"/>
    <n v="158.24"/>
    <n v="117.08800000000002"/>
    <n v="0.4252673175267318"/>
    <n v="2026"/>
    <s v="Q4"/>
    <n v="11"/>
    <x v="10"/>
  </r>
  <r>
    <n v="4257"/>
    <d v="2026-11-13T00:00:00"/>
    <n v="2026"/>
    <n v="11"/>
    <x v="3"/>
    <s v="Nov"/>
    <x v="3"/>
    <x v="13"/>
    <x v="2"/>
    <s v="New"/>
    <x v="4"/>
    <s v="Weighted Vest"/>
    <n v="2"/>
    <n v="124.06"/>
    <n v="0.05"/>
    <n v="69.98"/>
    <n v="235.714"/>
    <n v="139.96"/>
    <n v="95.753999999999991"/>
    <n v="0.40622958330858577"/>
    <n v="2026"/>
    <s v="Q4"/>
    <n v="11"/>
    <x v="10"/>
  </r>
  <r>
    <n v="4389"/>
    <d v="2026-11-13T00:00:00"/>
    <n v="2026"/>
    <n v="11"/>
    <x v="3"/>
    <s v="Nov"/>
    <x v="2"/>
    <x v="10"/>
    <x v="3"/>
    <s v="New"/>
    <x v="1"/>
    <s v="Summit Backpack 45L"/>
    <n v="1"/>
    <n v="151.66"/>
    <n v="0.1"/>
    <n v="80.209999999999994"/>
    <n v="136.494"/>
    <n v="80.209999999999994"/>
    <n v="56.284000000000006"/>
    <n v="0.41235512183685735"/>
    <n v="2026"/>
    <s v="Q4"/>
    <n v="11"/>
    <x v="10"/>
  </r>
  <r>
    <n v="4887"/>
    <d v="2026-11-13T00:00:00"/>
    <n v="2026"/>
    <n v="11"/>
    <x v="3"/>
    <s v="Nov"/>
    <x v="3"/>
    <x v="8"/>
    <x v="0"/>
    <s v="New"/>
    <x v="1"/>
    <s v="Trail Boots"/>
    <n v="2"/>
    <n v="142.30000000000001"/>
    <n v="0.15"/>
    <n v="77.760000000000005"/>
    <n v="241.91000000000003"/>
    <n v="155.52000000000001"/>
    <n v="86.390000000000015"/>
    <n v="0.35711628291513375"/>
    <n v="2026"/>
    <s v="Q4"/>
    <n v="11"/>
    <x v="10"/>
  </r>
  <r>
    <n v="5007"/>
    <d v="2026-11-13T00:00:00"/>
    <n v="2026"/>
    <n v="11"/>
    <x v="3"/>
    <s v="Nov"/>
    <x v="1"/>
    <x v="14"/>
    <x v="0"/>
    <s v="Business"/>
    <x v="2"/>
    <s v="Travel Backpack 35L"/>
    <n v="4"/>
    <n v="161.97"/>
    <n v="0.05"/>
    <n v="87.2"/>
    <n v="615.48599999999999"/>
    <n v="348.8"/>
    <n v="266.68599999999998"/>
    <n v="0.4332933649181297"/>
    <n v="2026"/>
    <s v="Q4"/>
    <n v="11"/>
    <x v="10"/>
  </r>
  <r>
    <n v="5111"/>
    <d v="2026-11-13T00:00:00"/>
    <n v="2026"/>
    <n v="11"/>
    <x v="3"/>
    <s v="Nov"/>
    <x v="1"/>
    <x v="14"/>
    <x v="1"/>
    <s v="Business"/>
    <x v="2"/>
    <s v="Carry-On Duffel"/>
    <n v="5"/>
    <n v="133.99"/>
    <n v="0.15"/>
    <n v="65.55"/>
    <n v="569.45749999999998"/>
    <n v="327.75"/>
    <n v="241.70749999999998"/>
    <n v="0.42445221987593451"/>
    <n v="2026"/>
    <s v="Q4"/>
    <n v="11"/>
    <x v="10"/>
  </r>
  <r>
    <n v="5177"/>
    <d v="2026-11-13T00:00:00"/>
    <n v="2026"/>
    <n v="11"/>
    <x v="3"/>
    <s v="Nov"/>
    <x v="1"/>
    <x v="6"/>
    <x v="2"/>
    <s v="Returning"/>
    <x v="3"/>
    <s v="Portable Camp Stove"/>
    <n v="2"/>
    <n v="83.18"/>
    <n v="0.1"/>
    <n v="40.479999999999997"/>
    <n v="149.72400000000002"/>
    <n v="80.959999999999994"/>
    <n v="68.764000000000024"/>
    <n v="0.45927172664369115"/>
    <n v="2026"/>
    <s v="Q4"/>
    <n v="11"/>
    <x v="10"/>
  </r>
  <r>
    <n v="584"/>
    <d v="2026-11-14T00:00:00"/>
    <n v="2026"/>
    <n v="11"/>
    <x v="3"/>
    <s v="Nov"/>
    <x v="1"/>
    <x v="12"/>
    <x v="0"/>
    <s v="New"/>
    <x v="1"/>
    <s v="Hiking Daypack 20L"/>
    <n v="1"/>
    <n v="91.95"/>
    <n v="0"/>
    <n v="46.64"/>
    <n v="91.95"/>
    <n v="46.64"/>
    <n v="45.31"/>
    <n v="0.49276780859162589"/>
    <n v="2026"/>
    <s v="Q4"/>
    <n v="11"/>
    <x v="10"/>
  </r>
  <r>
    <n v="621"/>
    <d v="2026-11-14T00:00:00"/>
    <n v="2026"/>
    <n v="11"/>
    <x v="3"/>
    <s v="Nov"/>
    <x v="3"/>
    <x v="13"/>
    <x v="1"/>
    <s v="Business"/>
    <x v="2"/>
    <s v="Insulated Bottle"/>
    <n v="5"/>
    <n v="35.68"/>
    <n v="0.15"/>
    <n v="13.48"/>
    <n v="151.64000000000001"/>
    <n v="67.400000000000006"/>
    <n v="84.240000000000009"/>
    <n v="0.55552624637298864"/>
    <n v="2026"/>
    <s v="Q4"/>
    <n v="11"/>
    <x v="10"/>
  </r>
  <r>
    <n v="623"/>
    <d v="2026-11-14T00:00:00"/>
    <n v="2026"/>
    <n v="11"/>
    <x v="3"/>
    <s v="Nov"/>
    <x v="2"/>
    <x v="16"/>
    <x v="0"/>
    <s v="Returning"/>
    <x v="3"/>
    <s v="Alpine Tent 4P"/>
    <n v="3"/>
    <n v="336.58"/>
    <n v="0.15"/>
    <n v="198.99"/>
    <n v="858.279"/>
    <n v="596.97"/>
    <n v="261.30899999999997"/>
    <n v="0.3044569423229509"/>
    <n v="2026"/>
    <s v="Q4"/>
    <n v="11"/>
    <x v="10"/>
  </r>
  <r>
    <n v="1431"/>
    <d v="2026-11-14T00:00:00"/>
    <n v="2026"/>
    <n v="11"/>
    <x v="3"/>
    <s v="Nov"/>
    <x v="2"/>
    <x v="2"/>
    <x v="0"/>
    <s v="New"/>
    <x v="4"/>
    <s v="Recovery Roller"/>
    <n v="2"/>
    <n v="36.979999999999997"/>
    <n v="0.15"/>
    <n v="14.13"/>
    <n v="62.865999999999993"/>
    <n v="28.26"/>
    <n v="34.605999999999995"/>
    <n v="0.55047243342983487"/>
    <n v="2026"/>
    <s v="Q4"/>
    <n v="11"/>
    <x v="10"/>
  </r>
  <r>
    <n v="1520"/>
    <d v="2026-11-14T00:00:00"/>
    <n v="2026"/>
    <n v="11"/>
    <x v="3"/>
    <s v="Nov"/>
    <x v="3"/>
    <x v="13"/>
    <x v="3"/>
    <s v="New"/>
    <x v="4"/>
    <s v="Recovery Roller"/>
    <n v="2"/>
    <n v="36.15"/>
    <n v="0"/>
    <n v="13.51"/>
    <n v="72.3"/>
    <n v="27.02"/>
    <n v="45.28"/>
    <n v="0.62627939142461964"/>
    <n v="2026"/>
    <s v="Q4"/>
    <n v="11"/>
    <x v="10"/>
  </r>
  <r>
    <n v="1791"/>
    <d v="2026-11-14T00:00:00"/>
    <n v="2026"/>
    <n v="11"/>
    <x v="3"/>
    <s v="Nov"/>
    <x v="2"/>
    <x v="2"/>
    <x v="0"/>
    <s v="Business"/>
    <x v="4"/>
    <s v="Weighted Vest"/>
    <n v="1"/>
    <n v="121.86"/>
    <n v="0.05"/>
    <n v="69.900000000000006"/>
    <n v="115.767"/>
    <n v="69.900000000000006"/>
    <n v="45.86699999999999"/>
    <n v="0.396200989919407"/>
    <n v="2026"/>
    <s v="Q4"/>
    <n v="11"/>
    <x v="10"/>
  </r>
  <r>
    <n v="2191"/>
    <d v="2026-11-14T00:00:00"/>
    <n v="2026"/>
    <n v="11"/>
    <x v="3"/>
    <s v="Nov"/>
    <x v="2"/>
    <x v="5"/>
    <x v="2"/>
    <s v="Returning"/>
    <x v="0"/>
    <s v="Trail Bike Light"/>
    <n v="6"/>
    <n v="49.85"/>
    <n v="0.05"/>
    <n v="22.68"/>
    <n v="284.14499999999998"/>
    <n v="136.07999999999998"/>
    <n v="148.065"/>
    <n v="0.52108958454310306"/>
    <n v="2026"/>
    <s v="Q4"/>
    <n v="11"/>
    <x v="10"/>
  </r>
  <r>
    <n v="2365"/>
    <d v="2026-11-14T00:00:00"/>
    <n v="2026"/>
    <n v="11"/>
    <x v="3"/>
    <s v="Nov"/>
    <x v="2"/>
    <x v="5"/>
    <x v="2"/>
    <s v="Business"/>
    <x v="1"/>
    <s v="Hiking Daypack 20L"/>
    <n v="2"/>
    <n v="91.95"/>
    <n v="0.05"/>
    <n v="46.45"/>
    <n v="174.70499999999998"/>
    <n v="92.9"/>
    <n v="81.804999999999978"/>
    <n v="0.46824647262528252"/>
    <n v="2026"/>
    <s v="Q4"/>
    <n v="11"/>
    <x v="10"/>
  </r>
  <r>
    <n v="2603"/>
    <d v="2026-11-14T00:00:00"/>
    <n v="2026"/>
    <n v="11"/>
    <x v="3"/>
    <s v="Nov"/>
    <x v="3"/>
    <x v="8"/>
    <x v="3"/>
    <s v="Returning"/>
    <x v="0"/>
    <s v="Trail Bike Light"/>
    <n v="2"/>
    <n v="51.71"/>
    <n v="0.15"/>
    <n v="22.93"/>
    <n v="87.906999999999996"/>
    <n v="45.86"/>
    <n v="42.046999999999997"/>
    <n v="0.47831230732478641"/>
    <n v="2026"/>
    <s v="Q4"/>
    <n v="11"/>
    <x v="10"/>
  </r>
  <r>
    <n v="4098"/>
    <d v="2026-11-14T00:00:00"/>
    <n v="2026"/>
    <n v="11"/>
    <x v="3"/>
    <s v="Nov"/>
    <x v="1"/>
    <x v="1"/>
    <x v="2"/>
    <s v="Returning"/>
    <x v="4"/>
    <s v="Resistance Band Set"/>
    <n v="1"/>
    <n v="41.05"/>
    <n v="0.05"/>
    <n v="14.6"/>
    <n v="38.997499999999995"/>
    <n v="14.6"/>
    <n v="24.397499999999994"/>
    <n v="0.62561702673248276"/>
    <n v="2026"/>
    <s v="Q4"/>
    <n v="11"/>
    <x v="10"/>
  </r>
  <r>
    <n v="1176"/>
    <d v="2026-11-15T00:00:00"/>
    <n v="2026"/>
    <n v="11"/>
    <x v="3"/>
    <s v="Nov"/>
    <x v="1"/>
    <x v="6"/>
    <x v="1"/>
    <s v="Business"/>
    <x v="3"/>
    <s v="Alpine Tent 4P"/>
    <n v="10"/>
    <n v="333.09"/>
    <n v="0.15"/>
    <n v="197.95"/>
    <n v="2831.2649999999994"/>
    <n v="1979.5"/>
    <n v="851.76499999999942"/>
    <n v="0.30084255624252748"/>
    <n v="2026"/>
    <s v="Q4"/>
    <n v="11"/>
    <x v="10"/>
  </r>
  <r>
    <n v="1895"/>
    <d v="2026-11-15T00:00:00"/>
    <n v="2026"/>
    <n v="11"/>
    <x v="3"/>
    <s v="Nov"/>
    <x v="3"/>
    <x v="4"/>
    <x v="0"/>
    <s v="Business"/>
    <x v="0"/>
    <s v="Trail Bike Light"/>
    <n v="3"/>
    <n v="51.79"/>
    <n v="0.2"/>
    <n v="22.23"/>
    <n v="124.29600000000001"/>
    <n v="66.69"/>
    <n v="57.606000000000009"/>
    <n v="0.4634581965630431"/>
    <n v="2026"/>
    <s v="Q4"/>
    <n v="11"/>
    <x v="10"/>
  </r>
  <r>
    <n v="3385"/>
    <d v="2026-11-15T00:00:00"/>
    <n v="2026"/>
    <n v="11"/>
    <x v="3"/>
    <s v="Nov"/>
    <x v="1"/>
    <x v="11"/>
    <x v="3"/>
    <s v="New"/>
    <x v="1"/>
    <s v="Trekking Poles"/>
    <n v="1"/>
    <n v="71.040000000000006"/>
    <n v="0.1"/>
    <n v="31.59"/>
    <n v="63.936000000000007"/>
    <n v="31.59"/>
    <n v="32.346000000000004"/>
    <n v="0.50591216216216217"/>
    <n v="2026"/>
    <s v="Q4"/>
    <n v="11"/>
    <x v="10"/>
  </r>
  <r>
    <n v="3581"/>
    <d v="2026-11-15T00:00:00"/>
    <n v="2026"/>
    <n v="11"/>
    <x v="3"/>
    <s v="Nov"/>
    <x v="3"/>
    <x v="4"/>
    <x v="3"/>
    <s v="Business"/>
    <x v="1"/>
    <s v="Trail Boots"/>
    <n v="2"/>
    <n v="141.21"/>
    <n v="0.1"/>
    <n v="78.31"/>
    <n v="254.17800000000003"/>
    <n v="156.62"/>
    <n v="97.558000000000021"/>
    <n v="0.38381763960688969"/>
    <n v="2026"/>
    <s v="Q4"/>
    <n v="11"/>
    <x v="10"/>
  </r>
  <r>
    <n v="4528"/>
    <d v="2026-11-15T00:00:00"/>
    <n v="2026"/>
    <n v="11"/>
    <x v="3"/>
    <s v="Nov"/>
    <x v="0"/>
    <x v="15"/>
    <x v="3"/>
    <s v="New"/>
    <x v="1"/>
    <s v="Trail Boots"/>
    <n v="2"/>
    <n v="141.63999999999999"/>
    <n v="0.15"/>
    <n v="80.349999999999994"/>
    <n v="240.78799999999998"/>
    <n v="160.69999999999999"/>
    <n v="80.087999999999994"/>
    <n v="0.33260793727262156"/>
    <n v="2026"/>
    <s v="Q4"/>
    <n v="11"/>
    <x v="10"/>
  </r>
  <r>
    <n v="4633"/>
    <d v="2026-11-15T00:00:00"/>
    <n v="2026"/>
    <n v="11"/>
    <x v="3"/>
    <s v="Nov"/>
    <x v="2"/>
    <x v="10"/>
    <x v="0"/>
    <s v="Returning"/>
    <x v="1"/>
    <s v="Trekking Poles"/>
    <n v="1"/>
    <n v="71.78"/>
    <n v="0.15"/>
    <n v="32.869999999999997"/>
    <n v="61.012999999999998"/>
    <n v="32.869999999999997"/>
    <n v="28.143000000000001"/>
    <n v="0.46126235392457349"/>
    <n v="2026"/>
    <s v="Q4"/>
    <n v="11"/>
    <x v="10"/>
  </r>
  <r>
    <n v="5195"/>
    <d v="2026-11-15T00:00:00"/>
    <n v="2026"/>
    <n v="11"/>
    <x v="3"/>
    <s v="Nov"/>
    <x v="2"/>
    <x v="16"/>
    <x v="0"/>
    <s v="Business"/>
    <x v="1"/>
    <s v="Summit Backpack 45L"/>
    <n v="3"/>
    <n v="153.88999999999999"/>
    <n v="0.1"/>
    <n v="80.36"/>
    <n v="415.50299999999999"/>
    <n v="241.07999999999998"/>
    <n v="174.423"/>
    <n v="0.41978758276113531"/>
    <n v="2026"/>
    <s v="Q4"/>
    <n v="11"/>
    <x v="10"/>
  </r>
  <r>
    <n v="2778"/>
    <d v="2026-11-16T00:00:00"/>
    <n v="2026"/>
    <n v="11"/>
    <x v="3"/>
    <s v="Nov"/>
    <x v="3"/>
    <x v="4"/>
    <x v="3"/>
    <s v="Returning"/>
    <x v="1"/>
    <s v="Trail Boots"/>
    <n v="1"/>
    <n v="145.4"/>
    <n v="0.1"/>
    <n v="77.66"/>
    <n v="130.86000000000001"/>
    <n v="77.66"/>
    <n v="53.200000000000017"/>
    <n v="0.40654134189209851"/>
    <n v="2026"/>
    <s v="Q4"/>
    <n v="11"/>
    <x v="10"/>
  </r>
  <r>
    <n v="341"/>
    <d v="2026-11-17T00:00:00"/>
    <n v="2026"/>
    <n v="11"/>
    <x v="3"/>
    <s v="Nov"/>
    <x v="3"/>
    <x v="8"/>
    <x v="0"/>
    <s v="Returning"/>
    <x v="2"/>
    <s v="Carry-On Duffel"/>
    <n v="1"/>
    <n v="132.94999999999999"/>
    <n v="0.05"/>
    <n v="65.36"/>
    <n v="126.30249999999998"/>
    <n v="65.36"/>
    <n v="60.942499999999981"/>
    <n v="0.48251222264009019"/>
    <n v="2026"/>
    <s v="Q4"/>
    <n v="11"/>
    <x v="10"/>
  </r>
  <r>
    <n v="374"/>
    <d v="2026-11-17T00:00:00"/>
    <n v="2026"/>
    <n v="11"/>
    <x v="3"/>
    <s v="Nov"/>
    <x v="3"/>
    <x v="7"/>
    <x v="2"/>
    <s v="Returning"/>
    <x v="4"/>
    <s v="Training Mat"/>
    <n v="1"/>
    <n v="51.34"/>
    <n v="0.15"/>
    <n v="21.37"/>
    <n v="43.639000000000003"/>
    <n v="21.37"/>
    <n v="22.269000000000002"/>
    <n v="0.5103004193496643"/>
    <n v="2026"/>
    <s v="Q4"/>
    <n v="11"/>
    <x v="10"/>
  </r>
  <r>
    <n v="598"/>
    <d v="2026-11-17T00:00:00"/>
    <n v="2026"/>
    <n v="11"/>
    <x v="3"/>
    <s v="Nov"/>
    <x v="0"/>
    <x v="0"/>
    <x v="0"/>
    <s v="New"/>
    <x v="0"/>
    <s v="Trail Bike Light"/>
    <n v="1"/>
    <n v="49.98"/>
    <n v="0.1"/>
    <n v="22.25"/>
    <n v="44.981999999999999"/>
    <n v="22.25"/>
    <n v="22.731999999999999"/>
    <n v="0.50535769863500957"/>
    <n v="2026"/>
    <s v="Q4"/>
    <n v="11"/>
    <x v="10"/>
  </r>
  <r>
    <n v="690"/>
    <d v="2026-11-17T00:00:00"/>
    <n v="2026"/>
    <n v="11"/>
    <x v="3"/>
    <s v="Nov"/>
    <x v="3"/>
    <x v="8"/>
    <x v="0"/>
    <s v="Returning"/>
    <x v="2"/>
    <s v="Travel Backpack 35L"/>
    <n v="2"/>
    <n v="168.08"/>
    <n v="0.1"/>
    <n v="87.63"/>
    <n v="302.54400000000004"/>
    <n v="175.26"/>
    <n v="127.28400000000005"/>
    <n v="0.42071235919403471"/>
    <n v="2026"/>
    <s v="Q4"/>
    <n v="11"/>
    <x v="10"/>
  </r>
  <r>
    <n v="1296"/>
    <d v="2026-11-17T00:00:00"/>
    <n v="2026"/>
    <n v="11"/>
    <x v="3"/>
    <s v="Nov"/>
    <x v="3"/>
    <x v="13"/>
    <x v="0"/>
    <s v="New"/>
    <x v="3"/>
    <s v="Trail Tent 2P"/>
    <n v="1"/>
    <n v="191.85"/>
    <n v="0.15"/>
    <n v="104.41"/>
    <n v="163.07249999999999"/>
    <n v="104.41"/>
    <n v="58.662499999999994"/>
    <n v="0.35973263425776875"/>
    <n v="2026"/>
    <s v="Q4"/>
    <n v="11"/>
    <x v="10"/>
  </r>
  <r>
    <n v="1585"/>
    <d v="2026-11-17T00:00:00"/>
    <n v="2026"/>
    <n v="11"/>
    <x v="3"/>
    <s v="Nov"/>
    <x v="1"/>
    <x v="14"/>
    <x v="2"/>
    <s v="Returning"/>
    <x v="1"/>
    <s v="Hiking Daypack 20L"/>
    <n v="4"/>
    <n v="93.99"/>
    <n v="0.1"/>
    <n v="44.07"/>
    <n v="338.36399999999998"/>
    <n v="176.28"/>
    <n v="162.08399999999997"/>
    <n v="0.47902259105578604"/>
    <n v="2026"/>
    <s v="Q4"/>
    <n v="11"/>
    <x v="10"/>
  </r>
  <r>
    <n v="2194"/>
    <d v="2026-11-17T00:00:00"/>
    <n v="2026"/>
    <n v="11"/>
    <x v="3"/>
    <s v="Nov"/>
    <x v="3"/>
    <x v="13"/>
    <x v="0"/>
    <s v="Returning"/>
    <x v="2"/>
    <s v="Insulated Bottle"/>
    <n v="4"/>
    <n v="36.57"/>
    <n v="0.05"/>
    <n v="13.35"/>
    <n v="138.96600000000001"/>
    <n v="53.4"/>
    <n v="85.566000000000003"/>
    <n v="0.61573334484694098"/>
    <n v="2026"/>
    <s v="Q4"/>
    <n v="11"/>
    <x v="10"/>
  </r>
  <r>
    <n v="2221"/>
    <d v="2026-11-17T00:00:00"/>
    <n v="2026"/>
    <n v="11"/>
    <x v="3"/>
    <s v="Nov"/>
    <x v="1"/>
    <x v="12"/>
    <x v="3"/>
    <s v="Returning"/>
    <x v="0"/>
    <s v="Compact Repair Kit"/>
    <n v="1"/>
    <n v="39.81"/>
    <n v="0.05"/>
    <n v="16.25"/>
    <n v="37.819499999999998"/>
    <n v="16.25"/>
    <n v="21.569499999999998"/>
    <n v="0.57032747656632155"/>
    <n v="2026"/>
    <s v="Q4"/>
    <n v="11"/>
    <x v="10"/>
  </r>
  <r>
    <n v="3836"/>
    <d v="2026-11-17T00:00:00"/>
    <n v="2026"/>
    <n v="11"/>
    <x v="3"/>
    <s v="Nov"/>
    <x v="3"/>
    <x v="4"/>
    <x v="2"/>
    <s v="Returning"/>
    <x v="1"/>
    <s v="Hiking Daypack 20L"/>
    <n v="1"/>
    <n v="91.43"/>
    <n v="0.1"/>
    <n v="45.06"/>
    <n v="82.287000000000006"/>
    <n v="45.06"/>
    <n v="37.227000000000004"/>
    <n v="0.45240438951474715"/>
    <n v="2026"/>
    <s v="Q4"/>
    <n v="11"/>
    <x v="10"/>
  </r>
  <r>
    <n v="4437"/>
    <d v="2026-11-17T00:00:00"/>
    <n v="2026"/>
    <n v="11"/>
    <x v="3"/>
    <s v="Nov"/>
    <x v="2"/>
    <x v="2"/>
    <x v="0"/>
    <s v="Returning"/>
    <x v="4"/>
    <s v="Weighted Vest"/>
    <n v="1"/>
    <n v="122.64"/>
    <n v="0"/>
    <n v="68.58"/>
    <n v="122.64"/>
    <n v="68.58"/>
    <n v="54.06"/>
    <n v="0.44080234833659493"/>
    <n v="2026"/>
    <s v="Q4"/>
    <n v="11"/>
    <x v="10"/>
  </r>
  <r>
    <n v="4735"/>
    <d v="2026-11-17T00:00:00"/>
    <n v="2026"/>
    <n v="11"/>
    <x v="3"/>
    <s v="Nov"/>
    <x v="1"/>
    <x v="12"/>
    <x v="0"/>
    <s v="Business"/>
    <x v="0"/>
    <s v="Commuter Helmet"/>
    <n v="1"/>
    <n v="80.959999999999994"/>
    <n v="0.1"/>
    <n v="43.86"/>
    <n v="72.86399999999999"/>
    <n v="43.86"/>
    <n v="29.003999999999991"/>
    <n v="0.39805665349143604"/>
    <n v="2026"/>
    <s v="Q4"/>
    <n v="11"/>
    <x v="10"/>
  </r>
  <r>
    <n v="554"/>
    <d v="2026-11-18T00:00:00"/>
    <n v="2026"/>
    <n v="11"/>
    <x v="3"/>
    <s v="Nov"/>
    <x v="2"/>
    <x v="5"/>
    <x v="3"/>
    <s v="Business"/>
    <x v="4"/>
    <s v="Recovery Roller"/>
    <n v="1"/>
    <n v="36.380000000000003"/>
    <n v="0.05"/>
    <n v="14.06"/>
    <n v="34.561"/>
    <n v="14.06"/>
    <n v="20.500999999999998"/>
    <n v="0.59318306761957118"/>
    <n v="2026"/>
    <s v="Q4"/>
    <n v="11"/>
    <x v="10"/>
  </r>
  <r>
    <n v="1205"/>
    <d v="2026-11-18T00:00:00"/>
    <n v="2026"/>
    <n v="11"/>
    <x v="3"/>
    <s v="Nov"/>
    <x v="3"/>
    <x v="13"/>
    <x v="0"/>
    <s v="Returning"/>
    <x v="0"/>
    <s v="Cycling Pack 12L"/>
    <n v="2"/>
    <n v="100.72"/>
    <n v="0.1"/>
    <n v="51.68"/>
    <n v="181.29599999999999"/>
    <n v="103.36"/>
    <n v="77.935999999999993"/>
    <n v="0.42988262289294854"/>
    <n v="2026"/>
    <s v="Q4"/>
    <n v="11"/>
    <x v="10"/>
  </r>
  <r>
    <n v="1979"/>
    <d v="2026-11-18T00:00:00"/>
    <n v="2026"/>
    <n v="11"/>
    <x v="3"/>
    <s v="Nov"/>
    <x v="1"/>
    <x v="11"/>
    <x v="2"/>
    <s v="Returning"/>
    <x v="3"/>
    <s v="Compact Sleeping Bag"/>
    <n v="3"/>
    <n v="120.29"/>
    <n v="0"/>
    <n v="62.04"/>
    <n v="360.87"/>
    <n v="186.12"/>
    <n v="174.75"/>
    <n v="0.48424640452240419"/>
    <n v="2026"/>
    <s v="Q4"/>
    <n v="11"/>
    <x v="10"/>
  </r>
  <r>
    <n v="2151"/>
    <d v="2026-11-18T00:00:00"/>
    <n v="2026"/>
    <n v="11"/>
    <x v="3"/>
    <s v="Nov"/>
    <x v="1"/>
    <x v="1"/>
    <x v="0"/>
    <s v="New"/>
    <x v="3"/>
    <s v="Compact Sleeping Bag"/>
    <n v="2"/>
    <n v="124.18"/>
    <n v="0.15"/>
    <n v="60.72"/>
    <n v="211.10599999999999"/>
    <n v="121.44"/>
    <n v="89.665999999999997"/>
    <n v="0.42474396748552862"/>
    <n v="2026"/>
    <s v="Q4"/>
    <n v="11"/>
    <x v="10"/>
  </r>
  <r>
    <n v="2730"/>
    <d v="2026-11-18T00:00:00"/>
    <n v="2026"/>
    <n v="11"/>
    <x v="3"/>
    <s v="Nov"/>
    <x v="0"/>
    <x v="0"/>
    <x v="0"/>
    <s v="Returning"/>
    <x v="1"/>
    <s v="Summit Backpack 45L"/>
    <n v="3"/>
    <n v="154.07"/>
    <n v="0.05"/>
    <n v="77.73"/>
    <n v="439.09949999999998"/>
    <n v="233.19"/>
    <n v="205.90949999999998"/>
    <n v="0.46893585622393102"/>
    <n v="2026"/>
    <s v="Q4"/>
    <n v="11"/>
    <x v="10"/>
  </r>
  <r>
    <n v="2779"/>
    <d v="2026-11-18T00:00:00"/>
    <n v="2026"/>
    <n v="11"/>
    <x v="3"/>
    <s v="Nov"/>
    <x v="0"/>
    <x v="15"/>
    <x v="1"/>
    <s v="Business"/>
    <x v="4"/>
    <s v="Weighted Vest"/>
    <n v="4"/>
    <n v="123.4"/>
    <n v="0.05"/>
    <n v="70.930000000000007"/>
    <n v="468.92"/>
    <n v="283.72000000000003"/>
    <n v="185.2"/>
    <n v="0.3949500980977565"/>
    <n v="2026"/>
    <s v="Q4"/>
    <n v="11"/>
    <x v="10"/>
  </r>
  <r>
    <n v="2853"/>
    <d v="2026-11-18T00:00:00"/>
    <n v="2026"/>
    <n v="11"/>
    <x v="3"/>
    <s v="Nov"/>
    <x v="2"/>
    <x v="3"/>
    <x v="0"/>
    <s v="New"/>
    <x v="0"/>
    <s v="Cycling Pack 12L"/>
    <n v="1"/>
    <n v="104.64"/>
    <n v="0"/>
    <n v="50.79"/>
    <n v="104.64"/>
    <n v="50.79"/>
    <n v="53.85"/>
    <n v="0.51462155963302758"/>
    <n v="2026"/>
    <s v="Q4"/>
    <n v="11"/>
    <x v="10"/>
  </r>
  <r>
    <n v="3825"/>
    <d v="2026-11-18T00:00:00"/>
    <n v="2026"/>
    <n v="11"/>
    <x v="3"/>
    <s v="Nov"/>
    <x v="3"/>
    <x v="8"/>
    <x v="0"/>
    <s v="New"/>
    <x v="2"/>
    <s v="Packing Cube Set"/>
    <n v="2"/>
    <n v="46.44"/>
    <n v="0.1"/>
    <n v="18.190000000000001"/>
    <n v="83.591999999999999"/>
    <n v="36.380000000000003"/>
    <n v="47.211999999999996"/>
    <n v="0.56479088908029473"/>
    <n v="2026"/>
    <s v="Q4"/>
    <n v="11"/>
    <x v="10"/>
  </r>
  <r>
    <n v="4808"/>
    <d v="2026-11-18T00:00:00"/>
    <n v="2026"/>
    <n v="11"/>
    <x v="3"/>
    <s v="Nov"/>
    <x v="2"/>
    <x v="16"/>
    <x v="0"/>
    <s v="New"/>
    <x v="3"/>
    <s v="Portable Camp Stove"/>
    <n v="2"/>
    <n v="81.67"/>
    <n v="0.05"/>
    <n v="40.43"/>
    <n v="155.173"/>
    <n v="80.86"/>
    <n v="74.313000000000002"/>
    <n v="0.4789041908063903"/>
    <n v="2026"/>
    <s v="Q4"/>
    <n v="11"/>
    <x v="10"/>
  </r>
  <r>
    <n v="5131"/>
    <d v="2026-11-18T00:00:00"/>
    <n v="2026"/>
    <n v="11"/>
    <x v="3"/>
    <s v="Nov"/>
    <x v="3"/>
    <x v="8"/>
    <x v="2"/>
    <s v="New"/>
    <x v="1"/>
    <s v="Trekking Poles"/>
    <n v="3"/>
    <n v="70.599999999999994"/>
    <n v="0.05"/>
    <n v="32.68"/>
    <n v="201.20999999999998"/>
    <n v="98.039999999999992"/>
    <n v="103.16999999999999"/>
    <n v="0.5127478753541076"/>
    <n v="2026"/>
    <s v="Q4"/>
    <n v="11"/>
    <x v="10"/>
  </r>
  <r>
    <n v="1502"/>
    <d v="2026-11-19T00:00:00"/>
    <n v="2026"/>
    <n v="11"/>
    <x v="3"/>
    <s v="Nov"/>
    <x v="3"/>
    <x v="7"/>
    <x v="3"/>
    <s v="New"/>
    <x v="4"/>
    <s v="Recovery Roller"/>
    <n v="1"/>
    <n v="35.770000000000003"/>
    <n v="0.15"/>
    <n v="13.69"/>
    <n v="30.404500000000002"/>
    <n v="13.69"/>
    <n v="16.714500000000001"/>
    <n v="0.54973770330049831"/>
    <n v="2026"/>
    <s v="Q4"/>
    <n v="11"/>
    <x v="10"/>
  </r>
  <r>
    <n v="2470"/>
    <d v="2026-11-19T00:00:00"/>
    <n v="2026"/>
    <n v="11"/>
    <x v="3"/>
    <s v="Nov"/>
    <x v="1"/>
    <x v="6"/>
    <x v="2"/>
    <s v="Business"/>
    <x v="1"/>
    <s v="Hiking Daypack 20L"/>
    <n v="1"/>
    <n v="92.13"/>
    <n v="0.15"/>
    <n v="45.85"/>
    <n v="78.31049999999999"/>
    <n v="45.85"/>
    <n v="32.460499999999989"/>
    <n v="0.41451018701195874"/>
    <n v="2026"/>
    <s v="Q4"/>
    <n v="11"/>
    <x v="10"/>
  </r>
  <r>
    <n v="3452"/>
    <d v="2026-11-19T00:00:00"/>
    <n v="2026"/>
    <n v="11"/>
    <x v="3"/>
    <s v="Nov"/>
    <x v="1"/>
    <x v="12"/>
    <x v="0"/>
    <s v="Returning"/>
    <x v="1"/>
    <s v="Summit Backpack 45L"/>
    <n v="5"/>
    <n v="151.09"/>
    <n v="0.05"/>
    <n v="79.33"/>
    <n v="717.67750000000001"/>
    <n v="396.65"/>
    <n v="321.02750000000003"/>
    <n v="0.44731442744129507"/>
    <n v="2026"/>
    <s v="Q4"/>
    <n v="11"/>
    <x v="10"/>
  </r>
  <r>
    <n v="4207"/>
    <d v="2026-11-19T00:00:00"/>
    <n v="2026"/>
    <n v="11"/>
    <x v="3"/>
    <s v="Nov"/>
    <x v="1"/>
    <x v="12"/>
    <x v="0"/>
    <s v="New"/>
    <x v="0"/>
    <s v="Cycling Pack 12L"/>
    <n v="2"/>
    <n v="103.99"/>
    <n v="0"/>
    <n v="50.36"/>
    <n v="207.98"/>
    <n v="100.72"/>
    <n v="107.25999999999999"/>
    <n v="0.51572266564092695"/>
    <n v="2026"/>
    <s v="Q4"/>
    <n v="11"/>
    <x v="10"/>
  </r>
  <r>
    <n v="695"/>
    <d v="2026-11-20T00:00:00"/>
    <n v="2026"/>
    <n v="11"/>
    <x v="3"/>
    <s v="Nov"/>
    <x v="2"/>
    <x v="3"/>
    <x v="0"/>
    <s v="Returning"/>
    <x v="2"/>
    <s v="Insulated Bottle"/>
    <n v="1"/>
    <n v="36.909999999999997"/>
    <n v="0.1"/>
    <n v="13.43"/>
    <n v="33.219000000000001"/>
    <n v="13.43"/>
    <n v="19.789000000000001"/>
    <n v="0.59571329660736327"/>
    <n v="2026"/>
    <s v="Q4"/>
    <n v="11"/>
    <x v="10"/>
  </r>
  <r>
    <n v="1127"/>
    <d v="2026-11-20T00:00:00"/>
    <n v="2026"/>
    <n v="11"/>
    <x v="3"/>
    <s v="Nov"/>
    <x v="0"/>
    <x v="0"/>
    <x v="3"/>
    <s v="New"/>
    <x v="0"/>
    <s v="Commuter Helmet"/>
    <n v="2"/>
    <n v="81.02"/>
    <n v="0"/>
    <n v="43.22"/>
    <n v="162.04"/>
    <n v="86.44"/>
    <n v="75.599999999999994"/>
    <n v="0.46655146877314241"/>
    <n v="2026"/>
    <s v="Q4"/>
    <n v="11"/>
    <x v="10"/>
  </r>
  <r>
    <n v="1174"/>
    <d v="2026-11-20T00:00:00"/>
    <n v="2026"/>
    <n v="11"/>
    <x v="3"/>
    <s v="Nov"/>
    <x v="0"/>
    <x v="0"/>
    <x v="3"/>
    <s v="New"/>
    <x v="2"/>
    <s v="Travel Backpack 35L"/>
    <n v="3"/>
    <n v="164.36"/>
    <n v="0.05"/>
    <n v="88.7"/>
    <n v="468.42600000000004"/>
    <n v="266.10000000000002"/>
    <n v="202.32600000000002"/>
    <n v="0.43192734818306416"/>
    <n v="2026"/>
    <s v="Q4"/>
    <n v="11"/>
    <x v="10"/>
  </r>
  <r>
    <n v="3968"/>
    <d v="2026-11-20T00:00:00"/>
    <n v="2026"/>
    <n v="11"/>
    <x v="3"/>
    <s v="Nov"/>
    <x v="1"/>
    <x v="11"/>
    <x v="1"/>
    <s v="Business"/>
    <x v="4"/>
    <s v="Training Mat"/>
    <n v="5"/>
    <n v="51.36"/>
    <n v="0.1"/>
    <n v="22.45"/>
    <n v="231.12"/>
    <n v="112.25"/>
    <n v="118.87"/>
    <n v="0.51432156455520939"/>
    <n v="2026"/>
    <s v="Q4"/>
    <n v="11"/>
    <x v="10"/>
  </r>
  <r>
    <n v="4049"/>
    <d v="2026-11-20T00:00:00"/>
    <n v="2026"/>
    <n v="11"/>
    <x v="3"/>
    <s v="Nov"/>
    <x v="2"/>
    <x v="16"/>
    <x v="3"/>
    <s v="Returning"/>
    <x v="2"/>
    <s v="Insulated Bottle"/>
    <n v="1"/>
    <n v="36.590000000000003"/>
    <n v="0"/>
    <n v="13.73"/>
    <n v="36.590000000000003"/>
    <n v="13.73"/>
    <n v="22.860000000000003"/>
    <n v="0.62476086362394101"/>
    <n v="2026"/>
    <s v="Q4"/>
    <n v="11"/>
    <x v="10"/>
  </r>
  <r>
    <n v="3"/>
    <d v="2026-11-21T00:00:00"/>
    <n v="2026"/>
    <n v="11"/>
    <x v="3"/>
    <s v="Nov"/>
    <x v="3"/>
    <x v="7"/>
    <x v="2"/>
    <s v="Returning"/>
    <x v="3"/>
    <s v="Compact Sleeping Bag"/>
    <n v="5"/>
    <n v="122.33"/>
    <n v="0.15"/>
    <n v="58.98"/>
    <n v="519.90249999999992"/>
    <n v="294.89999999999998"/>
    <n v="225.00249999999994"/>
    <n v="0.43277826130861069"/>
    <n v="2026"/>
    <s v="Q4"/>
    <n v="11"/>
    <x v="10"/>
  </r>
  <r>
    <n v="1603"/>
    <d v="2026-11-21T00:00:00"/>
    <n v="2026"/>
    <n v="11"/>
    <x v="3"/>
    <s v="Nov"/>
    <x v="3"/>
    <x v="8"/>
    <x v="0"/>
    <s v="Returning"/>
    <x v="3"/>
    <s v="Portable Camp Stove"/>
    <n v="1"/>
    <n v="83.49"/>
    <n v="0.05"/>
    <n v="39.659999999999997"/>
    <n v="79.315499999999986"/>
    <n v="39.659999999999997"/>
    <n v="39.655499999999989"/>
    <n v="0.49997163227868446"/>
    <n v="2026"/>
    <s v="Q4"/>
    <n v="11"/>
    <x v="10"/>
  </r>
  <r>
    <n v="2073"/>
    <d v="2026-11-21T00:00:00"/>
    <n v="2026"/>
    <n v="11"/>
    <x v="3"/>
    <s v="Nov"/>
    <x v="1"/>
    <x v="12"/>
    <x v="0"/>
    <s v="New"/>
    <x v="0"/>
    <s v="Trail Bike Light"/>
    <n v="2"/>
    <n v="51.48"/>
    <n v="0.1"/>
    <n v="22.51"/>
    <n v="92.664000000000001"/>
    <n v="45.02"/>
    <n v="47.643999999999998"/>
    <n v="0.51415868082534744"/>
    <n v="2026"/>
    <s v="Q4"/>
    <n v="11"/>
    <x v="10"/>
  </r>
  <r>
    <n v="2487"/>
    <d v="2026-11-21T00:00:00"/>
    <n v="2026"/>
    <n v="11"/>
    <x v="3"/>
    <s v="Nov"/>
    <x v="2"/>
    <x v="2"/>
    <x v="3"/>
    <s v="New"/>
    <x v="3"/>
    <s v="Compact Sleeping Bag"/>
    <n v="1"/>
    <n v="123.43"/>
    <n v="0.15"/>
    <n v="60.8"/>
    <n v="104.91550000000001"/>
    <n v="60.8"/>
    <n v="44.115500000000011"/>
    <n v="0.42048601017008935"/>
    <n v="2026"/>
    <s v="Q4"/>
    <n v="11"/>
    <x v="10"/>
  </r>
  <r>
    <n v="3407"/>
    <d v="2026-11-21T00:00:00"/>
    <n v="2026"/>
    <n v="11"/>
    <x v="3"/>
    <s v="Nov"/>
    <x v="3"/>
    <x v="7"/>
    <x v="0"/>
    <s v="New"/>
    <x v="2"/>
    <s v="Travel Backpack 35L"/>
    <n v="1"/>
    <n v="164.85"/>
    <n v="0.1"/>
    <n v="89.4"/>
    <n v="148.36500000000001"/>
    <n v="89.4"/>
    <n v="58.965000000000003"/>
    <n v="0.39743200889697705"/>
    <n v="2026"/>
    <s v="Q4"/>
    <n v="11"/>
    <x v="10"/>
  </r>
  <r>
    <n v="4052"/>
    <d v="2026-11-21T00:00:00"/>
    <n v="2026"/>
    <n v="11"/>
    <x v="3"/>
    <s v="Nov"/>
    <x v="0"/>
    <x v="0"/>
    <x v="0"/>
    <s v="New"/>
    <x v="2"/>
    <s v="Packing Cube Set"/>
    <n v="1"/>
    <n v="46.82"/>
    <n v="0.2"/>
    <n v="18.27"/>
    <n v="37.456000000000003"/>
    <n v="18.27"/>
    <n v="19.186000000000003"/>
    <n v="0.51222768047842804"/>
    <n v="2026"/>
    <s v="Q4"/>
    <n v="11"/>
    <x v="10"/>
  </r>
  <r>
    <n v="119"/>
    <d v="2026-11-22T00:00:00"/>
    <n v="2026"/>
    <n v="11"/>
    <x v="3"/>
    <s v="Nov"/>
    <x v="0"/>
    <x v="9"/>
    <x v="0"/>
    <s v="New"/>
    <x v="4"/>
    <s v="Resistance Band Set"/>
    <n v="1"/>
    <n v="41.16"/>
    <n v="0.1"/>
    <n v="14.82"/>
    <n v="37.043999999999997"/>
    <n v="14.82"/>
    <n v="22.223999999999997"/>
    <n v="0.59993521218011014"/>
    <n v="2026"/>
    <s v="Q4"/>
    <n v="11"/>
    <x v="10"/>
  </r>
  <r>
    <n v="298"/>
    <d v="2026-11-22T00:00:00"/>
    <n v="2026"/>
    <n v="11"/>
    <x v="3"/>
    <s v="Nov"/>
    <x v="1"/>
    <x v="12"/>
    <x v="3"/>
    <s v="New"/>
    <x v="3"/>
    <s v="Trail Tent 2P"/>
    <n v="1"/>
    <n v="196.08"/>
    <n v="0.1"/>
    <n v="104.19"/>
    <n v="176.47200000000001"/>
    <n v="104.19"/>
    <n v="72.282000000000011"/>
    <n v="0.40959472324221408"/>
    <n v="2026"/>
    <s v="Q4"/>
    <n v="11"/>
    <x v="10"/>
  </r>
  <r>
    <n v="419"/>
    <d v="2026-11-22T00:00:00"/>
    <n v="2026"/>
    <n v="11"/>
    <x v="3"/>
    <s v="Nov"/>
    <x v="3"/>
    <x v="8"/>
    <x v="2"/>
    <s v="New"/>
    <x v="3"/>
    <s v="Trail Tent 2P"/>
    <n v="1"/>
    <n v="192.62"/>
    <n v="0.1"/>
    <n v="105.97"/>
    <n v="173.358"/>
    <n v="105.97"/>
    <n v="67.388000000000005"/>
    <n v="0.38872160500236508"/>
    <n v="2026"/>
    <s v="Q4"/>
    <n v="11"/>
    <x v="10"/>
  </r>
  <r>
    <n v="1181"/>
    <d v="2026-11-22T00:00:00"/>
    <n v="2026"/>
    <n v="11"/>
    <x v="3"/>
    <s v="Nov"/>
    <x v="1"/>
    <x v="12"/>
    <x v="3"/>
    <s v="New"/>
    <x v="0"/>
    <s v="Cycling Pack 12L"/>
    <n v="2"/>
    <n v="102.87"/>
    <n v="0.05"/>
    <n v="51.69"/>
    <n v="195.453"/>
    <n v="103.38"/>
    <n v="92.073000000000008"/>
    <n v="0.4710748875688785"/>
    <n v="2026"/>
    <s v="Q4"/>
    <n v="11"/>
    <x v="10"/>
  </r>
  <r>
    <n v="1924"/>
    <d v="2026-11-22T00:00:00"/>
    <n v="2026"/>
    <n v="11"/>
    <x v="3"/>
    <s v="Nov"/>
    <x v="0"/>
    <x v="15"/>
    <x v="0"/>
    <s v="New"/>
    <x v="0"/>
    <s v="Trail Bike Light"/>
    <n v="3"/>
    <n v="50.99"/>
    <n v="0.2"/>
    <n v="22.53"/>
    <n v="122.376"/>
    <n v="67.59"/>
    <n v="54.786000000000001"/>
    <n v="0.44768582074916652"/>
    <n v="2026"/>
    <s v="Q4"/>
    <n v="11"/>
    <x v="10"/>
  </r>
  <r>
    <n v="3829"/>
    <d v="2026-11-22T00:00:00"/>
    <n v="2026"/>
    <n v="11"/>
    <x v="3"/>
    <s v="Nov"/>
    <x v="1"/>
    <x v="12"/>
    <x v="2"/>
    <s v="New"/>
    <x v="0"/>
    <s v="Compact Repair Kit"/>
    <n v="1"/>
    <n v="39.94"/>
    <n v="0.1"/>
    <n v="16.89"/>
    <n v="35.945999999999998"/>
    <n v="16.89"/>
    <n v="19.055999999999997"/>
    <n v="0.53012852612251704"/>
    <n v="2026"/>
    <s v="Q4"/>
    <n v="11"/>
    <x v="10"/>
  </r>
  <r>
    <n v="5065"/>
    <d v="2026-11-22T00:00:00"/>
    <n v="2026"/>
    <n v="11"/>
    <x v="3"/>
    <s v="Nov"/>
    <x v="3"/>
    <x v="8"/>
    <x v="0"/>
    <s v="New"/>
    <x v="2"/>
    <s v="Travel Backpack 35L"/>
    <n v="2"/>
    <n v="166.15"/>
    <n v="0"/>
    <n v="86.42"/>
    <n v="332.3"/>
    <n v="172.84"/>
    <n v="159.46"/>
    <n v="0.47986758952753539"/>
    <n v="2026"/>
    <s v="Q4"/>
    <n v="11"/>
    <x v="10"/>
  </r>
  <r>
    <n v="5146"/>
    <d v="2026-11-22T00:00:00"/>
    <n v="2026"/>
    <n v="11"/>
    <x v="3"/>
    <s v="Nov"/>
    <x v="1"/>
    <x v="6"/>
    <x v="0"/>
    <s v="New"/>
    <x v="4"/>
    <s v="Recovery Roller"/>
    <n v="1"/>
    <n v="35.79"/>
    <n v="0.1"/>
    <n v="14.17"/>
    <n v="32.210999999999999"/>
    <n v="14.17"/>
    <n v="18.040999999999997"/>
    <n v="0.56008816863804278"/>
    <n v="2026"/>
    <s v="Q4"/>
    <n v="11"/>
    <x v="10"/>
  </r>
  <r>
    <n v="320"/>
    <d v="2026-11-23T00:00:00"/>
    <n v="2026"/>
    <n v="11"/>
    <x v="3"/>
    <s v="Nov"/>
    <x v="2"/>
    <x v="2"/>
    <x v="0"/>
    <s v="New"/>
    <x v="3"/>
    <s v="Trail Tent 2P"/>
    <n v="5"/>
    <n v="196.53"/>
    <n v="0.15"/>
    <n v="105.01"/>
    <n v="835.25249999999994"/>
    <n v="525.05000000000007"/>
    <n v="310.20249999999987"/>
    <n v="0.37138769414039452"/>
    <n v="2026"/>
    <s v="Q4"/>
    <n v="11"/>
    <x v="10"/>
  </r>
  <r>
    <n v="1250"/>
    <d v="2026-11-23T00:00:00"/>
    <n v="2026"/>
    <n v="11"/>
    <x v="3"/>
    <s v="Nov"/>
    <x v="1"/>
    <x v="12"/>
    <x v="0"/>
    <s v="New"/>
    <x v="2"/>
    <s v="Insulated Bottle"/>
    <n v="6"/>
    <n v="36.35"/>
    <n v="0"/>
    <n v="13.24"/>
    <n v="218.10000000000002"/>
    <n v="79.44"/>
    <n v="138.66000000000003"/>
    <n v="0.63576341127922975"/>
    <n v="2026"/>
    <s v="Q4"/>
    <n v="11"/>
    <x v="10"/>
  </r>
  <r>
    <n v="2584"/>
    <d v="2026-11-23T00:00:00"/>
    <n v="2026"/>
    <n v="11"/>
    <x v="3"/>
    <s v="Nov"/>
    <x v="1"/>
    <x v="6"/>
    <x v="1"/>
    <s v="Returning"/>
    <x v="3"/>
    <s v="Trail Tent 2P"/>
    <n v="15"/>
    <n v="192.23"/>
    <n v="0.15"/>
    <n v="106.34"/>
    <n v="2450.9324999999999"/>
    <n v="1595.1000000000001"/>
    <n v="855.83249999999975"/>
    <n v="0.34918648310387979"/>
    <n v="2026"/>
    <s v="Q4"/>
    <n v="11"/>
    <x v="10"/>
  </r>
  <r>
    <n v="2717"/>
    <d v="2026-11-23T00:00:00"/>
    <n v="2026"/>
    <n v="11"/>
    <x v="3"/>
    <s v="Nov"/>
    <x v="1"/>
    <x v="12"/>
    <x v="0"/>
    <s v="New"/>
    <x v="2"/>
    <s v="Travel Backpack 35L"/>
    <n v="2"/>
    <n v="167.9"/>
    <n v="0.15"/>
    <n v="89.55"/>
    <n v="285.43"/>
    <n v="179.1"/>
    <n v="106.33000000000001"/>
    <n v="0.37252566303471957"/>
    <n v="2026"/>
    <s v="Q4"/>
    <n v="11"/>
    <x v="10"/>
  </r>
  <r>
    <n v="2737"/>
    <d v="2026-11-23T00:00:00"/>
    <n v="2026"/>
    <n v="11"/>
    <x v="3"/>
    <s v="Nov"/>
    <x v="1"/>
    <x v="6"/>
    <x v="0"/>
    <s v="Business"/>
    <x v="3"/>
    <s v="Portable Camp Stove"/>
    <n v="2"/>
    <n v="80.709999999999994"/>
    <n v="0.1"/>
    <n v="39.33"/>
    <n v="145.27799999999999"/>
    <n v="78.66"/>
    <n v="66.617999999999995"/>
    <n v="0.45855532152149669"/>
    <n v="2026"/>
    <s v="Q4"/>
    <n v="11"/>
    <x v="10"/>
  </r>
  <r>
    <n v="3021"/>
    <d v="2026-11-23T00:00:00"/>
    <n v="2026"/>
    <n v="11"/>
    <x v="3"/>
    <s v="Nov"/>
    <x v="0"/>
    <x v="15"/>
    <x v="0"/>
    <s v="Business"/>
    <x v="1"/>
    <s v="Trekking Poles"/>
    <n v="1"/>
    <n v="71.66"/>
    <n v="0.2"/>
    <n v="31.83"/>
    <n v="57.328000000000003"/>
    <n v="31.83"/>
    <n v="25.498000000000005"/>
    <n v="0.44477393245883345"/>
    <n v="2026"/>
    <s v="Q4"/>
    <n v="11"/>
    <x v="10"/>
  </r>
  <r>
    <n v="5199"/>
    <d v="2026-11-23T00:00:00"/>
    <n v="2026"/>
    <n v="11"/>
    <x v="3"/>
    <s v="Nov"/>
    <x v="2"/>
    <x v="3"/>
    <x v="0"/>
    <s v="Returning"/>
    <x v="3"/>
    <s v="Compact Sleeping Bag"/>
    <n v="5"/>
    <n v="125.23"/>
    <n v="0.05"/>
    <n v="59.84"/>
    <n v="594.84249999999997"/>
    <n v="299.20000000000005"/>
    <n v="295.64249999999993"/>
    <n v="0.49700971265503041"/>
    <n v="2026"/>
    <s v="Q4"/>
    <n v="11"/>
    <x v="10"/>
  </r>
  <r>
    <n v="1202"/>
    <d v="2026-11-24T00:00:00"/>
    <n v="2026"/>
    <n v="11"/>
    <x v="3"/>
    <s v="Nov"/>
    <x v="0"/>
    <x v="15"/>
    <x v="3"/>
    <s v="Returning"/>
    <x v="1"/>
    <s v="Hiking Daypack 20L"/>
    <n v="2"/>
    <n v="91.33"/>
    <n v="0.15"/>
    <n v="45.45"/>
    <n v="155.261"/>
    <n v="90.9"/>
    <n v="64.36099999999999"/>
    <n v="0.41453423589954974"/>
    <n v="2026"/>
    <s v="Q4"/>
    <n v="11"/>
    <x v="10"/>
  </r>
  <r>
    <n v="1365"/>
    <d v="2026-11-24T00:00:00"/>
    <n v="2026"/>
    <n v="11"/>
    <x v="3"/>
    <s v="Nov"/>
    <x v="0"/>
    <x v="0"/>
    <x v="3"/>
    <s v="New"/>
    <x v="1"/>
    <s v="Summit Backpack 45L"/>
    <n v="4"/>
    <n v="155.91"/>
    <n v="0"/>
    <n v="79.91"/>
    <n v="623.64"/>
    <n v="319.64"/>
    <n v="304"/>
    <n v="0.48746071451478418"/>
    <n v="2026"/>
    <s v="Q4"/>
    <n v="11"/>
    <x v="10"/>
  </r>
  <r>
    <n v="2575"/>
    <d v="2026-11-24T00:00:00"/>
    <n v="2026"/>
    <n v="11"/>
    <x v="3"/>
    <s v="Nov"/>
    <x v="2"/>
    <x v="10"/>
    <x v="2"/>
    <s v="Returning"/>
    <x v="4"/>
    <s v="Resistance Band Set"/>
    <n v="1"/>
    <n v="39.42"/>
    <n v="0"/>
    <n v="14.63"/>
    <n v="39.42"/>
    <n v="14.63"/>
    <n v="24.79"/>
    <n v="0.62886859462201927"/>
    <n v="2026"/>
    <s v="Q4"/>
    <n v="11"/>
    <x v="10"/>
  </r>
  <r>
    <n v="2673"/>
    <d v="2026-11-24T00:00:00"/>
    <n v="2026"/>
    <n v="11"/>
    <x v="3"/>
    <s v="Nov"/>
    <x v="2"/>
    <x v="2"/>
    <x v="0"/>
    <s v="Returning"/>
    <x v="0"/>
    <s v="Trail Bike Light"/>
    <n v="2"/>
    <n v="51.56"/>
    <n v="0.05"/>
    <n v="22.7"/>
    <n v="97.963999999999999"/>
    <n v="45.4"/>
    <n v="52.564"/>
    <n v="0.5365644522477645"/>
    <n v="2026"/>
    <s v="Q4"/>
    <n v="11"/>
    <x v="10"/>
  </r>
  <r>
    <n v="4145"/>
    <d v="2026-11-24T00:00:00"/>
    <n v="2026"/>
    <n v="11"/>
    <x v="3"/>
    <s v="Nov"/>
    <x v="0"/>
    <x v="0"/>
    <x v="0"/>
    <s v="Returning"/>
    <x v="3"/>
    <s v="Compact Sleeping Bag"/>
    <n v="1"/>
    <n v="120.49"/>
    <n v="0.15"/>
    <n v="61.22"/>
    <n v="102.4165"/>
    <n v="61.22"/>
    <n v="41.1965"/>
    <n v="0.40224475548373556"/>
    <n v="2026"/>
    <s v="Q4"/>
    <n v="11"/>
    <x v="10"/>
  </r>
  <r>
    <n v="4610"/>
    <d v="2026-11-24T00:00:00"/>
    <n v="2026"/>
    <n v="11"/>
    <x v="3"/>
    <s v="Nov"/>
    <x v="2"/>
    <x v="16"/>
    <x v="2"/>
    <s v="Returning"/>
    <x v="1"/>
    <s v="Summit Backpack 45L"/>
    <n v="2"/>
    <n v="153.96"/>
    <n v="0"/>
    <n v="79.33"/>
    <n v="307.92"/>
    <n v="158.66"/>
    <n v="149.26000000000002"/>
    <n v="0.48473629514159527"/>
    <n v="2026"/>
    <s v="Q4"/>
    <n v="11"/>
    <x v="10"/>
  </r>
  <r>
    <n v="4721"/>
    <d v="2026-11-24T00:00:00"/>
    <n v="2026"/>
    <n v="11"/>
    <x v="3"/>
    <s v="Nov"/>
    <x v="2"/>
    <x v="16"/>
    <x v="2"/>
    <s v="New"/>
    <x v="0"/>
    <s v="Compact Repair Kit"/>
    <n v="1"/>
    <n v="39.85"/>
    <n v="0"/>
    <n v="16.3"/>
    <n v="39.85"/>
    <n v="16.3"/>
    <n v="23.55"/>
    <n v="0.59096612296110418"/>
    <n v="2026"/>
    <s v="Q4"/>
    <n v="11"/>
    <x v="10"/>
  </r>
  <r>
    <n v="324"/>
    <d v="2026-11-25T00:00:00"/>
    <n v="2026"/>
    <n v="11"/>
    <x v="3"/>
    <s v="Nov"/>
    <x v="3"/>
    <x v="13"/>
    <x v="3"/>
    <s v="Returning"/>
    <x v="0"/>
    <s v="Cycling Pack 12L"/>
    <n v="2"/>
    <n v="103.88"/>
    <n v="0.15"/>
    <n v="49.26"/>
    <n v="176.59599999999998"/>
    <n v="98.52"/>
    <n v="78.075999999999979"/>
    <n v="0.44211646922920106"/>
    <n v="2026"/>
    <s v="Q4"/>
    <n v="11"/>
    <x v="10"/>
  </r>
  <r>
    <n v="559"/>
    <d v="2026-11-25T00:00:00"/>
    <n v="2026"/>
    <n v="11"/>
    <x v="3"/>
    <s v="Nov"/>
    <x v="3"/>
    <x v="7"/>
    <x v="0"/>
    <s v="Returning"/>
    <x v="2"/>
    <s v="Carry-On Duffel"/>
    <n v="2"/>
    <n v="134.19"/>
    <n v="0.1"/>
    <n v="65.39"/>
    <n v="241.542"/>
    <n v="130.78"/>
    <n v="110.762"/>
    <n v="0.45856207202060095"/>
    <n v="2026"/>
    <s v="Q4"/>
    <n v="11"/>
    <x v="10"/>
  </r>
  <r>
    <n v="1108"/>
    <d v="2026-11-25T00:00:00"/>
    <n v="2026"/>
    <n v="11"/>
    <x v="3"/>
    <s v="Nov"/>
    <x v="1"/>
    <x v="1"/>
    <x v="3"/>
    <s v="New"/>
    <x v="2"/>
    <s v="Insulated Bottle"/>
    <n v="1"/>
    <n v="37.06"/>
    <n v="0.1"/>
    <n v="13.18"/>
    <n v="33.354000000000006"/>
    <n v="13.18"/>
    <n v="20.174000000000007"/>
    <n v="0.6048449961024166"/>
    <n v="2026"/>
    <s v="Q4"/>
    <n v="11"/>
    <x v="10"/>
  </r>
  <r>
    <n v="1344"/>
    <d v="2026-11-25T00:00:00"/>
    <n v="2026"/>
    <n v="11"/>
    <x v="3"/>
    <s v="Nov"/>
    <x v="2"/>
    <x v="10"/>
    <x v="0"/>
    <s v="New"/>
    <x v="2"/>
    <s v="Carry-On Duffel"/>
    <n v="4"/>
    <n v="135.21"/>
    <n v="0.05"/>
    <n v="68.64"/>
    <n v="513.798"/>
    <n v="274.56"/>
    <n v="239.238"/>
    <n v="0.46562656919645462"/>
    <n v="2026"/>
    <s v="Q4"/>
    <n v="11"/>
    <x v="10"/>
  </r>
  <r>
    <n v="1922"/>
    <d v="2026-11-25T00:00:00"/>
    <n v="2026"/>
    <n v="11"/>
    <x v="3"/>
    <s v="Nov"/>
    <x v="0"/>
    <x v="9"/>
    <x v="3"/>
    <s v="Returning"/>
    <x v="1"/>
    <s v="Trail Boots"/>
    <n v="2"/>
    <n v="145.77000000000001"/>
    <n v="0.1"/>
    <n v="78.14"/>
    <n v="262.38600000000002"/>
    <n v="156.28"/>
    <n v="106.10600000000002"/>
    <n v="0.40438895367893107"/>
    <n v="2026"/>
    <s v="Q4"/>
    <n v="11"/>
    <x v="10"/>
  </r>
  <r>
    <n v="2343"/>
    <d v="2026-11-25T00:00:00"/>
    <n v="2026"/>
    <n v="11"/>
    <x v="3"/>
    <s v="Nov"/>
    <x v="0"/>
    <x v="15"/>
    <x v="2"/>
    <s v="New"/>
    <x v="3"/>
    <s v="Compact Sleeping Bag"/>
    <n v="1"/>
    <n v="121.53"/>
    <n v="0.15"/>
    <n v="62.14"/>
    <n v="103.3005"/>
    <n v="62.14"/>
    <n v="41.160499999999999"/>
    <n v="0.39845402490791426"/>
    <n v="2026"/>
    <s v="Q4"/>
    <n v="11"/>
    <x v="10"/>
  </r>
  <r>
    <n v="2466"/>
    <d v="2026-11-25T00:00:00"/>
    <n v="2026"/>
    <n v="11"/>
    <x v="3"/>
    <s v="Nov"/>
    <x v="2"/>
    <x v="2"/>
    <x v="0"/>
    <s v="Business"/>
    <x v="0"/>
    <s v="Compact Repair Kit"/>
    <n v="2"/>
    <n v="40.51"/>
    <n v="0.05"/>
    <n v="16.45"/>
    <n v="76.968999999999994"/>
    <n v="32.9"/>
    <n v="44.068999999999996"/>
    <n v="0.5725551845548208"/>
    <n v="2026"/>
    <s v="Q4"/>
    <n v="11"/>
    <x v="10"/>
  </r>
  <r>
    <n v="2647"/>
    <d v="2026-11-25T00:00:00"/>
    <n v="2026"/>
    <n v="11"/>
    <x v="3"/>
    <s v="Nov"/>
    <x v="2"/>
    <x v="5"/>
    <x v="0"/>
    <s v="New"/>
    <x v="1"/>
    <s v="Trekking Poles"/>
    <n v="1"/>
    <n v="70.099999999999994"/>
    <n v="0.15"/>
    <n v="32.28"/>
    <n v="59.584999999999994"/>
    <n v="32.28"/>
    <n v="27.304999999999993"/>
    <n v="0.45825291600234952"/>
    <n v="2026"/>
    <s v="Q4"/>
    <n v="11"/>
    <x v="10"/>
  </r>
  <r>
    <n v="2958"/>
    <d v="2026-11-25T00:00:00"/>
    <n v="2026"/>
    <n v="11"/>
    <x v="3"/>
    <s v="Nov"/>
    <x v="1"/>
    <x v="12"/>
    <x v="3"/>
    <s v="New"/>
    <x v="1"/>
    <s v="Trail Boots"/>
    <n v="1"/>
    <n v="144.25"/>
    <n v="0.1"/>
    <n v="79.55"/>
    <n v="129.82500000000002"/>
    <n v="79.55"/>
    <n v="50.27500000000002"/>
    <n v="0.38725207009435791"/>
    <n v="2026"/>
    <s v="Q4"/>
    <n v="11"/>
    <x v="10"/>
  </r>
  <r>
    <n v="3527"/>
    <d v="2026-11-25T00:00:00"/>
    <n v="2026"/>
    <n v="11"/>
    <x v="3"/>
    <s v="Nov"/>
    <x v="1"/>
    <x v="6"/>
    <x v="3"/>
    <s v="Returning"/>
    <x v="1"/>
    <s v="Trail Boots"/>
    <n v="4"/>
    <n v="146.19"/>
    <n v="0.1"/>
    <n v="79.569999999999993"/>
    <n v="526.28399999999999"/>
    <n v="318.27999999999997"/>
    <n v="208.00400000000002"/>
    <n v="0.39523147198090769"/>
    <n v="2026"/>
    <s v="Q4"/>
    <n v="11"/>
    <x v="10"/>
  </r>
  <r>
    <n v="3729"/>
    <d v="2026-11-25T00:00:00"/>
    <n v="2026"/>
    <n v="11"/>
    <x v="3"/>
    <s v="Nov"/>
    <x v="0"/>
    <x v="9"/>
    <x v="0"/>
    <s v="New"/>
    <x v="3"/>
    <s v="Portable Camp Stove"/>
    <n v="1"/>
    <n v="81.89"/>
    <n v="0.05"/>
    <n v="38.33"/>
    <n v="77.79549999999999"/>
    <n v="38.33"/>
    <n v="39.465499999999992"/>
    <n v="0.50729797996028048"/>
    <n v="2026"/>
    <s v="Q4"/>
    <n v="11"/>
    <x v="10"/>
  </r>
  <r>
    <n v="4961"/>
    <d v="2026-11-25T00:00:00"/>
    <n v="2026"/>
    <n v="11"/>
    <x v="3"/>
    <s v="Nov"/>
    <x v="2"/>
    <x v="2"/>
    <x v="2"/>
    <s v="New"/>
    <x v="3"/>
    <s v="Trail Tent 2P"/>
    <n v="2"/>
    <n v="194.78"/>
    <n v="0.15"/>
    <n v="102.51"/>
    <n v="331.12599999999998"/>
    <n v="205.02"/>
    <n v="126.10599999999997"/>
    <n v="0.38083992196324051"/>
    <n v="2026"/>
    <s v="Q4"/>
    <n v="11"/>
    <x v="10"/>
  </r>
  <r>
    <n v="5034"/>
    <d v="2026-11-25T00:00:00"/>
    <n v="2026"/>
    <n v="11"/>
    <x v="3"/>
    <s v="Nov"/>
    <x v="1"/>
    <x v="14"/>
    <x v="0"/>
    <s v="Returning"/>
    <x v="1"/>
    <s v="Trail Boots"/>
    <n v="1"/>
    <n v="141.63"/>
    <n v="0.05"/>
    <n v="77.17"/>
    <n v="134.54849999999999"/>
    <n v="77.17"/>
    <n v="57.378499999999988"/>
    <n v="0.42645217152179321"/>
    <n v="2026"/>
    <s v="Q4"/>
    <n v="11"/>
    <x v="10"/>
  </r>
  <r>
    <n v="343"/>
    <d v="2026-11-26T00:00:00"/>
    <n v="2026"/>
    <n v="11"/>
    <x v="3"/>
    <s v="Nov"/>
    <x v="2"/>
    <x v="16"/>
    <x v="0"/>
    <s v="Returning"/>
    <x v="0"/>
    <s v="Compact Repair Kit"/>
    <n v="1"/>
    <n v="40.86"/>
    <n v="0.05"/>
    <n v="17.14"/>
    <n v="38.817"/>
    <n v="17.14"/>
    <n v="21.677"/>
    <n v="0.55844088930107938"/>
    <n v="2026"/>
    <s v="Q4"/>
    <n v="11"/>
    <x v="10"/>
  </r>
  <r>
    <n v="405"/>
    <d v="2026-11-26T00:00:00"/>
    <n v="2026"/>
    <n v="11"/>
    <x v="3"/>
    <s v="Nov"/>
    <x v="3"/>
    <x v="8"/>
    <x v="0"/>
    <s v="New"/>
    <x v="1"/>
    <s v="Trail Boots"/>
    <n v="1"/>
    <n v="141.61000000000001"/>
    <n v="0.05"/>
    <n v="77.7"/>
    <n v="134.52950000000001"/>
    <n v="77.7"/>
    <n v="56.82950000000001"/>
    <n v="0.42243151130421214"/>
    <n v="2026"/>
    <s v="Q4"/>
    <n v="11"/>
    <x v="10"/>
  </r>
  <r>
    <n v="485"/>
    <d v="2026-11-26T00:00:00"/>
    <n v="2026"/>
    <n v="11"/>
    <x v="3"/>
    <s v="Nov"/>
    <x v="3"/>
    <x v="7"/>
    <x v="0"/>
    <s v="New"/>
    <x v="3"/>
    <s v="Compact Sleeping Bag"/>
    <n v="2"/>
    <n v="122.15"/>
    <n v="0.1"/>
    <n v="61.15"/>
    <n v="219.87"/>
    <n v="122.3"/>
    <n v="97.570000000000007"/>
    <n v="0.44376222313185065"/>
    <n v="2026"/>
    <s v="Q4"/>
    <n v="11"/>
    <x v="10"/>
  </r>
  <r>
    <n v="807"/>
    <d v="2026-11-26T00:00:00"/>
    <n v="2026"/>
    <n v="11"/>
    <x v="3"/>
    <s v="Nov"/>
    <x v="2"/>
    <x v="5"/>
    <x v="2"/>
    <s v="Returning"/>
    <x v="2"/>
    <s v="Carry-On Duffel"/>
    <n v="5"/>
    <n v="130.24"/>
    <n v="0.1"/>
    <n v="66.75"/>
    <n v="586.08000000000004"/>
    <n v="333.75"/>
    <n v="252.33000000000004"/>
    <n v="0.43053849303849306"/>
    <n v="2026"/>
    <s v="Q4"/>
    <n v="11"/>
    <x v="10"/>
  </r>
  <r>
    <n v="1666"/>
    <d v="2026-11-26T00:00:00"/>
    <n v="2026"/>
    <n v="11"/>
    <x v="3"/>
    <s v="Nov"/>
    <x v="0"/>
    <x v="15"/>
    <x v="1"/>
    <s v="Returning"/>
    <x v="0"/>
    <s v="Trail Bike Light"/>
    <n v="3"/>
    <n v="50.18"/>
    <n v="0.1"/>
    <n v="23.12"/>
    <n v="135.48599999999999"/>
    <n v="69.36"/>
    <n v="66.125999999999991"/>
    <n v="0.4880651875470528"/>
    <n v="2026"/>
    <s v="Q4"/>
    <n v="11"/>
    <x v="10"/>
  </r>
  <r>
    <n v="3442"/>
    <d v="2026-11-26T00:00:00"/>
    <n v="2026"/>
    <n v="11"/>
    <x v="3"/>
    <s v="Nov"/>
    <x v="0"/>
    <x v="9"/>
    <x v="2"/>
    <s v="New"/>
    <x v="4"/>
    <s v="Training Mat"/>
    <n v="2"/>
    <n v="50.93"/>
    <n v="0.15"/>
    <n v="22.35"/>
    <n v="86.581000000000003"/>
    <n v="44.7"/>
    <n v="41.881"/>
    <n v="0.48372044674928677"/>
    <n v="2026"/>
    <s v="Q4"/>
    <n v="11"/>
    <x v="10"/>
  </r>
  <r>
    <n v="4177"/>
    <d v="2026-11-26T00:00:00"/>
    <n v="2026"/>
    <n v="11"/>
    <x v="3"/>
    <s v="Nov"/>
    <x v="2"/>
    <x v="10"/>
    <x v="0"/>
    <s v="Business"/>
    <x v="0"/>
    <s v="Trail Bike Light"/>
    <n v="1"/>
    <n v="49.6"/>
    <n v="0"/>
    <n v="22.62"/>
    <n v="49.6"/>
    <n v="22.62"/>
    <n v="26.98"/>
    <n v="0.5439516129032258"/>
    <n v="2026"/>
    <s v="Q4"/>
    <n v="11"/>
    <x v="10"/>
  </r>
  <r>
    <n v="4659"/>
    <d v="2026-11-26T00:00:00"/>
    <n v="2026"/>
    <n v="11"/>
    <x v="3"/>
    <s v="Nov"/>
    <x v="1"/>
    <x v="11"/>
    <x v="1"/>
    <s v="Business"/>
    <x v="3"/>
    <s v="Portable Camp Stove"/>
    <n v="3"/>
    <n v="83.3"/>
    <n v="0.15"/>
    <n v="38.74"/>
    <n v="212.41499999999996"/>
    <n v="116.22"/>
    <n v="96.194999999999965"/>
    <n v="0.45286349834051259"/>
    <n v="2026"/>
    <s v="Q4"/>
    <n v="11"/>
    <x v="10"/>
  </r>
  <r>
    <n v="4667"/>
    <d v="2026-11-26T00:00:00"/>
    <n v="2026"/>
    <n v="11"/>
    <x v="3"/>
    <s v="Nov"/>
    <x v="1"/>
    <x v="14"/>
    <x v="3"/>
    <s v="Business"/>
    <x v="2"/>
    <s v="Insulated Bottle"/>
    <n v="1"/>
    <n v="35.89"/>
    <n v="0.05"/>
    <n v="13.53"/>
    <n v="34.095500000000001"/>
    <n v="13.53"/>
    <n v="20.5655"/>
    <n v="0.60317343931017287"/>
    <n v="2026"/>
    <s v="Q4"/>
    <n v="11"/>
    <x v="10"/>
  </r>
  <r>
    <n v="197"/>
    <d v="2026-11-27T00:00:00"/>
    <n v="2026"/>
    <n v="11"/>
    <x v="3"/>
    <s v="Nov"/>
    <x v="3"/>
    <x v="4"/>
    <x v="2"/>
    <s v="New"/>
    <x v="3"/>
    <s v="Trail Tent 2P"/>
    <n v="1"/>
    <n v="195.32"/>
    <n v="0"/>
    <n v="103.21"/>
    <n v="195.32"/>
    <n v="103.21"/>
    <n v="92.11"/>
    <n v="0.47158509113250052"/>
    <n v="2026"/>
    <s v="Q4"/>
    <n v="11"/>
    <x v="10"/>
  </r>
  <r>
    <n v="361"/>
    <d v="2026-11-27T00:00:00"/>
    <n v="2026"/>
    <n v="11"/>
    <x v="3"/>
    <s v="Nov"/>
    <x v="1"/>
    <x v="6"/>
    <x v="0"/>
    <s v="Returning"/>
    <x v="2"/>
    <s v="Insulated Bottle"/>
    <n v="1"/>
    <n v="36.36"/>
    <n v="0.05"/>
    <n v="13.33"/>
    <n v="34.541999999999994"/>
    <n v="13.33"/>
    <n v="21.211999999999996"/>
    <n v="0.61409298824619307"/>
    <n v="2026"/>
    <s v="Q4"/>
    <n v="11"/>
    <x v="10"/>
  </r>
  <r>
    <n v="841"/>
    <d v="2026-11-27T00:00:00"/>
    <n v="2026"/>
    <n v="11"/>
    <x v="3"/>
    <s v="Nov"/>
    <x v="1"/>
    <x v="12"/>
    <x v="0"/>
    <s v="Returning"/>
    <x v="2"/>
    <s v="Insulated Bottle"/>
    <n v="2"/>
    <n v="35.85"/>
    <n v="0.05"/>
    <n v="13.69"/>
    <n v="68.114999999999995"/>
    <n v="27.38"/>
    <n v="40.734999999999999"/>
    <n v="0.59803273875064233"/>
    <n v="2026"/>
    <s v="Q4"/>
    <n v="11"/>
    <x v="10"/>
  </r>
  <r>
    <n v="903"/>
    <d v="2026-11-27T00:00:00"/>
    <n v="2026"/>
    <n v="11"/>
    <x v="3"/>
    <s v="Nov"/>
    <x v="3"/>
    <x v="8"/>
    <x v="0"/>
    <s v="New"/>
    <x v="2"/>
    <s v="Packing Cube Set"/>
    <n v="4"/>
    <n v="46.73"/>
    <n v="0"/>
    <n v="17.989999999999998"/>
    <n v="186.92"/>
    <n v="71.959999999999994"/>
    <n v="114.96"/>
    <n v="0.61502246950567085"/>
    <n v="2026"/>
    <s v="Q4"/>
    <n v="11"/>
    <x v="10"/>
  </r>
  <r>
    <n v="1278"/>
    <d v="2026-11-27T00:00:00"/>
    <n v="2026"/>
    <n v="11"/>
    <x v="3"/>
    <s v="Nov"/>
    <x v="3"/>
    <x v="13"/>
    <x v="2"/>
    <s v="Returning"/>
    <x v="1"/>
    <s v="Trail Boots"/>
    <n v="3"/>
    <n v="143.72"/>
    <n v="0.15"/>
    <n v="78.56"/>
    <n v="366.48599999999999"/>
    <n v="235.68"/>
    <n v="130.80599999999998"/>
    <n v="0.35691950033561987"/>
    <n v="2026"/>
    <s v="Q4"/>
    <n v="11"/>
    <x v="10"/>
  </r>
  <r>
    <n v="2091"/>
    <d v="2026-11-27T00:00:00"/>
    <n v="2026"/>
    <n v="11"/>
    <x v="3"/>
    <s v="Nov"/>
    <x v="1"/>
    <x v="12"/>
    <x v="3"/>
    <s v="New"/>
    <x v="4"/>
    <s v="Recovery Roller"/>
    <n v="1"/>
    <n v="35.590000000000003"/>
    <n v="0"/>
    <n v="13.57"/>
    <n v="35.590000000000003"/>
    <n v="13.57"/>
    <n v="22.020000000000003"/>
    <n v="0.61871312166338865"/>
    <n v="2026"/>
    <s v="Q4"/>
    <n v="11"/>
    <x v="10"/>
  </r>
  <r>
    <n v="3070"/>
    <d v="2026-11-27T00:00:00"/>
    <n v="2026"/>
    <n v="11"/>
    <x v="3"/>
    <s v="Nov"/>
    <x v="3"/>
    <x v="13"/>
    <x v="3"/>
    <s v="Returning"/>
    <x v="1"/>
    <s v="Trekking Poles"/>
    <n v="4"/>
    <n v="71.11"/>
    <n v="0.05"/>
    <n v="32.25"/>
    <n v="270.21799999999996"/>
    <n v="129"/>
    <n v="141.21799999999996"/>
    <n v="0.52260767232382732"/>
    <n v="2026"/>
    <s v="Q4"/>
    <n v="11"/>
    <x v="10"/>
  </r>
  <r>
    <n v="4007"/>
    <d v="2026-11-27T00:00:00"/>
    <n v="2026"/>
    <n v="11"/>
    <x v="3"/>
    <s v="Nov"/>
    <x v="0"/>
    <x v="9"/>
    <x v="3"/>
    <s v="Business"/>
    <x v="0"/>
    <s v="Trail Bike Light"/>
    <n v="5"/>
    <n v="51.04"/>
    <n v="0"/>
    <n v="22.69"/>
    <n v="255.2"/>
    <n v="113.45"/>
    <n v="141.75"/>
    <n v="0.55544670846394983"/>
    <n v="2026"/>
    <s v="Q4"/>
    <n v="11"/>
    <x v="10"/>
  </r>
  <r>
    <n v="4488"/>
    <d v="2026-11-27T00:00:00"/>
    <n v="2026"/>
    <n v="11"/>
    <x v="3"/>
    <s v="Nov"/>
    <x v="1"/>
    <x v="14"/>
    <x v="2"/>
    <s v="Returning"/>
    <x v="2"/>
    <s v="Travel Backpack 35L"/>
    <n v="3"/>
    <n v="161.66"/>
    <n v="0.05"/>
    <n v="88.3"/>
    <n v="460.73099999999999"/>
    <n v="264.89999999999998"/>
    <n v="195.83100000000002"/>
    <n v="0.42504411467863029"/>
    <n v="2026"/>
    <s v="Q4"/>
    <n v="11"/>
    <x v="10"/>
  </r>
  <r>
    <n v="5159"/>
    <d v="2026-11-27T00:00:00"/>
    <n v="2026"/>
    <n v="11"/>
    <x v="3"/>
    <s v="Nov"/>
    <x v="3"/>
    <x v="13"/>
    <x v="0"/>
    <s v="Business"/>
    <x v="3"/>
    <s v="Portable Camp Stove"/>
    <n v="2"/>
    <n v="80.400000000000006"/>
    <n v="0.15"/>
    <n v="38.869999999999997"/>
    <n v="136.68"/>
    <n v="77.739999999999995"/>
    <n v="58.940000000000012"/>
    <n v="0.43122622183201648"/>
    <n v="2026"/>
    <s v="Q4"/>
    <n v="11"/>
    <x v="10"/>
  </r>
  <r>
    <n v="669"/>
    <d v="2026-11-28T00:00:00"/>
    <n v="2026"/>
    <n v="11"/>
    <x v="3"/>
    <s v="Nov"/>
    <x v="2"/>
    <x v="3"/>
    <x v="0"/>
    <s v="Returning"/>
    <x v="4"/>
    <s v="Recovery Roller"/>
    <n v="3"/>
    <n v="36.81"/>
    <n v="0.05"/>
    <n v="13.82"/>
    <n v="104.9085"/>
    <n v="41.46"/>
    <n v="63.448500000000003"/>
    <n v="0.60479846723573405"/>
    <n v="2026"/>
    <s v="Q4"/>
    <n v="11"/>
    <x v="10"/>
  </r>
  <r>
    <n v="686"/>
    <d v="2026-11-28T00:00:00"/>
    <n v="2026"/>
    <n v="11"/>
    <x v="3"/>
    <s v="Nov"/>
    <x v="1"/>
    <x v="12"/>
    <x v="3"/>
    <s v="Returning"/>
    <x v="2"/>
    <s v="Carry-On Duffel"/>
    <n v="2"/>
    <n v="132.61000000000001"/>
    <n v="0.1"/>
    <n v="67.3"/>
    <n v="238.69800000000004"/>
    <n v="134.6"/>
    <n v="104.09800000000004"/>
    <n v="0.43610755012610086"/>
    <n v="2026"/>
    <s v="Q4"/>
    <n v="11"/>
    <x v="10"/>
  </r>
  <r>
    <n v="990"/>
    <d v="2026-11-28T00:00:00"/>
    <n v="2026"/>
    <n v="11"/>
    <x v="3"/>
    <s v="Nov"/>
    <x v="0"/>
    <x v="15"/>
    <x v="0"/>
    <s v="Returning"/>
    <x v="0"/>
    <s v="Compact Repair Kit"/>
    <n v="5"/>
    <n v="39.79"/>
    <n v="0.1"/>
    <n v="17.09"/>
    <n v="179.05500000000001"/>
    <n v="85.45"/>
    <n v="93.605000000000004"/>
    <n v="0.52277233252352628"/>
    <n v="2026"/>
    <s v="Q4"/>
    <n v="11"/>
    <x v="10"/>
  </r>
  <r>
    <n v="1134"/>
    <d v="2026-11-28T00:00:00"/>
    <n v="2026"/>
    <n v="11"/>
    <x v="3"/>
    <s v="Nov"/>
    <x v="3"/>
    <x v="4"/>
    <x v="0"/>
    <s v="Returning"/>
    <x v="2"/>
    <s v="Insulated Bottle"/>
    <n v="2"/>
    <n v="36.119999999999997"/>
    <n v="0.1"/>
    <n v="13.61"/>
    <n v="65.015999999999991"/>
    <n v="27.22"/>
    <n v="37.795999999999992"/>
    <n v="0.58133382551987201"/>
    <n v="2026"/>
    <s v="Q4"/>
    <n v="11"/>
    <x v="10"/>
  </r>
  <r>
    <n v="1770"/>
    <d v="2026-11-28T00:00:00"/>
    <n v="2026"/>
    <n v="11"/>
    <x v="3"/>
    <s v="Nov"/>
    <x v="3"/>
    <x v="7"/>
    <x v="2"/>
    <s v="Returning"/>
    <x v="1"/>
    <s v="Summit Backpack 45L"/>
    <n v="5"/>
    <n v="153.93"/>
    <n v="0.05"/>
    <n v="77.27"/>
    <n v="731.16750000000002"/>
    <n v="386.34999999999997"/>
    <n v="344.81750000000005"/>
    <n v="0.4715985051304934"/>
    <n v="2026"/>
    <s v="Q4"/>
    <n v="11"/>
    <x v="10"/>
  </r>
  <r>
    <n v="3396"/>
    <d v="2026-11-28T00:00:00"/>
    <n v="2026"/>
    <n v="11"/>
    <x v="3"/>
    <s v="Nov"/>
    <x v="2"/>
    <x v="3"/>
    <x v="2"/>
    <s v="New"/>
    <x v="4"/>
    <s v="Training Mat"/>
    <n v="3"/>
    <n v="50.67"/>
    <n v="0.05"/>
    <n v="22.25"/>
    <n v="144.40949999999998"/>
    <n v="66.75"/>
    <n v="77.65949999999998"/>
    <n v="0.53777279195620775"/>
    <n v="2026"/>
    <s v="Q4"/>
    <n v="11"/>
    <x v="10"/>
  </r>
  <r>
    <n v="4259"/>
    <d v="2026-11-28T00:00:00"/>
    <n v="2026"/>
    <n v="11"/>
    <x v="3"/>
    <s v="Nov"/>
    <x v="2"/>
    <x v="3"/>
    <x v="0"/>
    <s v="Returning"/>
    <x v="1"/>
    <s v="Trekking Poles"/>
    <n v="4"/>
    <n v="72.77"/>
    <n v="0"/>
    <n v="32.090000000000003"/>
    <n v="291.08"/>
    <n v="128.36000000000001"/>
    <n v="162.71999999999997"/>
    <n v="0.55902157482479031"/>
    <n v="2026"/>
    <s v="Q4"/>
    <n v="11"/>
    <x v="10"/>
  </r>
  <r>
    <n v="4440"/>
    <d v="2026-11-28T00:00:00"/>
    <n v="2026"/>
    <n v="11"/>
    <x v="3"/>
    <s v="Nov"/>
    <x v="2"/>
    <x v="10"/>
    <x v="3"/>
    <s v="New"/>
    <x v="2"/>
    <s v="Packing Cube Set"/>
    <n v="1"/>
    <n v="46.45"/>
    <n v="0.1"/>
    <n v="17.96"/>
    <n v="41.805000000000007"/>
    <n v="17.96"/>
    <n v="23.845000000000006"/>
    <n v="0.57038631742614521"/>
    <n v="2026"/>
    <s v="Q4"/>
    <n v="11"/>
    <x v="10"/>
  </r>
  <r>
    <n v="5115"/>
    <d v="2026-11-28T00:00:00"/>
    <n v="2026"/>
    <n v="11"/>
    <x v="3"/>
    <s v="Nov"/>
    <x v="0"/>
    <x v="15"/>
    <x v="0"/>
    <s v="New"/>
    <x v="2"/>
    <s v="Travel Backpack 35L"/>
    <n v="1"/>
    <n v="165.75"/>
    <n v="0.2"/>
    <n v="89.16"/>
    <n v="132.6"/>
    <n v="89.16"/>
    <n v="43.44"/>
    <n v="0.32760180995475113"/>
    <n v="2026"/>
    <s v="Q4"/>
    <n v="11"/>
    <x v="10"/>
  </r>
  <r>
    <n v="5136"/>
    <d v="2026-11-28T00:00:00"/>
    <n v="2026"/>
    <n v="11"/>
    <x v="3"/>
    <s v="Nov"/>
    <x v="2"/>
    <x v="2"/>
    <x v="3"/>
    <s v="New"/>
    <x v="3"/>
    <s v="Trail Tent 2P"/>
    <n v="4"/>
    <n v="198.02"/>
    <n v="0.05"/>
    <n v="103.82"/>
    <n v="752.476"/>
    <n v="415.28"/>
    <n v="337.19600000000003"/>
    <n v="0.44811528872681655"/>
    <n v="2026"/>
    <s v="Q4"/>
    <n v="11"/>
    <x v="10"/>
  </r>
  <r>
    <n v="562"/>
    <d v="2026-11-29T00:00:00"/>
    <n v="2026"/>
    <n v="11"/>
    <x v="3"/>
    <s v="Nov"/>
    <x v="1"/>
    <x v="12"/>
    <x v="0"/>
    <s v="New"/>
    <x v="2"/>
    <s v="Packing Cube Set"/>
    <n v="1"/>
    <n v="46.3"/>
    <n v="0.2"/>
    <n v="18.78"/>
    <n v="37.04"/>
    <n v="18.78"/>
    <n v="18.259999999999998"/>
    <n v="0.49298056155507552"/>
    <n v="2026"/>
    <s v="Q4"/>
    <n v="11"/>
    <x v="10"/>
  </r>
  <r>
    <n v="806"/>
    <d v="2026-11-29T00:00:00"/>
    <n v="2026"/>
    <n v="11"/>
    <x v="3"/>
    <s v="Nov"/>
    <x v="0"/>
    <x v="15"/>
    <x v="3"/>
    <s v="Returning"/>
    <x v="4"/>
    <s v="Resistance Band Set"/>
    <n v="1"/>
    <n v="39.659999999999997"/>
    <n v="0"/>
    <n v="14.76"/>
    <n v="39.659999999999997"/>
    <n v="14.76"/>
    <n v="24.9"/>
    <n v="0.62783661119515888"/>
    <n v="2026"/>
    <s v="Q4"/>
    <n v="11"/>
    <x v="10"/>
  </r>
  <r>
    <n v="3150"/>
    <d v="2026-11-29T00:00:00"/>
    <n v="2026"/>
    <n v="11"/>
    <x v="3"/>
    <s v="Nov"/>
    <x v="1"/>
    <x v="6"/>
    <x v="0"/>
    <s v="New"/>
    <x v="3"/>
    <s v="Portable Camp Stove"/>
    <n v="3"/>
    <n v="80.72"/>
    <n v="0.05"/>
    <n v="39.130000000000003"/>
    <n v="230.05199999999999"/>
    <n v="117.39000000000001"/>
    <n v="112.66199999999998"/>
    <n v="0.48972406238589528"/>
    <n v="2026"/>
    <s v="Q4"/>
    <n v="11"/>
    <x v="10"/>
  </r>
  <r>
    <n v="4847"/>
    <d v="2026-11-29T00:00:00"/>
    <n v="2026"/>
    <n v="11"/>
    <x v="3"/>
    <s v="Nov"/>
    <x v="1"/>
    <x v="14"/>
    <x v="3"/>
    <s v="New"/>
    <x v="2"/>
    <s v="Insulated Bottle"/>
    <n v="2"/>
    <n v="35.51"/>
    <n v="0.05"/>
    <n v="13.24"/>
    <n v="67.468999999999994"/>
    <n v="26.48"/>
    <n v="40.98899999999999"/>
    <n v="0.60752345521646967"/>
    <n v="2026"/>
    <s v="Q4"/>
    <n v="11"/>
    <x v="10"/>
  </r>
  <r>
    <n v="221"/>
    <d v="2026-11-30T00:00:00"/>
    <n v="2026"/>
    <n v="11"/>
    <x v="3"/>
    <s v="Nov"/>
    <x v="3"/>
    <x v="8"/>
    <x v="2"/>
    <s v="Business"/>
    <x v="2"/>
    <s v="Carry-On Duffel"/>
    <n v="1"/>
    <n v="132.06"/>
    <n v="0.15"/>
    <n v="67.53"/>
    <n v="112.251"/>
    <n v="67.53"/>
    <n v="44.721000000000004"/>
    <n v="0.39840179597509157"/>
    <n v="2026"/>
    <s v="Q4"/>
    <n v="11"/>
    <x v="10"/>
  </r>
  <r>
    <n v="630"/>
    <d v="2026-11-30T00:00:00"/>
    <n v="2026"/>
    <n v="11"/>
    <x v="3"/>
    <s v="Nov"/>
    <x v="3"/>
    <x v="8"/>
    <x v="0"/>
    <s v="Business"/>
    <x v="0"/>
    <s v="Compact Repair Kit"/>
    <n v="3"/>
    <n v="41.07"/>
    <n v="0.1"/>
    <n v="16.86"/>
    <n v="110.88900000000001"/>
    <n v="50.58"/>
    <n v="60.309000000000012"/>
    <n v="0.54386819251684126"/>
    <n v="2026"/>
    <s v="Q4"/>
    <n v="11"/>
    <x v="10"/>
  </r>
  <r>
    <n v="1789"/>
    <d v="2026-11-30T00:00:00"/>
    <n v="2026"/>
    <n v="11"/>
    <x v="3"/>
    <s v="Nov"/>
    <x v="1"/>
    <x v="12"/>
    <x v="0"/>
    <s v="New"/>
    <x v="1"/>
    <s v="Summit Backpack 45L"/>
    <n v="2"/>
    <n v="151.49"/>
    <n v="0.1"/>
    <n v="81.39"/>
    <n v="272.68200000000002"/>
    <n v="162.78"/>
    <n v="109.90200000000002"/>
    <n v="0.40304090479019522"/>
    <n v="2026"/>
    <s v="Q4"/>
    <n v="11"/>
    <x v="10"/>
  </r>
  <r>
    <n v="1947"/>
    <d v="2026-11-30T00:00:00"/>
    <n v="2026"/>
    <n v="11"/>
    <x v="3"/>
    <s v="Nov"/>
    <x v="0"/>
    <x v="0"/>
    <x v="2"/>
    <s v="Business"/>
    <x v="4"/>
    <s v="Recovery Roller"/>
    <n v="1"/>
    <n v="35.729999999999997"/>
    <n v="0.2"/>
    <n v="14.33"/>
    <n v="28.584"/>
    <n v="14.33"/>
    <n v="14.254"/>
    <n v="0.49867058494262523"/>
    <n v="2026"/>
    <s v="Q4"/>
    <n v="11"/>
    <x v="10"/>
  </r>
  <r>
    <n v="2279"/>
    <d v="2026-11-30T00:00:00"/>
    <n v="2026"/>
    <n v="11"/>
    <x v="3"/>
    <s v="Nov"/>
    <x v="0"/>
    <x v="0"/>
    <x v="2"/>
    <s v="Returning"/>
    <x v="0"/>
    <s v="Trail Bike Light"/>
    <n v="2"/>
    <n v="50.38"/>
    <n v="0.1"/>
    <n v="22.41"/>
    <n v="90.684000000000012"/>
    <n v="44.82"/>
    <n v="45.864000000000011"/>
    <n v="0.50575625248114342"/>
    <n v="2026"/>
    <s v="Q4"/>
    <n v="11"/>
    <x v="10"/>
  </r>
  <r>
    <n v="2439"/>
    <d v="2026-11-30T00:00:00"/>
    <n v="2026"/>
    <n v="11"/>
    <x v="3"/>
    <s v="Nov"/>
    <x v="0"/>
    <x v="9"/>
    <x v="0"/>
    <s v="Business"/>
    <x v="4"/>
    <s v="Recovery Roller"/>
    <n v="1"/>
    <n v="35.67"/>
    <n v="0.1"/>
    <n v="13.81"/>
    <n v="32.103000000000002"/>
    <n v="13.81"/>
    <n v="18.292999999999999"/>
    <n v="0.5698221350029592"/>
    <n v="2026"/>
    <s v="Q4"/>
    <n v="11"/>
    <x v="10"/>
  </r>
  <r>
    <n v="2540"/>
    <d v="2026-11-30T00:00:00"/>
    <n v="2026"/>
    <n v="11"/>
    <x v="3"/>
    <s v="Nov"/>
    <x v="1"/>
    <x v="14"/>
    <x v="1"/>
    <s v="Business"/>
    <x v="3"/>
    <s v="Portable Camp Stove"/>
    <n v="12"/>
    <n v="81.150000000000006"/>
    <n v="0.15"/>
    <n v="39.590000000000003"/>
    <n v="827.73"/>
    <n v="475.08000000000004"/>
    <n v="352.65"/>
    <n v="0.42604472472907828"/>
    <n v="2026"/>
    <s v="Q4"/>
    <n v="11"/>
    <x v="10"/>
  </r>
  <r>
    <n v="2747"/>
    <d v="2026-11-30T00:00:00"/>
    <n v="2026"/>
    <n v="11"/>
    <x v="3"/>
    <s v="Nov"/>
    <x v="0"/>
    <x v="15"/>
    <x v="2"/>
    <s v="Returning"/>
    <x v="3"/>
    <s v="Trail Tent 2P"/>
    <n v="1"/>
    <n v="194.73"/>
    <n v="0"/>
    <n v="104.48"/>
    <n v="194.73"/>
    <n v="104.48"/>
    <n v="90.249999999999986"/>
    <n v="0.46346222975401835"/>
    <n v="2026"/>
    <s v="Q4"/>
    <n v="11"/>
    <x v="10"/>
  </r>
  <r>
    <n v="3094"/>
    <d v="2026-11-30T00:00:00"/>
    <n v="2026"/>
    <n v="11"/>
    <x v="3"/>
    <s v="Nov"/>
    <x v="1"/>
    <x v="1"/>
    <x v="3"/>
    <s v="Business"/>
    <x v="3"/>
    <s v="Compact Sleeping Bag"/>
    <n v="2"/>
    <n v="122.18"/>
    <n v="0.15"/>
    <n v="61.3"/>
    <n v="207.70600000000002"/>
    <n v="122.6"/>
    <n v="85.106000000000023"/>
    <n v="0.40974261696821479"/>
    <n v="2026"/>
    <s v="Q4"/>
    <n v="11"/>
    <x v="10"/>
  </r>
  <r>
    <n v="3359"/>
    <d v="2026-11-30T00:00:00"/>
    <n v="2026"/>
    <n v="11"/>
    <x v="3"/>
    <s v="Nov"/>
    <x v="3"/>
    <x v="13"/>
    <x v="0"/>
    <s v="Returning"/>
    <x v="3"/>
    <s v="Portable Camp Stove"/>
    <n v="1"/>
    <n v="83.14"/>
    <n v="0"/>
    <n v="39.369999999999997"/>
    <n v="83.14"/>
    <n v="39.369999999999997"/>
    <n v="43.77"/>
    <n v="0.52646139042578788"/>
    <n v="2026"/>
    <s v="Q4"/>
    <n v="11"/>
    <x v="10"/>
  </r>
  <r>
    <n v="3473"/>
    <d v="2026-11-30T00:00:00"/>
    <n v="2026"/>
    <n v="11"/>
    <x v="3"/>
    <s v="Nov"/>
    <x v="2"/>
    <x v="5"/>
    <x v="0"/>
    <s v="Returning"/>
    <x v="0"/>
    <s v="Commuter Helmet"/>
    <n v="1"/>
    <n v="80.97"/>
    <n v="0"/>
    <n v="43.64"/>
    <n v="80.97"/>
    <n v="43.64"/>
    <n v="37.33"/>
    <n v="0.4610349512164999"/>
    <n v="2026"/>
    <s v="Q4"/>
    <n v="11"/>
    <x v="10"/>
  </r>
  <r>
    <n v="3589"/>
    <d v="2026-11-30T00:00:00"/>
    <n v="2026"/>
    <n v="11"/>
    <x v="3"/>
    <s v="Nov"/>
    <x v="0"/>
    <x v="9"/>
    <x v="0"/>
    <s v="New"/>
    <x v="1"/>
    <s v="Trekking Poles"/>
    <n v="1"/>
    <n v="73.03"/>
    <n v="0"/>
    <n v="32.71"/>
    <n v="73.03"/>
    <n v="32.71"/>
    <n v="40.32"/>
    <n v="0.55210187594139393"/>
    <n v="2026"/>
    <s v="Q4"/>
    <n v="11"/>
    <x v="10"/>
  </r>
  <r>
    <n v="4689"/>
    <d v="2026-11-30T00:00:00"/>
    <n v="2026"/>
    <n v="11"/>
    <x v="3"/>
    <s v="Nov"/>
    <x v="2"/>
    <x v="3"/>
    <x v="0"/>
    <s v="Returning"/>
    <x v="2"/>
    <s v="Packing Cube Set"/>
    <n v="1"/>
    <n v="46.81"/>
    <n v="0.05"/>
    <n v="17.87"/>
    <n v="44.469500000000004"/>
    <n v="17.87"/>
    <n v="26.599500000000003"/>
    <n v="0.59815154206815913"/>
    <n v="2026"/>
    <s v="Q4"/>
    <n v="11"/>
    <x v="10"/>
  </r>
  <r>
    <n v="4819"/>
    <d v="2026-11-30T00:00:00"/>
    <n v="2026"/>
    <n v="11"/>
    <x v="3"/>
    <s v="Nov"/>
    <x v="3"/>
    <x v="7"/>
    <x v="3"/>
    <s v="New"/>
    <x v="1"/>
    <s v="Summit Backpack 45L"/>
    <n v="2"/>
    <n v="153.51"/>
    <n v="0.15"/>
    <n v="81.290000000000006"/>
    <n v="260.96699999999998"/>
    <n v="162.58000000000001"/>
    <n v="98.386999999999972"/>
    <n v="0.3770093536730697"/>
    <n v="2026"/>
    <s v="Q4"/>
    <n v="11"/>
    <x v="10"/>
  </r>
  <r>
    <n v="5167"/>
    <d v="2026-11-30T00:00:00"/>
    <n v="2026"/>
    <n v="11"/>
    <x v="3"/>
    <s v="Nov"/>
    <x v="2"/>
    <x v="5"/>
    <x v="3"/>
    <s v="New"/>
    <x v="3"/>
    <s v="Trail Tent 2P"/>
    <n v="2"/>
    <n v="197.5"/>
    <n v="0"/>
    <n v="104.47"/>
    <n v="395"/>
    <n v="208.94"/>
    <n v="186.06"/>
    <n v="0.4710379746835443"/>
    <n v="2026"/>
    <s v="Q4"/>
    <n v="11"/>
    <x v="10"/>
  </r>
  <r>
    <n v="38"/>
    <d v="2026-12-01T00:00:00"/>
    <n v="2026"/>
    <n v="12"/>
    <x v="3"/>
    <s v="Dec"/>
    <x v="3"/>
    <x v="8"/>
    <x v="1"/>
    <s v="Business"/>
    <x v="1"/>
    <s v="Trail Boots"/>
    <n v="8"/>
    <n v="146.55000000000001"/>
    <n v="0.1"/>
    <n v="78.03"/>
    <n v="1055.1600000000001"/>
    <n v="624.24"/>
    <n v="430.92000000000007"/>
    <n v="0.40839303991811671"/>
    <n v="2026"/>
    <s v="Q4"/>
    <n v="12"/>
    <x v="11"/>
  </r>
  <r>
    <n v="364"/>
    <d v="2026-12-01T00:00:00"/>
    <n v="2026"/>
    <n v="12"/>
    <x v="3"/>
    <s v="Dec"/>
    <x v="3"/>
    <x v="13"/>
    <x v="0"/>
    <s v="Business"/>
    <x v="0"/>
    <s v="Trail Bike Light"/>
    <n v="2"/>
    <n v="51.83"/>
    <n v="0.15"/>
    <n v="22.02"/>
    <n v="88.11099999999999"/>
    <n v="44.04"/>
    <n v="44.070999999999991"/>
    <n v="0.50017591447151888"/>
    <n v="2026"/>
    <s v="Q4"/>
    <n v="12"/>
    <x v="11"/>
  </r>
  <r>
    <n v="2040"/>
    <d v="2026-12-01T00:00:00"/>
    <n v="2026"/>
    <n v="12"/>
    <x v="3"/>
    <s v="Dec"/>
    <x v="1"/>
    <x v="12"/>
    <x v="0"/>
    <s v="New"/>
    <x v="1"/>
    <s v="Trail Boots"/>
    <n v="1"/>
    <n v="140.34"/>
    <n v="0.15"/>
    <n v="79.92"/>
    <n v="119.289"/>
    <n v="79.92"/>
    <n v="39.369"/>
    <n v="0.33003043029952467"/>
    <n v="2026"/>
    <s v="Q4"/>
    <n v="12"/>
    <x v="11"/>
  </r>
  <r>
    <n v="2899"/>
    <d v="2026-12-01T00:00:00"/>
    <n v="2026"/>
    <n v="12"/>
    <x v="3"/>
    <s v="Dec"/>
    <x v="0"/>
    <x v="0"/>
    <x v="0"/>
    <s v="New"/>
    <x v="1"/>
    <s v="Summit Backpack 45L"/>
    <n v="1"/>
    <n v="156.44999999999999"/>
    <n v="0"/>
    <n v="80.56"/>
    <n v="156.44999999999999"/>
    <n v="80.56"/>
    <n v="75.889999999999986"/>
    <n v="0.48507510386705011"/>
    <n v="2026"/>
    <s v="Q4"/>
    <n v="12"/>
    <x v="11"/>
  </r>
  <r>
    <n v="3199"/>
    <d v="2026-12-01T00:00:00"/>
    <n v="2026"/>
    <n v="12"/>
    <x v="3"/>
    <s v="Dec"/>
    <x v="2"/>
    <x v="16"/>
    <x v="3"/>
    <s v="Returning"/>
    <x v="4"/>
    <s v="Resistance Band Set"/>
    <n v="1"/>
    <n v="41.33"/>
    <n v="0"/>
    <n v="15.03"/>
    <n v="41.33"/>
    <n v="15.03"/>
    <n v="26.299999999999997"/>
    <n v="0.6363416404548754"/>
    <n v="2026"/>
    <s v="Q4"/>
    <n v="12"/>
    <x v="11"/>
  </r>
  <r>
    <n v="4722"/>
    <d v="2026-12-01T00:00:00"/>
    <n v="2026"/>
    <n v="12"/>
    <x v="3"/>
    <s v="Dec"/>
    <x v="1"/>
    <x v="11"/>
    <x v="2"/>
    <s v="New"/>
    <x v="0"/>
    <s v="Compact Repair Kit"/>
    <n v="1"/>
    <n v="39.479999999999997"/>
    <n v="0.05"/>
    <n v="16.78"/>
    <n v="37.505999999999993"/>
    <n v="16.78"/>
    <n v="20.725999999999992"/>
    <n v="0.55260491654668575"/>
    <n v="2026"/>
    <s v="Q4"/>
    <n v="12"/>
    <x v="11"/>
  </r>
  <r>
    <n v="1423"/>
    <d v="2026-12-02T00:00:00"/>
    <n v="2026"/>
    <n v="12"/>
    <x v="3"/>
    <s v="Dec"/>
    <x v="2"/>
    <x v="3"/>
    <x v="0"/>
    <s v="Business"/>
    <x v="1"/>
    <s v="Trekking Poles"/>
    <n v="1"/>
    <n v="73.010000000000005"/>
    <n v="0.1"/>
    <n v="31.51"/>
    <n v="65.709000000000003"/>
    <n v="31.51"/>
    <n v="34.198999999999998"/>
    <n v="0.52046142841924237"/>
    <n v="2026"/>
    <s v="Q4"/>
    <n v="12"/>
    <x v="11"/>
  </r>
  <r>
    <n v="1505"/>
    <d v="2026-12-02T00:00:00"/>
    <n v="2026"/>
    <n v="12"/>
    <x v="3"/>
    <s v="Dec"/>
    <x v="0"/>
    <x v="15"/>
    <x v="0"/>
    <s v="Business"/>
    <x v="4"/>
    <s v="Resistance Band Set"/>
    <n v="2"/>
    <n v="40.86"/>
    <n v="0.05"/>
    <n v="15.06"/>
    <n v="77.634"/>
    <n v="30.12"/>
    <n v="47.513999999999996"/>
    <n v="0.6120256588608084"/>
    <n v="2026"/>
    <s v="Q4"/>
    <n v="12"/>
    <x v="11"/>
  </r>
  <r>
    <n v="1664"/>
    <d v="2026-12-02T00:00:00"/>
    <n v="2026"/>
    <n v="12"/>
    <x v="3"/>
    <s v="Dec"/>
    <x v="2"/>
    <x v="5"/>
    <x v="3"/>
    <s v="Returning"/>
    <x v="3"/>
    <s v="Trail Tent 2P"/>
    <n v="6"/>
    <n v="194.79"/>
    <n v="0"/>
    <n v="105.73"/>
    <n v="1168.74"/>
    <n v="634.38"/>
    <n v="534.36"/>
    <n v="0.45721032907233433"/>
    <n v="2026"/>
    <s v="Q4"/>
    <n v="12"/>
    <x v="11"/>
  </r>
  <r>
    <n v="2035"/>
    <d v="2026-12-02T00:00:00"/>
    <n v="2026"/>
    <n v="12"/>
    <x v="3"/>
    <s v="Dec"/>
    <x v="3"/>
    <x v="13"/>
    <x v="0"/>
    <s v="New"/>
    <x v="3"/>
    <s v="Portable Camp Stove"/>
    <n v="4"/>
    <n v="80.98"/>
    <n v="0.2"/>
    <n v="38.6"/>
    <n v="259.13600000000002"/>
    <n v="154.4"/>
    <n v="104.73600000000002"/>
    <n v="0.40417387009138062"/>
    <n v="2026"/>
    <s v="Q4"/>
    <n v="12"/>
    <x v="11"/>
  </r>
  <r>
    <n v="2094"/>
    <d v="2026-12-02T00:00:00"/>
    <n v="2026"/>
    <n v="12"/>
    <x v="3"/>
    <s v="Dec"/>
    <x v="0"/>
    <x v="15"/>
    <x v="0"/>
    <s v="New"/>
    <x v="3"/>
    <s v="Trail Tent 2P"/>
    <n v="3"/>
    <n v="196.48"/>
    <n v="0.05"/>
    <n v="107.2"/>
    <n v="559.96799999999996"/>
    <n v="321.60000000000002"/>
    <n v="238.36799999999994"/>
    <n v="0.42568146751242919"/>
    <n v="2026"/>
    <s v="Q4"/>
    <n v="12"/>
    <x v="11"/>
  </r>
  <r>
    <n v="2204"/>
    <d v="2026-12-02T00:00:00"/>
    <n v="2026"/>
    <n v="12"/>
    <x v="3"/>
    <s v="Dec"/>
    <x v="0"/>
    <x v="9"/>
    <x v="2"/>
    <s v="New"/>
    <x v="2"/>
    <s v="Packing Cube Set"/>
    <n v="2"/>
    <n v="46.63"/>
    <n v="0"/>
    <n v="18.68"/>
    <n v="93.26"/>
    <n v="37.36"/>
    <n v="55.900000000000006"/>
    <n v="0.59939952820072917"/>
    <n v="2026"/>
    <s v="Q4"/>
    <n v="12"/>
    <x v="11"/>
  </r>
  <r>
    <n v="3921"/>
    <d v="2026-12-02T00:00:00"/>
    <n v="2026"/>
    <n v="12"/>
    <x v="3"/>
    <s v="Dec"/>
    <x v="2"/>
    <x v="5"/>
    <x v="1"/>
    <s v="Business"/>
    <x v="1"/>
    <s v="Trail Boots"/>
    <n v="12"/>
    <n v="142.93"/>
    <n v="0.1"/>
    <n v="79.81"/>
    <n v="1543.644"/>
    <n v="957.72"/>
    <n v="585.92399999999998"/>
    <n v="0.37957197384889263"/>
    <n v="2026"/>
    <s v="Q4"/>
    <n v="12"/>
    <x v="11"/>
  </r>
  <r>
    <n v="3999"/>
    <d v="2026-12-02T00:00:00"/>
    <n v="2026"/>
    <n v="12"/>
    <x v="3"/>
    <s v="Dec"/>
    <x v="1"/>
    <x v="12"/>
    <x v="2"/>
    <s v="Returning"/>
    <x v="1"/>
    <s v="Summit Backpack 45L"/>
    <n v="2"/>
    <n v="153.97"/>
    <n v="0"/>
    <n v="79.45"/>
    <n v="307.94"/>
    <n v="158.9"/>
    <n v="149.04"/>
    <n v="0.48399038773787101"/>
    <n v="2026"/>
    <s v="Q4"/>
    <n v="12"/>
    <x v="11"/>
  </r>
  <r>
    <n v="4546"/>
    <d v="2026-12-02T00:00:00"/>
    <n v="2026"/>
    <n v="12"/>
    <x v="3"/>
    <s v="Dec"/>
    <x v="3"/>
    <x v="13"/>
    <x v="0"/>
    <s v="Returning"/>
    <x v="3"/>
    <s v="Alpine Tent 4P"/>
    <n v="1"/>
    <n v="344.63"/>
    <n v="0.05"/>
    <n v="189.22"/>
    <n v="327.39849999999996"/>
    <n v="189.22"/>
    <n v="138.17849999999996"/>
    <n v="0.42204988721695419"/>
    <n v="2026"/>
    <s v="Q4"/>
    <n v="12"/>
    <x v="11"/>
  </r>
  <r>
    <n v="158"/>
    <d v="2026-12-03T00:00:00"/>
    <n v="2026"/>
    <n v="12"/>
    <x v="3"/>
    <s v="Dec"/>
    <x v="3"/>
    <x v="13"/>
    <x v="0"/>
    <s v="New"/>
    <x v="2"/>
    <s v="Packing Cube Set"/>
    <n v="2"/>
    <n v="46.51"/>
    <n v="0.05"/>
    <n v="18.73"/>
    <n v="88.368999999999986"/>
    <n v="37.46"/>
    <n v="50.908999999999985"/>
    <n v="0.57609568966492763"/>
    <n v="2026"/>
    <s v="Q4"/>
    <n v="12"/>
    <x v="11"/>
  </r>
  <r>
    <n v="1972"/>
    <d v="2026-12-03T00:00:00"/>
    <n v="2026"/>
    <n v="12"/>
    <x v="3"/>
    <s v="Dec"/>
    <x v="0"/>
    <x v="9"/>
    <x v="1"/>
    <s v="Business"/>
    <x v="0"/>
    <s v="Commuter Helmet"/>
    <n v="6"/>
    <n v="80.17"/>
    <n v="0.1"/>
    <n v="42.67"/>
    <n v="432.91800000000001"/>
    <n v="256.02"/>
    <n v="176.89800000000002"/>
    <n v="0.40861779828974543"/>
    <n v="2026"/>
    <s v="Q4"/>
    <n v="12"/>
    <x v="11"/>
  </r>
  <r>
    <n v="3196"/>
    <d v="2026-12-03T00:00:00"/>
    <n v="2026"/>
    <n v="12"/>
    <x v="3"/>
    <s v="Dec"/>
    <x v="3"/>
    <x v="13"/>
    <x v="0"/>
    <s v="New"/>
    <x v="3"/>
    <s v="Compact Sleeping Bag"/>
    <n v="2"/>
    <n v="124.62"/>
    <n v="0.1"/>
    <n v="58.91"/>
    <n v="224.316"/>
    <n v="117.82"/>
    <n v="106.49600000000001"/>
    <n v="0.47475882237557737"/>
    <n v="2026"/>
    <s v="Q4"/>
    <n v="12"/>
    <x v="11"/>
  </r>
  <r>
    <n v="3722"/>
    <d v="2026-12-03T00:00:00"/>
    <n v="2026"/>
    <n v="12"/>
    <x v="3"/>
    <s v="Dec"/>
    <x v="2"/>
    <x v="3"/>
    <x v="0"/>
    <s v="Returning"/>
    <x v="1"/>
    <s v="Trail Boots"/>
    <n v="1"/>
    <n v="144.78"/>
    <n v="0.15"/>
    <n v="81.53"/>
    <n v="123.063"/>
    <n v="81.53"/>
    <n v="41.533000000000001"/>
    <n v="0.33749380398657597"/>
    <n v="2026"/>
    <s v="Q4"/>
    <n v="12"/>
    <x v="11"/>
  </r>
  <r>
    <n v="4201"/>
    <d v="2026-12-03T00:00:00"/>
    <n v="2026"/>
    <n v="12"/>
    <x v="3"/>
    <s v="Dec"/>
    <x v="3"/>
    <x v="7"/>
    <x v="0"/>
    <s v="Business"/>
    <x v="2"/>
    <s v="Carry-On Duffel"/>
    <n v="1"/>
    <n v="133.80000000000001"/>
    <n v="0"/>
    <n v="66.349999999999994"/>
    <n v="133.80000000000001"/>
    <n v="66.349999999999994"/>
    <n v="67.450000000000017"/>
    <n v="0.50411061285500758"/>
    <n v="2026"/>
    <s v="Q4"/>
    <n v="12"/>
    <x v="11"/>
  </r>
  <r>
    <n v="4498"/>
    <d v="2026-12-03T00:00:00"/>
    <n v="2026"/>
    <n v="12"/>
    <x v="3"/>
    <s v="Dec"/>
    <x v="3"/>
    <x v="7"/>
    <x v="2"/>
    <s v="New"/>
    <x v="3"/>
    <s v="Compact Sleeping Bag"/>
    <n v="1"/>
    <n v="124.93"/>
    <n v="0"/>
    <n v="59.41"/>
    <n v="124.93"/>
    <n v="59.41"/>
    <n v="65.52000000000001"/>
    <n v="0.52445369406867848"/>
    <n v="2026"/>
    <s v="Q4"/>
    <n v="12"/>
    <x v="11"/>
  </r>
  <r>
    <n v="4791"/>
    <d v="2026-12-03T00:00:00"/>
    <n v="2026"/>
    <n v="12"/>
    <x v="3"/>
    <s v="Dec"/>
    <x v="1"/>
    <x v="12"/>
    <x v="0"/>
    <s v="New"/>
    <x v="1"/>
    <s v="Trekking Poles"/>
    <n v="2"/>
    <n v="70.59"/>
    <n v="0.1"/>
    <n v="32.68"/>
    <n v="127.06200000000001"/>
    <n v="65.36"/>
    <n v="61.702000000000012"/>
    <n v="0.48560545245628123"/>
    <n v="2026"/>
    <s v="Q4"/>
    <n v="12"/>
    <x v="11"/>
  </r>
  <r>
    <n v="614"/>
    <d v="2026-12-04T00:00:00"/>
    <n v="2026"/>
    <n v="12"/>
    <x v="3"/>
    <s v="Dec"/>
    <x v="3"/>
    <x v="7"/>
    <x v="0"/>
    <s v="Returning"/>
    <x v="1"/>
    <s v="Summit Backpack 45L"/>
    <n v="2"/>
    <n v="151.05000000000001"/>
    <n v="0.15"/>
    <n v="80.36"/>
    <n v="256.78500000000003"/>
    <n v="160.72"/>
    <n v="96.065000000000026"/>
    <n v="0.37410674299511271"/>
    <n v="2026"/>
    <s v="Q4"/>
    <n v="12"/>
    <x v="11"/>
  </r>
  <r>
    <n v="2301"/>
    <d v="2026-12-04T00:00:00"/>
    <n v="2026"/>
    <n v="12"/>
    <x v="3"/>
    <s v="Dec"/>
    <x v="3"/>
    <x v="7"/>
    <x v="0"/>
    <s v="Returning"/>
    <x v="3"/>
    <s v="Compact Sleeping Bag"/>
    <n v="2"/>
    <n v="120.37"/>
    <n v="0.2"/>
    <n v="59.39"/>
    <n v="192.59200000000001"/>
    <n v="118.78"/>
    <n v="73.812000000000012"/>
    <n v="0.3832557946332143"/>
    <n v="2026"/>
    <s v="Q4"/>
    <n v="12"/>
    <x v="11"/>
  </r>
  <r>
    <n v="4430"/>
    <d v="2026-12-04T00:00:00"/>
    <n v="2026"/>
    <n v="12"/>
    <x v="3"/>
    <s v="Dec"/>
    <x v="1"/>
    <x v="1"/>
    <x v="0"/>
    <s v="Returning"/>
    <x v="3"/>
    <s v="Trail Tent 2P"/>
    <n v="3"/>
    <n v="193.8"/>
    <n v="0"/>
    <n v="104.55"/>
    <n v="581.40000000000009"/>
    <n v="313.64999999999998"/>
    <n v="267.75000000000011"/>
    <n v="0.46052631578947378"/>
    <n v="2026"/>
    <s v="Q4"/>
    <n v="12"/>
    <x v="11"/>
  </r>
  <r>
    <n v="318"/>
    <d v="2026-12-05T00:00:00"/>
    <n v="2026"/>
    <n v="12"/>
    <x v="3"/>
    <s v="Dec"/>
    <x v="3"/>
    <x v="13"/>
    <x v="0"/>
    <s v="Business"/>
    <x v="1"/>
    <s v="Trail Boots"/>
    <n v="1"/>
    <n v="146.08000000000001"/>
    <n v="0.1"/>
    <n v="81.540000000000006"/>
    <n v="131.47200000000001"/>
    <n v="81.540000000000006"/>
    <n v="49.932000000000002"/>
    <n v="0.37979189485213583"/>
    <n v="2026"/>
    <s v="Q4"/>
    <n v="12"/>
    <x v="11"/>
  </r>
  <r>
    <n v="782"/>
    <d v="2026-12-05T00:00:00"/>
    <n v="2026"/>
    <n v="12"/>
    <x v="3"/>
    <s v="Dec"/>
    <x v="3"/>
    <x v="7"/>
    <x v="1"/>
    <s v="Business"/>
    <x v="0"/>
    <s v="Cycling Pack 12L"/>
    <n v="4"/>
    <n v="101.17"/>
    <n v="0.15"/>
    <n v="50.48"/>
    <n v="343.97800000000001"/>
    <n v="201.92"/>
    <n v="142.05800000000002"/>
    <n v="0.41298571420265257"/>
    <n v="2026"/>
    <s v="Q4"/>
    <n v="12"/>
    <x v="11"/>
  </r>
  <r>
    <n v="1402"/>
    <d v="2026-12-05T00:00:00"/>
    <n v="2026"/>
    <n v="12"/>
    <x v="3"/>
    <s v="Dec"/>
    <x v="1"/>
    <x v="6"/>
    <x v="2"/>
    <s v="New"/>
    <x v="3"/>
    <s v="Compact Sleeping Bag"/>
    <n v="2"/>
    <n v="121.64"/>
    <n v="0"/>
    <n v="61.94"/>
    <n v="243.28"/>
    <n v="123.88"/>
    <n v="119.4"/>
    <n v="0.49079250246629402"/>
    <n v="2026"/>
    <s v="Q4"/>
    <n v="12"/>
    <x v="11"/>
  </r>
  <r>
    <n v="1824"/>
    <d v="2026-12-05T00:00:00"/>
    <n v="2026"/>
    <n v="12"/>
    <x v="3"/>
    <s v="Dec"/>
    <x v="1"/>
    <x v="1"/>
    <x v="0"/>
    <s v="Returning"/>
    <x v="2"/>
    <s v="Travel Backpack 35L"/>
    <n v="1"/>
    <n v="165.1"/>
    <n v="0.05"/>
    <n v="85.23"/>
    <n v="156.845"/>
    <n v="85.23"/>
    <n v="71.614999999999995"/>
    <n v="0.45659727756702473"/>
    <n v="2026"/>
    <s v="Q4"/>
    <n v="12"/>
    <x v="11"/>
  </r>
  <r>
    <n v="2141"/>
    <d v="2026-12-05T00:00:00"/>
    <n v="2026"/>
    <n v="12"/>
    <x v="3"/>
    <s v="Dec"/>
    <x v="3"/>
    <x v="13"/>
    <x v="0"/>
    <s v="New"/>
    <x v="3"/>
    <s v="Trail Tent 2P"/>
    <n v="3"/>
    <n v="194.07"/>
    <n v="0.1"/>
    <n v="102.37"/>
    <n v="523.98900000000003"/>
    <n v="307.11"/>
    <n v="216.87900000000002"/>
    <n v="0.4138999101126169"/>
    <n v="2026"/>
    <s v="Q4"/>
    <n v="12"/>
    <x v="11"/>
  </r>
  <r>
    <n v="3517"/>
    <d v="2026-12-05T00:00:00"/>
    <n v="2026"/>
    <n v="12"/>
    <x v="3"/>
    <s v="Dec"/>
    <x v="3"/>
    <x v="13"/>
    <x v="3"/>
    <s v="New"/>
    <x v="1"/>
    <s v="Summit Backpack 45L"/>
    <n v="1"/>
    <n v="152.44"/>
    <n v="0.1"/>
    <n v="76.91"/>
    <n v="137.196"/>
    <n v="76.91"/>
    <n v="60.286000000000001"/>
    <n v="0.43941514329863846"/>
    <n v="2026"/>
    <s v="Q4"/>
    <n v="12"/>
    <x v="11"/>
  </r>
  <r>
    <n v="4055"/>
    <d v="2026-12-05T00:00:00"/>
    <n v="2026"/>
    <n v="12"/>
    <x v="3"/>
    <s v="Dec"/>
    <x v="1"/>
    <x v="12"/>
    <x v="0"/>
    <s v="Returning"/>
    <x v="3"/>
    <s v="Compact Sleeping Bag"/>
    <n v="1"/>
    <n v="123.82"/>
    <n v="0.05"/>
    <n v="59.19"/>
    <n v="117.62899999999999"/>
    <n v="59.19"/>
    <n v="58.438999999999993"/>
    <n v="0.49680775999115862"/>
    <n v="2026"/>
    <s v="Q4"/>
    <n v="12"/>
    <x v="11"/>
  </r>
  <r>
    <n v="4168"/>
    <d v="2026-12-05T00:00:00"/>
    <n v="2026"/>
    <n v="12"/>
    <x v="3"/>
    <s v="Dec"/>
    <x v="0"/>
    <x v="0"/>
    <x v="0"/>
    <s v="New"/>
    <x v="1"/>
    <s v="Trekking Poles"/>
    <n v="4"/>
    <n v="71.12"/>
    <n v="0.05"/>
    <n v="31.93"/>
    <n v="270.25600000000003"/>
    <n v="127.72"/>
    <n v="142.53600000000003"/>
    <n v="0.52741104730329769"/>
    <n v="2026"/>
    <s v="Q4"/>
    <n v="12"/>
    <x v="11"/>
  </r>
  <r>
    <n v="4317"/>
    <d v="2026-12-05T00:00:00"/>
    <n v="2026"/>
    <n v="12"/>
    <x v="3"/>
    <s v="Dec"/>
    <x v="2"/>
    <x v="16"/>
    <x v="3"/>
    <s v="Returning"/>
    <x v="1"/>
    <s v="Trekking Poles"/>
    <n v="1"/>
    <n v="71.55"/>
    <n v="0.1"/>
    <n v="32.07"/>
    <n v="64.394999999999996"/>
    <n v="32.07"/>
    <n v="32.324999999999996"/>
    <n v="0.50197996738877237"/>
    <n v="2026"/>
    <s v="Q4"/>
    <n v="12"/>
    <x v="11"/>
  </r>
  <r>
    <n v="4879"/>
    <d v="2026-12-05T00:00:00"/>
    <n v="2026"/>
    <n v="12"/>
    <x v="3"/>
    <s v="Dec"/>
    <x v="2"/>
    <x v="2"/>
    <x v="3"/>
    <s v="Returning"/>
    <x v="1"/>
    <s v="Trekking Poles"/>
    <n v="2"/>
    <n v="70.239999999999995"/>
    <n v="0.1"/>
    <n v="33.29"/>
    <n v="126.43199999999999"/>
    <n v="66.58"/>
    <n v="59.85199999999999"/>
    <n v="0.47339281194634264"/>
    <n v="2026"/>
    <s v="Q4"/>
    <n v="12"/>
    <x v="11"/>
  </r>
  <r>
    <n v="467"/>
    <d v="2026-12-06T00:00:00"/>
    <n v="2026"/>
    <n v="12"/>
    <x v="3"/>
    <s v="Dec"/>
    <x v="0"/>
    <x v="0"/>
    <x v="3"/>
    <s v="Returning"/>
    <x v="0"/>
    <s v="Trail Bike Light"/>
    <n v="2"/>
    <n v="50.68"/>
    <n v="0.15"/>
    <n v="22.41"/>
    <n v="86.155999999999992"/>
    <n v="44.82"/>
    <n v="41.335999999999991"/>
    <n v="0.47978086262129155"/>
    <n v="2026"/>
    <s v="Q4"/>
    <n v="12"/>
    <x v="11"/>
  </r>
  <r>
    <n v="825"/>
    <d v="2026-12-06T00:00:00"/>
    <n v="2026"/>
    <n v="12"/>
    <x v="3"/>
    <s v="Dec"/>
    <x v="3"/>
    <x v="7"/>
    <x v="0"/>
    <s v="New"/>
    <x v="0"/>
    <s v="Cycling Pack 12L"/>
    <n v="1"/>
    <n v="101.26"/>
    <n v="0"/>
    <n v="51.7"/>
    <n v="101.26"/>
    <n v="51.7"/>
    <n v="49.56"/>
    <n v="0.4894331424056883"/>
    <n v="2026"/>
    <s v="Q4"/>
    <n v="12"/>
    <x v="11"/>
  </r>
  <r>
    <n v="2346"/>
    <d v="2026-12-06T00:00:00"/>
    <n v="2026"/>
    <n v="12"/>
    <x v="3"/>
    <s v="Dec"/>
    <x v="0"/>
    <x v="0"/>
    <x v="3"/>
    <s v="Business"/>
    <x v="2"/>
    <s v="Packing Cube Set"/>
    <n v="2"/>
    <n v="46.01"/>
    <n v="0.05"/>
    <n v="18.399999999999999"/>
    <n v="87.418999999999997"/>
    <n v="36.799999999999997"/>
    <n v="50.619"/>
    <n v="0.57903888170763795"/>
    <n v="2026"/>
    <s v="Q4"/>
    <n v="12"/>
    <x v="11"/>
  </r>
  <r>
    <n v="3095"/>
    <d v="2026-12-06T00:00:00"/>
    <n v="2026"/>
    <n v="12"/>
    <x v="3"/>
    <s v="Dec"/>
    <x v="1"/>
    <x v="12"/>
    <x v="0"/>
    <s v="New"/>
    <x v="2"/>
    <s v="Carry-On Duffel"/>
    <n v="2"/>
    <n v="131.97999999999999"/>
    <n v="0.1"/>
    <n v="68.02"/>
    <n v="237.56399999999999"/>
    <n v="136.04"/>
    <n v="101.524"/>
    <n v="0.42735431294303855"/>
    <n v="2026"/>
    <s v="Q4"/>
    <n v="12"/>
    <x v="11"/>
  </r>
  <r>
    <n v="3580"/>
    <d v="2026-12-06T00:00:00"/>
    <n v="2026"/>
    <n v="12"/>
    <x v="3"/>
    <s v="Dec"/>
    <x v="3"/>
    <x v="7"/>
    <x v="2"/>
    <s v="New"/>
    <x v="1"/>
    <s v="Trekking Poles"/>
    <n v="2"/>
    <n v="73.16"/>
    <n v="0.15"/>
    <n v="32.64"/>
    <n v="124.37199999999999"/>
    <n v="65.28"/>
    <n v="59.091999999999985"/>
    <n v="0.47512301804264617"/>
    <n v="2026"/>
    <s v="Q4"/>
    <n v="12"/>
    <x v="11"/>
  </r>
  <r>
    <n v="4672"/>
    <d v="2026-12-06T00:00:00"/>
    <n v="2026"/>
    <n v="12"/>
    <x v="3"/>
    <s v="Dec"/>
    <x v="1"/>
    <x v="6"/>
    <x v="0"/>
    <s v="Business"/>
    <x v="2"/>
    <s v="Packing Cube Set"/>
    <n v="2"/>
    <n v="47.43"/>
    <n v="0.05"/>
    <n v="18.63"/>
    <n v="90.11699999999999"/>
    <n v="37.26"/>
    <n v="52.856999999999992"/>
    <n v="0.58653750124837711"/>
    <n v="2026"/>
    <s v="Q4"/>
    <n v="12"/>
    <x v="11"/>
  </r>
  <r>
    <n v="533"/>
    <d v="2026-12-07T00:00:00"/>
    <n v="2026"/>
    <n v="12"/>
    <x v="3"/>
    <s v="Dec"/>
    <x v="0"/>
    <x v="9"/>
    <x v="0"/>
    <s v="New"/>
    <x v="2"/>
    <s v="Insulated Bottle"/>
    <n v="1"/>
    <n v="35.93"/>
    <n v="0.05"/>
    <n v="13.23"/>
    <n v="34.133499999999998"/>
    <n v="13.23"/>
    <n v="20.903499999999998"/>
    <n v="0.6124042363074399"/>
    <n v="2026"/>
    <s v="Q4"/>
    <n v="12"/>
    <x v="11"/>
  </r>
  <r>
    <n v="2160"/>
    <d v="2026-12-07T00:00:00"/>
    <n v="2026"/>
    <n v="12"/>
    <x v="3"/>
    <s v="Dec"/>
    <x v="0"/>
    <x v="15"/>
    <x v="3"/>
    <s v="Returning"/>
    <x v="2"/>
    <s v="Insulated Bottle"/>
    <n v="1"/>
    <n v="35.53"/>
    <n v="0.05"/>
    <n v="13.28"/>
    <n v="33.753500000000003"/>
    <n v="13.28"/>
    <n v="20.473500000000001"/>
    <n v="0.6065593197742456"/>
    <n v="2026"/>
    <s v="Q4"/>
    <n v="12"/>
    <x v="11"/>
  </r>
  <r>
    <n v="2841"/>
    <d v="2026-12-07T00:00:00"/>
    <n v="2026"/>
    <n v="12"/>
    <x v="3"/>
    <s v="Dec"/>
    <x v="1"/>
    <x v="14"/>
    <x v="0"/>
    <s v="New"/>
    <x v="3"/>
    <s v="Trail Tent 2P"/>
    <n v="3"/>
    <n v="196.97"/>
    <n v="0.15"/>
    <n v="101.88"/>
    <n v="502.27349999999996"/>
    <n v="305.64"/>
    <n v="196.63349999999997"/>
    <n v="0.39148690902466482"/>
    <n v="2026"/>
    <s v="Q4"/>
    <n v="12"/>
    <x v="11"/>
  </r>
  <r>
    <n v="3433"/>
    <d v="2026-12-07T00:00:00"/>
    <n v="2026"/>
    <n v="12"/>
    <x v="3"/>
    <s v="Dec"/>
    <x v="0"/>
    <x v="0"/>
    <x v="0"/>
    <s v="New"/>
    <x v="2"/>
    <s v="Insulated Bottle"/>
    <n v="2"/>
    <n v="37.020000000000003"/>
    <n v="0.2"/>
    <n v="13.39"/>
    <n v="59.232000000000006"/>
    <n v="26.78"/>
    <n v="32.452000000000005"/>
    <n v="0.5478795245813074"/>
    <n v="2026"/>
    <s v="Q4"/>
    <n v="12"/>
    <x v="11"/>
  </r>
  <r>
    <n v="3763"/>
    <d v="2026-12-07T00:00:00"/>
    <n v="2026"/>
    <n v="12"/>
    <x v="3"/>
    <s v="Dec"/>
    <x v="1"/>
    <x v="14"/>
    <x v="0"/>
    <s v="New"/>
    <x v="2"/>
    <s v="Packing Cube Set"/>
    <n v="4"/>
    <n v="47.22"/>
    <n v="0"/>
    <n v="18.420000000000002"/>
    <n v="188.88"/>
    <n v="73.680000000000007"/>
    <n v="115.19999999999999"/>
    <n v="0.60991105463786521"/>
    <n v="2026"/>
    <s v="Q4"/>
    <n v="12"/>
    <x v="11"/>
  </r>
  <r>
    <n v="706"/>
    <d v="2026-12-08T00:00:00"/>
    <n v="2026"/>
    <n v="12"/>
    <x v="3"/>
    <s v="Dec"/>
    <x v="1"/>
    <x v="12"/>
    <x v="2"/>
    <s v="Returning"/>
    <x v="2"/>
    <s v="Packing Cube Set"/>
    <n v="4"/>
    <n v="46.48"/>
    <n v="0.1"/>
    <n v="18.66"/>
    <n v="167.328"/>
    <n v="74.64"/>
    <n v="92.688000000000002"/>
    <n v="0.55393000573723461"/>
    <n v="2026"/>
    <s v="Q4"/>
    <n v="12"/>
    <x v="11"/>
  </r>
  <r>
    <n v="1086"/>
    <d v="2026-12-08T00:00:00"/>
    <n v="2026"/>
    <n v="12"/>
    <x v="3"/>
    <s v="Dec"/>
    <x v="3"/>
    <x v="13"/>
    <x v="1"/>
    <s v="Business"/>
    <x v="1"/>
    <s v="Trail Boots"/>
    <n v="12"/>
    <n v="146.99"/>
    <n v="0.15"/>
    <n v="79.239999999999995"/>
    <n v="1499.298"/>
    <n v="950.87999999999988"/>
    <n v="548.41800000000012"/>
    <n v="0.36578318653129671"/>
    <n v="2026"/>
    <s v="Q4"/>
    <n v="12"/>
    <x v="11"/>
  </r>
  <r>
    <n v="1204"/>
    <d v="2026-12-08T00:00:00"/>
    <n v="2026"/>
    <n v="12"/>
    <x v="3"/>
    <s v="Dec"/>
    <x v="2"/>
    <x v="10"/>
    <x v="0"/>
    <s v="New"/>
    <x v="4"/>
    <s v="Resistance Band Set"/>
    <n v="1"/>
    <n v="40.29"/>
    <n v="0"/>
    <n v="15.07"/>
    <n v="40.29"/>
    <n v="15.07"/>
    <n v="25.22"/>
    <n v="0.62596177711590961"/>
    <n v="2026"/>
    <s v="Q4"/>
    <n v="12"/>
    <x v="11"/>
  </r>
  <r>
    <n v="1451"/>
    <d v="2026-12-08T00:00:00"/>
    <n v="2026"/>
    <n v="12"/>
    <x v="3"/>
    <s v="Dec"/>
    <x v="0"/>
    <x v="0"/>
    <x v="1"/>
    <s v="Business"/>
    <x v="3"/>
    <s v="Compact Sleeping Bag"/>
    <n v="4"/>
    <n v="125.82"/>
    <n v="0.15"/>
    <n v="61.39"/>
    <n v="427.78799999999995"/>
    <n v="245.56"/>
    <n v="182.22799999999995"/>
    <n v="0.42597735326844133"/>
    <n v="2026"/>
    <s v="Q4"/>
    <n v="12"/>
    <x v="11"/>
  </r>
  <r>
    <n v="1650"/>
    <d v="2026-12-08T00:00:00"/>
    <n v="2026"/>
    <n v="12"/>
    <x v="3"/>
    <s v="Dec"/>
    <x v="1"/>
    <x v="1"/>
    <x v="0"/>
    <s v="New"/>
    <x v="2"/>
    <s v="Insulated Bottle"/>
    <n v="3"/>
    <n v="36.25"/>
    <n v="0"/>
    <n v="13.67"/>
    <n v="108.75"/>
    <n v="41.01"/>
    <n v="67.740000000000009"/>
    <n v="0.62289655172413805"/>
    <n v="2026"/>
    <s v="Q4"/>
    <n v="12"/>
    <x v="11"/>
  </r>
  <r>
    <n v="1740"/>
    <d v="2026-12-08T00:00:00"/>
    <n v="2026"/>
    <n v="12"/>
    <x v="3"/>
    <s v="Dec"/>
    <x v="2"/>
    <x v="10"/>
    <x v="3"/>
    <s v="Returning"/>
    <x v="2"/>
    <s v="Travel Backpack 35L"/>
    <n v="1"/>
    <n v="165.29"/>
    <n v="0.05"/>
    <n v="89.92"/>
    <n v="157.02549999999999"/>
    <n v="89.92"/>
    <n v="67.105499999999992"/>
    <n v="0.42735415585366704"/>
    <n v="2026"/>
    <s v="Q4"/>
    <n v="12"/>
    <x v="11"/>
  </r>
  <r>
    <n v="3191"/>
    <d v="2026-12-08T00:00:00"/>
    <n v="2026"/>
    <n v="12"/>
    <x v="3"/>
    <s v="Dec"/>
    <x v="3"/>
    <x v="8"/>
    <x v="0"/>
    <s v="New"/>
    <x v="3"/>
    <s v="Portable Camp Stove"/>
    <n v="1"/>
    <n v="82.89"/>
    <n v="0.15"/>
    <n v="38.51"/>
    <n v="70.456500000000005"/>
    <n v="38.51"/>
    <n v="31.946500000000007"/>
    <n v="0.45342161475520365"/>
    <n v="2026"/>
    <s v="Q4"/>
    <n v="12"/>
    <x v="11"/>
  </r>
  <r>
    <n v="3662"/>
    <d v="2026-12-08T00:00:00"/>
    <n v="2026"/>
    <n v="12"/>
    <x v="3"/>
    <s v="Dec"/>
    <x v="1"/>
    <x v="6"/>
    <x v="0"/>
    <s v="Business"/>
    <x v="3"/>
    <s v="Trail Tent 2P"/>
    <n v="1"/>
    <n v="199.66"/>
    <n v="0"/>
    <n v="103.15"/>
    <n v="199.66"/>
    <n v="103.15"/>
    <n v="96.509999999999991"/>
    <n v="0.48337173194430527"/>
    <n v="2026"/>
    <s v="Q4"/>
    <n v="12"/>
    <x v="11"/>
  </r>
  <r>
    <n v="3922"/>
    <d v="2026-12-08T00:00:00"/>
    <n v="2026"/>
    <n v="12"/>
    <x v="3"/>
    <s v="Dec"/>
    <x v="3"/>
    <x v="8"/>
    <x v="2"/>
    <s v="New"/>
    <x v="1"/>
    <s v="Trail Boots"/>
    <n v="2"/>
    <n v="146.25"/>
    <n v="0.05"/>
    <n v="77.3"/>
    <n v="277.875"/>
    <n v="154.6"/>
    <n v="123.27500000000001"/>
    <n v="0.44363472784525421"/>
    <n v="2026"/>
    <s v="Q4"/>
    <n v="12"/>
    <x v="11"/>
  </r>
  <r>
    <n v="4022"/>
    <d v="2026-12-08T00:00:00"/>
    <n v="2026"/>
    <n v="12"/>
    <x v="3"/>
    <s v="Dec"/>
    <x v="0"/>
    <x v="9"/>
    <x v="3"/>
    <s v="Returning"/>
    <x v="3"/>
    <s v="Alpine Tent 4P"/>
    <n v="1"/>
    <n v="333.51"/>
    <n v="0.2"/>
    <n v="199.91"/>
    <n v="266.80799999999999"/>
    <n v="199.91"/>
    <n v="66.897999999999996"/>
    <n v="0.25073461065635211"/>
    <n v="2026"/>
    <s v="Q4"/>
    <n v="12"/>
    <x v="11"/>
  </r>
  <r>
    <n v="4366"/>
    <d v="2026-12-08T00:00:00"/>
    <n v="2026"/>
    <n v="12"/>
    <x v="3"/>
    <s v="Dec"/>
    <x v="1"/>
    <x v="12"/>
    <x v="2"/>
    <s v="New"/>
    <x v="1"/>
    <s v="Summit Backpack 45L"/>
    <n v="1"/>
    <n v="151.97"/>
    <n v="0.05"/>
    <n v="80.239999999999995"/>
    <n v="144.3715"/>
    <n v="80.239999999999995"/>
    <n v="64.131500000000003"/>
    <n v="0.44421163456776441"/>
    <n v="2026"/>
    <s v="Q4"/>
    <n v="12"/>
    <x v="11"/>
  </r>
  <r>
    <n v="4880"/>
    <d v="2026-12-08T00:00:00"/>
    <n v="2026"/>
    <n v="12"/>
    <x v="3"/>
    <s v="Dec"/>
    <x v="3"/>
    <x v="13"/>
    <x v="2"/>
    <s v="New"/>
    <x v="0"/>
    <s v="Compact Repair Kit"/>
    <n v="1"/>
    <n v="41.07"/>
    <n v="0"/>
    <n v="16.600000000000001"/>
    <n v="41.07"/>
    <n v="16.600000000000001"/>
    <n v="24.47"/>
    <n v="0.59581202824446067"/>
    <n v="2026"/>
    <s v="Q4"/>
    <n v="12"/>
    <x v="11"/>
  </r>
  <r>
    <n v="5127"/>
    <d v="2026-12-08T00:00:00"/>
    <n v="2026"/>
    <n v="12"/>
    <x v="3"/>
    <s v="Dec"/>
    <x v="1"/>
    <x v="11"/>
    <x v="3"/>
    <s v="Returning"/>
    <x v="3"/>
    <s v="Compact Sleeping Bag"/>
    <n v="1"/>
    <n v="122.65"/>
    <n v="0"/>
    <n v="58.9"/>
    <n v="122.65"/>
    <n v="58.9"/>
    <n v="63.750000000000007"/>
    <n v="0.51977170811251527"/>
    <n v="2026"/>
    <s v="Q4"/>
    <n v="12"/>
    <x v="11"/>
  </r>
  <r>
    <n v="13"/>
    <d v="2026-12-09T00:00:00"/>
    <n v="2026"/>
    <n v="12"/>
    <x v="3"/>
    <s v="Dec"/>
    <x v="1"/>
    <x v="6"/>
    <x v="0"/>
    <s v="Returning"/>
    <x v="1"/>
    <s v="Trail Boots"/>
    <n v="6"/>
    <n v="143.16"/>
    <n v="0.15"/>
    <n v="80.349999999999994"/>
    <n v="730.11599999999999"/>
    <n v="482.09999999999997"/>
    <n v="248.01600000000002"/>
    <n v="0.33969396643820987"/>
    <n v="2026"/>
    <s v="Q4"/>
    <n v="12"/>
    <x v="11"/>
  </r>
  <r>
    <n v="102"/>
    <d v="2026-12-09T00:00:00"/>
    <n v="2026"/>
    <n v="12"/>
    <x v="3"/>
    <s v="Dec"/>
    <x v="2"/>
    <x v="5"/>
    <x v="2"/>
    <s v="New"/>
    <x v="1"/>
    <s v="Trail Boots"/>
    <n v="3"/>
    <n v="142.75"/>
    <n v="0.1"/>
    <n v="81.739999999999995"/>
    <n v="385.42500000000001"/>
    <n v="245.21999999999997"/>
    <n v="140.20500000000004"/>
    <n v="0.3637672698968672"/>
    <n v="2026"/>
    <s v="Q4"/>
    <n v="12"/>
    <x v="11"/>
  </r>
  <r>
    <n v="519"/>
    <d v="2026-12-09T00:00:00"/>
    <n v="2026"/>
    <n v="12"/>
    <x v="3"/>
    <s v="Dec"/>
    <x v="1"/>
    <x v="12"/>
    <x v="2"/>
    <s v="Returning"/>
    <x v="4"/>
    <s v="Recovery Roller"/>
    <n v="2"/>
    <n v="36.03"/>
    <n v="0.1"/>
    <n v="13.54"/>
    <n v="64.853999999999999"/>
    <n v="27.08"/>
    <n v="37.774000000000001"/>
    <n v="0.58244672649335427"/>
    <n v="2026"/>
    <s v="Q4"/>
    <n v="12"/>
    <x v="11"/>
  </r>
  <r>
    <n v="522"/>
    <d v="2026-12-09T00:00:00"/>
    <n v="2026"/>
    <n v="12"/>
    <x v="3"/>
    <s v="Dec"/>
    <x v="0"/>
    <x v="15"/>
    <x v="2"/>
    <s v="Returning"/>
    <x v="2"/>
    <s v="Carry-On Duffel"/>
    <n v="2"/>
    <n v="133.4"/>
    <n v="0"/>
    <n v="67.69"/>
    <n v="266.8"/>
    <n v="135.38"/>
    <n v="131.42000000000002"/>
    <n v="0.49257871064467768"/>
    <n v="2026"/>
    <s v="Q4"/>
    <n v="12"/>
    <x v="11"/>
  </r>
  <r>
    <n v="798"/>
    <d v="2026-12-09T00:00:00"/>
    <n v="2026"/>
    <n v="12"/>
    <x v="3"/>
    <s v="Dec"/>
    <x v="2"/>
    <x v="2"/>
    <x v="2"/>
    <s v="Returning"/>
    <x v="3"/>
    <s v="Trail Tent 2P"/>
    <n v="3"/>
    <n v="199.31"/>
    <n v="0.05"/>
    <n v="101.19"/>
    <n v="568.0335"/>
    <n v="303.57"/>
    <n v="264.46350000000001"/>
    <n v="0.46557729429690325"/>
    <n v="2026"/>
    <s v="Q4"/>
    <n v="12"/>
    <x v="11"/>
  </r>
  <r>
    <n v="1746"/>
    <d v="2026-12-09T00:00:00"/>
    <n v="2026"/>
    <n v="12"/>
    <x v="3"/>
    <s v="Dec"/>
    <x v="1"/>
    <x v="11"/>
    <x v="0"/>
    <s v="Business"/>
    <x v="2"/>
    <s v="Packing Cube Set"/>
    <n v="1"/>
    <n v="47.44"/>
    <n v="0.15"/>
    <n v="17.899999999999999"/>
    <n v="40.323999999999998"/>
    <n v="17.899999999999999"/>
    <n v="22.423999999999999"/>
    <n v="0.55609562543398472"/>
    <n v="2026"/>
    <s v="Q4"/>
    <n v="12"/>
    <x v="11"/>
  </r>
  <r>
    <n v="3412"/>
    <d v="2026-12-09T00:00:00"/>
    <n v="2026"/>
    <n v="12"/>
    <x v="3"/>
    <s v="Dec"/>
    <x v="0"/>
    <x v="0"/>
    <x v="1"/>
    <s v="Business"/>
    <x v="1"/>
    <s v="Trail Boots"/>
    <n v="10"/>
    <n v="145.30000000000001"/>
    <n v="0.1"/>
    <n v="79.7"/>
    <n v="1307.7"/>
    <n v="797"/>
    <n v="510.70000000000005"/>
    <n v="0.39053299686472437"/>
    <n v="2026"/>
    <s v="Q4"/>
    <n v="12"/>
    <x v="11"/>
  </r>
  <r>
    <n v="175"/>
    <d v="2026-12-10T00:00:00"/>
    <n v="2026"/>
    <n v="12"/>
    <x v="3"/>
    <s v="Dec"/>
    <x v="0"/>
    <x v="0"/>
    <x v="3"/>
    <s v="New"/>
    <x v="0"/>
    <s v="Commuter Helmet"/>
    <n v="1"/>
    <n v="81.010000000000005"/>
    <n v="0.2"/>
    <n v="41.51"/>
    <n v="64.808000000000007"/>
    <n v="41.51"/>
    <n v="23.298000000000009"/>
    <n v="0.35949265522774976"/>
    <n v="2026"/>
    <s v="Q4"/>
    <n v="12"/>
    <x v="11"/>
  </r>
  <r>
    <n v="1014"/>
    <d v="2026-12-10T00:00:00"/>
    <n v="2026"/>
    <n v="12"/>
    <x v="3"/>
    <s v="Dec"/>
    <x v="3"/>
    <x v="7"/>
    <x v="3"/>
    <s v="New"/>
    <x v="2"/>
    <s v="Insulated Bottle"/>
    <n v="2"/>
    <n v="35.619999999999997"/>
    <n v="0"/>
    <n v="13.62"/>
    <n v="71.239999999999995"/>
    <n v="27.24"/>
    <n v="44"/>
    <n v="0.61763054463784395"/>
    <n v="2026"/>
    <s v="Q4"/>
    <n v="12"/>
    <x v="11"/>
  </r>
  <r>
    <n v="1763"/>
    <d v="2026-12-10T00:00:00"/>
    <n v="2026"/>
    <n v="12"/>
    <x v="3"/>
    <s v="Dec"/>
    <x v="0"/>
    <x v="0"/>
    <x v="0"/>
    <s v="New"/>
    <x v="0"/>
    <s v="Trail Bike Light"/>
    <n v="2"/>
    <n v="49.88"/>
    <n v="0.05"/>
    <n v="22.31"/>
    <n v="94.772000000000006"/>
    <n v="44.62"/>
    <n v="50.152000000000008"/>
    <n v="0.52918583547883347"/>
    <n v="2026"/>
    <s v="Q4"/>
    <n v="12"/>
    <x v="11"/>
  </r>
  <r>
    <n v="1863"/>
    <d v="2026-12-10T00:00:00"/>
    <n v="2026"/>
    <n v="12"/>
    <x v="3"/>
    <s v="Dec"/>
    <x v="3"/>
    <x v="7"/>
    <x v="3"/>
    <s v="Returning"/>
    <x v="0"/>
    <s v="Cycling Pack 12L"/>
    <n v="1"/>
    <n v="101.18"/>
    <n v="0.05"/>
    <n v="49.12"/>
    <n v="96.120999999999995"/>
    <n v="49.12"/>
    <n v="47.000999999999998"/>
    <n v="0.48897743469169069"/>
    <n v="2026"/>
    <s v="Q4"/>
    <n v="12"/>
    <x v="11"/>
  </r>
  <r>
    <n v="3466"/>
    <d v="2026-12-10T00:00:00"/>
    <n v="2026"/>
    <n v="12"/>
    <x v="3"/>
    <s v="Dec"/>
    <x v="1"/>
    <x v="12"/>
    <x v="2"/>
    <s v="Business"/>
    <x v="4"/>
    <s v="Recovery Roller"/>
    <n v="2"/>
    <n v="36.64"/>
    <n v="0"/>
    <n v="13.7"/>
    <n v="73.28"/>
    <n v="27.4"/>
    <n v="45.88"/>
    <n v="0.62609170305676853"/>
    <n v="2026"/>
    <s v="Q4"/>
    <n v="12"/>
    <x v="11"/>
  </r>
  <r>
    <n v="3630"/>
    <d v="2026-12-10T00:00:00"/>
    <n v="2026"/>
    <n v="12"/>
    <x v="3"/>
    <s v="Dec"/>
    <x v="1"/>
    <x v="12"/>
    <x v="2"/>
    <s v="Returning"/>
    <x v="0"/>
    <s v="Compact Repair Kit"/>
    <n v="3"/>
    <n v="39.979999999999997"/>
    <n v="0.1"/>
    <n v="16.989999999999998"/>
    <n v="107.946"/>
    <n v="50.97"/>
    <n v="56.975999999999999"/>
    <n v="0.52781946528819967"/>
    <n v="2026"/>
    <s v="Q4"/>
    <n v="12"/>
    <x v="11"/>
  </r>
  <r>
    <n v="3633"/>
    <d v="2026-12-10T00:00:00"/>
    <n v="2026"/>
    <n v="12"/>
    <x v="3"/>
    <s v="Dec"/>
    <x v="3"/>
    <x v="4"/>
    <x v="3"/>
    <s v="Business"/>
    <x v="1"/>
    <s v="Trail Boots"/>
    <n v="3"/>
    <n v="144.16"/>
    <n v="0"/>
    <n v="77.36"/>
    <n v="432.48"/>
    <n v="232.07999999999998"/>
    <n v="200.40000000000003"/>
    <n v="0.46337402885682583"/>
    <n v="2026"/>
    <s v="Q4"/>
    <n v="12"/>
    <x v="11"/>
  </r>
  <r>
    <n v="4"/>
    <d v="2026-12-11T00:00:00"/>
    <n v="2026"/>
    <n v="12"/>
    <x v="3"/>
    <s v="Dec"/>
    <x v="3"/>
    <x v="4"/>
    <x v="0"/>
    <s v="New"/>
    <x v="0"/>
    <s v="Cycling Pack 12L"/>
    <n v="1"/>
    <n v="102.98"/>
    <n v="0.1"/>
    <n v="51.45"/>
    <n v="92.682000000000002"/>
    <n v="51.45"/>
    <n v="41.231999999999999"/>
    <n v="0.4448760277076455"/>
    <n v="2026"/>
    <s v="Q4"/>
    <n v="12"/>
    <x v="11"/>
  </r>
  <r>
    <n v="70"/>
    <d v="2026-12-11T00:00:00"/>
    <n v="2026"/>
    <n v="12"/>
    <x v="3"/>
    <s v="Dec"/>
    <x v="3"/>
    <x v="13"/>
    <x v="0"/>
    <s v="New"/>
    <x v="4"/>
    <s v="Weighted Vest"/>
    <n v="2"/>
    <n v="122.49"/>
    <n v="0.15"/>
    <n v="70.930000000000007"/>
    <n v="208.23299999999998"/>
    <n v="141.86000000000001"/>
    <n v="66.372999999999962"/>
    <n v="0.31874390706564265"/>
    <n v="2026"/>
    <s v="Q4"/>
    <n v="12"/>
    <x v="11"/>
  </r>
  <r>
    <n v="948"/>
    <d v="2026-12-11T00:00:00"/>
    <n v="2026"/>
    <n v="12"/>
    <x v="3"/>
    <s v="Dec"/>
    <x v="1"/>
    <x v="11"/>
    <x v="3"/>
    <s v="New"/>
    <x v="1"/>
    <s v="Trail Boots"/>
    <n v="1"/>
    <n v="141.74"/>
    <n v="0.15"/>
    <n v="78.97"/>
    <n v="120.479"/>
    <n v="78.97"/>
    <n v="41.509"/>
    <n v="0.34453307215365336"/>
    <n v="2026"/>
    <s v="Q4"/>
    <n v="12"/>
    <x v="11"/>
  </r>
  <r>
    <n v="1957"/>
    <d v="2026-12-11T00:00:00"/>
    <n v="2026"/>
    <n v="12"/>
    <x v="3"/>
    <s v="Dec"/>
    <x v="3"/>
    <x v="7"/>
    <x v="0"/>
    <s v="Returning"/>
    <x v="0"/>
    <s v="Compact Repair Kit"/>
    <n v="6"/>
    <n v="39.44"/>
    <n v="0.1"/>
    <n v="16.89"/>
    <n v="212.976"/>
    <n v="101.34"/>
    <n v="111.636"/>
    <n v="0.52417173766058145"/>
    <n v="2026"/>
    <s v="Q4"/>
    <n v="12"/>
    <x v="11"/>
  </r>
  <r>
    <n v="3097"/>
    <d v="2026-12-11T00:00:00"/>
    <n v="2026"/>
    <n v="12"/>
    <x v="3"/>
    <s v="Dec"/>
    <x v="2"/>
    <x v="3"/>
    <x v="2"/>
    <s v="Returning"/>
    <x v="0"/>
    <s v="Trail Bike Light"/>
    <n v="1"/>
    <n v="49.64"/>
    <n v="0.1"/>
    <n v="22"/>
    <n v="44.676000000000002"/>
    <n v="22"/>
    <n v="22.676000000000002"/>
    <n v="0.50756558331094992"/>
    <n v="2026"/>
    <s v="Q4"/>
    <n v="12"/>
    <x v="11"/>
  </r>
  <r>
    <n v="3649"/>
    <d v="2026-12-11T00:00:00"/>
    <n v="2026"/>
    <n v="12"/>
    <x v="3"/>
    <s v="Dec"/>
    <x v="2"/>
    <x v="2"/>
    <x v="0"/>
    <s v="New"/>
    <x v="2"/>
    <s v="Travel Backpack 35L"/>
    <n v="1"/>
    <n v="164.29"/>
    <n v="0.05"/>
    <n v="88.66"/>
    <n v="156.07549999999998"/>
    <n v="88.66"/>
    <n v="67.41549999999998"/>
    <n v="0.43194159237035917"/>
    <n v="2026"/>
    <s v="Q4"/>
    <n v="12"/>
    <x v="11"/>
  </r>
  <r>
    <n v="3963"/>
    <d v="2026-12-11T00:00:00"/>
    <n v="2026"/>
    <n v="12"/>
    <x v="3"/>
    <s v="Dec"/>
    <x v="3"/>
    <x v="8"/>
    <x v="0"/>
    <s v="Returning"/>
    <x v="2"/>
    <s v="Insulated Bottle"/>
    <n v="1"/>
    <n v="35.81"/>
    <n v="0"/>
    <n v="13.28"/>
    <n v="35.81"/>
    <n v="13.28"/>
    <n v="22.53"/>
    <n v="0.62915386763473891"/>
    <n v="2026"/>
    <s v="Q4"/>
    <n v="12"/>
    <x v="11"/>
  </r>
  <r>
    <n v="4305"/>
    <d v="2026-12-11T00:00:00"/>
    <n v="2026"/>
    <n v="12"/>
    <x v="3"/>
    <s v="Dec"/>
    <x v="0"/>
    <x v="9"/>
    <x v="2"/>
    <s v="New"/>
    <x v="4"/>
    <s v="Resistance Band Set"/>
    <n v="1"/>
    <n v="41.31"/>
    <n v="0.05"/>
    <n v="14.56"/>
    <n v="39.244500000000002"/>
    <n v="14.56"/>
    <n v="24.6845"/>
    <n v="0.62899259768884808"/>
    <n v="2026"/>
    <s v="Q4"/>
    <n v="12"/>
    <x v="11"/>
  </r>
  <r>
    <n v="4942"/>
    <d v="2026-12-11T00:00:00"/>
    <n v="2026"/>
    <n v="12"/>
    <x v="3"/>
    <s v="Dec"/>
    <x v="3"/>
    <x v="13"/>
    <x v="3"/>
    <s v="New"/>
    <x v="2"/>
    <s v="Insulated Bottle"/>
    <n v="3"/>
    <n v="36.6"/>
    <n v="0.15"/>
    <n v="13.95"/>
    <n v="93.330000000000013"/>
    <n v="41.849999999999994"/>
    <n v="51.480000000000018"/>
    <n v="0.55159112825458068"/>
    <n v="2026"/>
    <s v="Q4"/>
    <n v="12"/>
    <x v="11"/>
  </r>
  <r>
    <n v="19"/>
    <d v="2026-12-12T00:00:00"/>
    <n v="2026"/>
    <n v="12"/>
    <x v="3"/>
    <s v="Dec"/>
    <x v="1"/>
    <x v="1"/>
    <x v="0"/>
    <s v="New"/>
    <x v="0"/>
    <s v="Trail Bike Light"/>
    <n v="5"/>
    <n v="49.59"/>
    <n v="0"/>
    <n v="22.63"/>
    <n v="247.95000000000002"/>
    <n v="113.14999999999999"/>
    <n v="134.80000000000001"/>
    <n v="0.54365799556362171"/>
    <n v="2026"/>
    <s v="Q4"/>
    <n v="12"/>
    <x v="11"/>
  </r>
  <r>
    <n v="4963"/>
    <d v="2026-12-12T00:00:00"/>
    <n v="2026"/>
    <n v="12"/>
    <x v="3"/>
    <s v="Dec"/>
    <x v="0"/>
    <x v="0"/>
    <x v="0"/>
    <s v="New"/>
    <x v="1"/>
    <s v="Trekking Poles"/>
    <n v="5"/>
    <n v="72.3"/>
    <n v="0.05"/>
    <n v="31.73"/>
    <n v="343.42500000000001"/>
    <n v="158.65"/>
    <n v="184.77500000000001"/>
    <n v="0.53803596127247577"/>
    <n v="2026"/>
    <s v="Q4"/>
    <n v="12"/>
    <x v="11"/>
  </r>
  <r>
    <n v="5110"/>
    <d v="2026-12-12T00:00:00"/>
    <n v="2026"/>
    <n v="12"/>
    <x v="3"/>
    <s v="Dec"/>
    <x v="3"/>
    <x v="4"/>
    <x v="0"/>
    <s v="New"/>
    <x v="0"/>
    <s v="Trail Bike Light"/>
    <n v="1"/>
    <n v="51.57"/>
    <n v="0.1"/>
    <n v="23.11"/>
    <n v="46.413000000000004"/>
    <n v="23.11"/>
    <n v="23.303000000000004"/>
    <n v="0.5020791588563549"/>
    <n v="2026"/>
    <s v="Q4"/>
    <n v="12"/>
    <x v="11"/>
  </r>
  <r>
    <n v="10"/>
    <d v="2026-12-13T00:00:00"/>
    <n v="2026"/>
    <n v="12"/>
    <x v="3"/>
    <s v="Dec"/>
    <x v="0"/>
    <x v="0"/>
    <x v="0"/>
    <s v="Returning"/>
    <x v="2"/>
    <s v="Insulated Bottle"/>
    <n v="3"/>
    <n v="35.380000000000003"/>
    <n v="0"/>
    <n v="13.51"/>
    <n v="106.14000000000001"/>
    <n v="40.53"/>
    <n v="65.610000000000014"/>
    <n v="0.61814584511023185"/>
    <n v="2026"/>
    <s v="Q4"/>
    <n v="12"/>
    <x v="11"/>
  </r>
  <r>
    <n v="216"/>
    <d v="2026-12-13T00:00:00"/>
    <n v="2026"/>
    <n v="12"/>
    <x v="3"/>
    <s v="Dec"/>
    <x v="2"/>
    <x v="2"/>
    <x v="0"/>
    <s v="Business"/>
    <x v="0"/>
    <s v="Commuter Helmet"/>
    <n v="1"/>
    <n v="83.08"/>
    <n v="0.15"/>
    <n v="42.91"/>
    <n v="70.617999999999995"/>
    <n v="42.91"/>
    <n v="27.707999999999998"/>
    <n v="0.39236455294684075"/>
    <n v="2026"/>
    <s v="Q4"/>
    <n v="12"/>
    <x v="11"/>
  </r>
  <r>
    <n v="1937"/>
    <d v="2026-12-13T00:00:00"/>
    <n v="2026"/>
    <n v="12"/>
    <x v="3"/>
    <s v="Dec"/>
    <x v="1"/>
    <x v="12"/>
    <x v="1"/>
    <s v="Business"/>
    <x v="3"/>
    <s v="Compact Sleeping Bag"/>
    <n v="3"/>
    <n v="120.5"/>
    <n v="0.15"/>
    <n v="61.44"/>
    <n v="307.27499999999998"/>
    <n v="184.32"/>
    <n v="122.95499999999998"/>
    <n v="0.40014644862094212"/>
    <n v="2026"/>
    <s v="Q4"/>
    <n v="12"/>
    <x v="11"/>
  </r>
  <r>
    <n v="4720"/>
    <d v="2026-12-13T00:00:00"/>
    <n v="2026"/>
    <n v="12"/>
    <x v="3"/>
    <s v="Dec"/>
    <x v="0"/>
    <x v="0"/>
    <x v="0"/>
    <s v="New"/>
    <x v="1"/>
    <s v="Trekking Poles"/>
    <n v="3"/>
    <n v="73.040000000000006"/>
    <n v="0.1"/>
    <n v="31.78"/>
    <n v="197.208"/>
    <n v="95.34"/>
    <n v="101.86799999999999"/>
    <n v="0.51655105269563095"/>
    <n v="2026"/>
    <s v="Q4"/>
    <n v="12"/>
    <x v="11"/>
  </r>
  <r>
    <n v="91"/>
    <d v="2026-12-14T00:00:00"/>
    <n v="2026"/>
    <n v="12"/>
    <x v="3"/>
    <s v="Dec"/>
    <x v="1"/>
    <x v="1"/>
    <x v="0"/>
    <s v="Returning"/>
    <x v="3"/>
    <s v="Alpine Tent 4P"/>
    <n v="2"/>
    <n v="339.95"/>
    <n v="0"/>
    <n v="195.78"/>
    <n v="679.9"/>
    <n v="391.56"/>
    <n v="288.33999999999997"/>
    <n v="0.42409177820267685"/>
    <n v="2026"/>
    <s v="Q4"/>
    <n v="12"/>
    <x v="11"/>
  </r>
  <r>
    <n v="505"/>
    <d v="2026-12-14T00:00:00"/>
    <n v="2026"/>
    <n v="12"/>
    <x v="3"/>
    <s v="Dec"/>
    <x v="0"/>
    <x v="15"/>
    <x v="3"/>
    <s v="Returning"/>
    <x v="3"/>
    <s v="Trail Tent 2P"/>
    <n v="2"/>
    <n v="199.43"/>
    <n v="0.05"/>
    <n v="106.58"/>
    <n v="378.91699999999997"/>
    <n v="213.16"/>
    <n v="165.75699999999998"/>
    <n v="0.4374493622613923"/>
    <n v="2026"/>
    <s v="Q4"/>
    <n v="12"/>
    <x v="11"/>
  </r>
  <r>
    <n v="640"/>
    <d v="2026-12-14T00:00:00"/>
    <n v="2026"/>
    <n v="12"/>
    <x v="3"/>
    <s v="Dec"/>
    <x v="0"/>
    <x v="15"/>
    <x v="0"/>
    <s v="Returning"/>
    <x v="4"/>
    <s v="Training Mat"/>
    <n v="2"/>
    <n v="51.77"/>
    <n v="0.05"/>
    <n v="21.76"/>
    <n v="98.363"/>
    <n v="43.52"/>
    <n v="54.842999999999996"/>
    <n v="0.55755721155312465"/>
    <n v="2026"/>
    <s v="Q4"/>
    <n v="12"/>
    <x v="11"/>
  </r>
  <r>
    <n v="1408"/>
    <d v="2026-12-14T00:00:00"/>
    <n v="2026"/>
    <n v="12"/>
    <x v="3"/>
    <s v="Dec"/>
    <x v="1"/>
    <x v="1"/>
    <x v="0"/>
    <s v="New"/>
    <x v="2"/>
    <s v="Travel Backpack 35L"/>
    <n v="1"/>
    <n v="161.53"/>
    <n v="0"/>
    <n v="87.43"/>
    <n v="161.53"/>
    <n v="87.43"/>
    <n v="74.099999999999994"/>
    <n v="0.45873831486411187"/>
    <n v="2026"/>
    <s v="Q4"/>
    <n v="12"/>
    <x v="11"/>
  </r>
  <r>
    <n v="2074"/>
    <d v="2026-12-14T00:00:00"/>
    <n v="2026"/>
    <n v="12"/>
    <x v="3"/>
    <s v="Dec"/>
    <x v="1"/>
    <x v="12"/>
    <x v="1"/>
    <s v="Business"/>
    <x v="1"/>
    <s v="Trail Boots"/>
    <n v="4"/>
    <n v="145.85"/>
    <n v="0.1"/>
    <n v="79.47"/>
    <n v="525.05999999999995"/>
    <n v="317.88"/>
    <n v="207.17999999999995"/>
    <n v="0.39458347617415146"/>
    <n v="2026"/>
    <s v="Q4"/>
    <n v="12"/>
    <x v="11"/>
  </r>
  <r>
    <n v="2639"/>
    <d v="2026-12-14T00:00:00"/>
    <n v="2026"/>
    <n v="12"/>
    <x v="3"/>
    <s v="Dec"/>
    <x v="3"/>
    <x v="13"/>
    <x v="0"/>
    <s v="Returning"/>
    <x v="3"/>
    <s v="Trail Tent 2P"/>
    <n v="1"/>
    <n v="197.18"/>
    <n v="0"/>
    <n v="105.28"/>
    <n v="197.18"/>
    <n v="105.28"/>
    <n v="91.9"/>
    <n v="0.46607160969672384"/>
    <n v="2026"/>
    <s v="Q4"/>
    <n v="12"/>
    <x v="11"/>
  </r>
  <r>
    <n v="2694"/>
    <d v="2026-12-14T00:00:00"/>
    <n v="2026"/>
    <n v="12"/>
    <x v="3"/>
    <s v="Dec"/>
    <x v="3"/>
    <x v="7"/>
    <x v="0"/>
    <s v="New"/>
    <x v="3"/>
    <s v="Compact Sleeping Bag"/>
    <n v="1"/>
    <n v="124.9"/>
    <n v="0"/>
    <n v="62.16"/>
    <n v="124.9"/>
    <n v="62.16"/>
    <n v="62.740000000000009"/>
    <n v="0.50232185748598879"/>
    <n v="2026"/>
    <s v="Q4"/>
    <n v="12"/>
    <x v="11"/>
  </r>
  <r>
    <n v="2797"/>
    <d v="2026-12-14T00:00:00"/>
    <n v="2026"/>
    <n v="12"/>
    <x v="3"/>
    <s v="Dec"/>
    <x v="2"/>
    <x v="16"/>
    <x v="2"/>
    <s v="New"/>
    <x v="1"/>
    <s v="Trekking Poles"/>
    <n v="2"/>
    <n v="70.239999999999995"/>
    <n v="0.1"/>
    <n v="32.130000000000003"/>
    <n v="126.43199999999999"/>
    <n v="64.260000000000005"/>
    <n v="62.171999999999983"/>
    <n v="0.49174259681093385"/>
    <n v="2026"/>
    <s v="Q4"/>
    <n v="12"/>
    <x v="11"/>
  </r>
  <r>
    <n v="2811"/>
    <d v="2026-12-14T00:00:00"/>
    <n v="2026"/>
    <n v="12"/>
    <x v="3"/>
    <s v="Dec"/>
    <x v="1"/>
    <x v="11"/>
    <x v="2"/>
    <s v="Business"/>
    <x v="1"/>
    <s v="Trail Boots"/>
    <n v="5"/>
    <n v="145.6"/>
    <n v="0.15"/>
    <n v="81.180000000000007"/>
    <n v="618.79999999999995"/>
    <n v="405.90000000000003"/>
    <n v="212.89999999999992"/>
    <n v="0.34405300581771159"/>
    <n v="2026"/>
    <s v="Q4"/>
    <n v="12"/>
    <x v="11"/>
  </r>
  <r>
    <n v="4037"/>
    <d v="2026-12-14T00:00:00"/>
    <n v="2026"/>
    <n v="12"/>
    <x v="3"/>
    <s v="Dec"/>
    <x v="3"/>
    <x v="8"/>
    <x v="2"/>
    <s v="Returning"/>
    <x v="1"/>
    <s v="Summit Backpack 45L"/>
    <n v="1"/>
    <n v="152.4"/>
    <n v="0.05"/>
    <n v="77.98"/>
    <n v="144.78"/>
    <n v="77.98"/>
    <n v="66.8"/>
    <n v="0.46138969470921398"/>
    <n v="2026"/>
    <s v="Q4"/>
    <n v="12"/>
    <x v="11"/>
  </r>
  <r>
    <n v="4629"/>
    <d v="2026-12-14T00:00:00"/>
    <n v="2026"/>
    <n v="12"/>
    <x v="3"/>
    <s v="Dec"/>
    <x v="2"/>
    <x v="2"/>
    <x v="0"/>
    <s v="New"/>
    <x v="2"/>
    <s v="Insulated Bottle"/>
    <n v="1"/>
    <n v="36.17"/>
    <n v="0.05"/>
    <n v="13.87"/>
    <n v="34.361499999999999"/>
    <n v="13.87"/>
    <n v="20.491500000000002"/>
    <n v="0.59635056676803988"/>
    <n v="2026"/>
    <s v="Q4"/>
    <n v="12"/>
    <x v="11"/>
  </r>
  <r>
    <n v="2455"/>
    <d v="2026-12-15T00:00:00"/>
    <n v="2026"/>
    <n v="12"/>
    <x v="3"/>
    <s v="Dec"/>
    <x v="1"/>
    <x v="12"/>
    <x v="0"/>
    <s v="Returning"/>
    <x v="3"/>
    <s v="Compact Sleeping Bag"/>
    <n v="3"/>
    <n v="126.21"/>
    <n v="0.1"/>
    <n v="60.65"/>
    <n v="340.767"/>
    <n v="181.95"/>
    <n v="158.81700000000001"/>
    <n v="0.46605745274630467"/>
    <n v="2026"/>
    <s v="Q4"/>
    <n v="12"/>
    <x v="11"/>
  </r>
  <r>
    <n v="3184"/>
    <d v="2026-12-15T00:00:00"/>
    <n v="2026"/>
    <n v="12"/>
    <x v="3"/>
    <s v="Dec"/>
    <x v="3"/>
    <x v="13"/>
    <x v="1"/>
    <s v="Returning"/>
    <x v="1"/>
    <s v="Trail Boots"/>
    <n v="6"/>
    <n v="143.72999999999999"/>
    <n v="0.15"/>
    <n v="77.27"/>
    <n v="733.02299999999991"/>
    <n v="463.62"/>
    <n v="269.40299999999991"/>
    <n v="0.36752325643260847"/>
    <n v="2026"/>
    <s v="Q4"/>
    <n v="12"/>
    <x v="11"/>
  </r>
  <r>
    <n v="3363"/>
    <d v="2026-12-15T00:00:00"/>
    <n v="2026"/>
    <n v="12"/>
    <x v="3"/>
    <s v="Dec"/>
    <x v="1"/>
    <x v="12"/>
    <x v="3"/>
    <s v="New"/>
    <x v="1"/>
    <s v="Trail Boots"/>
    <n v="4"/>
    <n v="146.38999999999999"/>
    <n v="0"/>
    <n v="78.95"/>
    <n v="585.55999999999995"/>
    <n v="315.8"/>
    <n v="269.75999999999993"/>
    <n v="0.46068720541020552"/>
    <n v="2026"/>
    <s v="Q4"/>
    <n v="12"/>
    <x v="11"/>
  </r>
  <r>
    <n v="3373"/>
    <d v="2026-12-15T00:00:00"/>
    <n v="2026"/>
    <n v="12"/>
    <x v="3"/>
    <s v="Dec"/>
    <x v="1"/>
    <x v="12"/>
    <x v="3"/>
    <s v="Returning"/>
    <x v="1"/>
    <s v="Hiking Daypack 20L"/>
    <n v="2"/>
    <n v="89.84"/>
    <n v="0.05"/>
    <n v="45.17"/>
    <n v="170.696"/>
    <n v="90.34"/>
    <n v="80.355999999999995"/>
    <n v="0.47075502647982376"/>
    <n v="2026"/>
    <s v="Q4"/>
    <n v="12"/>
    <x v="11"/>
  </r>
  <r>
    <n v="3799"/>
    <d v="2026-12-15T00:00:00"/>
    <n v="2026"/>
    <n v="12"/>
    <x v="3"/>
    <s v="Dec"/>
    <x v="2"/>
    <x v="10"/>
    <x v="2"/>
    <s v="New"/>
    <x v="4"/>
    <s v="Training Mat"/>
    <n v="3"/>
    <n v="49.67"/>
    <n v="0.05"/>
    <n v="21.5"/>
    <n v="141.55949999999999"/>
    <n v="64.5"/>
    <n v="77.059499999999986"/>
    <n v="0.54436120500566898"/>
    <n v="2026"/>
    <s v="Q4"/>
    <n v="12"/>
    <x v="11"/>
  </r>
  <r>
    <n v="5002"/>
    <d v="2026-12-15T00:00:00"/>
    <n v="2026"/>
    <n v="12"/>
    <x v="3"/>
    <s v="Dec"/>
    <x v="1"/>
    <x v="14"/>
    <x v="1"/>
    <s v="Business"/>
    <x v="1"/>
    <s v="Hiking Daypack 20L"/>
    <n v="4"/>
    <n v="94.3"/>
    <n v="0.1"/>
    <n v="44.36"/>
    <n v="339.48"/>
    <n v="177.44"/>
    <n v="162.04000000000002"/>
    <n v="0.47731825144338402"/>
    <n v="2026"/>
    <s v="Q4"/>
    <n v="12"/>
    <x v="11"/>
  </r>
  <r>
    <n v="2896"/>
    <d v="2026-12-16T00:00:00"/>
    <n v="2026"/>
    <n v="12"/>
    <x v="3"/>
    <s v="Dec"/>
    <x v="1"/>
    <x v="12"/>
    <x v="2"/>
    <s v="Business"/>
    <x v="4"/>
    <s v="Recovery Roller"/>
    <n v="2"/>
    <n v="36.020000000000003"/>
    <n v="0.1"/>
    <n v="13.59"/>
    <n v="64.836000000000013"/>
    <n v="27.18"/>
    <n v="37.656000000000013"/>
    <n v="0.58078845086063302"/>
    <n v="2026"/>
    <s v="Q4"/>
    <n v="12"/>
    <x v="11"/>
  </r>
  <r>
    <n v="3334"/>
    <d v="2026-12-16T00:00:00"/>
    <n v="2026"/>
    <n v="12"/>
    <x v="3"/>
    <s v="Dec"/>
    <x v="1"/>
    <x v="14"/>
    <x v="0"/>
    <s v="Returning"/>
    <x v="1"/>
    <s v="Summit Backpack 45L"/>
    <n v="1"/>
    <n v="154.12"/>
    <n v="0"/>
    <n v="77.45"/>
    <n v="154.12"/>
    <n v="77.45"/>
    <n v="76.67"/>
    <n v="0.49746950428237735"/>
    <n v="2026"/>
    <s v="Q4"/>
    <n v="12"/>
    <x v="11"/>
  </r>
  <r>
    <n v="3469"/>
    <d v="2026-12-16T00:00:00"/>
    <n v="2026"/>
    <n v="12"/>
    <x v="3"/>
    <s v="Dec"/>
    <x v="0"/>
    <x v="9"/>
    <x v="0"/>
    <s v="Returning"/>
    <x v="1"/>
    <s v="Summit Backpack 45L"/>
    <n v="1"/>
    <n v="150.88"/>
    <n v="0.05"/>
    <n v="81.02"/>
    <n v="143.33599999999998"/>
    <n v="81.02"/>
    <n v="62.315999999999988"/>
    <n v="0.43475470223809787"/>
    <n v="2026"/>
    <s v="Q4"/>
    <n v="12"/>
    <x v="11"/>
  </r>
  <r>
    <n v="569"/>
    <d v="2026-12-17T00:00:00"/>
    <n v="2026"/>
    <n v="12"/>
    <x v="3"/>
    <s v="Dec"/>
    <x v="2"/>
    <x v="2"/>
    <x v="3"/>
    <s v="New"/>
    <x v="0"/>
    <s v="Compact Repair Kit"/>
    <n v="2"/>
    <n v="40.479999999999997"/>
    <n v="0"/>
    <n v="16.23"/>
    <n v="80.959999999999994"/>
    <n v="32.46"/>
    <n v="48.499999999999993"/>
    <n v="0.5990612648221344"/>
    <n v="2026"/>
    <s v="Q4"/>
    <n v="12"/>
    <x v="11"/>
  </r>
  <r>
    <n v="2404"/>
    <d v="2026-12-17T00:00:00"/>
    <n v="2026"/>
    <n v="12"/>
    <x v="3"/>
    <s v="Dec"/>
    <x v="2"/>
    <x v="10"/>
    <x v="3"/>
    <s v="Business"/>
    <x v="2"/>
    <s v="Travel Backpack 35L"/>
    <n v="3"/>
    <n v="163.34"/>
    <n v="0.1"/>
    <n v="88.53"/>
    <n v="441.01799999999997"/>
    <n v="265.59000000000003"/>
    <n v="175.42799999999994"/>
    <n v="0.39777968246194023"/>
    <n v="2026"/>
    <s v="Q4"/>
    <n v="12"/>
    <x v="11"/>
  </r>
  <r>
    <n v="4682"/>
    <d v="2026-12-17T00:00:00"/>
    <n v="2026"/>
    <n v="12"/>
    <x v="3"/>
    <s v="Dec"/>
    <x v="3"/>
    <x v="4"/>
    <x v="2"/>
    <s v="New"/>
    <x v="4"/>
    <s v="Resistance Band Set"/>
    <n v="2"/>
    <n v="40.89"/>
    <n v="0"/>
    <n v="14.95"/>
    <n v="81.78"/>
    <n v="29.9"/>
    <n v="51.88"/>
    <n v="0.63438493519197847"/>
    <n v="2026"/>
    <s v="Q4"/>
    <n v="12"/>
    <x v="11"/>
  </r>
  <r>
    <n v="4888"/>
    <d v="2026-12-17T00:00:00"/>
    <n v="2026"/>
    <n v="12"/>
    <x v="3"/>
    <s v="Dec"/>
    <x v="2"/>
    <x v="2"/>
    <x v="3"/>
    <s v="New"/>
    <x v="4"/>
    <s v="Resistance Band Set"/>
    <n v="1"/>
    <n v="40.159999999999997"/>
    <n v="0.15"/>
    <n v="14.46"/>
    <n v="34.135999999999996"/>
    <n v="14.46"/>
    <n v="19.675999999999995"/>
    <n v="0.576400281228029"/>
    <n v="2026"/>
    <s v="Q4"/>
    <n v="12"/>
    <x v="11"/>
  </r>
  <r>
    <n v="4923"/>
    <d v="2026-12-17T00:00:00"/>
    <n v="2026"/>
    <n v="12"/>
    <x v="3"/>
    <s v="Dec"/>
    <x v="3"/>
    <x v="13"/>
    <x v="0"/>
    <s v="New"/>
    <x v="3"/>
    <s v="Portable Camp Stove"/>
    <n v="2"/>
    <n v="79.86"/>
    <n v="0"/>
    <n v="39.049999999999997"/>
    <n v="159.72"/>
    <n v="78.099999999999994"/>
    <n v="81.62"/>
    <n v="0.51101928374655647"/>
    <n v="2026"/>
    <s v="Q4"/>
    <n v="12"/>
    <x v="11"/>
  </r>
  <r>
    <n v="131"/>
    <d v="2026-12-18T00:00:00"/>
    <n v="2026"/>
    <n v="12"/>
    <x v="3"/>
    <s v="Dec"/>
    <x v="1"/>
    <x v="11"/>
    <x v="3"/>
    <s v="Returning"/>
    <x v="3"/>
    <s v="Compact Sleeping Bag"/>
    <n v="2"/>
    <n v="123.42"/>
    <n v="0.1"/>
    <n v="60.03"/>
    <n v="222.15600000000001"/>
    <n v="120.06"/>
    <n v="102.096"/>
    <n v="0.45956895154756117"/>
    <n v="2026"/>
    <s v="Q4"/>
    <n v="12"/>
    <x v="11"/>
  </r>
  <r>
    <n v="349"/>
    <d v="2026-12-18T00:00:00"/>
    <n v="2026"/>
    <n v="12"/>
    <x v="3"/>
    <s v="Dec"/>
    <x v="2"/>
    <x v="2"/>
    <x v="0"/>
    <s v="Returning"/>
    <x v="2"/>
    <s v="Packing Cube Set"/>
    <n v="1"/>
    <n v="47.61"/>
    <n v="0.05"/>
    <n v="18.18"/>
    <n v="45.229499999999994"/>
    <n v="18.18"/>
    <n v="27.049499999999995"/>
    <n v="0.59804994527907662"/>
    <n v="2026"/>
    <s v="Q4"/>
    <n v="12"/>
    <x v="11"/>
  </r>
  <r>
    <n v="1131"/>
    <d v="2026-12-18T00:00:00"/>
    <n v="2026"/>
    <n v="12"/>
    <x v="3"/>
    <s v="Dec"/>
    <x v="3"/>
    <x v="8"/>
    <x v="0"/>
    <s v="Returning"/>
    <x v="1"/>
    <s v="Hiking Daypack 20L"/>
    <n v="2"/>
    <n v="93.88"/>
    <n v="0.1"/>
    <n v="45.89"/>
    <n v="168.98400000000001"/>
    <n v="91.78"/>
    <n v="77.204000000000008"/>
    <n v="0.45687165648818823"/>
    <n v="2026"/>
    <s v="Q4"/>
    <n v="12"/>
    <x v="11"/>
  </r>
  <r>
    <n v="2738"/>
    <d v="2026-12-18T00:00:00"/>
    <n v="2026"/>
    <n v="12"/>
    <x v="3"/>
    <s v="Dec"/>
    <x v="1"/>
    <x v="11"/>
    <x v="0"/>
    <s v="New"/>
    <x v="1"/>
    <s v="Trail Boots"/>
    <n v="3"/>
    <n v="145.43"/>
    <n v="0.05"/>
    <n v="81.72"/>
    <n v="414.47550000000001"/>
    <n v="245.16"/>
    <n v="169.31550000000001"/>
    <n v="0.40850544845232106"/>
    <n v="2026"/>
    <s v="Q4"/>
    <n v="12"/>
    <x v="11"/>
  </r>
  <r>
    <n v="4400"/>
    <d v="2026-12-18T00:00:00"/>
    <n v="2026"/>
    <n v="12"/>
    <x v="3"/>
    <s v="Dec"/>
    <x v="3"/>
    <x v="4"/>
    <x v="0"/>
    <s v="Returning"/>
    <x v="2"/>
    <s v="Insulated Bottle"/>
    <n v="2"/>
    <n v="36.89"/>
    <n v="0.1"/>
    <n v="13.74"/>
    <n v="66.402000000000001"/>
    <n v="27.48"/>
    <n v="38.921999999999997"/>
    <n v="0.58615704346254627"/>
    <n v="2026"/>
    <s v="Q4"/>
    <n v="12"/>
    <x v="11"/>
  </r>
  <r>
    <n v="3122"/>
    <d v="2026-12-19T00:00:00"/>
    <n v="2026"/>
    <n v="12"/>
    <x v="3"/>
    <s v="Dec"/>
    <x v="0"/>
    <x v="0"/>
    <x v="3"/>
    <s v="Returning"/>
    <x v="1"/>
    <s v="Trail Boots"/>
    <n v="1"/>
    <n v="145.44"/>
    <n v="0.1"/>
    <n v="80.42"/>
    <n v="130.89600000000002"/>
    <n v="80.42"/>
    <n v="50.476000000000013"/>
    <n v="0.38561911746730232"/>
    <n v="2026"/>
    <s v="Q4"/>
    <n v="12"/>
    <x v="11"/>
  </r>
  <r>
    <n v="4572"/>
    <d v="2026-12-19T00:00:00"/>
    <n v="2026"/>
    <n v="12"/>
    <x v="3"/>
    <s v="Dec"/>
    <x v="0"/>
    <x v="15"/>
    <x v="0"/>
    <s v="New"/>
    <x v="4"/>
    <s v="Training Mat"/>
    <n v="2"/>
    <n v="51.56"/>
    <n v="0"/>
    <n v="21.9"/>
    <n v="103.12"/>
    <n v="43.8"/>
    <n v="59.320000000000007"/>
    <n v="0.57525213343677273"/>
    <n v="2026"/>
    <s v="Q4"/>
    <n v="12"/>
    <x v="11"/>
  </r>
  <r>
    <n v="4783"/>
    <d v="2026-12-19T00:00:00"/>
    <n v="2026"/>
    <n v="12"/>
    <x v="3"/>
    <s v="Dec"/>
    <x v="3"/>
    <x v="7"/>
    <x v="0"/>
    <s v="New"/>
    <x v="3"/>
    <s v="Compact Sleeping Bag"/>
    <n v="2"/>
    <n v="122"/>
    <n v="0.15"/>
    <n v="60.01"/>
    <n v="207.4"/>
    <n v="120.02"/>
    <n v="87.38000000000001"/>
    <n v="0.4213114754098361"/>
    <n v="2026"/>
    <s v="Q4"/>
    <n v="12"/>
    <x v="11"/>
  </r>
  <r>
    <n v="5055"/>
    <d v="2026-12-19T00:00:00"/>
    <n v="2026"/>
    <n v="12"/>
    <x v="3"/>
    <s v="Dec"/>
    <x v="2"/>
    <x v="3"/>
    <x v="3"/>
    <s v="New"/>
    <x v="1"/>
    <s v="Trekking Poles"/>
    <n v="1"/>
    <n v="71.89"/>
    <n v="0.15"/>
    <n v="32.409999999999997"/>
    <n v="61.106499999999997"/>
    <n v="32.409999999999997"/>
    <n v="28.6965"/>
    <n v="0.46961452545964832"/>
    <n v="2026"/>
    <s v="Q4"/>
    <n v="12"/>
    <x v="11"/>
  </r>
  <r>
    <n v="5100"/>
    <d v="2026-12-19T00:00:00"/>
    <n v="2026"/>
    <n v="12"/>
    <x v="3"/>
    <s v="Dec"/>
    <x v="2"/>
    <x v="5"/>
    <x v="0"/>
    <s v="Returning"/>
    <x v="1"/>
    <s v="Trekking Poles"/>
    <n v="2"/>
    <n v="70.59"/>
    <n v="0.15"/>
    <n v="31.56"/>
    <n v="120.003"/>
    <n v="63.12"/>
    <n v="56.883000000000003"/>
    <n v="0.47401314967125824"/>
    <n v="2026"/>
    <s v="Q4"/>
    <n v="12"/>
    <x v="11"/>
  </r>
  <r>
    <n v="488"/>
    <d v="2026-12-20T00:00:00"/>
    <n v="2026"/>
    <n v="12"/>
    <x v="3"/>
    <s v="Dec"/>
    <x v="3"/>
    <x v="7"/>
    <x v="0"/>
    <s v="Returning"/>
    <x v="1"/>
    <s v="Trail Boots"/>
    <n v="4"/>
    <n v="141.91"/>
    <n v="0.05"/>
    <n v="80.260000000000005"/>
    <n v="539.25799999999992"/>
    <n v="321.04000000000002"/>
    <n v="218.2179999999999"/>
    <n v="0.40466344495584661"/>
    <n v="2026"/>
    <s v="Q4"/>
    <n v="12"/>
    <x v="11"/>
  </r>
  <r>
    <n v="710"/>
    <d v="2026-12-20T00:00:00"/>
    <n v="2026"/>
    <n v="12"/>
    <x v="3"/>
    <s v="Dec"/>
    <x v="1"/>
    <x v="6"/>
    <x v="1"/>
    <s v="Business"/>
    <x v="1"/>
    <s v="Trail Boots"/>
    <n v="3"/>
    <n v="140.4"/>
    <n v="0.2"/>
    <n v="81.760000000000005"/>
    <n v="336.96000000000004"/>
    <n v="245.28000000000003"/>
    <n v="91.68"/>
    <n v="0.27207977207977208"/>
    <n v="2026"/>
    <s v="Q4"/>
    <n v="12"/>
    <x v="11"/>
  </r>
  <r>
    <n v="1009"/>
    <d v="2026-12-20T00:00:00"/>
    <n v="2026"/>
    <n v="12"/>
    <x v="3"/>
    <s v="Dec"/>
    <x v="3"/>
    <x v="13"/>
    <x v="3"/>
    <s v="Returning"/>
    <x v="1"/>
    <s v="Trekking Poles"/>
    <n v="2"/>
    <n v="72.349999999999994"/>
    <n v="0.15"/>
    <n v="32.44"/>
    <n v="122.99499999999999"/>
    <n v="64.88"/>
    <n v="58.114999999999995"/>
    <n v="0.47249888206837676"/>
    <n v="2026"/>
    <s v="Q4"/>
    <n v="12"/>
    <x v="11"/>
  </r>
  <r>
    <n v="1231"/>
    <d v="2026-12-20T00:00:00"/>
    <n v="2026"/>
    <n v="12"/>
    <x v="3"/>
    <s v="Dec"/>
    <x v="3"/>
    <x v="8"/>
    <x v="0"/>
    <s v="New"/>
    <x v="3"/>
    <s v="Compact Sleeping Bag"/>
    <n v="4"/>
    <n v="120.8"/>
    <n v="0.1"/>
    <n v="59.93"/>
    <n v="434.88"/>
    <n v="239.72"/>
    <n v="195.16"/>
    <n v="0.44876747608535689"/>
    <n v="2026"/>
    <s v="Q4"/>
    <n v="12"/>
    <x v="11"/>
  </r>
  <r>
    <n v="1445"/>
    <d v="2026-12-20T00:00:00"/>
    <n v="2026"/>
    <n v="12"/>
    <x v="3"/>
    <s v="Dec"/>
    <x v="3"/>
    <x v="7"/>
    <x v="0"/>
    <s v="New"/>
    <x v="1"/>
    <s v="Trekking Poles"/>
    <n v="1"/>
    <n v="71.23"/>
    <n v="0"/>
    <n v="31.63"/>
    <n v="71.23"/>
    <n v="31.63"/>
    <n v="39.600000000000009"/>
    <n v="0.55594552856942303"/>
    <n v="2026"/>
    <s v="Q4"/>
    <n v="12"/>
    <x v="11"/>
  </r>
  <r>
    <n v="2842"/>
    <d v="2026-12-20T00:00:00"/>
    <n v="2026"/>
    <n v="12"/>
    <x v="3"/>
    <s v="Dec"/>
    <x v="2"/>
    <x v="10"/>
    <x v="1"/>
    <s v="Business"/>
    <x v="0"/>
    <s v="Trail Bike Light"/>
    <n v="5"/>
    <n v="51.02"/>
    <n v="0.05"/>
    <n v="22.56"/>
    <n v="242.345"/>
    <n v="112.8"/>
    <n v="129.54500000000002"/>
    <n v="0.5345478553302111"/>
    <n v="2026"/>
    <s v="Q4"/>
    <n v="12"/>
    <x v="11"/>
  </r>
  <r>
    <n v="3783"/>
    <d v="2026-12-20T00:00:00"/>
    <n v="2026"/>
    <n v="12"/>
    <x v="3"/>
    <s v="Dec"/>
    <x v="2"/>
    <x v="2"/>
    <x v="3"/>
    <s v="New"/>
    <x v="2"/>
    <s v="Carry-On Duffel"/>
    <n v="1"/>
    <n v="130.52000000000001"/>
    <n v="0.1"/>
    <n v="66.09"/>
    <n v="117.46800000000002"/>
    <n v="66.09"/>
    <n v="51.378000000000014"/>
    <n v="0.43737869036673821"/>
    <n v="2026"/>
    <s v="Q4"/>
    <n v="12"/>
    <x v="11"/>
  </r>
  <r>
    <n v="4484"/>
    <d v="2026-12-20T00:00:00"/>
    <n v="2026"/>
    <n v="12"/>
    <x v="3"/>
    <s v="Dec"/>
    <x v="1"/>
    <x v="14"/>
    <x v="0"/>
    <s v="Returning"/>
    <x v="0"/>
    <s v="Commuter Helmet"/>
    <n v="2"/>
    <n v="79.87"/>
    <n v="0.15"/>
    <n v="41.9"/>
    <n v="135.779"/>
    <n v="83.8"/>
    <n v="51.978999999999999"/>
    <n v="0.38282061290773978"/>
    <n v="2026"/>
    <s v="Q4"/>
    <n v="12"/>
    <x v="11"/>
  </r>
  <r>
    <n v="4597"/>
    <d v="2026-12-20T00:00:00"/>
    <n v="2026"/>
    <n v="12"/>
    <x v="3"/>
    <s v="Dec"/>
    <x v="3"/>
    <x v="13"/>
    <x v="0"/>
    <s v="Returning"/>
    <x v="1"/>
    <s v="Trekking Poles"/>
    <n v="3"/>
    <n v="71.3"/>
    <n v="0.1"/>
    <n v="32.93"/>
    <n v="192.51"/>
    <n v="98.789999999999992"/>
    <n v="93.72"/>
    <n v="0.48683185289075892"/>
    <n v="2026"/>
    <s v="Q4"/>
    <n v="12"/>
    <x v="11"/>
  </r>
  <r>
    <n v="4917"/>
    <d v="2026-12-20T00:00:00"/>
    <n v="2026"/>
    <n v="12"/>
    <x v="3"/>
    <s v="Dec"/>
    <x v="0"/>
    <x v="9"/>
    <x v="0"/>
    <s v="Returning"/>
    <x v="3"/>
    <s v="Compact Sleeping Bag"/>
    <n v="2"/>
    <n v="122.95"/>
    <n v="0.1"/>
    <n v="59.79"/>
    <n v="221.31"/>
    <n v="119.58"/>
    <n v="101.73"/>
    <n v="0.45967195336857802"/>
    <n v="2026"/>
    <s v="Q4"/>
    <n v="12"/>
    <x v="11"/>
  </r>
  <r>
    <n v="629"/>
    <d v="2026-12-21T00:00:00"/>
    <n v="2026"/>
    <n v="12"/>
    <x v="3"/>
    <s v="Dec"/>
    <x v="3"/>
    <x v="13"/>
    <x v="0"/>
    <s v="Business"/>
    <x v="4"/>
    <s v="Training Mat"/>
    <n v="2"/>
    <n v="50.04"/>
    <n v="0.05"/>
    <n v="22.43"/>
    <n v="95.075999999999993"/>
    <n v="44.86"/>
    <n v="50.215999999999994"/>
    <n v="0.52816694013210486"/>
    <n v="2026"/>
    <s v="Q4"/>
    <n v="12"/>
    <x v="11"/>
  </r>
  <r>
    <n v="1373"/>
    <d v="2026-12-21T00:00:00"/>
    <n v="2026"/>
    <n v="12"/>
    <x v="3"/>
    <s v="Dec"/>
    <x v="1"/>
    <x v="1"/>
    <x v="3"/>
    <s v="Returning"/>
    <x v="3"/>
    <s v="Portable Camp Stove"/>
    <n v="1"/>
    <n v="80.92"/>
    <n v="0.05"/>
    <n v="40.14"/>
    <n v="76.873999999999995"/>
    <n v="40.14"/>
    <n v="36.733999999999995"/>
    <n v="0.47784686630069978"/>
    <n v="2026"/>
    <s v="Q4"/>
    <n v="12"/>
    <x v="11"/>
  </r>
  <r>
    <n v="1668"/>
    <d v="2026-12-21T00:00:00"/>
    <n v="2026"/>
    <n v="12"/>
    <x v="3"/>
    <s v="Dec"/>
    <x v="2"/>
    <x v="5"/>
    <x v="0"/>
    <s v="Business"/>
    <x v="0"/>
    <s v="Trail Bike Light"/>
    <n v="6"/>
    <n v="50.35"/>
    <n v="0.15"/>
    <n v="22.91"/>
    <n v="256.78500000000003"/>
    <n v="137.46"/>
    <n v="119.32500000000002"/>
    <n v="0.46468835796483443"/>
    <n v="2026"/>
    <s v="Q4"/>
    <n v="12"/>
    <x v="11"/>
  </r>
  <r>
    <n v="2646"/>
    <d v="2026-12-21T00:00:00"/>
    <n v="2026"/>
    <n v="12"/>
    <x v="3"/>
    <s v="Dec"/>
    <x v="1"/>
    <x v="1"/>
    <x v="0"/>
    <s v="Returning"/>
    <x v="4"/>
    <s v="Recovery Roller"/>
    <n v="1"/>
    <n v="35.799999999999997"/>
    <n v="0.05"/>
    <n v="14.12"/>
    <n v="34.01"/>
    <n v="14.12"/>
    <n v="19.89"/>
    <n v="0.58482799176712741"/>
    <n v="2026"/>
    <s v="Q4"/>
    <n v="12"/>
    <x v="11"/>
  </r>
  <r>
    <n v="3044"/>
    <d v="2026-12-21T00:00:00"/>
    <n v="2026"/>
    <n v="12"/>
    <x v="3"/>
    <s v="Dec"/>
    <x v="1"/>
    <x v="6"/>
    <x v="1"/>
    <s v="Business"/>
    <x v="0"/>
    <s v="Compact Repair Kit"/>
    <n v="4"/>
    <n v="40.64"/>
    <n v="0.1"/>
    <n v="16.260000000000002"/>
    <n v="146.304"/>
    <n v="65.040000000000006"/>
    <n v="81.263999999999996"/>
    <n v="0.55544619422572172"/>
    <n v="2026"/>
    <s v="Q4"/>
    <n v="12"/>
    <x v="11"/>
  </r>
  <r>
    <n v="3065"/>
    <d v="2026-12-21T00:00:00"/>
    <n v="2026"/>
    <n v="12"/>
    <x v="3"/>
    <s v="Dec"/>
    <x v="2"/>
    <x v="10"/>
    <x v="0"/>
    <s v="New"/>
    <x v="3"/>
    <s v="Portable Camp Stove"/>
    <n v="3"/>
    <n v="81.510000000000005"/>
    <n v="0.05"/>
    <n v="39.9"/>
    <n v="232.30350000000001"/>
    <n v="119.69999999999999"/>
    <n v="112.60350000000003"/>
    <n v="0.48472580051527425"/>
    <n v="2026"/>
    <s v="Q4"/>
    <n v="12"/>
    <x v="11"/>
  </r>
  <r>
    <n v="3365"/>
    <d v="2026-12-21T00:00:00"/>
    <n v="2026"/>
    <n v="12"/>
    <x v="3"/>
    <s v="Dec"/>
    <x v="3"/>
    <x v="7"/>
    <x v="2"/>
    <s v="New"/>
    <x v="4"/>
    <s v="Weighted Vest"/>
    <n v="2"/>
    <n v="122.4"/>
    <n v="0.1"/>
    <n v="71.09"/>
    <n v="220.32000000000002"/>
    <n v="142.18"/>
    <n v="78.140000000000015"/>
    <n v="0.35466594045025424"/>
    <n v="2026"/>
    <s v="Q4"/>
    <n v="12"/>
    <x v="11"/>
  </r>
  <r>
    <n v="4042"/>
    <d v="2026-12-21T00:00:00"/>
    <n v="2026"/>
    <n v="12"/>
    <x v="3"/>
    <s v="Dec"/>
    <x v="0"/>
    <x v="9"/>
    <x v="3"/>
    <s v="Returning"/>
    <x v="2"/>
    <s v="Packing Cube Set"/>
    <n v="1"/>
    <n v="45.94"/>
    <n v="0.05"/>
    <n v="18.100000000000001"/>
    <n v="43.642999999999994"/>
    <n v="18.100000000000001"/>
    <n v="25.542999999999992"/>
    <n v="0.58527140664024002"/>
    <n v="2026"/>
    <s v="Q4"/>
    <n v="12"/>
    <x v="11"/>
  </r>
  <r>
    <n v="4635"/>
    <d v="2026-12-21T00:00:00"/>
    <n v="2026"/>
    <n v="12"/>
    <x v="3"/>
    <s v="Dec"/>
    <x v="3"/>
    <x v="13"/>
    <x v="1"/>
    <s v="Returning"/>
    <x v="3"/>
    <s v="Trail Tent 2P"/>
    <n v="15"/>
    <n v="196.89"/>
    <n v="0.15"/>
    <n v="105.09"/>
    <n v="2510.3474999999999"/>
    <n v="1576.3500000000001"/>
    <n v="933.99749999999972"/>
    <n v="0.37205904760197533"/>
    <n v="2026"/>
    <s v="Q4"/>
    <n v="12"/>
    <x v="11"/>
  </r>
  <r>
    <n v="4748"/>
    <d v="2026-12-21T00:00:00"/>
    <n v="2026"/>
    <n v="12"/>
    <x v="3"/>
    <s v="Dec"/>
    <x v="3"/>
    <x v="13"/>
    <x v="2"/>
    <s v="Business"/>
    <x v="0"/>
    <s v="Trail Bike Light"/>
    <n v="1"/>
    <n v="51.18"/>
    <n v="0.05"/>
    <n v="22.98"/>
    <n v="48.620999999999995"/>
    <n v="22.98"/>
    <n v="25.640999999999995"/>
    <n v="0.52736471894860237"/>
    <n v="2026"/>
    <s v="Q4"/>
    <n v="12"/>
    <x v="11"/>
  </r>
  <r>
    <n v="342"/>
    <d v="2026-12-22T00:00:00"/>
    <n v="2026"/>
    <n v="12"/>
    <x v="3"/>
    <s v="Dec"/>
    <x v="1"/>
    <x v="6"/>
    <x v="2"/>
    <s v="New"/>
    <x v="0"/>
    <s v="Compact Repair Kit"/>
    <n v="3"/>
    <n v="40.78"/>
    <n v="0.15"/>
    <n v="16.73"/>
    <n v="103.989"/>
    <n v="50.19"/>
    <n v="53.799000000000007"/>
    <n v="0.51735279693044456"/>
    <n v="2026"/>
    <s v="Q4"/>
    <n v="12"/>
    <x v="11"/>
  </r>
  <r>
    <n v="676"/>
    <d v="2026-12-22T00:00:00"/>
    <n v="2026"/>
    <n v="12"/>
    <x v="3"/>
    <s v="Dec"/>
    <x v="2"/>
    <x v="3"/>
    <x v="3"/>
    <s v="Returning"/>
    <x v="3"/>
    <s v="Trail Tent 2P"/>
    <n v="1"/>
    <n v="195.63"/>
    <n v="0.05"/>
    <n v="102.13"/>
    <n v="185.84849999999997"/>
    <n v="102.13"/>
    <n v="83.718499999999977"/>
    <n v="0.45046637449320276"/>
    <n v="2026"/>
    <s v="Q4"/>
    <n v="12"/>
    <x v="11"/>
  </r>
  <r>
    <n v="1912"/>
    <d v="2026-12-22T00:00:00"/>
    <n v="2026"/>
    <n v="12"/>
    <x v="3"/>
    <s v="Dec"/>
    <x v="2"/>
    <x v="5"/>
    <x v="1"/>
    <s v="Returning"/>
    <x v="2"/>
    <s v="Carry-On Duffel"/>
    <n v="10"/>
    <n v="134.86000000000001"/>
    <n v="0.1"/>
    <n v="65.3"/>
    <n v="1213.7400000000002"/>
    <n v="653"/>
    <n v="560.74000000000024"/>
    <n v="0.46199350767050612"/>
    <n v="2026"/>
    <s v="Q4"/>
    <n v="12"/>
    <x v="11"/>
  </r>
  <r>
    <n v="2065"/>
    <d v="2026-12-22T00:00:00"/>
    <n v="2026"/>
    <n v="12"/>
    <x v="3"/>
    <s v="Dec"/>
    <x v="3"/>
    <x v="4"/>
    <x v="0"/>
    <s v="New"/>
    <x v="0"/>
    <s v="Commuter Helmet"/>
    <n v="1"/>
    <n v="83.15"/>
    <n v="0"/>
    <n v="42.3"/>
    <n v="83.15"/>
    <n v="42.3"/>
    <n v="40.850000000000009"/>
    <n v="0.49128081779915822"/>
    <n v="2026"/>
    <s v="Q4"/>
    <n v="12"/>
    <x v="11"/>
  </r>
  <r>
    <n v="3136"/>
    <d v="2026-12-22T00:00:00"/>
    <n v="2026"/>
    <n v="12"/>
    <x v="3"/>
    <s v="Dec"/>
    <x v="1"/>
    <x v="6"/>
    <x v="3"/>
    <s v="Business"/>
    <x v="0"/>
    <s v="Commuter Helmet"/>
    <n v="1"/>
    <n v="81.599999999999994"/>
    <n v="0.15"/>
    <n v="42"/>
    <n v="69.36"/>
    <n v="42"/>
    <n v="27.36"/>
    <n v="0.3944636678200692"/>
    <n v="2026"/>
    <s v="Q4"/>
    <n v="12"/>
    <x v="11"/>
  </r>
  <r>
    <n v="3423"/>
    <d v="2026-12-22T00:00:00"/>
    <n v="2026"/>
    <n v="12"/>
    <x v="3"/>
    <s v="Dec"/>
    <x v="3"/>
    <x v="7"/>
    <x v="2"/>
    <s v="Business"/>
    <x v="2"/>
    <s v="Packing Cube Set"/>
    <n v="5"/>
    <n v="47.67"/>
    <n v="0.1"/>
    <n v="17.84"/>
    <n v="214.51500000000001"/>
    <n v="89.2"/>
    <n v="125.31500000000001"/>
    <n v="0.5841782625923595"/>
    <n v="2026"/>
    <s v="Q4"/>
    <n v="12"/>
    <x v="11"/>
  </r>
  <r>
    <n v="3746"/>
    <d v="2026-12-22T00:00:00"/>
    <n v="2026"/>
    <n v="12"/>
    <x v="3"/>
    <s v="Dec"/>
    <x v="3"/>
    <x v="7"/>
    <x v="2"/>
    <s v="Business"/>
    <x v="0"/>
    <s v="Trail Bike Light"/>
    <n v="2"/>
    <n v="50.96"/>
    <n v="0.15"/>
    <n v="22.59"/>
    <n v="86.632000000000005"/>
    <n v="45.18"/>
    <n v="41.452000000000005"/>
    <n v="0.47848370117277683"/>
    <n v="2026"/>
    <s v="Q4"/>
    <n v="12"/>
    <x v="11"/>
  </r>
  <r>
    <n v="1198"/>
    <d v="2026-12-23T00:00:00"/>
    <n v="2026"/>
    <n v="12"/>
    <x v="3"/>
    <s v="Dec"/>
    <x v="3"/>
    <x v="7"/>
    <x v="2"/>
    <s v="New"/>
    <x v="2"/>
    <s v="Packing Cube Set"/>
    <n v="5"/>
    <n v="47.69"/>
    <n v="0.05"/>
    <n v="18.23"/>
    <n v="226.52749999999997"/>
    <n v="91.15"/>
    <n v="135.37749999999997"/>
    <n v="0.59762059794064726"/>
    <n v="2026"/>
    <s v="Q4"/>
    <n v="12"/>
    <x v="11"/>
  </r>
  <r>
    <n v="2123"/>
    <d v="2026-12-23T00:00:00"/>
    <n v="2026"/>
    <n v="12"/>
    <x v="3"/>
    <s v="Dec"/>
    <x v="3"/>
    <x v="8"/>
    <x v="0"/>
    <s v="Returning"/>
    <x v="1"/>
    <s v="Hiking Daypack 20L"/>
    <n v="1"/>
    <n v="91.08"/>
    <n v="0.2"/>
    <n v="46.14"/>
    <n v="72.864000000000004"/>
    <n v="46.14"/>
    <n v="26.724000000000004"/>
    <n v="0.36676548089591571"/>
    <n v="2026"/>
    <s v="Q4"/>
    <n v="12"/>
    <x v="11"/>
  </r>
  <r>
    <n v="2586"/>
    <d v="2026-12-23T00:00:00"/>
    <n v="2026"/>
    <n v="12"/>
    <x v="3"/>
    <s v="Dec"/>
    <x v="1"/>
    <x v="14"/>
    <x v="2"/>
    <s v="New"/>
    <x v="1"/>
    <s v="Trail Boots"/>
    <n v="1"/>
    <n v="143.84"/>
    <n v="0.15"/>
    <n v="78.17"/>
    <n v="122.264"/>
    <n v="78.17"/>
    <n v="44.093999999999994"/>
    <n v="0.360645815612118"/>
    <n v="2026"/>
    <s v="Q4"/>
    <n v="12"/>
    <x v="11"/>
  </r>
  <r>
    <n v="3048"/>
    <d v="2026-12-23T00:00:00"/>
    <n v="2026"/>
    <n v="12"/>
    <x v="3"/>
    <s v="Dec"/>
    <x v="1"/>
    <x v="6"/>
    <x v="0"/>
    <s v="New"/>
    <x v="0"/>
    <s v="Cycling Pack 12L"/>
    <n v="1"/>
    <n v="102.66"/>
    <n v="0.05"/>
    <n v="49.2"/>
    <n v="97.526999999999987"/>
    <n v="49.2"/>
    <n v="48.326999999999984"/>
    <n v="0.4955243163431664"/>
    <n v="2026"/>
    <s v="Q4"/>
    <n v="12"/>
    <x v="11"/>
  </r>
  <r>
    <n v="3838"/>
    <d v="2026-12-23T00:00:00"/>
    <n v="2026"/>
    <n v="12"/>
    <x v="3"/>
    <s v="Dec"/>
    <x v="1"/>
    <x v="11"/>
    <x v="2"/>
    <s v="New"/>
    <x v="4"/>
    <s v="Resistance Band Set"/>
    <n v="2"/>
    <n v="40.32"/>
    <n v="0"/>
    <n v="14.39"/>
    <n v="80.64"/>
    <n v="28.78"/>
    <n v="51.86"/>
    <n v="0.64310515873015872"/>
    <n v="2026"/>
    <s v="Q4"/>
    <n v="12"/>
    <x v="11"/>
  </r>
  <r>
    <n v="4718"/>
    <d v="2026-12-23T00:00:00"/>
    <n v="2026"/>
    <n v="12"/>
    <x v="3"/>
    <s v="Dec"/>
    <x v="0"/>
    <x v="0"/>
    <x v="2"/>
    <s v="Returning"/>
    <x v="1"/>
    <s v="Summit Backpack 45L"/>
    <n v="1"/>
    <n v="157.58000000000001"/>
    <n v="0.1"/>
    <n v="80.37"/>
    <n v="141.822"/>
    <n v="80.37"/>
    <n v="61.451999999999998"/>
    <n v="0.43330371874603374"/>
    <n v="2026"/>
    <s v="Q4"/>
    <n v="12"/>
    <x v="11"/>
  </r>
  <r>
    <n v="4844"/>
    <d v="2026-12-23T00:00:00"/>
    <n v="2026"/>
    <n v="12"/>
    <x v="3"/>
    <s v="Dec"/>
    <x v="1"/>
    <x v="14"/>
    <x v="0"/>
    <s v="New"/>
    <x v="4"/>
    <s v="Recovery Roller"/>
    <n v="1"/>
    <n v="36.4"/>
    <n v="0"/>
    <n v="14.22"/>
    <n v="36.4"/>
    <n v="14.22"/>
    <n v="22.18"/>
    <n v="0.6093406593406594"/>
    <n v="2026"/>
    <s v="Q4"/>
    <n v="12"/>
    <x v="11"/>
  </r>
  <r>
    <n v="678"/>
    <d v="2026-12-24T00:00:00"/>
    <n v="2026"/>
    <n v="12"/>
    <x v="3"/>
    <s v="Dec"/>
    <x v="1"/>
    <x v="11"/>
    <x v="0"/>
    <s v="Business"/>
    <x v="1"/>
    <s v="Trail Boots"/>
    <n v="1"/>
    <n v="142.15"/>
    <n v="0.05"/>
    <n v="80.5"/>
    <n v="135.04249999999999"/>
    <n v="80.5"/>
    <n v="54.54249999999999"/>
    <n v="0.40389136753244342"/>
    <n v="2026"/>
    <s v="Q4"/>
    <n v="12"/>
    <x v="11"/>
  </r>
  <r>
    <n v="1706"/>
    <d v="2026-12-24T00:00:00"/>
    <n v="2026"/>
    <n v="12"/>
    <x v="3"/>
    <s v="Dec"/>
    <x v="0"/>
    <x v="0"/>
    <x v="0"/>
    <s v="Returning"/>
    <x v="3"/>
    <s v="Alpine Tent 4P"/>
    <n v="2"/>
    <n v="332.38"/>
    <n v="0.05"/>
    <n v="192.16"/>
    <n v="631.52199999999993"/>
    <n v="384.32"/>
    <n v="247.20199999999994"/>
    <n v="0.39143846136793331"/>
    <n v="2026"/>
    <s v="Q4"/>
    <n v="12"/>
    <x v="11"/>
  </r>
  <r>
    <n v="3034"/>
    <d v="2026-12-24T00:00:00"/>
    <n v="2026"/>
    <n v="12"/>
    <x v="3"/>
    <s v="Dec"/>
    <x v="1"/>
    <x v="1"/>
    <x v="2"/>
    <s v="New"/>
    <x v="3"/>
    <s v="Compact Sleeping Bag"/>
    <n v="1"/>
    <n v="122.18"/>
    <n v="0.15"/>
    <n v="61.28"/>
    <n v="103.85300000000001"/>
    <n v="61.28"/>
    <n v="42.573000000000008"/>
    <n v="0.40993519686479934"/>
    <n v="2026"/>
    <s v="Q4"/>
    <n v="12"/>
    <x v="11"/>
  </r>
  <r>
    <n v="3883"/>
    <d v="2026-12-24T00:00:00"/>
    <n v="2026"/>
    <n v="12"/>
    <x v="3"/>
    <s v="Dec"/>
    <x v="0"/>
    <x v="0"/>
    <x v="0"/>
    <s v="New"/>
    <x v="3"/>
    <s v="Compact Sleeping Bag"/>
    <n v="1"/>
    <n v="125.66"/>
    <n v="0.15"/>
    <n v="60.6"/>
    <n v="106.81099999999999"/>
    <n v="60.6"/>
    <n v="46.210999999999991"/>
    <n v="0.43264270533933763"/>
    <n v="2026"/>
    <s v="Q4"/>
    <n v="12"/>
    <x v="11"/>
  </r>
  <r>
    <n v="4342"/>
    <d v="2026-12-24T00:00:00"/>
    <n v="2026"/>
    <n v="12"/>
    <x v="3"/>
    <s v="Dec"/>
    <x v="3"/>
    <x v="4"/>
    <x v="0"/>
    <s v="Returning"/>
    <x v="2"/>
    <s v="Packing Cube Set"/>
    <n v="2"/>
    <n v="47.38"/>
    <n v="0.05"/>
    <n v="18.850000000000001"/>
    <n v="90.022000000000006"/>
    <n v="37.700000000000003"/>
    <n v="52.322000000000003"/>
    <n v="0.58121348114905247"/>
    <n v="2026"/>
    <s v="Q4"/>
    <n v="12"/>
    <x v="11"/>
  </r>
  <r>
    <n v="4468"/>
    <d v="2026-12-24T00:00:00"/>
    <n v="2026"/>
    <n v="12"/>
    <x v="3"/>
    <s v="Dec"/>
    <x v="0"/>
    <x v="0"/>
    <x v="0"/>
    <s v="Business"/>
    <x v="3"/>
    <s v="Portable Camp Stove"/>
    <n v="1"/>
    <n v="80.8"/>
    <n v="0.05"/>
    <n v="38.33"/>
    <n v="76.759999999999991"/>
    <n v="38.33"/>
    <n v="38.429999999999993"/>
    <n v="0.50065138092756645"/>
    <n v="2026"/>
    <s v="Q4"/>
    <n v="12"/>
    <x v="11"/>
  </r>
  <r>
    <n v="7"/>
    <d v="2026-12-25T00:00:00"/>
    <n v="2026"/>
    <n v="12"/>
    <x v="3"/>
    <s v="Dec"/>
    <x v="3"/>
    <x v="8"/>
    <x v="0"/>
    <s v="Returning"/>
    <x v="0"/>
    <s v="Cycling Pack 12L"/>
    <n v="5"/>
    <n v="103.52"/>
    <n v="0.1"/>
    <n v="49.1"/>
    <n v="465.84000000000003"/>
    <n v="245.5"/>
    <n v="220.34000000000003"/>
    <n v="0.47299501974927016"/>
    <n v="2026"/>
    <s v="Q4"/>
    <n v="12"/>
    <x v="11"/>
  </r>
  <r>
    <n v="658"/>
    <d v="2026-12-25T00:00:00"/>
    <n v="2026"/>
    <n v="12"/>
    <x v="3"/>
    <s v="Dec"/>
    <x v="1"/>
    <x v="6"/>
    <x v="2"/>
    <s v="Business"/>
    <x v="1"/>
    <s v="Summit Backpack 45L"/>
    <n v="2"/>
    <n v="153.38999999999999"/>
    <n v="0.05"/>
    <n v="78.06"/>
    <n v="291.44099999999997"/>
    <n v="156.12"/>
    <n v="135.32099999999997"/>
    <n v="0.46431696295305047"/>
    <n v="2026"/>
    <s v="Q4"/>
    <n v="12"/>
    <x v="11"/>
  </r>
  <r>
    <n v="1192"/>
    <d v="2026-12-25T00:00:00"/>
    <n v="2026"/>
    <n v="12"/>
    <x v="3"/>
    <s v="Dec"/>
    <x v="3"/>
    <x v="13"/>
    <x v="1"/>
    <s v="Business"/>
    <x v="4"/>
    <s v="Resistance Band Set"/>
    <n v="6"/>
    <n v="39.49"/>
    <n v="0.05"/>
    <n v="14.49"/>
    <n v="225.09299999999999"/>
    <n v="86.94"/>
    <n v="138.15299999999999"/>
    <n v="0.61375964601298127"/>
    <n v="2026"/>
    <s v="Q4"/>
    <n v="12"/>
    <x v="11"/>
  </r>
  <r>
    <n v="3852"/>
    <d v="2026-12-25T00:00:00"/>
    <n v="2026"/>
    <n v="12"/>
    <x v="3"/>
    <s v="Dec"/>
    <x v="2"/>
    <x v="2"/>
    <x v="2"/>
    <s v="Business"/>
    <x v="4"/>
    <s v="Recovery Roller"/>
    <n v="1"/>
    <n v="35.54"/>
    <n v="0.1"/>
    <n v="13.63"/>
    <n v="31.986000000000001"/>
    <n v="13.63"/>
    <n v="18.356000000000002"/>
    <n v="0.5738760707809667"/>
    <n v="2026"/>
    <s v="Q4"/>
    <n v="12"/>
    <x v="11"/>
  </r>
  <r>
    <n v="4507"/>
    <d v="2026-12-25T00:00:00"/>
    <n v="2026"/>
    <n v="12"/>
    <x v="3"/>
    <s v="Dec"/>
    <x v="1"/>
    <x v="12"/>
    <x v="3"/>
    <s v="Returning"/>
    <x v="2"/>
    <s v="Travel Backpack 35L"/>
    <n v="2"/>
    <n v="167.21"/>
    <n v="0.05"/>
    <n v="88.23"/>
    <n v="317.69900000000001"/>
    <n v="176.46"/>
    <n v="141.239"/>
    <n v="0.44456860109726504"/>
    <n v="2026"/>
    <s v="Q4"/>
    <n v="12"/>
    <x v="11"/>
  </r>
  <r>
    <n v="260"/>
    <d v="2026-12-26T00:00:00"/>
    <n v="2026"/>
    <n v="12"/>
    <x v="3"/>
    <s v="Dec"/>
    <x v="2"/>
    <x v="2"/>
    <x v="0"/>
    <s v="Business"/>
    <x v="1"/>
    <s v="Trekking Poles"/>
    <n v="1"/>
    <n v="71.89"/>
    <n v="0.1"/>
    <n v="31.88"/>
    <n v="64.701000000000008"/>
    <n v="31.88"/>
    <n v="32.821000000000012"/>
    <n v="0.50727191233520363"/>
    <n v="2026"/>
    <s v="Q4"/>
    <n v="12"/>
    <x v="11"/>
  </r>
  <r>
    <n v="1659"/>
    <d v="2026-12-26T00:00:00"/>
    <n v="2026"/>
    <n v="12"/>
    <x v="3"/>
    <s v="Dec"/>
    <x v="0"/>
    <x v="15"/>
    <x v="2"/>
    <s v="New"/>
    <x v="2"/>
    <s v="Carry-On Duffel"/>
    <n v="1"/>
    <n v="133.56"/>
    <n v="0.05"/>
    <n v="68.739999999999995"/>
    <n v="126.88199999999999"/>
    <n v="68.739999999999995"/>
    <n v="58.141999999999996"/>
    <n v="0.4582367869358932"/>
    <n v="2026"/>
    <s v="Q4"/>
    <n v="12"/>
    <x v="11"/>
  </r>
  <r>
    <n v="3188"/>
    <d v="2026-12-26T00:00:00"/>
    <n v="2026"/>
    <n v="12"/>
    <x v="3"/>
    <s v="Dec"/>
    <x v="3"/>
    <x v="7"/>
    <x v="3"/>
    <s v="New"/>
    <x v="3"/>
    <s v="Compact Sleeping Bag"/>
    <n v="2"/>
    <n v="122.28"/>
    <n v="0.1"/>
    <n v="61.64"/>
    <n v="220.10400000000001"/>
    <n v="123.28"/>
    <n v="96.824000000000012"/>
    <n v="0.43990113764402283"/>
    <n v="2026"/>
    <s v="Q4"/>
    <n v="12"/>
    <x v="11"/>
  </r>
  <r>
    <n v="3673"/>
    <d v="2026-12-26T00:00:00"/>
    <n v="2026"/>
    <n v="12"/>
    <x v="3"/>
    <s v="Dec"/>
    <x v="0"/>
    <x v="15"/>
    <x v="0"/>
    <s v="Business"/>
    <x v="4"/>
    <s v="Resistance Band Set"/>
    <n v="1"/>
    <n v="40.619999999999997"/>
    <n v="0"/>
    <n v="14.62"/>
    <n v="40.619999999999997"/>
    <n v="14.62"/>
    <n v="26"/>
    <n v="0.64007877892663712"/>
    <n v="2026"/>
    <s v="Q4"/>
    <n v="12"/>
    <x v="11"/>
  </r>
  <r>
    <n v="3805"/>
    <d v="2026-12-26T00:00:00"/>
    <n v="2026"/>
    <n v="12"/>
    <x v="3"/>
    <s v="Dec"/>
    <x v="3"/>
    <x v="4"/>
    <x v="1"/>
    <s v="Business"/>
    <x v="2"/>
    <s v="Packing Cube Set"/>
    <n v="8"/>
    <n v="45.54"/>
    <n v="0.15"/>
    <n v="18.54"/>
    <n v="309.67199999999997"/>
    <n v="148.32"/>
    <n v="161.35199999999998"/>
    <n v="0.52104161822831896"/>
    <n v="2026"/>
    <s v="Q4"/>
    <n v="12"/>
    <x v="11"/>
  </r>
  <r>
    <n v="3945"/>
    <d v="2026-12-26T00:00:00"/>
    <n v="2026"/>
    <n v="12"/>
    <x v="3"/>
    <s v="Dec"/>
    <x v="3"/>
    <x v="13"/>
    <x v="1"/>
    <s v="Business"/>
    <x v="0"/>
    <s v="Trail Bike Light"/>
    <n v="4"/>
    <n v="50.96"/>
    <n v="0.1"/>
    <n v="22.14"/>
    <n v="183.45600000000002"/>
    <n v="88.56"/>
    <n v="94.896000000000015"/>
    <n v="0.51726844583987441"/>
    <n v="2026"/>
    <s v="Q4"/>
    <n v="12"/>
    <x v="11"/>
  </r>
  <r>
    <n v="4266"/>
    <d v="2026-12-26T00:00:00"/>
    <n v="2026"/>
    <n v="12"/>
    <x v="3"/>
    <s v="Dec"/>
    <x v="1"/>
    <x v="1"/>
    <x v="0"/>
    <s v="New"/>
    <x v="0"/>
    <s v="Compact Repair Kit"/>
    <n v="4"/>
    <n v="40.19"/>
    <n v="0.15"/>
    <n v="16.55"/>
    <n v="136.64599999999999"/>
    <n v="66.2"/>
    <n v="70.445999999999984"/>
    <n v="0.51553649576277383"/>
    <n v="2026"/>
    <s v="Q4"/>
    <n v="12"/>
    <x v="11"/>
  </r>
  <r>
    <n v="606"/>
    <d v="2026-12-27T00:00:00"/>
    <n v="2026"/>
    <n v="12"/>
    <x v="3"/>
    <s v="Dec"/>
    <x v="1"/>
    <x v="12"/>
    <x v="0"/>
    <s v="New"/>
    <x v="3"/>
    <s v="Alpine Tent 4P"/>
    <n v="3"/>
    <n v="333.84"/>
    <n v="0"/>
    <n v="193.05"/>
    <n v="1001.52"/>
    <n v="579.15000000000009"/>
    <n v="422.36999999999989"/>
    <n v="0.42172897196261672"/>
    <n v="2026"/>
    <s v="Q4"/>
    <n v="12"/>
    <x v="11"/>
  </r>
  <r>
    <n v="1166"/>
    <d v="2026-12-27T00:00:00"/>
    <n v="2026"/>
    <n v="12"/>
    <x v="3"/>
    <s v="Dec"/>
    <x v="2"/>
    <x v="16"/>
    <x v="3"/>
    <s v="Returning"/>
    <x v="3"/>
    <s v="Trail Tent 2P"/>
    <n v="2"/>
    <n v="198.94"/>
    <n v="0.15"/>
    <n v="102.32"/>
    <n v="338.19799999999998"/>
    <n v="204.64"/>
    <n v="133.55799999999999"/>
    <n v="0.39491067362905752"/>
    <n v="2026"/>
    <s v="Q4"/>
    <n v="12"/>
    <x v="11"/>
  </r>
  <r>
    <n v="1913"/>
    <d v="2026-12-27T00:00:00"/>
    <n v="2026"/>
    <n v="12"/>
    <x v="3"/>
    <s v="Dec"/>
    <x v="2"/>
    <x v="5"/>
    <x v="3"/>
    <s v="New"/>
    <x v="4"/>
    <s v="Recovery Roller"/>
    <n v="3"/>
    <n v="35.979999999999997"/>
    <n v="0"/>
    <n v="13.6"/>
    <n v="107.94"/>
    <n v="40.799999999999997"/>
    <n v="67.14"/>
    <n v="0.62201222901612008"/>
    <n v="2026"/>
    <s v="Q4"/>
    <n v="12"/>
    <x v="11"/>
  </r>
  <r>
    <n v="2402"/>
    <d v="2026-12-27T00:00:00"/>
    <n v="2026"/>
    <n v="12"/>
    <x v="3"/>
    <s v="Dec"/>
    <x v="1"/>
    <x v="14"/>
    <x v="3"/>
    <s v="New"/>
    <x v="2"/>
    <s v="Carry-On Duffel"/>
    <n v="6"/>
    <n v="133.4"/>
    <n v="0.1"/>
    <n v="66.3"/>
    <n v="720.36000000000013"/>
    <n v="397.79999999999995"/>
    <n v="322.56000000000017"/>
    <n v="0.44777611194402817"/>
    <n v="2026"/>
    <s v="Q4"/>
    <n v="12"/>
    <x v="11"/>
  </r>
  <r>
    <n v="3192"/>
    <d v="2026-12-27T00:00:00"/>
    <n v="2026"/>
    <n v="12"/>
    <x v="3"/>
    <s v="Dec"/>
    <x v="3"/>
    <x v="7"/>
    <x v="0"/>
    <s v="Returning"/>
    <x v="1"/>
    <s v="Hiking Daypack 20L"/>
    <n v="2"/>
    <n v="93.45"/>
    <n v="0"/>
    <n v="45.75"/>
    <n v="186.9"/>
    <n v="91.5"/>
    <n v="95.4"/>
    <n v="0.5104333868378812"/>
    <n v="2026"/>
    <s v="Q4"/>
    <n v="12"/>
    <x v="11"/>
  </r>
  <r>
    <n v="3721"/>
    <d v="2026-12-27T00:00:00"/>
    <n v="2026"/>
    <n v="12"/>
    <x v="3"/>
    <s v="Dec"/>
    <x v="2"/>
    <x v="5"/>
    <x v="3"/>
    <s v="New"/>
    <x v="4"/>
    <s v="Training Mat"/>
    <n v="1"/>
    <n v="49.79"/>
    <n v="0.2"/>
    <n v="21.87"/>
    <n v="39.832000000000001"/>
    <n v="21.87"/>
    <n v="17.962"/>
    <n v="0.45094396465153641"/>
    <n v="2026"/>
    <s v="Q4"/>
    <n v="12"/>
    <x v="11"/>
  </r>
  <r>
    <n v="3882"/>
    <d v="2026-12-27T00:00:00"/>
    <n v="2026"/>
    <n v="12"/>
    <x v="3"/>
    <s v="Dec"/>
    <x v="3"/>
    <x v="8"/>
    <x v="3"/>
    <s v="Returning"/>
    <x v="1"/>
    <s v="Trekking Poles"/>
    <n v="3"/>
    <n v="70.430000000000007"/>
    <n v="0.1"/>
    <n v="32.869999999999997"/>
    <n v="190.16100000000003"/>
    <n v="98.609999999999985"/>
    <n v="91.551000000000045"/>
    <n v="0.48143941186678674"/>
    <n v="2026"/>
    <s v="Q4"/>
    <n v="12"/>
    <x v="11"/>
  </r>
  <r>
    <n v="4945"/>
    <d v="2026-12-27T00:00:00"/>
    <n v="2026"/>
    <n v="12"/>
    <x v="3"/>
    <s v="Dec"/>
    <x v="2"/>
    <x v="2"/>
    <x v="0"/>
    <s v="Business"/>
    <x v="3"/>
    <s v="Portable Camp Stove"/>
    <n v="2"/>
    <n v="82.04"/>
    <n v="0.1"/>
    <n v="38.880000000000003"/>
    <n v="147.67200000000003"/>
    <n v="77.760000000000005"/>
    <n v="69.91200000000002"/>
    <n v="0.47342759629449055"/>
    <n v="2026"/>
    <s v="Q4"/>
    <n v="12"/>
    <x v="11"/>
  </r>
  <r>
    <n v="5084"/>
    <d v="2026-12-27T00:00:00"/>
    <n v="2026"/>
    <n v="12"/>
    <x v="3"/>
    <s v="Dec"/>
    <x v="1"/>
    <x v="11"/>
    <x v="3"/>
    <s v="Returning"/>
    <x v="2"/>
    <s v="Insulated Bottle"/>
    <n v="1"/>
    <n v="35.409999999999997"/>
    <n v="0.2"/>
    <n v="13.54"/>
    <n v="28.327999999999999"/>
    <n v="13.54"/>
    <n v="14.788"/>
    <n v="0.5220276757977973"/>
    <n v="2026"/>
    <s v="Q4"/>
    <n v="12"/>
    <x v="11"/>
  </r>
  <r>
    <n v="246"/>
    <d v="2026-12-28T00:00:00"/>
    <n v="2026"/>
    <n v="12"/>
    <x v="3"/>
    <s v="Dec"/>
    <x v="3"/>
    <x v="7"/>
    <x v="3"/>
    <s v="Business"/>
    <x v="0"/>
    <s v="Compact Repair Kit"/>
    <n v="1"/>
    <n v="41.06"/>
    <n v="0.1"/>
    <n v="16.23"/>
    <n v="36.954000000000001"/>
    <n v="16.23"/>
    <n v="20.724"/>
    <n v="0.5608053255398604"/>
    <n v="2026"/>
    <s v="Q4"/>
    <n v="12"/>
    <x v="11"/>
  </r>
  <r>
    <n v="537"/>
    <d v="2026-12-28T00:00:00"/>
    <n v="2026"/>
    <n v="12"/>
    <x v="3"/>
    <s v="Dec"/>
    <x v="3"/>
    <x v="8"/>
    <x v="1"/>
    <s v="Business"/>
    <x v="1"/>
    <s v="Hiking Daypack 20L"/>
    <n v="12"/>
    <n v="90.29"/>
    <n v="0.1"/>
    <n v="45.76"/>
    <n v="975.13200000000006"/>
    <n v="549.12"/>
    <n v="426.01200000000006"/>
    <n v="0.43687623829389255"/>
    <n v="2026"/>
    <s v="Q4"/>
    <n v="12"/>
    <x v="11"/>
  </r>
  <r>
    <n v="968"/>
    <d v="2026-12-28T00:00:00"/>
    <n v="2026"/>
    <n v="12"/>
    <x v="3"/>
    <s v="Dec"/>
    <x v="1"/>
    <x v="12"/>
    <x v="2"/>
    <s v="New"/>
    <x v="0"/>
    <s v="Cycling Pack 12L"/>
    <n v="1"/>
    <n v="103.13"/>
    <n v="0.15"/>
    <n v="50.06"/>
    <n v="87.660499999999999"/>
    <n v="50.06"/>
    <n v="37.600499999999997"/>
    <n v="0.42893321393329947"/>
    <n v="2026"/>
    <s v="Q4"/>
    <n v="12"/>
    <x v="11"/>
  </r>
  <r>
    <n v="1234"/>
    <d v="2026-12-28T00:00:00"/>
    <n v="2026"/>
    <n v="12"/>
    <x v="3"/>
    <s v="Dec"/>
    <x v="3"/>
    <x v="13"/>
    <x v="0"/>
    <s v="Returning"/>
    <x v="0"/>
    <s v="Commuter Helmet"/>
    <n v="1"/>
    <n v="81.39"/>
    <n v="0.05"/>
    <n v="43.54"/>
    <n v="77.320499999999996"/>
    <n v="43.54"/>
    <n v="33.780499999999996"/>
    <n v="0.43688931137279247"/>
    <n v="2026"/>
    <s v="Q4"/>
    <n v="12"/>
    <x v="11"/>
  </r>
  <r>
    <n v="2061"/>
    <d v="2026-12-28T00:00:00"/>
    <n v="2026"/>
    <n v="12"/>
    <x v="3"/>
    <s v="Dec"/>
    <x v="0"/>
    <x v="15"/>
    <x v="3"/>
    <s v="Returning"/>
    <x v="3"/>
    <s v="Alpine Tent 4P"/>
    <n v="2"/>
    <n v="342.78"/>
    <n v="0"/>
    <n v="197.89"/>
    <n v="685.56"/>
    <n v="395.78"/>
    <n v="289.77999999999997"/>
    <n v="0.4226909387945621"/>
    <n v="2026"/>
    <s v="Q4"/>
    <n v="12"/>
    <x v="11"/>
  </r>
  <r>
    <n v="2219"/>
    <d v="2026-12-28T00:00:00"/>
    <n v="2026"/>
    <n v="12"/>
    <x v="3"/>
    <s v="Dec"/>
    <x v="1"/>
    <x v="14"/>
    <x v="0"/>
    <s v="Returning"/>
    <x v="1"/>
    <s v="Trail Boots"/>
    <n v="1"/>
    <n v="147"/>
    <n v="0.15"/>
    <n v="79.58"/>
    <n v="124.95"/>
    <n v="79.58"/>
    <n v="45.370000000000005"/>
    <n v="0.36310524209683875"/>
    <n v="2026"/>
    <s v="Q4"/>
    <n v="12"/>
    <x v="11"/>
  </r>
  <r>
    <n v="2651"/>
    <d v="2026-12-28T00:00:00"/>
    <n v="2026"/>
    <n v="12"/>
    <x v="3"/>
    <s v="Dec"/>
    <x v="0"/>
    <x v="15"/>
    <x v="0"/>
    <s v="New"/>
    <x v="2"/>
    <s v="Packing Cube Set"/>
    <n v="1"/>
    <n v="45.69"/>
    <n v="0.2"/>
    <n v="18.829999999999998"/>
    <n v="36.552"/>
    <n v="18.829999999999998"/>
    <n v="17.722000000000001"/>
    <n v="0.48484351061501429"/>
    <n v="2026"/>
    <s v="Q4"/>
    <n v="12"/>
    <x v="11"/>
  </r>
  <r>
    <n v="3173"/>
    <d v="2026-12-28T00:00:00"/>
    <n v="2026"/>
    <n v="12"/>
    <x v="3"/>
    <s v="Dec"/>
    <x v="1"/>
    <x v="12"/>
    <x v="3"/>
    <s v="Returning"/>
    <x v="0"/>
    <s v="Compact Repair Kit"/>
    <n v="1"/>
    <n v="39.69"/>
    <n v="0"/>
    <n v="17.09"/>
    <n v="39.69"/>
    <n v="17.09"/>
    <n v="22.599999999999998"/>
    <n v="0.56941295036533135"/>
    <n v="2026"/>
    <s v="Q4"/>
    <n v="12"/>
    <x v="11"/>
  </r>
  <r>
    <n v="3409"/>
    <d v="2026-12-28T00:00:00"/>
    <n v="2026"/>
    <n v="12"/>
    <x v="3"/>
    <s v="Dec"/>
    <x v="3"/>
    <x v="4"/>
    <x v="0"/>
    <s v="New"/>
    <x v="3"/>
    <s v="Compact Sleeping Bag"/>
    <n v="5"/>
    <n v="122.42"/>
    <n v="0"/>
    <n v="60.8"/>
    <n v="612.1"/>
    <n v="304"/>
    <n v="308.10000000000002"/>
    <n v="0.50334912595981052"/>
    <n v="2026"/>
    <s v="Q4"/>
    <n v="12"/>
    <x v="11"/>
  </r>
  <r>
    <n v="3535"/>
    <d v="2026-12-28T00:00:00"/>
    <n v="2026"/>
    <n v="12"/>
    <x v="3"/>
    <s v="Dec"/>
    <x v="1"/>
    <x v="6"/>
    <x v="2"/>
    <s v="New"/>
    <x v="2"/>
    <s v="Insulated Bottle"/>
    <n v="1"/>
    <n v="37.03"/>
    <n v="0.15"/>
    <n v="13.53"/>
    <n v="31.4755"/>
    <n v="13.53"/>
    <n v="17.945500000000003"/>
    <n v="0.57014185636447401"/>
    <n v="2026"/>
    <s v="Q4"/>
    <n v="12"/>
    <x v="11"/>
  </r>
  <r>
    <n v="5134"/>
    <d v="2026-12-28T00:00:00"/>
    <n v="2026"/>
    <n v="12"/>
    <x v="3"/>
    <s v="Dec"/>
    <x v="1"/>
    <x v="14"/>
    <x v="2"/>
    <s v="Returning"/>
    <x v="1"/>
    <s v="Hiking Daypack 20L"/>
    <n v="1"/>
    <n v="90.99"/>
    <n v="0.05"/>
    <n v="44.78"/>
    <n v="86.440499999999986"/>
    <n v="44.78"/>
    <n v="41.660499999999985"/>
    <n v="0.48195579618350187"/>
    <n v="2026"/>
    <s v="Q4"/>
    <n v="12"/>
    <x v="11"/>
  </r>
  <r>
    <n v="2011"/>
    <d v="2026-12-29T00:00:00"/>
    <n v="2026"/>
    <n v="12"/>
    <x v="3"/>
    <s v="Dec"/>
    <x v="1"/>
    <x v="11"/>
    <x v="0"/>
    <s v="Returning"/>
    <x v="1"/>
    <s v="Hiking Daypack 20L"/>
    <n v="1"/>
    <n v="90.81"/>
    <n v="0.1"/>
    <n v="46.53"/>
    <n v="81.728999999999999"/>
    <n v="46.53"/>
    <n v="35.198999999999998"/>
    <n v="0.43067944059024332"/>
    <n v="2026"/>
    <s v="Q4"/>
    <n v="12"/>
    <x v="11"/>
  </r>
  <r>
    <n v="2477"/>
    <d v="2026-12-29T00:00:00"/>
    <n v="2026"/>
    <n v="12"/>
    <x v="3"/>
    <s v="Dec"/>
    <x v="0"/>
    <x v="15"/>
    <x v="2"/>
    <s v="New"/>
    <x v="0"/>
    <s v="Compact Repair Kit"/>
    <n v="1"/>
    <n v="41.28"/>
    <n v="0.15"/>
    <n v="16.41"/>
    <n v="35.088000000000001"/>
    <n v="16.41"/>
    <n v="18.678000000000001"/>
    <n v="0.53231874145006841"/>
    <n v="2026"/>
    <s v="Q4"/>
    <n v="12"/>
    <x v="11"/>
  </r>
  <r>
    <n v="2745"/>
    <d v="2026-12-29T00:00:00"/>
    <n v="2026"/>
    <n v="12"/>
    <x v="3"/>
    <s v="Dec"/>
    <x v="3"/>
    <x v="13"/>
    <x v="3"/>
    <s v="Business"/>
    <x v="2"/>
    <s v="Packing Cube Set"/>
    <n v="1"/>
    <n v="46.07"/>
    <n v="0"/>
    <n v="18.420000000000002"/>
    <n v="46.07"/>
    <n v="18.420000000000002"/>
    <n v="27.65"/>
    <n v="0.60017364879531143"/>
    <n v="2026"/>
    <s v="Q4"/>
    <n v="12"/>
    <x v="11"/>
  </r>
  <r>
    <n v="4427"/>
    <d v="2026-12-29T00:00:00"/>
    <n v="2026"/>
    <n v="12"/>
    <x v="3"/>
    <s v="Dec"/>
    <x v="1"/>
    <x v="12"/>
    <x v="2"/>
    <s v="Business"/>
    <x v="1"/>
    <s v="Trail Boots"/>
    <n v="1"/>
    <n v="147.29"/>
    <n v="0.1"/>
    <n v="78.2"/>
    <n v="132.56100000000001"/>
    <n v="78.2"/>
    <n v="54.361000000000004"/>
    <n v="0.4100829052285363"/>
    <n v="2026"/>
    <s v="Q4"/>
    <n v="12"/>
    <x v="11"/>
  </r>
  <r>
    <n v="377"/>
    <d v="2026-12-30T00:00:00"/>
    <n v="2026"/>
    <n v="12"/>
    <x v="3"/>
    <s v="Dec"/>
    <x v="3"/>
    <x v="13"/>
    <x v="0"/>
    <s v="New"/>
    <x v="0"/>
    <s v="Compact Repair Kit"/>
    <n v="1"/>
    <n v="40.82"/>
    <n v="0.1"/>
    <n v="17.2"/>
    <n v="36.738"/>
    <n v="17.2"/>
    <n v="19.538"/>
    <n v="0.53181991398551909"/>
    <n v="2026"/>
    <s v="Q4"/>
    <n v="12"/>
    <x v="11"/>
  </r>
  <r>
    <n v="1530"/>
    <d v="2026-12-30T00:00:00"/>
    <n v="2026"/>
    <n v="12"/>
    <x v="3"/>
    <s v="Dec"/>
    <x v="3"/>
    <x v="7"/>
    <x v="0"/>
    <s v="New"/>
    <x v="4"/>
    <s v="Training Mat"/>
    <n v="3"/>
    <n v="50.72"/>
    <n v="0"/>
    <n v="22.3"/>
    <n v="152.16"/>
    <n v="66.900000000000006"/>
    <n v="85.259999999999991"/>
    <n v="0.56033123028391163"/>
    <n v="2026"/>
    <s v="Q4"/>
    <n v="12"/>
    <x v="11"/>
  </r>
  <r>
    <n v="2135"/>
    <d v="2026-12-30T00:00:00"/>
    <n v="2026"/>
    <n v="12"/>
    <x v="3"/>
    <s v="Dec"/>
    <x v="1"/>
    <x v="12"/>
    <x v="3"/>
    <s v="Business"/>
    <x v="3"/>
    <s v="Trail Tent 2P"/>
    <n v="3"/>
    <n v="194.7"/>
    <n v="0.1"/>
    <n v="102.62"/>
    <n v="525.68999999999994"/>
    <n v="307.86"/>
    <n v="217.82999999999993"/>
    <n v="0.41436968555612613"/>
    <n v="2026"/>
    <s v="Q4"/>
    <n v="12"/>
    <x v="11"/>
  </r>
  <r>
    <n v="2916"/>
    <d v="2026-12-30T00:00:00"/>
    <n v="2026"/>
    <n v="12"/>
    <x v="3"/>
    <s v="Dec"/>
    <x v="1"/>
    <x v="6"/>
    <x v="2"/>
    <s v="New"/>
    <x v="2"/>
    <s v="Insulated Bottle"/>
    <n v="1"/>
    <n v="36.64"/>
    <n v="0.05"/>
    <n v="13.59"/>
    <n v="34.808"/>
    <n v="13.59"/>
    <n v="21.218"/>
    <n v="0.60957251206619167"/>
    <n v="2026"/>
    <s v="Q4"/>
    <n v="12"/>
    <x v="11"/>
  </r>
  <r>
    <n v="3449"/>
    <d v="2026-12-30T00:00:00"/>
    <n v="2026"/>
    <n v="12"/>
    <x v="3"/>
    <s v="Dec"/>
    <x v="2"/>
    <x v="10"/>
    <x v="3"/>
    <s v="Returning"/>
    <x v="3"/>
    <s v="Trail Tent 2P"/>
    <n v="6"/>
    <n v="192.9"/>
    <n v="0.2"/>
    <n v="106.89"/>
    <n v="925.92000000000007"/>
    <n v="641.34"/>
    <n v="284.58000000000004"/>
    <n v="0.30734836702954899"/>
    <n v="2026"/>
    <s v="Q4"/>
    <n v="12"/>
    <x v="11"/>
  </r>
  <r>
    <n v="3498"/>
    <d v="2026-12-30T00:00:00"/>
    <n v="2026"/>
    <n v="12"/>
    <x v="3"/>
    <s v="Dec"/>
    <x v="3"/>
    <x v="7"/>
    <x v="3"/>
    <s v="Returning"/>
    <x v="1"/>
    <s v="Trekking Poles"/>
    <n v="2"/>
    <n v="71.56"/>
    <n v="0.1"/>
    <n v="32.99"/>
    <n v="128.80800000000002"/>
    <n v="65.98"/>
    <n v="62.828000000000017"/>
    <n v="0.4877647351096206"/>
    <n v="2026"/>
    <s v="Q4"/>
    <n v="12"/>
    <x v="11"/>
  </r>
  <r>
    <n v="4851"/>
    <d v="2026-12-30T00:00:00"/>
    <n v="2026"/>
    <n v="12"/>
    <x v="3"/>
    <s v="Dec"/>
    <x v="3"/>
    <x v="13"/>
    <x v="3"/>
    <s v="New"/>
    <x v="0"/>
    <s v="Compact Repair Kit"/>
    <n v="1"/>
    <n v="40.270000000000003"/>
    <n v="0.1"/>
    <n v="16.63"/>
    <n v="36.243000000000002"/>
    <n v="16.63"/>
    <n v="19.613000000000003"/>
    <n v="0.54115277432883602"/>
    <n v="2026"/>
    <s v="Q4"/>
    <n v="12"/>
    <x v="11"/>
  </r>
  <r>
    <n v="4926"/>
    <d v="2026-12-30T00:00:00"/>
    <n v="2026"/>
    <n v="12"/>
    <x v="3"/>
    <s v="Dec"/>
    <x v="3"/>
    <x v="7"/>
    <x v="2"/>
    <s v="Business"/>
    <x v="0"/>
    <s v="Commuter Helmet"/>
    <n v="6"/>
    <n v="81.180000000000007"/>
    <n v="0.05"/>
    <n v="43.3"/>
    <n v="462.726"/>
    <n v="259.79999999999995"/>
    <n v="202.92600000000004"/>
    <n v="0.43854462468069666"/>
    <n v="2026"/>
    <s v="Q4"/>
    <n v="12"/>
    <x v="11"/>
  </r>
  <r>
    <n v="5035"/>
    <d v="2026-12-30T00:00:00"/>
    <n v="2026"/>
    <n v="12"/>
    <x v="3"/>
    <s v="Dec"/>
    <x v="1"/>
    <x v="12"/>
    <x v="0"/>
    <s v="New"/>
    <x v="0"/>
    <s v="Cycling Pack 12L"/>
    <n v="2"/>
    <n v="101.73"/>
    <n v="0.1"/>
    <n v="49.3"/>
    <n v="183.114"/>
    <n v="98.6"/>
    <n v="84.51400000000001"/>
    <n v="0.46153762137247839"/>
    <n v="2026"/>
    <s v="Q4"/>
    <n v="12"/>
    <x v="11"/>
  </r>
  <r>
    <n v="5135"/>
    <d v="2026-12-30T00:00:00"/>
    <n v="2026"/>
    <n v="12"/>
    <x v="3"/>
    <s v="Dec"/>
    <x v="2"/>
    <x v="10"/>
    <x v="0"/>
    <s v="New"/>
    <x v="0"/>
    <s v="Trail Bike Light"/>
    <n v="5"/>
    <n v="51.78"/>
    <n v="0.15"/>
    <n v="22.37"/>
    <n v="220.06499999999997"/>
    <n v="111.85000000000001"/>
    <n v="108.21499999999996"/>
    <n v="0.49174107650012483"/>
    <n v="2026"/>
    <s v="Q4"/>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93853C-4CF1-4C8C-8E75-B78BAE3AE9A8}" name="Total_units_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pivotField showAll="0"/>
    <pivotField showAll="0"/>
    <pivotField showAll="0">
      <items count="5">
        <item x="0"/>
        <item x="1"/>
        <item x="2"/>
        <item x="3"/>
        <item t="default"/>
      </items>
    </pivotField>
    <pivotField showAll="0"/>
    <pivotField showAll="0"/>
    <pivotField showAll="0">
      <items count="18">
        <item h="1" x="6"/>
        <item h="1" x="4"/>
        <item h="1" x="1"/>
        <item x="5"/>
        <item x="10"/>
        <item x="13"/>
        <item x="12"/>
        <item x="3"/>
        <item x="15"/>
        <item x="7"/>
        <item x="16"/>
        <item x="14"/>
        <item x="9"/>
        <item x="0"/>
        <item x="2"/>
        <item x="11"/>
        <item x="8"/>
        <item t="default"/>
      </items>
    </pivotField>
    <pivotField showAll="0"/>
    <pivotField showAll="0"/>
    <pivotField showAll="0">
      <items count="6">
        <item x="3"/>
        <item x="0"/>
        <item x="4"/>
        <item x="1"/>
        <item h="1"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1AE4D2-FE15-4502-9849-10E9764FE684}" name="monthly_profit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6:C19" firstHeaderRow="0" firstDataRow="1" firstDataCol="1"/>
  <pivotFields count="24">
    <pivotField showAll="0"/>
    <pivotField numFmtId="164" showAll="0"/>
    <pivotField showAll="0"/>
    <pivotField showAll="0"/>
    <pivotField showAll="0">
      <items count="5">
        <item x="0"/>
        <item x="1"/>
        <item x="2"/>
        <item x="3"/>
        <item t="default"/>
      </items>
    </pivotField>
    <pivotField showAll="0"/>
    <pivotField showAll="0"/>
    <pivotField showAll="0">
      <items count="18">
        <item h="1" x="6"/>
        <item h="1" x="4"/>
        <item h="1" x="1"/>
        <item x="5"/>
        <item x="10"/>
        <item x="13"/>
        <item x="12"/>
        <item x="3"/>
        <item x="15"/>
        <item x="7"/>
        <item x="16"/>
        <item x="14"/>
        <item x="9"/>
        <item x="0"/>
        <item x="2"/>
        <item x="11"/>
        <item x="8"/>
        <item t="default"/>
      </items>
    </pivotField>
    <pivotField showAll="0"/>
    <pivotField showAll="0"/>
    <pivotField showAll="0">
      <items count="6">
        <item x="3"/>
        <item x="0"/>
        <item x="4"/>
        <item x="1"/>
        <item h="1"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axis="axisRow" showAll="0">
      <items count="13">
        <item x="0"/>
        <item x="1"/>
        <item x="2"/>
        <item x="3"/>
        <item x="4"/>
        <item x="5"/>
        <item x="6"/>
        <item x="7"/>
        <item x="8"/>
        <item x="9"/>
        <item x="10"/>
        <item x="11"/>
        <item t="default"/>
      </items>
    </pivotField>
  </pivotFields>
  <rowFields count="1">
    <field x="23"/>
  </rowFields>
  <rowItems count="13">
    <i>
      <x/>
    </i>
    <i>
      <x v="1"/>
    </i>
    <i>
      <x v="2"/>
    </i>
    <i>
      <x v="3"/>
    </i>
    <i>
      <x v="4"/>
    </i>
    <i>
      <x v="5"/>
    </i>
    <i>
      <x v="6"/>
    </i>
    <i>
      <x v="7"/>
    </i>
    <i>
      <x v="8"/>
    </i>
    <i>
      <x v="9"/>
    </i>
    <i>
      <x v="10"/>
    </i>
    <i>
      <x v="11"/>
    </i>
    <i t="grand">
      <x/>
    </i>
  </rowItems>
  <colFields count="1">
    <field x="-2"/>
  </colFields>
  <colItems count="2">
    <i>
      <x/>
    </i>
    <i i="1">
      <x v="1"/>
    </i>
  </colItems>
  <dataFields count="2">
    <dataField name="Total Profit" fld="18" baseField="23" baseItem="0" numFmtId="165"/>
    <dataField name="Total  Revenue" fld="16" baseField="23" baseItem="0" numFmtId="165"/>
  </dataFields>
  <formats count="3">
    <format dxfId="28">
      <pivotArea outline="0" collapsedLevelsAreSubtotals="1" fieldPosition="0"/>
    </format>
    <format dxfId="27">
      <pivotArea collapsedLevelsAreSubtotals="1" fieldPosition="0">
        <references count="2">
          <reference field="4294967294" count="1" selected="0">
            <x v="0"/>
          </reference>
          <reference field="23" count="0"/>
        </references>
      </pivotArea>
    </format>
    <format dxfId="26">
      <pivotArea collapsedLevelsAreSubtotals="1" fieldPosition="0">
        <references count="2">
          <reference field="4294967294" count="1" selected="0">
            <x v="1"/>
          </reference>
          <reference field="23" count="0"/>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23" count="1" selected="0">
            <x v="6"/>
          </reference>
        </references>
      </pivotArea>
    </chartFormat>
    <chartFormat chart="3" format="7">
      <pivotArea type="data" outline="0" fieldPosition="0">
        <references count="2">
          <reference field="4294967294" count="1" selected="0">
            <x v="1"/>
          </reference>
          <reference field="23" count="1" selected="0">
            <x v="4"/>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C8CF02-9040-47A2-8B01-A6A422899C2E}" name="Top_5_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E6:F12" firstHeaderRow="1" firstDataRow="1" firstDataCol="1"/>
  <pivotFields count="24">
    <pivotField showAll="0"/>
    <pivotField numFmtId="164" showAll="0"/>
    <pivotField showAll="0"/>
    <pivotField showAll="0"/>
    <pivotField showAll="0">
      <items count="5">
        <item x="0"/>
        <item x="1"/>
        <item x="2"/>
        <item x="3"/>
        <item t="default"/>
      </items>
    </pivotField>
    <pivotField showAll="0"/>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items count="13">
        <item x="0"/>
        <item x="1"/>
        <item x="2"/>
        <item x="3"/>
        <item x="4"/>
        <item x="5"/>
        <item x="6"/>
        <item x="7"/>
        <item x="8"/>
        <item x="9"/>
        <item x="10"/>
        <item x="11"/>
        <item t="default"/>
      </items>
    </pivotField>
  </pivotFields>
  <rowFields count="1">
    <field x="7"/>
  </rowFields>
  <rowItems count="6">
    <i>
      <x v="5"/>
    </i>
    <i>
      <x v="6"/>
    </i>
    <i>
      <x v="8"/>
    </i>
    <i>
      <x v="13"/>
    </i>
    <i>
      <x v="16"/>
    </i>
    <i t="grand">
      <x/>
    </i>
  </rowItems>
  <colItems count="1">
    <i/>
  </colItems>
  <dataFields count="1">
    <dataField name="Sum of Revenue" fld="16" baseField="0" baseItem="0" numFmtId="165"/>
  </dataFields>
  <formats count="1">
    <format dxfId="29">
      <pivotArea outline="0" collapsedLevelsAreSubtotals="1" fieldPosition="0"/>
    </format>
  </format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451B66-DC76-4CB2-9A14-DA3C26D52712}"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pivotField showAll="0">
      <items count="5">
        <item x="0"/>
        <item x="1"/>
        <item x="2"/>
        <item x="3"/>
        <item t="default"/>
      </items>
    </pivotField>
    <pivotField showAll="0"/>
    <pivotField showAll="0"/>
    <pivotField showAll="0">
      <items count="18">
        <item h="1" x="6"/>
        <item h="1" x="4"/>
        <item h="1" x="1"/>
        <item x="5"/>
        <item x="10"/>
        <item x="13"/>
        <item x="12"/>
        <item x="3"/>
        <item x="15"/>
        <item x="7"/>
        <item x="16"/>
        <item x="14"/>
        <item x="9"/>
        <item x="0"/>
        <item x="2"/>
        <item x="11"/>
        <item x="8"/>
        <item t="default"/>
      </items>
    </pivotField>
    <pivotField showAll="0"/>
    <pivotField showAll="0"/>
    <pivotField showAll="0">
      <items count="6">
        <item x="3"/>
        <item x="0"/>
        <item x="4"/>
        <item x="1"/>
        <item h="1"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FF7841-32E6-4987-9FC7-8A0ACC99029D}" name="gross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pivotField showAll="0">
      <items count="5">
        <item x="0"/>
        <item x="1"/>
        <item x="2"/>
        <item x="3"/>
        <item t="default"/>
      </items>
    </pivotField>
    <pivotField showAll="0"/>
    <pivotField showAll="0"/>
    <pivotField showAll="0">
      <items count="18">
        <item h="1" x="6"/>
        <item h="1" x="4"/>
        <item h="1" x="1"/>
        <item x="5"/>
        <item x="10"/>
        <item x="13"/>
        <item x="12"/>
        <item x="3"/>
        <item x="15"/>
        <item x="7"/>
        <item x="16"/>
        <item x="14"/>
        <item x="9"/>
        <item x="0"/>
        <item x="2"/>
        <item x="11"/>
        <item x="8"/>
        <item t="default"/>
      </items>
    </pivotField>
    <pivotField showAll="0"/>
    <pivotField showAll="0"/>
    <pivotField showAll="0">
      <items count="6">
        <item x="3"/>
        <item x="0"/>
        <item x="4"/>
        <item x="1"/>
        <item h="1"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C4844C-75AD-4457-B616-4A58A62EFA8C}"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pivotField showAll="0">
      <items count="5">
        <item x="0"/>
        <item x="1"/>
        <item x="2"/>
        <item x="3"/>
        <item t="default"/>
      </items>
    </pivotField>
    <pivotField showAll="0"/>
    <pivotField showAll="0"/>
    <pivotField showAll="0">
      <items count="18">
        <item h="1" x="6"/>
        <item h="1" x="4"/>
        <item h="1" x="1"/>
        <item x="5"/>
        <item x="10"/>
        <item x="13"/>
        <item x="12"/>
        <item x="3"/>
        <item x="15"/>
        <item x="7"/>
        <item x="16"/>
        <item x="14"/>
        <item x="9"/>
        <item x="0"/>
        <item x="2"/>
        <item x="11"/>
        <item x="8"/>
        <item t="default"/>
      </items>
    </pivotField>
    <pivotField showAll="0"/>
    <pivotField showAll="0"/>
    <pivotField showAll="0">
      <items count="6">
        <item x="3"/>
        <item x="0"/>
        <item x="4"/>
        <item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4C1A4E-0739-47BA-AE01-E2733A8D60A4}" name="country_wise_m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N6:O21" firstHeaderRow="1" firstDataRow="1" firstDataCol="1"/>
  <pivotFields count="24">
    <pivotField showAll="0"/>
    <pivotField numFmtId="164" showAll="0"/>
    <pivotField showAll="0"/>
    <pivotField showAll="0"/>
    <pivotField showAll="0">
      <items count="5">
        <item x="0"/>
        <item x="1"/>
        <item x="2"/>
        <item x="3"/>
        <item t="default"/>
      </items>
    </pivotField>
    <pivotField showAll="0"/>
    <pivotField showAll="0">
      <items count="5">
        <item x="1"/>
        <item x="2"/>
        <item x="0"/>
        <item x="3"/>
        <item t="default"/>
      </items>
    </pivotField>
    <pivotField axis="axisRow" showAll="0">
      <items count="18">
        <item h="1" x="6"/>
        <item h="1" x="4"/>
        <item h="1"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items count="13">
        <item x="0"/>
        <item x="1"/>
        <item x="2"/>
        <item x="3"/>
        <item x="4"/>
        <item x="5"/>
        <item x="6"/>
        <item x="7"/>
        <item x="8"/>
        <item x="9"/>
        <item x="10"/>
        <item x="11"/>
        <item t="default"/>
      </items>
    </pivotField>
  </pivotFields>
  <rowFields count="1">
    <field x="7"/>
  </rowFields>
  <rowItems count="15">
    <i>
      <x v="3"/>
    </i>
    <i>
      <x v="4"/>
    </i>
    <i>
      <x v="5"/>
    </i>
    <i>
      <x v="6"/>
    </i>
    <i>
      <x v="7"/>
    </i>
    <i>
      <x v="8"/>
    </i>
    <i>
      <x v="9"/>
    </i>
    <i>
      <x v="10"/>
    </i>
    <i>
      <x v="11"/>
    </i>
    <i>
      <x v="12"/>
    </i>
    <i>
      <x v="13"/>
    </i>
    <i>
      <x v="14"/>
    </i>
    <i>
      <x v="15"/>
    </i>
    <i>
      <x v="16"/>
    </i>
    <i t="grand">
      <x/>
    </i>
  </rowItems>
  <colItems count="1">
    <i/>
  </colItems>
  <dataFields count="1">
    <dataField name="Sum of Revenue" fld="16" baseField="0" baseItem="0" numFmtId="165"/>
  </dataFields>
  <formats count="1">
    <format dxfId="32">
      <pivotArea outline="0" collapsedLevelsAreSubtotals="1" fieldPosition="0"/>
    </format>
  </formats>
  <chartFormats count="6">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8" format="16" series="1">
      <pivotArea type="data" outline="0" fieldPosition="0">
        <references count="1">
          <reference field="4294967294" count="1" selected="0">
            <x v="0"/>
          </reference>
        </references>
      </pivotArea>
    </chartFormat>
    <chartFormat chart="32" format="6" series="1">
      <pivotArea type="data" outline="0" fieldPosition="0">
        <references count="1">
          <reference field="4294967294" count="1" selected="0">
            <x v="0"/>
          </reference>
        </references>
      </pivotArea>
    </chartFormat>
    <chartFormat chart="3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EB19C7-78DB-4367-B107-65A7CB02CFBA}" name=" Resuon_wise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K6:L11" firstHeaderRow="1" firstDataRow="1" firstDataCol="1"/>
  <pivotFields count="24">
    <pivotField showAll="0"/>
    <pivotField numFmtId="164" showAll="0"/>
    <pivotField showAll="0"/>
    <pivotField showAll="0"/>
    <pivotField showAll="0">
      <items count="5">
        <item x="0"/>
        <item x="1"/>
        <item x="2"/>
        <item x="3"/>
        <item t="default"/>
      </items>
    </pivotField>
    <pivotField showAll="0"/>
    <pivotField axis="axisRow" showAll="0">
      <items count="5">
        <item x="1"/>
        <item x="2"/>
        <item x="0"/>
        <item x="3"/>
        <item t="default"/>
      </items>
    </pivotField>
    <pivotField showAll="0">
      <items count="18">
        <item h="1" x="6"/>
        <item h="1" x="4"/>
        <item h="1"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items count="13">
        <item x="0"/>
        <item x="1"/>
        <item x="2"/>
        <item x="3"/>
        <item x="4"/>
        <item x="5"/>
        <item x="6"/>
        <item x="7"/>
        <item x="8"/>
        <item x="9"/>
        <item x="10"/>
        <item x="11"/>
        <item t="default"/>
      </items>
    </pivotField>
  </pivotFields>
  <rowFields count="1">
    <field x="6"/>
  </rowFields>
  <rowItems count="5">
    <i>
      <x/>
    </i>
    <i>
      <x v="1"/>
    </i>
    <i>
      <x v="2"/>
    </i>
    <i>
      <x v="3"/>
    </i>
    <i t="grand">
      <x/>
    </i>
  </rowItems>
  <colItems count="1">
    <i/>
  </colItems>
  <dataFields count="1">
    <dataField name="Sum of Revenue" fld="16" baseField="0" baseItem="0" numFmtId="165"/>
  </dataFields>
  <formats count="1">
    <format dxfId="33">
      <pivotArea outline="0" collapsedLevelsAreSubtotals="1" fieldPosition="0"/>
    </format>
  </formats>
  <chartFormats count="9">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8" format="16" series="1">
      <pivotArea type="data" outline="0" fieldPosition="0">
        <references count="1">
          <reference field="4294967294" count="1" selected="0">
            <x v="0"/>
          </reference>
        </references>
      </pivotArea>
    </chartFormat>
    <chartFormat chart="32" format="6" series="1">
      <pivotArea type="data" outline="0" fieldPosition="0">
        <references count="1">
          <reference field="4294967294" count="1" selected="0">
            <x v="0"/>
          </reference>
        </references>
      </pivotArea>
    </chartFormat>
    <chartFormat chart="32" format="7">
      <pivotArea type="data" outline="0" fieldPosition="0">
        <references count="2">
          <reference field="4294967294" count="1" selected="0">
            <x v="0"/>
          </reference>
          <reference field="6" count="1" selected="0">
            <x v="0"/>
          </reference>
        </references>
      </pivotArea>
    </chartFormat>
    <chartFormat chart="32" format="8">
      <pivotArea type="data" outline="0" fieldPosition="0">
        <references count="2">
          <reference field="4294967294" count="1" selected="0">
            <x v="0"/>
          </reference>
          <reference field="6" count="1" selected="0">
            <x v="1"/>
          </reference>
        </references>
      </pivotArea>
    </chartFormat>
    <chartFormat chart="32" format="9">
      <pivotArea type="data" outline="0" fieldPosition="0">
        <references count="2">
          <reference field="4294967294" count="1" selected="0">
            <x v="0"/>
          </reference>
          <reference field="6" count="1" selected="0">
            <x v="2"/>
          </reference>
        </references>
      </pivotArea>
    </chartFormat>
    <chartFormat chart="32"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68F700-D72A-4BE7-8414-26060E159834}" name="sum_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pivotField showAll="0">
      <items count="5">
        <item x="0"/>
        <item x="1"/>
        <item x="2"/>
        <item x="3"/>
        <item t="default"/>
      </items>
    </pivotField>
    <pivotField showAll="0"/>
    <pivotField showAll="0"/>
    <pivotField showAll="0"/>
    <pivotField showAll="0"/>
    <pivotField showAll="0"/>
    <pivotField showAll="0">
      <items count="6">
        <item x="3"/>
        <item x="0"/>
        <item x="4"/>
        <item x="1"/>
        <item h="1"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1999A4-4458-4D7A-88A0-ED0B7EA4ED5F}" name="sales_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H6:I11" firstHeaderRow="1" firstDataRow="1" firstDataCol="1"/>
  <pivotFields count="24">
    <pivotField showAll="0"/>
    <pivotField numFmtId="164" showAll="0"/>
    <pivotField showAll="0"/>
    <pivotField showAll="0"/>
    <pivotField showAll="0">
      <items count="5">
        <item x="0"/>
        <item x="1"/>
        <item x="2"/>
        <item x="3"/>
        <item t="default"/>
      </items>
    </pivotField>
    <pivotField showAll="0"/>
    <pivotField showAll="0"/>
    <pivotField showAll="0">
      <items count="18">
        <item h="1" x="6"/>
        <item h="1" x="4"/>
        <item h="1"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items count="13">
        <item x="0"/>
        <item x="1"/>
        <item x="2"/>
        <item x="3"/>
        <item x="4"/>
        <item x="5"/>
        <item x="6"/>
        <item x="7"/>
        <item x="8"/>
        <item x="9"/>
        <item x="10"/>
        <item x="11"/>
        <item t="default"/>
      </items>
    </pivotField>
  </pivotFields>
  <rowFields count="1">
    <field x="8"/>
  </rowFields>
  <rowItems count="5">
    <i>
      <x/>
    </i>
    <i>
      <x v="1"/>
    </i>
    <i>
      <x v="2"/>
    </i>
    <i>
      <x v="3"/>
    </i>
    <i t="grand">
      <x/>
    </i>
  </rowItems>
  <colItems count="1">
    <i/>
  </colItems>
  <dataFields count="1">
    <dataField name="Sum of Revenue" fld="16" baseField="0" baseItem="0" numFmtId="165"/>
  </dataFields>
  <formats count="1">
    <format dxfId="35">
      <pivotArea outline="0" collapsedLevelsAreSubtotals="1" fieldPosition="0"/>
    </format>
  </formats>
  <chartFormats count="6">
    <chartFormat chart="20" format="2"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5" format="11">
      <pivotArea type="data" outline="0" fieldPosition="0">
        <references count="2">
          <reference field="4294967294" count="1" selected="0">
            <x v="0"/>
          </reference>
          <reference field="8" count="1" selected="0">
            <x v="0"/>
          </reference>
        </references>
      </pivotArea>
    </chartFormat>
    <chartFormat chart="25" format="12">
      <pivotArea type="data" outline="0" fieldPosition="0">
        <references count="2">
          <reference field="4294967294" count="1" selected="0">
            <x v="0"/>
          </reference>
          <reference field="8" count="1" selected="0">
            <x v="1"/>
          </reference>
        </references>
      </pivotArea>
    </chartFormat>
    <chartFormat chart="25" format="13">
      <pivotArea type="data" outline="0" fieldPosition="0">
        <references count="2">
          <reference field="4294967294" count="1" selected="0">
            <x v="0"/>
          </reference>
          <reference field="8" count="1" selected="0">
            <x v="2"/>
          </reference>
        </references>
      </pivotArea>
    </chartFormat>
    <chartFormat chart="25"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86BA9D5-DBC7-4ED3-ABB8-4B206A2EFA0D}" sourceName="Product Category">
  <pivotTables>
    <pivotTable tabId="2" name="Top_5_country"/>
    <pivotTable tabId="2" name="monthly_profit_revenue"/>
    <pivotTable tabId="2" name=" Resuon_wise_revenue"/>
    <pivotTable tabId="2" name="country_wise_map"/>
    <pivotTable tabId="2" name="gross_profit"/>
    <pivotTable tabId="2" name="sales_channel"/>
    <pivotTable tabId="2" name="sum_cogs"/>
    <pivotTable tabId="2" name="Total_orders"/>
    <pivotTable tabId="2" name="Total_Revenue"/>
    <pivotTable tabId="2" name="Total_units_sold"/>
  </pivotTables>
  <data>
    <tabular pivotCacheId="1599963648">
      <items count="5">
        <i x="3" s="1"/>
        <i x="0" s="1"/>
        <i x="4" s="1"/>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96E587C-FE75-4D17-858C-827ADBCF186C}" sourceName="Country">
  <pivotTables>
    <pivotTable tabId="2" name="monthly_profit_revenue"/>
    <pivotTable tabId="2" name=" Resuon_wise_revenue"/>
    <pivotTable tabId="2" name="country_wise_map"/>
    <pivotTable tabId="2" name="gross_profit"/>
    <pivotTable tabId="2" name="sales_channel"/>
    <pivotTable tabId="2" name="Total_orders"/>
    <pivotTable tabId="2" name="Total_Revenue"/>
    <pivotTable tabId="2" name="Total_units_sold"/>
  </pivotTables>
  <data>
    <tabular pivotCacheId="1599963648">
      <items count="17">
        <i x="6"/>
        <i x="4"/>
        <i x="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20B8AC51-B11D-41F7-973F-D445B81EA080}" sourceName="Quarter">
  <pivotTables>
    <pivotTable tabId="2" name="monthly_profit_revenue"/>
    <pivotTable tabId="2" name=" Resuon_wise_revenue"/>
    <pivotTable tabId="2" name="country_wise_map"/>
    <pivotTable tabId="2" name="gross_profit"/>
    <pivotTable tabId="2" name="sales_channel"/>
    <pivotTable tabId="2" name="sum_cogs"/>
    <pivotTable tabId="2" name="Top_5_country"/>
    <pivotTable tabId="2" name="Total_orders"/>
    <pivotTable tabId="2" name="Total_Revenue"/>
    <pivotTable tabId="2" name="Total_units_sold"/>
  </pivotTables>
  <data>
    <tabular pivotCacheId="159996364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4521F197-CADA-40BD-9AA3-99CE7F568060}" cache="Slicer_Product_Category" caption="Product Category" rowHeight="251883"/>
  <slicer name="Country" xr10:uid="{1E1471DD-548E-4963-9D31-B2449EF4D6F1}" cache="Slicer_Country" caption="Country" startItem="2" rowHeight="251883"/>
  <slicer name="Quarter" xr10:uid="{C208E8D0-B89A-452E-B625-4D76D45243FB}" cache="Slicer_Quarter" caption="Quarte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25" dataDxfId="24">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23"/>
    <tableColumn id="2" xr3:uid="{99F5FD81-8F5C-4B7A-810D-BB7E4869701E}" name="Order Date" dataDxfId="22"/>
    <tableColumn id="1" xr3:uid="{E31F384B-E810-4BE2-9F50-C8F10F4F9185}" name="Year" dataDxfId="21">
      <calculatedColumnFormula>YEAR(SalesDataTable[[#This Row],[Order Date]])</calculatedColumnFormula>
    </tableColumn>
    <tableColumn id="23" xr3:uid="{77BEA790-5A35-4938-A5BC-27629D3A41FE}" name="Month no." dataDxfId="20">
      <calculatedColumnFormula>MONTH(SalesDataTable[[#This Row],[Order Date]])</calculatedColumnFormula>
    </tableColumn>
    <tableColumn id="24" xr3:uid="{5A9C70E1-8577-4FF9-933A-E25AD4550B8E}" name="Quarter" dataDxfId="19">
      <calculatedColumnFormula>"Q"&amp;ROUNDUP(MONTH(SalesDataTable[[#This Row],[Order Date]])/3,0)</calculatedColumnFormula>
    </tableColumn>
    <tableColumn id="22" xr3:uid="{0E2ECD69-AEAA-4AF1-926F-401D357A4EF4}" name="Month name " dataDxfId="18">
      <calculatedColumnFormula>TEXT(SalesDataTable[[#This Row],[Order Date]],"MMM")</calculatedColumnFormula>
    </tableColumn>
    <tableColumn id="3" xr3:uid="{BABD2837-4996-49F4-B8FC-F980EA4C9534}" name="Region" dataDxfId="17"/>
    <tableColumn id="4" xr3:uid="{ED840ADB-B6D0-4386-8CC3-66DEA65BED3E}" name="Country" dataDxfId="16"/>
    <tableColumn id="5" xr3:uid="{C21A7B37-6F6C-4361-82C1-4670F9FDBEC2}" name="Sales Channel" dataDxfId="15"/>
    <tableColumn id="6" xr3:uid="{84080584-6B54-4896-A4DE-A87DFF0731C6}" name="Customer Type" dataDxfId="14"/>
    <tableColumn id="7" xr3:uid="{0B005238-5F14-4C46-B503-7F3DFF36170E}" name="Product Category" dataDxfId="13"/>
    <tableColumn id="8" xr3:uid="{B930794A-6484-4BE3-BBD2-E8771691DFAD}" name="Product" dataDxfId="12"/>
    <tableColumn id="9" xr3:uid="{5CA4DF7A-9AF5-4D9D-9D5A-DDED3D0A7E80}" name="Units Sold" dataDxfId="11"/>
    <tableColumn id="10" xr3:uid="{6756035F-A4CB-4AFF-BFF3-3610B142F0EE}" name="Unit Price" dataDxfId="10"/>
    <tableColumn id="11" xr3:uid="{B694F18E-F9BD-40E2-A356-3F67136CB960}" name="Discount %" dataDxfId="9"/>
    <tableColumn id="12" xr3:uid="{15D4CF49-FA19-4C44-A023-7C629B44C0DB}" name="Unit Cost" dataDxfId="8"/>
    <tableColumn id="13" xr3:uid="{3D8A84CF-5674-491F-8F81-BB5FC7A74D30}" name="Revenue" dataDxfId="7">
      <calculatedColumnFormula>M2*N2*(1-O2)</calculatedColumnFormula>
    </tableColumn>
    <tableColumn id="14" xr3:uid="{455060E3-F1BA-493D-AC17-8D56984B9F5C}" name="COGS" dataDxfId="6">
      <calculatedColumnFormula>M2*P2</calculatedColumnFormula>
    </tableColumn>
    <tableColumn id="15" xr3:uid="{89F4A687-84DC-4069-9C8B-9548E670D916}" name="Gross Profit" dataDxfId="5">
      <calculatedColumnFormula>Q2-R2</calculatedColumnFormula>
    </tableColumn>
    <tableColumn id="16" xr3:uid="{F7B6CDDB-7E56-4D6C-91A8-8CE6DC05EA92}" name="Gross Margin %" dataDxfId="4">
      <calculatedColumnFormula>IFERROR(S2/Q2,0)</calculatedColumnFormula>
    </tableColumn>
    <tableColumn id="17" xr3:uid="{08206B5F-132F-48A2-8A7D-C8ED29DE854B}" name="Year2" dataDxfId="3">
      <calculatedColumnFormula>YEAR(SalesDataTable[[#This Row],[Order Date]])</calculatedColumnFormula>
    </tableColumn>
    <tableColumn id="18" xr3:uid="{530C4447-0E80-44A0-80E4-83BFF5397AA3}" name="Quarter2" dataDxfId="2">
      <calculatedColumnFormula>"Q"&amp;ROUNDUP(MONTH(SalesDataTable[[#This Row],[Order Date]])/3,0)</calculatedColumnFormula>
    </tableColumn>
    <tableColumn id="19" xr3:uid="{64306A9E-3E61-4C1D-8A04-5C3C05269760}" name="MonthNo" dataDxfId="1">
      <calculatedColumnFormula>MONTH(SalesDataTable[[#This Row],[Order Date]])</calculatedColumnFormula>
    </tableColumn>
    <tableColumn id="20" xr3:uid="{053C1C3B-A83C-4691-96F2-805F5CEED276}" name="Month" dataDxfId="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45BD-B53C-4ECB-B41B-0CDD16CA27A6}">
  <dimension ref="A3:R23"/>
  <sheetViews>
    <sheetView topLeftCell="H1" workbookViewId="0">
      <selection activeCell="W28" sqref="W28"/>
    </sheetView>
  </sheetViews>
  <sheetFormatPr defaultRowHeight="14.5"/>
  <cols>
    <col min="1" max="1" width="14.36328125" bestFit="1" customWidth="1"/>
    <col min="2" max="2" width="9.81640625" bestFit="1" customWidth="1"/>
    <col min="3" max="3" width="16.7265625" bestFit="1" customWidth="1"/>
    <col min="5" max="5" width="13.54296875" bestFit="1" customWidth="1"/>
    <col min="6" max="6" width="14.36328125" bestFit="1" customWidth="1"/>
    <col min="7" max="7" width="15.6328125" bestFit="1" customWidth="1"/>
    <col min="8" max="8" width="12.7265625" bestFit="1" customWidth="1"/>
    <col min="9" max="9" width="10.08984375" bestFit="1" customWidth="1"/>
    <col min="11" max="11" width="11.90625" bestFit="1" customWidth="1"/>
    <col min="12" max="12" width="14.36328125" bestFit="1" customWidth="1"/>
    <col min="14" max="14" width="13.54296875" bestFit="1" customWidth="1"/>
    <col min="15" max="15" width="14.36328125" bestFit="1" customWidth="1"/>
    <col min="17" max="17" width="14.26953125" bestFit="1" customWidth="1"/>
    <col min="18" max="18" width="13.6328125" bestFit="1" customWidth="1"/>
  </cols>
  <sheetData>
    <row r="3" spans="1:18">
      <c r="A3" t="s">
        <v>77</v>
      </c>
      <c r="C3" t="s">
        <v>78</v>
      </c>
      <c r="E3" t="s">
        <v>79</v>
      </c>
      <c r="G3" t="s">
        <v>80</v>
      </c>
      <c r="I3" t="s">
        <v>81</v>
      </c>
      <c r="K3" t="s">
        <v>82</v>
      </c>
    </row>
    <row r="4" spans="1:18">
      <c r="A4" s="16">
        <v>456119.68750000006</v>
      </c>
      <c r="C4" s="16">
        <v>207984.02750000023</v>
      </c>
      <c r="E4" s="14">
        <f>C4/A4</f>
        <v>0.4559856397340889</v>
      </c>
      <c r="G4" s="15">
        <v>4629</v>
      </c>
      <c r="I4">
        <v>1855</v>
      </c>
      <c r="K4" s="16">
        <v>284191.39999999967</v>
      </c>
    </row>
    <row r="6" spans="1:18">
      <c r="A6" s="13" t="s">
        <v>95</v>
      </c>
      <c r="B6" t="s">
        <v>97</v>
      </c>
      <c r="C6" t="s">
        <v>98</v>
      </c>
      <c r="E6" s="13" t="s">
        <v>95</v>
      </c>
      <c r="F6" t="s">
        <v>77</v>
      </c>
      <c r="H6" s="13" t="s">
        <v>95</v>
      </c>
      <c r="I6" t="s">
        <v>77</v>
      </c>
      <c r="K6" s="13" t="s">
        <v>95</v>
      </c>
      <c r="L6" t="s">
        <v>77</v>
      </c>
      <c r="N6" s="13" t="s">
        <v>95</v>
      </c>
      <c r="O6" t="s">
        <v>77</v>
      </c>
      <c r="Q6" s="23" t="str">
        <f>N6</f>
        <v>Row Labels</v>
      </c>
      <c r="R6" t="str">
        <f>O6</f>
        <v>Sum of Revenue</v>
      </c>
    </row>
    <row r="7" spans="1:18">
      <c r="A7" s="21" t="s">
        <v>83</v>
      </c>
      <c r="B7" s="22">
        <v>11707.223500000006</v>
      </c>
      <c r="C7" s="22">
        <v>26577.043499999996</v>
      </c>
      <c r="E7" s="21" t="s">
        <v>47</v>
      </c>
      <c r="F7" s="16">
        <v>46190.970500000003</v>
      </c>
      <c r="H7" s="21" t="s">
        <v>8</v>
      </c>
      <c r="I7" s="16">
        <v>126553.31550000004</v>
      </c>
      <c r="K7" s="21" t="s">
        <v>6</v>
      </c>
      <c r="L7" s="16">
        <v>111653.21249999998</v>
      </c>
      <c r="N7" s="21" t="s">
        <v>25</v>
      </c>
      <c r="O7" s="16">
        <v>22212.968499999999</v>
      </c>
      <c r="Q7" s="23" t="str">
        <f t="shared" ref="Q7:Q23" si="0">N7</f>
        <v>Denmark</v>
      </c>
      <c r="R7">
        <f t="shared" ref="R7:R23" si="1">O7</f>
        <v>22212.968499999999</v>
      </c>
    </row>
    <row r="8" spans="1:18">
      <c r="A8" s="21" t="s">
        <v>84</v>
      </c>
      <c r="B8" s="22">
        <v>13140.0885</v>
      </c>
      <c r="C8" s="22">
        <v>28457.788499999995</v>
      </c>
      <c r="E8" s="21" t="s">
        <v>43</v>
      </c>
      <c r="F8" s="16">
        <v>56957.217500000021</v>
      </c>
      <c r="H8" s="21" t="s">
        <v>28</v>
      </c>
      <c r="I8" s="16">
        <v>67464.194499999998</v>
      </c>
      <c r="K8" s="21" t="s">
        <v>11</v>
      </c>
      <c r="L8" s="16">
        <v>107818.11000000002</v>
      </c>
      <c r="N8" s="21" t="s">
        <v>39</v>
      </c>
      <c r="O8" s="16">
        <v>17877.599500000004</v>
      </c>
      <c r="Q8" s="23" t="str">
        <f t="shared" si="0"/>
        <v>Finland</v>
      </c>
      <c r="R8">
        <f t="shared" si="1"/>
        <v>17877.599500000004</v>
      </c>
    </row>
    <row r="9" spans="1:18">
      <c r="A9" s="21" t="s">
        <v>85</v>
      </c>
      <c r="B9" s="22">
        <v>14983.963000000005</v>
      </c>
      <c r="C9" s="22">
        <v>31260.672999999984</v>
      </c>
      <c r="E9" s="21" t="s">
        <v>50</v>
      </c>
      <c r="F9" s="16">
        <v>43929.234999999979</v>
      </c>
      <c r="H9" s="21" t="s">
        <v>2</v>
      </c>
      <c r="I9" s="16">
        <v>182957.78849999994</v>
      </c>
      <c r="K9" s="21" t="s">
        <v>0</v>
      </c>
      <c r="L9" s="16">
        <v>98772.345000000059</v>
      </c>
      <c r="N9" s="21" t="s">
        <v>47</v>
      </c>
      <c r="O9" s="16">
        <v>46190.970499999996</v>
      </c>
      <c r="Q9" s="23" t="str">
        <f t="shared" si="0"/>
        <v>France</v>
      </c>
      <c r="R9">
        <f t="shared" si="1"/>
        <v>46190.970499999996</v>
      </c>
    </row>
    <row r="10" spans="1:18">
      <c r="A10" s="21" t="s">
        <v>86</v>
      </c>
      <c r="B10" s="22">
        <v>16569.29</v>
      </c>
      <c r="C10" s="22">
        <v>36311.760000000017</v>
      </c>
      <c r="E10" s="21" t="s">
        <v>1</v>
      </c>
      <c r="F10" s="16">
        <v>34641.544500000004</v>
      </c>
      <c r="H10" s="21" t="s">
        <v>19</v>
      </c>
      <c r="I10" s="16">
        <v>79144.388999999981</v>
      </c>
      <c r="K10" s="21" t="s">
        <v>20</v>
      </c>
      <c r="L10" s="16">
        <v>137876.01999999996</v>
      </c>
      <c r="N10" s="21" t="s">
        <v>43</v>
      </c>
      <c r="O10" s="16">
        <v>56957.217500000013</v>
      </c>
      <c r="Q10" s="23" t="str">
        <f t="shared" si="0"/>
        <v>Germany</v>
      </c>
      <c r="R10">
        <f t="shared" si="1"/>
        <v>56957.217500000013</v>
      </c>
    </row>
    <row r="11" spans="1:18">
      <c r="A11" s="21" t="s">
        <v>87</v>
      </c>
      <c r="B11" s="22">
        <v>19293.986500000006</v>
      </c>
      <c r="C11" s="22">
        <v>41354.766500000012</v>
      </c>
      <c r="E11" s="21" t="s">
        <v>33</v>
      </c>
      <c r="F11" s="16">
        <v>60776.335500000001</v>
      </c>
      <c r="H11" s="21" t="s">
        <v>96</v>
      </c>
      <c r="I11" s="16">
        <v>456119.68749999994</v>
      </c>
      <c r="K11" s="21" t="s">
        <v>96</v>
      </c>
      <c r="L11" s="16">
        <v>456119.68750000006</v>
      </c>
      <c r="N11" s="21" t="s">
        <v>18</v>
      </c>
      <c r="O11" s="16">
        <v>13331.543499999998</v>
      </c>
      <c r="Q11" s="23" t="str">
        <f t="shared" si="0"/>
        <v>Ireland</v>
      </c>
      <c r="R11">
        <f t="shared" si="1"/>
        <v>13331.543499999998</v>
      </c>
    </row>
    <row r="12" spans="1:18">
      <c r="A12" s="21" t="s">
        <v>88</v>
      </c>
      <c r="B12" s="22">
        <v>21088.45</v>
      </c>
      <c r="C12" s="22">
        <v>47915.480000000047</v>
      </c>
      <c r="E12" s="21" t="s">
        <v>96</v>
      </c>
      <c r="F12" s="16">
        <v>242495.30300000001</v>
      </c>
      <c r="N12" s="21" t="s">
        <v>50</v>
      </c>
      <c r="O12" s="16">
        <v>43929.234999999993</v>
      </c>
      <c r="Q12" s="23" t="str">
        <f t="shared" si="0"/>
        <v>Italy</v>
      </c>
      <c r="R12">
        <f t="shared" si="1"/>
        <v>43929.234999999993</v>
      </c>
    </row>
    <row r="13" spans="1:18">
      <c r="A13" s="21" t="s">
        <v>89</v>
      </c>
      <c r="B13" s="22">
        <v>22538.657499999994</v>
      </c>
      <c r="C13" s="22">
        <v>48300.487499999974</v>
      </c>
      <c r="N13" s="21" t="s">
        <v>31</v>
      </c>
      <c r="O13" s="16">
        <v>30908.714000000004</v>
      </c>
      <c r="Q13" s="23" t="str">
        <f t="shared" si="0"/>
        <v>Netherlands</v>
      </c>
      <c r="R13">
        <f t="shared" si="1"/>
        <v>30908.714000000004</v>
      </c>
    </row>
    <row r="14" spans="1:18">
      <c r="A14" s="21" t="s">
        <v>90</v>
      </c>
      <c r="B14" s="22">
        <v>17330.455499999989</v>
      </c>
      <c r="C14" s="22">
        <v>37248.155499999993</v>
      </c>
      <c r="N14" s="21" t="s">
        <v>52</v>
      </c>
      <c r="O14" s="16">
        <v>22838.519499999999</v>
      </c>
      <c r="Q14" s="23" t="str">
        <f t="shared" si="0"/>
        <v>Norway</v>
      </c>
      <c r="R14">
        <f t="shared" si="1"/>
        <v>22838.519499999999</v>
      </c>
    </row>
    <row r="15" spans="1:18">
      <c r="A15" s="21" t="s">
        <v>91</v>
      </c>
      <c r="B15" s="22">
        <v>18998.169500000004</v>
      </c>
      <c r="C15" s="22">
        <v>41051.449499999988</v>
      </c>
      <c r="N15" s="21" t="s">
        <v>49</v>
      </c>
      <c r="O15" s="16">
        <v>33558.383999999998</v>
      </c>
      <c r="Q15" s="23" t="str">
        <f t="shared" si="0"/>
        <v>Poland</v>
      </c>
      <c r="R15">
        <f t="shared" si="1"/>
        <v>33558.383999999998</v>
      </c>
    </row>
    <row r="16" spans="1:18">
      <c r="A16" s="21" t="s">
        <v>92</v>
      </c>
      <c r="B16" s="22">
        <v>16021.348999999995</v>
      </c>
      <c r="C16" s="22">
        <v>34351.969000000005</v>
      </c>
      <c r="N16" s="21" t="s">
        <v>36</v>
      </c>
      <c r="O16" s="16">
        <v>20201.565500000001</v>
      </c>
      <c r="Q16" s="23" t="str">
        <f t="shared" si="0"/>
        <v>Portugal</v>
      </c>
      <c r="R16">
        <f t="shared" si="1"/>
        <v>20201.565500000001</v>
      </c>
    </row>
    <row r="17" spans="1:18">
      <c r="A17" s="21" t="s">
        <v>93</v>
      </c>
      <c r="B17" s="22">
        <v>19639.128500000003</v>
      </c>
      <c r="C17" s="22">
        <v>44403.638500000015</v>
      </c>
      <c r="N17" s="21" t="s">
        <v>1</v>
      </c>
      <c r="O17" s="16">
        <v>34641.544499999982</v>
      </c>
      <c r="Q17" s="23" t="str">
        <f t="shared" si="0"/>
        <v>Spain</v>
      </c>
      <c r="R17">
        <f t="shared" si="1"/>
        <v>34641.544499999982</v>
      </c>
    </row>
    <row r="18" spans="1:18">
      <c r="A18" s="21" t="s">
        <v>94</v>
      </c>
      <c r="B18" s="22">
        <v>16673.265999999996</v>
      </c>
      <c r="C18" s="22">
        <v>38886.475999999995</v>
      </c>
      <c r="N18" s="21" t="s">
        <v>12</v>
      </c>
      <c r="O18" s="16">
        <v>31557.478999999999</v>
      </c>
      <c r="Q18" s="23" t="str">
        <f t="shared" si="0"/>
        <v>Sweden</v>
      </c>
      <c r="R18">
        <f t="shared" si="1"/>
        <v>31557.478999999999</v>
      </c>
    </row>
    <row r="19" spans="1:18">
      <c r="A19" s="21" t="s">
        <v>96</v>
      </c>
      <c r="B19" s="16">
        <v>207984.02749999997</v>
      </c>
      <c r="C19" s="16">
        <v>456119.6875</v>
      </c>
      <c r="N19" s="21" t="s">
        <v>41</v>
      </c>
      <c r="O19" s="16">
        <v>21137.610999999994</v>
      </c>
      <c r="Q19" s="23" t="str">
        <f t="shared" si="0"/>
        <v>Switzerland</v>
      </c>
      <c r="R19">
        <f t="shared" si="1"/>
        <v>21137.610999999994</v>
      </c>
    </row>
    <row r="20" spans="1:18">
      <c r="N20" s="21" t="s">
        <v>33</v>
      </c>
      <c r="O20" s="16">
        <v>60776.335499999972</v>
      </c>
      <c r="Q20" s="23" t="str">
        <f t="shared" si="0"/>
        <v>United Kingdom</v>
      </c>
      <c r="R20">
        <f t="shared" si="1"/>
        <v>60776.335499999972</v>
      </c>
    </row>
    <row r="21" spans="1:18">
      <c r="N21" s="21" t="s">
        <v>96</v>
      </c>
      <c r="O21" s="16">
        <v>456119.68749999994</v>
      </c>
      <c r="Q21" s="23" t="str">
        <f t="shared" si="0"/>
        <v>Grand Total</v>
      </c>
      <c r="R21">
        <f t="shared" si="1"/>
        <v>456119.68749999994</v>
      </c>
    </row>
    <row r="22" spans="1:18">
      <c r="Q22" s="23">
        <f t="shared" si="0"/>
        <v>0</v>
      </c>
      <c r="R22">
        <f t="shared" si="1"/>
        <v>0</v>
      </c>
    </row>
    <row r="23" spans="1:18">
      <c r="Q23" s="23">
        <f t="shared" si="0"/>
        <v>0</v>
      </c>
      <c r="R23">
        <f t="shared" si="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zoomScale="90" zoomScaleNormal="90" workbookViewId="0"/>
  </sheetViews>
  <sheetFormatPr defaultColWidth="9.81640625" defaultRowHeight="14.5"/>
  <cols>
    <col min="1" max="1" width="5.36328125" bestFit="1" customWidth="1"/>
    <col min="2" max="2" width="12.6328125" bestFit="1" customWidth="1"/>
    <col min="3" max="4" width="12.6328125" customWidth="1"/>
    <col min="5" max="5" width="12.6328125" style="12" customWidth="1"/>
    <col min="6" max="6" width="12.81640625" bestFit="1" customWidth="1"/>
    <col min="7" max="7" width="15.7265625" bestFit="1" customWidth="1"/>
    <col min="8" max="8" width="15" bestFit="1" customWidth="1"/>
    <col min="9" max="9" width="14.36328125" bestFit="1" customWidth="1"/>
    <col min="10" max="10" width="14.81640625" bestFit="1" customWidth="1"/>
    <col min="11" max="11" width="16.81640625" bestFit="1" customWidth="1"/>
    <col min="12" max="12" width="21.08984375" bestFit="1" customWidth="1"/>
    <col min="13" max="13" width="10.36328125" style="10" bestFit="1" customWidth="1"/>
    <col min="14" max="14" width="10" bestFit="1" customWidth="1"/>
    <col min="15" max="15" width="11.36328125" bestFit="1" customWidth="1"/>
    <col min="16" max="16" width="9.453125" bestFit="1" customWidth="1"/>
    <col min="17" max="18" width="9.90625" bestFit="1" customWidth="1"/>
    <col min="19" max="19" width="11.6328125" bestFit="1" customWidth="1"/>
    <col min="20" max="20" width="15" bestFit="1" customWidth="1"/>
    <col min="21" max="21" width="5.36328125" bestFit="1" customWidth="1"/>
    <col min="22" max="22" width="7.90625" style="10" bestFit="1" customWidth="1"/>
    <col min="23" max="23" width="9.26953125" bestFit="1" customWidth="1"/>
    <col min="24" max="24" width="6.7265625" bestFit="1" customWidth="1"/>
  </cols>
  <sheetData>
    <row r="1" spans="1:24" ht="21.65" customHeight="1">
      <c r="A1" s="1" t="s">
        <v>53</v>
      </c>
      <c r="B1" s="1" t="s">
        <v>54</v>
      </c>
      <c r="C1" s="1" t="s">
        <v>69</v>
      </c>
      <c r="D1" s="1" t="s">
        <v>74</v>
      </c>
      <c r="E1" s="1" t="s">
        <v>70</v>
      </c>
      <c r="F1" s="1" t="s">
        <v>75</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71</v>
      </c>
      <c r="X1" s="1" t="s">
        <v>72</v>
      </c>
    </row>
    <row r="2" spans="1:24" ht="16">
      <c r="A2" s="2">
        <v>3392</v>
      </c>
      <c r="B2" s="3">
        <v>46023</v>
      </c>
      <c r="C2" s="4">
        <f>YEAR(SalesDataTable[[#This Row],[Order Date]])</f>
        <v>2026</v>
      </c>
      <c r="D2" s="4">
        <f>MONTH(SalesDataTable[[#This Row],[Order Date]])</f>
        <v>1</v>
      </c>
      <c r="E2" s="11" t="str">
        <f>"Q"&amp;ROUNDUP(MONTH(SalesDataTable[[#This Row],[Order Date]])/3,0)</f>
        <v>Q1</v>
      </c>
      <c r="F2" s="4"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6">
      <c r="A3" s="2">
        <v>4836</v>
      </c>
      <c r="B3" s="3">
        <v>46024</v>
      </c>
      <c r="C3" s="4">
        <f>YEAR(SalesDataTable[[#This Row],[Order Date]])</f>
        <v>2026</v>
      </c>
      <c r="D3" s="4">
        <f>MONTH(SalesDataTable[[#This Row],[Order Date]])</f>
        <v>1</v>
      </c>
      <c r="E3" s="11" t="str">
        <f>"Q"&amp;ROUNDUP(MONTH(SalesDataTable[[#This Row],[Order Date]])/3,0)</f>
        <v>Q1</v>
      </c>
      <c r="F3" s="4"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6">
      <c r="A4" s="2">
        <v>163</v>
      </c>
      <c r="B4" s="3">
        <v>46025</v>
      </c>
      <c r="C4" s="4">
        <f>YEAR(SalesDataTable[[#This Row],[Order Date]])</f>
        <v>2026</v>
      </c>
      <c r="D4" s="4">
        <f>MONTH(SalesDataTable[[#This Row],[Order Date]])</f>
        <v>1</v>
      </c>
      <c r="E4" s="11" t="str">
        <f>"Q"&amp;ROUNDUP(MONTH(SalesDataTable[[#This Row],[Order Date]])/3,0)</f>
        <v>Q1</v>
      </c>
      <c r="F4" s="4"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6">
      <c r="A5" s="2">
        <v>542</v>
      </c>
      <c r="B5" s="3">
        <v>46025</v>
      </c>
      <c r="C5" s="4">
        <f>YEAR(SalesDataTable[[#This Row],[Order Date]])</f>
        <v>2026</v>
      </c>
      <c r="D5" s="4">
        <f>MONTH(SalesDataTable[[#This Row],[Order Date]])</f>
        <v>1</v>
      </c>
      <c r="E5" s="11" t="str">
        <f>"Q"&amp;ROUNDUP(MONTH(SalesDataTable[[#This Row],[Order Date]])/3,0)</f>
        <v>Q1</v>
      </c>
      <c r="F5" s="4"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6">
      <c r="A6" s="2">
        <v>2002</v>
      </c>
      <c r="B6" s="3">
        <v>46025</v>
      </c>
      <c r="C6" s="4">
        <f>YEAR(SalesDataTable[[#This Row],[Order Date]])</f>
        <v>2026</v>
      </c>
      <c r="D6" s="4">
        <f>MONTH(SalesDataTable[[#This Row],[Order Date]])</f>
        <v>1</v>
      </c>
      <c r="E6" s="11" t="str">
        <f>"Q"&amp;ROUNDUP(MONTH(SalesDataTable[[#This Row],[Order Date]])/3,0)</f>
        <v>Q1</v>
      </c>
      <c r="F6" s="4"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6">
      <c r="A7" s="2">
        <v>2005</v>
      </c>
      <c r="B7" s="3">
        <v>46025</v>
      </c>
      <c r="C7" s="4">
        <f>YEAR(SalesDataTable[[#This Row],[Order Date]])</f>
        <v>2026</v>
      </c>
      <c r="D7" s="4">
        <f>MONTH(SalesDataTable[[#This Row],[Order Date]])</f>
        <v>1</v>
      </c>
      <c r="E7" s="11" t="str">
        <f>"Q"&amp;ROUNDUP(MONTH(SalesDataTable[[#This Row],[Order Date]])/3,0)</f>
        <v>Q1</v>
      </c>
      <c r="F7" s="4"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6">
      <c r="A8" s="2">
        <v>2937</v>
      </c>
      <c r="B8" s="3">
        <v>46025</v>
      </c>
      <c r="C8" s="4">
        <f>YEAR(SalesDataTable[[#This Row],[Order Date]])</f>
        <v>2026</v>
      </c>
      <c r="D8" s="4">
        <f>MONTH(SalesDataTable[[#This Row],[Order Date]])</f>
        <v>1</v>
      </c>
      <c r="E8" s="11" t="str">
        <f>"Q"&amp;ROUNDUP(MONTH(SalesDataTable[[#This Row],[Order Date]])/3,0)</f>
        <v>Q1</v>
      </c>
      <c r="F8" s="4"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6">
      <c r="A9" s="2">
        <v>3326</v>
      </c>
      <c r="B9" s="3">
        <v>46025</v>
      </c>
      <c r="C9" s="4">
        <f>YEAR(SalesDataTable[[#This Row],[Order Date]])</f>
        <v>2026</v>
      </c>
      <c r="D9" s="4">
        <f>MONTH(SalesDataTable[[#This Row],[Order Date]])</f>
        <v>1</v>
      </c>
      <c r="E9" s="11" t="str">
        <f>"Q"&amp;ROUNDUP(MONTH(SalesDataTable[[#This Row],[Order Date]])/3,0)</f>
        <v>Q1</v>
      </c>
      <c r="F9" s="4"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6">
      <c r="A10" s="2">
        <v>3863</v>
      </c>
      <c r="B10" s="3">
        <v>46025</v>
      </c>
      <c r="C10" s="4">
        <f>YEAR(SalesDataTable[[#This Row],[Order Date]])</f>
        <v>2026</v>
      </c>
      <c r="D10" s="4">
        <f>MONTH(SalesDataTable[[#This Row],[Order Date]])</f>
        <v>1</v>
      </c>
      <c r="E10" s="11" t="str">
        <f>"Q"&amp;ROUNDUP(MONTH(SalesDataTable[[#This Row],[Order Date]])/3,0)</f>
        <v>Q1</v>
      </c>
      <c r="F10" s="4"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6">
      <c r="A11" s="2">
        <v>4910</v>
      </c>
      <c r="B11" s="3">
        <v>46025</v>
      </c>
      <c r="C11" s="4">
        <f>YEAR(SalesDataTable[[#This Row],[Order Date]])</f>
        <v>2026</v>
      </c>
      <c r="D11" s="4">
        <f>MONTH(SalesDataTable[[#This Row],[Order Date]])</f>
        <v>1</v>
      </c>
      <c r="E11" s="11" t="str">
        <f>"Q"&amp;ROUNDUP(MONTH(SalesDataTable[[#This Row],[Order Date]])/3,0)</f>
        <v>Q1</v>
      </c>
      <c r="F11" s="4"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6">
      <c r="A12" s="2">
        <v>5188</v>
      </c>
      <c r="B12" s="3">
        <v>46025</v>
      </c>
      <c r="C12" s="4">
        <f>YEAR(SalesDataTable[[#This Row],[Order Date]])</f>
        <v>2026</v>
      </c>
      <c r="D12" s="4">
        <f>MONTH(SalesDataTable[[#This Row],[Order Date]])</f>
        <v>1</v>
      </c>
      <c r="E12" s="11" t="str">
        <f>"Q"&amp;ROUNDUP(MONTH(SalesDataTable[[#This Row],[Order Date]])/3,0)</f>
        <v>Q1</v>
      </c>
      <c r="F12" s="4"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6">
      <c r="A13" s="2">
        <v>845</v>
      </c>
      <c r="B13" s="3">
        <v>46026</v>
      </c>
      <c r="C13" s="4">
        <f>YEAR(SalesDataTable[[#This Row],[Order Date]])</f>
        <v>2026</v>
      </c>
      <c r="D13" s="4">
        <f>MONTH(SalesDataTable[[#This Row],[Order Date]])</f>
        <v>1</v>
      </c>
      <c r="E13" s="11" t="str">
        <f>"Q"&amp;ROUNDUP(MONTH(SalesDataTable[[#This Row],[Order Date]])/3,0)</f>
        <v>Q1</v>
      </c>
      <c r="F13" s="4"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6">
      <c r="A14" s="2">
        <v>1077</v>
      </c>
      <c r="B14" s="3">
        <v>46026</v>
      </c>
      <c r="C14" s="4">
        <f>YEAR(SalesDataTable[[#This Row],[Order Date]])</f>
        <v>2026</v>
      </c>
      <c r="D14" s="4">
        <f>MONTH(SalesDataTable[[#This Row],[Order Date]])</f>
        <v>1</v>
      </c>
      <c r="E14" s="11" t="str">
        <f>"Q"&amp;ROUNDUP(MONTH(SalesDataTable[[#This Row],[Order Date]])/3,0)</f>
        <v>Q1</v>
      </c>
      <c r="F14" s="4"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6">
      <c r="A15" s="2">
        <v>1237</v>
      </c>
      <c r="B15" s="3">
        <v>46026</v>
      </c>
      <c r="C15" s="4">
        <f>YEAR(SalesDataTable[[#This Row],[Order Date]])</f>
        <v>2026</v>
      </c>
      <c r="D15" s="4">
        <f>MONTH(SalesDataTable[[#This Row],[Order Date]])</f>
        <v>1</v>
      </c>
      <c r="E15" s="11" t="str">
        <f>"Q"&amp;ROUNDUP(MONTH(SalesDataTable[[#This Row],[Order Date]])/3,0)</f>
        <v>Q1</v>
      </c>
      <c r="F15" s="4"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6">
      <c r="A16" s="2">
        <v>1908</v>
      </c>
      <c r="B16" s="3">
        <v>46026</v>
      </c>
      <c r="C16" s="4">
        <f>YEAR(SalesDataTable[[#This Row],[Order Date]])</f>
        <v>2026</v>
      </c>
      <c r="D16" s="4">
        <f>MONTH(SalesDataTable[[#This Row],[Order Date]])</f>
        <v>1</v>
      </c>
      <c r="E16" s="11" t="str">
        <f>"Q"&amp;ROUNDUP(MONTH(SalesDataTable[[#This Row],[Order Date]])/3,0)</f>
        <v>Q1</v>
      </c>
      <c r="F16" s="4"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6">
      <c r="A17" s="2">
        <v>2245</v>
      </c>
      <c r="B17" s="3">
        <v>46026</v>
      </c>
      <c r="C17" s="4">
        <f>YEAR(SalesDataTable[[#This Row],[Order Date]])</f>
        <v>2026</v>
      </c>
      <c r="D17" s="4">
        <f>MONTH(SalesDataTable[[#This Row],[Order Date]])</f>
        <v>1</v>
      </c>
      <c r="E17" s="11" t="str">
        <f>"Q"&amp;ROUNDUP(MONTH(SalesDataTable[[#This Row],[Order Date]])/3,0)</f>
        <v>Q1</v>
      </c>
      <c r="F17" s="4"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6">
      <c r="A18" s="2">
        <v>2928</v>
      </c>
      <c r="B18" s="3">
        <v>46026</v>
      </c>
      <c r="C18" s="4">
        <f>YEAR(SalesDataTable[[#This Row],[Order Date]])</f>
        <v>2026</v>
      </c>
      <c r="D18" s="4">
        <f>MONTH(SalesDataTable[[#This Row],[Order Date]])</f>
        <v>1</v>
      </c>
      <c r="E18" s="11" t="str">
        <f>"Q"&amp;ROUNDUP(MONTH(SalesDataTable[[#This Row],[Order Date]])/3,0)</f>
        <v>Q1</v>
      </c>
      <c r="F18" s="4"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6">
      <c r="A19" s="2">
        <v>4249</v>
      </c>
      <c r="B19" s="3">
        <v>46026</v>
      </c>
      <c r="C19" s="4">
        <f>YEAR(SalesDataTable[[#This Row],[Order Date]])</f>
        <v>2026</v>
      </c>
      <c r="D19" s="4">
        <f>MONTH(SalesDataTable[[#This Row],[Order Date]])</f>
        <v>1</v>
      </c>
      <c r="E19" s="11" t="str">
        <f>"Q"&amp;ROUNDUP(MONTH(SalesDataTable[[#This Row],[Order Date]])/3,0)</f>
        <v>Q1</v>
      </c>
      <c r="F19" s="4"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6">
      <c r="A20" s="2">
        <v>1734</v>
      </c>
      <c r="B20" s="3">
        <v>46027</v>
      </c>
      <c r="C20" s="4">
        <f>YEAR(SalesDataTable[[#This Row],[Order Date]])</f>
        <v>2026</v>
      </c>
      <c r="D20" s="4">
        <f>MONTH(SalesDataTable[[#This Row],[Order Date]])</f>
        <v>1</v>
      </c>
      <c r="E20" s="11" t="str">
        <f>"Q"&amp;ROUNDUP(MONTH(SalesDataTable[[#This Row],[Order Date]])/3,0)</f>
        <v>Q1</v>
      </c>
      <c r="F20" s="4"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6">
      <c r="A21" s="2">
        <v>2331</v>
      </c>
      <c r="B21" s="3">
        <v>46027</v>
      </c>
      <c r="C21" s="4">
        <f>YEAR(SalesDataTable[[#This Row],[Order Date]])</f>
        <v>2026</v>
      </c>
      <c r="D21" s="4">
        <f>MONTH(SalesDataTable[[#This Row],[Order Date]])</f>
        <v>1</v>
      </c>
      <c r="E21" s="11" t="str">
        <f>"Q"&amp;ROUNDUP(MONTH(SalesDataTable[[#This Row],[Order Date]])/3,0)</f>
        <v>Q1</v>
      </c>
      <c r="F21" s="4"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6">
      <c r="A22" s="2">
        <v>2475</v>
      </c>
      <c r="B22" s="3">
        <v>46027</v>
      </c>
      <c r="C22" s="4">
        <f>YEAR(SalesDataTable[[#This Row],[Order Date]])</f>
        <v>2026</v>
      </c>
      <c r="D22" s="4">
        <f>MONTH(SalesDataTable[[#This Row],[Order Date]])</f>
        <v>1</v>
      </c>
      <c r="E22" s="11" t="str">
        <f>"Q"&amp;ROUNDUP(MONTH(SalesDataTable[[#This Row],[Order Date]])/3,0)</f>
        <v>Q1</v>
      </c>
      <c r="F22" s="4"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6">
      <c r="A23" s="2">
        <v>1433</v>
      </c>
      <c r="B23" s="3">
        <v>46028</v>
      </c>
      <c r="C23" s="4">
        <f>YEAR(SalesDataTable[[#This Row],[Order Date]])</f>
        <v>2026</v>
      </c>
      <c r="D23" s="4">
        <f>MONTH(SalesDataTable[[#This Row],[Order Date]])</f>
        <v>1</v>
      </c>
      <c r="E23" s="11" t="str">
        <f>"Q"&amp;ROUNDUP(MONTH(SalesDataTable[[#This Row],[Order Date]])/3,0)</f>
        <v>Q1</v>
      </c>
      <c r="F23" s="4"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6">
      <c r="A24" s="2">
        <v>3624</v>
      </c>
      <c r="B24" s="3">
        <v>46028</v>
      </c>
      <c r="C24" s="4">
        <f>YEAR(SalesDataTable[[#This Row],[Order Date]])</f>
        <v>2026</v>
      </c>
      <c r="D24" s="4">
        <f>MONTH(SalesDataTable[[#This Row],[Order Date]])</f>
        <v>1</v>
      </c>
      <c r="E24" s="11" t="str">
        <f>"Q"&amp;ROUNDUP(MONTH(SalesDataTable[[#This Row],[Order Date]])/3,0)</f>
        <v>Q1</v>
      </c>
      <c r="F24" s="4"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6">
      <c r="A25" s="2">
        <v>4680</v>
      </c>
      <c r="B25" s="3">
        <v>46028</v>
      </c>
      <c r="C25" s="4">
        <f>YEAR(SalesDataTable[[#This Row],[Order Date]])</f>
        <v>2026</v>
      </c>
      <c r="D25" s="4">
        <f>MONTH(SalesDataTable[[#This Row],[Order Date]])</f>
        <v>1</v>
      </c>
      <c r="E25" s="11" t="str">
        <f>"Q"&amp;ROUNDUP(MONTH(SalesDataTable[[#This Row],[Order Date]])/3,0)</f>
        <v>Q1</v>
      </c>
      <c r="F25" s="4"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6">
      <c r="A26" s="2">
        <v>4803</v>
      </c>
      <c r="B26" s="3">
        <v>46028</v>
      </c>
      <c r="C26" s="4">
        <f>YEAR(SalesDataTable[[#This Row],[Order Date]])</f>
        <v>2026</v>
      </c>
      <c r="D26" s="4">
        <f>MONTH(SalesDataTable[[#This Row],[Order Date]])</f>
        <v>1</v>
      </c>
      <c r="E26" s="11" t="str">
        <f>"Q"&amp;ROUNDUP(MONTH(SalesDataTable[[#This Row],[Order Date]])/3,0)</f>
        <v>Q1</v>
      </c>
      <c r="F26" s="4"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6">
      <c r="A27" s="2">
        <v>248</v>
      </c>
      <c r="B27" s="3">
        <v>46029</v>
      </c>
      <c r="C27" s="4">
        <f>YEAR(SalesDataTable[[#This Row],[Order Date]])</f>
        <v>2026</v>
      </c>
      <c r="D27" s="4">
        <f>MONTH(SalesDataTable[[#This Row],[Order Date]])</f>
        <v>1</v>
      </c>
      <c r="E27" s="11" t="str">
        <f>"Q"&amp;ROUNDUP(MONTH(SalesDataTable[[#This Row],[Order Date]])/3,0)</f>
        <v>Q1</v>
      </c>
      <c r="F27" s="4"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6">
      <c r="A28" s="2">
        <v>1118</v>
      </c>
      <c r="B28" s="3">
        <v>46029</v>
      </c>
      <c r="C28" s="4">
        <f>YEAR(SalesDataTable[[#This Row],[Order Date]])</f>
        <v>2026</v>
      </c>
      <c r="D28" s="4">
        <f>MONTH(SalesDataTable[[#This Row],[Order Date]])</f>
        <v>1</v>
      </c>
      <c r="E28" s="11" t="str">
        <f>"Q"&amp;ROUNDUP(MONTH(SalesDataTable[[#This Row],[Order Date]])/3,0)</f>
        <v>Q1</v>
      </c>
      <c r="F28" s="4"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6">
      <c r="A29" s="2">
        <v>3023</v>
      </c>
      <c r="B29" s="3">
        <v>46029</v>
      </c>
      <c r="C29" s="4">
        <f>YEAR(SalesDataTable[[#This Row],[Order Date]])</f>
        <v>2026</v>
      </c>
      <c r="D29" s="4">
        <f>MONTH(SalesDataTable[[#This Row],[Order Date]])</f>
        <v>1</v>
      </c>
      <c r="E29" s="11" t="str">
        <f>"Q"&amp;ROUNDUP(MONTH(SalesDataTable[[#This Row],[Order Date]])/3,0)</f>
        <v>Q1</v>
      </c>
      <c r="F29" s="4"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6">
      <c r="A30" s="2">
        <v>3903</v>
      </c>
      <c r="B30" s="3">
        <v>46029</v>
      </c>
      <c r="C30" s="4">
        <f>YEAR(SalesDataTable[[#This Row],[Order Date]])</f>
        <v>2026</v>
      </c>
      <c r="D30" s="4">
        <f>MONTH(SalesDataTable[[#This Row],[Order Date]])</f>
        <v>1</v>
      </c>
      <c r="E30" s="11" t="str">
        <f>"Q"&amp;ROUNDUP(MONTH(SalesDataTable[[#This Row],[Order Date]])/3,0)</f>
        <v>Q1</v>
      </c>
      <c r="F30" s="4"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6">
      <c r="A31" s="2">
        <v>62</v>
      </c>
      <c r="B31" s="3">
        <v>46030</v>
      </c>
      <c r="C31" s="4">
        <f>YEAR(SalesDataTable[[#This Row],[Order Date]])</f>
        <v>2026</v>
      </c>
      <c r="D31" s="4">
        <f>MONTH(SalesDataTable[[#This Row],[Order Date]])</f>
        <v>1</v>
      </c>
      <c r="E31" s="11" t="str">
        <f>"Q"&amp;ROUNDUP(MONTH(SalesDataTable[[#This Row],[Order Date]])/3,0)</f>
        <v>Q1</v>
      </c>
      <c r="F31" s="4"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6">
      <c r="A32" s="2">
        <v>142</v>
      </c>
      <c r="B32" s="3">
        <v>46030</v>
      </c>
      <c r="C32" s="4">
        <f>YEAR(SalesDataTable[[#This Row],[Order Date]])</f>
        <v>2026</v>
      </c>
      <c r="D32" s="4">
        <f>MONTH(SalesDataTable[[#This Row],[Order Date]])</f>
        <v>1</v>
      </c>
      <c r="E32" s="11" t="str">
        <f>"Q"&amp;ROUNDUP(MONTH(SalesDataTable[[#This Row],[Order Date]])/3,0)</f>
        <v>Q1</v>
      </c>
      <c r="F32" s="4"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6">
      <c r="A33" s="2">
        <v>450</v>
      </c>
      <c r="B33" s="3">
        <v>46030</v>
      </c>
      <c r="C33" s="4">
        <f>YEAR(SalesDataTable[[#This Row],[Order Date]])</f>
        <v>2026</v>
      </c>
      <c r="D33" s="4">
        <f>MONTH(SalesDataTable[[#This Row],[Order Date]])</f>
        <v>1</v>
      </c>
      <c r="E33" s="11" t="str">
        <f>"Q"&amp;ROUNDUP(MONTH(SalesDataTable[[#This Row],[Order Date]])/3,0)</f>
        <v>Q1</v>
      </c>
      <c r="F33" s="4"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6">
      <c r="A34" s="2">
        <v>4397</v>
      </c>
      <c r="B34" s="3">
        <v>46030</v>
      </c>
      <c r="C34" s="4">
        <f>YEAR(SalesDataTable[[#This Row],[Order Date]])</f>
        <v>2026</v>
      </c>
      <c r="D34" s="4">
        <f>MONTH(SalesDataTable[[#This Row],[Order Date]])</f>
        <v>1</v>
      </c>
      <c r="E34" s="11" t="str">
        <f>"Q"&amp;ROUNDUP(MONTH(SalesDataTable[[#This Row],[Order Date]])/3,0)</f>
        <v>Q1</v>
      </c>
      <c r="F34" s="4"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6">
      <c r="A35" s="2">
        <v>4798</v>
      </c>
      <c r="B35" s="3">
        <v>46030</v>
      </c>
      <c r="C35" s="4">
        <f>YEAR(SalesDataTable[[#This Row],[Order Date]])</f>
        <v>2026</v>
      </c>
      <c r="D35" s="4">
        <f>MONTH(SalesDataTable[[#This Row],[Order Date]])</f>
        <v>1</v>
      </c>
      <c r="E35" s="11" t="str">
        <f>"Q"&amp;ROUNDUP(MONTH(SalesDataTable[[#This Row],[Order Date]])/3,0)</f>
        <v>Q1</v>
      </c>
      <c r="F35" s="4"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6">
      <c r="A36" s="2">
        <v>136</v>
      </c>
      <c r="B36" s="3">
        <v>46031</v>
      </c>
      <c r="C36" s="4">
        <f>YEAR(SalesDataTable[[#This Row],[Order Date]])</f>
        <v>2026</v>
      </c>
      <c r="D36" s="4">
        <f>MONTH(SalesDataTable[[#This Row],[Order Date]])</f>
        <v>1</v>
      </c>
      <c r="E36" s="11" t="str">
        <f>"Q"&amp;ROUNDUP(MONTH(SalesDataTable[[#This Row],[Order Date]])/3,0)</f>
        <v>Q1</v>
      </c>
      <c r="F36" s="4"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6">
      <c r="A37" s="2">
        <v>2782</v>
      </c>
      <c r="B37" s="3">
        <v>46031</v>
      </c>
      <c r="C37" s="4">
        <f>YEAR(SalesDataTable[[#This Row],[Order Date]])</f>
        <v>2026</v>
      </c>
      <c r="D37" s="4">
        <f>MONTH(SalesDataTable[[#This Row],[Order Date]])</f>
        <v>1</v>
      </c>
      <c r="E37" s="11" t="str">
        <f>"Q"&amp;ROUNDUP(MONTH(SalesDataTable[[#This Row],[Order Date]])/3,0)</f>
        <v>Q1</v>
      </c>
      <c r="F37" s="4"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6">
      <c r="A38" s="2">
        <v>4704</v>
      </c>
      <c r="B38" s="3">
        <v>46031</v>
      </c>
      <c r="C38" s="4">
        <f>YEAR(SalesDataTable[[#This Row],[Order Date]])</f>
        <v>2026</v>
      </c>
      <c r="D38" s="4">
        <f>MONTH(SalesDataTable[[#This Row],[Order Date]])</f>
        <v>1</v>
      </c>
      <c r="E38" s="11" t="str">
        <f>"Q"&amp;ROUNDUP(MONTH(SalesDataTable[[#This Row],[Order Date]])/3,0)</f>
        <v>Q1</v>
      </c>
      <c r="F38" s="4"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6">
      <c r="A39" s="2">
        <v>69</v>
      </c>
      <c r="B39" s="3">
        <v>46032</v>
      </c>
      <c r="C39" s="4">
        <f>YEAR(SalesDataTable[[#This Row],[Order Date]])</f>
        <v>2026</v>
      </c>
      <c r="D39" s="4">
        <f>MONTH(SalesDataTable[[#This Row],[Order Date]])</f>
        <v>1</v>
      </c>
      <c r="E39" s="11" t="str">
        <f>"Q"&amp;ROUNDUP(MONTH(SalesDataTable[[#This Row],[Order Date]])/3,0)</f>
        <v>Q1</v>
      </c>
      <c r="F39" s="4"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6">
      <c r="A40" s="2">
        <v>490</v>
      </c>
      <c r="B40" s="3">
        <v>46032</v>
      </c>
      <c r="C40" s="4">
        <f>YEAR(SalesDataTable[[#This Row],[Order Date]])</f>
        <v>2026</v>
      </c>
      <c r="D40" s="4">
        <f>MONTH(SalesDataTable[[#This Row],[Order Date]])</f>
        <v>1</v>
      </c>
      <c r="E40" s="11" t="str">
        <f>"Q"&amp;ROUNDUP(MONTH(SalesDataTable[[#This Row],[Order Date]])/3,0)</f>
        <v>Q1</v>
      </c>
      <c r="F40" s="4"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6">
      <c r="A41" s="2">
        <v>3685</v>
      </c>
      <c r="B41" s="3">
        <v>46032</v>
      </c>
      <c r="C41" s="4">
        <f>YEAR(SalesDataTable[[#This Row],[Order Date]])</f>
        <v>2026</v>
      </c>
      <c r="D41" s="4">
        <f>MONTH(SalesDataTable[[#This Row],[Order Date]])</f>
        <v>1</v>
      </c>
      <c r="E41" s="11" t="str">
        <f>"Q"&amp;ROUNDUP(MONTH(SalesDataTable[[#This Row],[Order Date]])/3,0)</f>
        <v>Q1</v>
      </c>
      <c r="F41" s="4"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6">
      <c r="A42" s="2">
        <v>3796</v>
      </c>
      <c r="B42" s="3">
        <v>46032</v>
      </c>
      <c r="C42" s="4">
        <f>YEAR(SalesDataTable[[#This Row],[Order Date]])</f>
        <v>2026</v>
      </c>
      <c r="D42" s="4">
        <f>MONTH(SalesDataTable[[#This Row],[Order Date]])</f>
        <v>1</v>
      </c>
      <c r="E42" s="11" t="str">
        <f>"Q"&amp;ROUNDUP(MONTH(SalesDataTable[[#This Row],[Order Date]])/3,0)</f>
        <v>Q1</v>
      </c>
      <c r="F42" s="4"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6">
      <c r="A43" s="2">
        <v>387</v>
      </c>
      <c r="B43" s="3">
        <v>46033</v>
      </c>
      <c r="C43" s="4">
        <f>YEAR(SalesDataTable[[#This Row],[Order Date]])</f>
        <v>2026</v>
      </c>
      <c r="D43" s="4">
        <f>MONTH(SalesDataTable[[#This Row],[Order Date]])</f>
        <v>1</v>
      </c>
      <c r="E43" s="11" t="str">
        <f>"Q"&amp;ROUNDUP(MONTH(SalesDataTable[[#This Row],[Order Date]])/3,0)</f>
        <v>Q1</v>
      </c>
      <c r="F43" s="4"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6">
      <c r="A44" s="2">
        <v>2796</v>
      </c>
      <c r="B44" s="3">
        <v>46033</v>
      </c>
      <c r="C44" s="4">
        <f>YEAR(SalesDataTable[[#This Row],[Order Date]])</f>
        <v>2026</v>
      </c>
      <c r="D44" s="4">
        <f>MONTH(SalesDataTable[[#This Row],[Order Date]])</f>
        <v>1</v>
      </c>
      <c r="E44" s="11" t="str">
        <f>"Q"&amp;ROUNDUP(MONTH(SalesDataTable[[#This Row],[Order Date]])/3,0)</f>
        <v>Q1</v>
      </c>
      <c r="F44" s="4"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6">
      <c r="A45" s="2">
        <v>3703</v>
      </c>
      <c r="B45" s="3">
        <v>46033</v>
      </c>
      <c r="C45" s="4">
        <f>YEAR(SalesDataTable[[#This Row],[Order Date]])</f>
        <v>2026</v>
      </c>
      <c r="D45" s="4">
        <f>MONTH(SalesDataTable[[#This Row],[Order Date]])</f>
        <v>1</v>
      </c>
      <c r="E45" s="11" t="str">
        <f>"Q"&amp;ROUNDUP(MONTH(SalesDataTable[[#This Row],[Order Date]])/3,0)</f>
        <v>Q1</v>
      </c>
      <c r="F45" s="4"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6">
      <c r="A46" s="2">
        <v>4674</v>
      </c>
      <c r="B46" s="3">
        <v>46033</v>
      </c>
      <c r="C46" s="4">
        <f>YEAR(SalesDataTable[[#This Row],[Order Date]])</f>
        <v>2026</v>
      </c>
      <c r="D46" s="4">
        <f>MONTH(SalesDataTable[[#This Row],[Order Date]])</f>
        <v>1</v>
      </c>
      <c r="E46" s="11" t="str">
        <f>"Q"&amp;ROUNDUP(MONTH(SalesDataTable[[#This Row],[Order Date]])/3,0)</f>
        <v>Q1</v>
      </c>
      <c r="F46" s="4"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6">
      <c r="A47" s="2">
        <v>4789</v>
      </c>
      <c r="B47" s="3">
        <v>46033</v>
      </c>
      <c r="C47" s="4">
        <f>YEAR(SalesDataTable[[#This Row],[Order Date]])</f>
        <v>2026</v>
      </c>
      <c r="D47" s="4">
        <f>MONTH(SalesDataTable[[#This Row],[Order Date]])</f>
        <v>1</v>
      </c>
      <c r="E47" s="11" t="str">
        <f>"Q"&amp;ROUNDUP(MONTH(SalesDataTable[[#This Row],[Order Date]])/3,0)</f>
        <v>Q1</v>
      </c>
      <c r="F47" s="4"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6">
      <c r="A48" s="2">
        <v>804</v>
      </c>
      <c r="B48" s="3">
        <v>46034</v>
      </c>
      <c r="C48" s="4">
        <f>YEAR(SalesDataTable[[#This Row],[Order Date]])</f>
        <v>2026</v>
      </c>
      <c r="D48" s="4">
        <f>MONTH(SalesDataTable[[#This Row],[Order Date]])</f>
        <v>1</v>
      </c>
      <c r="E48" s="11" t="str">
        <f>"Q"&amp;ROUNDUP(MONTH(SalesDataTable[[#This Row],[Order Date]])/3,0)</f>
        <v>Q1</v>
      </c>
      <c r="F48" s="4"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6">
      <c r="A49" s="2">
        <v>1780</v>
      </c>
      <c r="B49" s="3">
        <v>46034</v>
      </c>
      <c r="C49" s="4">
        <f>YEAR(SalesDataTable[[#This Row],[Order Date]])</f>
        <v>2026</v>
      </c>
      <c r="D49" s="4">
        <f>MONTH(SalesDataTable[[#This Row],[Order Date]])</f>
        <v>1</v>
      </c>
      <c r="E49" s="11" t="str">
        <f>"Q"&amp;ROUNDUP(MONTH(SalesDataTable[[#This Row],[Order Date]])/3,0)</f>
        <v>Q1</v>
      </c>
      <c r="F49" s="4"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6">
      <c r="A50" s="2">
        <v>2844</v>
      </c>
      <c r="B50" s="3">
        <v>46034</v>
      </c>
      <c r="C50" s="4">
        <f>YEAR(SalesDataTable[[#This Row],[Order Date]])</f>
        <v>2026</v>
      </c>
      <c r="D50" s="4">
        <f>MONTH(SalesDataTable[[#This Row],[Order Date]])</f>
        <v>1</v>
      </c>
      <c r="E50" s="11" t="str">
        <f>"Q"&amp;ROUNDUP(MONTH(SalesDataTable[[#This Row],[Order Date]])/3,0)</f>
        <v>Q1</v>
      </c>
      <c r="F50" s="4"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6">
      <c r="A51" s="2">
        <v>3068</v>
      </c>
      <c r="B51" s="3">
        <v>46034</v>
      </c>
      <c r="C51" s="4">
        <f>YEAR(SalesDataTable[[#This Row],[Order Date]])</f>
        <v>2026</v>
      </c>
      <c r="D51" s="4">
        <f>MONTH(SalesDataTable[[#This Row],[Order Date]])</f>
        <v>1</v>
      </c>
      <c r="E51" s="11" t="str">
        <f>"Q"&amp;ROUNDUP(MONTH(SalesDataTable[[#This Row],[Order Date]])/3,0)</f>
        <v>Q1</v>
      </c>
      <c r="F51" s="4"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6">
      <c r="A52" s="2">
        <v>3096</v>
      </c>
      <c r="B52" s="3">
        <v>46034</v>
      </c>
      <c r="C52" s="4">
        <f>YEAR(SalesDataTable[[#This Row],[Order Date]])</f>
        <v>2026</v>
      </c>
      <c r="D52" s="4">
        <f>MONTH(SalesDataTable[[#This Row],[Order Date]])</f>
        <v>1</v>
      </c>
      <c r="E52" s="11" t="str">
        <f>"Q"&amp;ROUNDUP(MONTH(SalesDataTable[[#This Row],[Order Date]])/3,0)</f>
        <v>Q1</v>
      </c>
      <c r="F52" s="4"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6">
      <c r="A53" s="2">
        <v>3129</v>
      </c>
      <c r="B53" s="3">
        <v>46034</v>
      </c>
      <c r="C53" s="4">
        <f>YEAR(SalesDataTable[[#This Row],[Order Date]])</f>
        <v>2026</v>
      </c>
      <c r="D53" s="4">
        <f>MONTH(SalesDataTable[[#This Row],[Order Date]])</f>
        <v>1</v>
      </c>
      <c r="E53" s="11" t="str">
        <f>"Q"&amp;ROUNDUP(MONTH(SalesDataTable[[#This Row],[Order Date]])/3,0)</f>
        <v>Q1</v>
      </c>
      <c r="F53" s="4"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6">
      <c r="A54" s="2">
        <v>3948</v>
      </c>
      <c r="B54" s="3">
        <v>46034</v>
      </c>
      <c r="C54" s="4">
        <f>YEAR(SalesDataTable[[#This Row],[Order Date]])</f>
        <v>2026</v>
      </c>
      <c r="D54" s="4">
        <f>MONTH(SalesDataTable[[#This Row],[Order Date]])</f>
        <v>1</v>
      </c>
      <c r="E54" s="11" t="str">
        <f>"Q"&amp;ROUNDUP(MONTH(SalesDataTable[[#This Row],[Order Date]])/3,0)</f>
        <v>Q1</v>
      </c>
      <c r="F54" s="4"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6">
      <c r="A55" s="2">
        <v>5036</v>
      </c>
      <c r="B55" s="3">
        <v>46034</v>
      </c>
      <c r="C55" s="4">
        <f>YEAR(SalesDataTable[[#This Row],[Order Date]])</f>
        <v>2026</v>
      </c>
      <c r="D55" s="4">
        <f>MONTH(SalesDataTable[[#This Row],[Order Date]])</f>
        <v>1</v>
      </c>
      <c r="E55" s="11" t="str">
        <f>"Q"&amp;ROUNDUP(MONTH(SalesDataTable[[#This Row],[Order Date]])/3,0)</f>
        <v>Q1</v>
      </c>
      <c r="F55" s="4"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6">
      <c r="A56" s="2">
        <v>2681</v>
      </c>
      <c r="B56" s="3">
        <v>46035</v>
      </c>
      <c r="C56" s="4">
        <f>YEAR(SalesDataTable[[#This Row],[Order Date]])</f>
        <v>2026</v>
      </c>
      <c r="D56" s="4">
        <f>MONTH(SalesDataTable[[#This Row],[Order Date]])</f>
        <v>1</v>
      </c>
      <c r="E56" s="11" t="str">
        <f>"Q"&amp;ROUNDUP(MONTH(SalesDataTable[[#This Row],[Order Date]])/3,0)</f>
        <v>Q1</v>
      </c>
      <c r="F56" s="4"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6">
      <c r="A57" s="2">
        <v>5101</v>
      </c>
      <c r="B57" s="3">
        <v>46035</v>
      </c>
      <c r="C57" s="4">
        <f>YEAR(SalesDataTable[[#This Row],[Order Date]])</f>
        <v>2026</v>
      </c>
      <c r="D57" s="4">
        <f>MONTH(SalesDataTable[[#This Row],[Order Date]])</f>
        <v>1</v>
      </c>
      <c r="E57" s="11" t="str">
        <f>"Q"&amp;ROUNDUP(MONTH(SalesDataTable[[#This Row],[Order Date]])/3,0)</f>
        <v>Q1</v>
      </c>
      <c r="F57" s="4"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6">
      <c r="A58" s="2">
        <v>3871</v>
      </c>
      <c r="B58" s="3">
        <v>46036</v>
      </c>
      <c r="C58" s="4">
        <f>YEAR(SalesDataTable[[#This Row],[Order Date]])</f>
        <v>2026</v>
      </c>
      <c r="D58" s="4">
        <f>MONTH(SalesDataTable[[#This Row],[Order Date]])</f>
        <v>1</v>
      </c>
      <c r="E58" s="11" t="str">
        <f>"Q"&amp;ROUNDUP(MONTH(SalesDataTable[[#This Row],[Order Date]])/3,0)</f>
        <v>Q1</v>
      </c>
      <c r="F58" s="4"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6">
      <c r="A59" s="2">
        <v>4643</v>
      </c>
      <c r="B59" s="3">
        <v>46036</v>
      </c>
      <c r="C59" s="4">
        <f>YEAR(SalesDataTable[[#This Row],[Order Date]])</f>
        <v>2026</v>
      </c>
      <c r="D59" s="4">
        <f>MONTH(SalesDataTable[[#This Row],[Order Date]])</f>
        <v>1</v>
      </c>
      <c r="E59" s="11" t="str">
        <f>"Q"&amp;ROUNDUP(MONTH(SalesDataTable[[#This Row],[Order Date]])/3,0)</f>
        <v>Q1</v>
      </c>
      <c r="F59" s="4"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6">
      <c r="A60" s="2">
        <v>4703</v>
      </c>
      <c r="B60" s="3">
        <v>46036</v>
      </c>
      <c r="C60" s="4">
        <f>YEAR(SalesDataTable[[#This Row],[Order Date]])</f>
        <v>2026</v>
      </c>
      <c r="D60" s="4">
        <f>MONTH(SalesDataTable[[#This Row],[Order Date]])</f>
        <v>1</v>
      </c>
      <c r="E60" s="11" t="str">
        <f>"Q"&amp;ROUNDUP(MONTH(SalesDataTable[[#This Row],[Order Date]])/3,0)</f>
        <v>Q1</v>
      </c>
      <c r="F60" s="4"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6">
      <c r="A61" s="2">
        <v>5068</v>
      </c>
      <c r="B61" s="3">
        <v>46036</v>
      </c>
      <c r="C61" s="4">
        <f>YEAR(SalesDataTable[[#This Row],[Order Date]])</f>
        <v>2026</v>
      </c>
      <c r="D61" s="4">
        <f>MONTH(SalesDataTable[[#This Row],[Order Date]])</f>
        <v>1</v>
      </c>
      <c r="E61" s="11" t="str">
        <f>"Q"&amp;ROUNDUP(MONTH(SalesDataTable[[#This Row],[Order Date]])/3,0)</f>
        <v>Q1</v>
      </c>
      <c r="F61" s="4"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6">
      <c r="A62" s="2">
        <v>1539</v>
      </c>
      <c r="B62" s="3">
        <v>46037</v>
      </c>
      <c r="C62" s="4">
        <f>YEAR(SalesDataTable[[#This Row],[Order Date]])</f>
        <v>2026</v>
      </c>
      <c r="D62" s="4">
        <f>MONTH(SalesDataTable[[#This Row],[Order Date]])</f>
        <v>1</v>
      </c>
      <c r="E62" s="11" t="str">
        <f>"Q"&amp;ROUNDUP(MONTH(SalesDataTable[[#This Row],[Order Date]])/3,0)</f>
        <v>Q1</v>
      </c>
      <c r="F62" s="4"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6">
      <c r="A63" s="2">
        <v>1709</v>
      </c>
      <c r="B63" s="3">
        <v>46037</v>
      </c>
      <c r="C63" s="4">
        <f>YEAR(SalesDataTable[[#This Row],[Order Date]])</f>
        <v>2026</v>
      </c>
      <c r="D63" s="4">
        <f>MONTH(SalesDataTable[[#This Row],[Order Date]])</f>
        <v>1</v>
      </c>
      <c r="E63" s="11" t="str">
        <f>"Q"&amp;ROUNDUP(MONTH(SalesDataTable[[#This Row],[Order Date]])/3,0)</f>
        <v>Q1</v>
      </c>
      <c r="F63" s="4"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6">
      <c r="A64" s="2">
        <v>2702</v>
      </c>
      <c r="B64" s="3">
        <v>46037</v>
      </c>
      <c r="C64" s="4">
        <f>YEAR(SalesDataTable[[#This Row],[Order Date]])</f>
        <v>2026</v>
      </c>
      <c r="D64" s="4">
        <f>MONTH(SalesDataTable[[#This Row],[Order Date]])</f>
        <v>1</v>
      </c>
      <c r="E64" s="11" t="str">
        <f>"Q"&amp;ROUNDUP(MONTH(SalesDataTable[[#This Row],[Order Date]])/3,0)</f>
        <v>Q1</v>
      </c>
      <c r="F64" s="4"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6">
      <c r="A65" s="2">
        <v>3176</v>
      </c>
      <c r="B65" s="3">
        <v>46037</v>
      </c>
      <c r="C65" s="4">
        <f>YEAR(SalesDataTable[[#This Row],[Order Date]])</f>
        <v>2026</v>
      </c>
      <c r="D65" s="4">
        <f>MONTH(SalesDataTable[[#This Row],[Order Date]])</f>
        <v>1</v>
      </c>
      <c r="E65" s="11" t="str">
        <f>"Q"&amp;ROUNDUP(MONTH(SalesDataTable[[#This Row],[Order Date]])/3,0)</f>
        <v>Q1</v>
      </c>
      <c r="F65" s="4"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6">
      <c r="A66" s="2">
        <v>3705</v>
      </c>
      <c r="B66" s="3">
        <v>46037</v>
      </c>
      <c r="C66" s="4">
        <f>YEAR(SalesDataTable[[#This Row],[Order Date]])</f>
        <v>2026</v>
      </c>
      <c r="D66" s="4">
        <f>MONTH(SalesDataTable[[#This Row],[Order Date]])</f>
        <v>1</v>
      </c>
      <c r="E66" s="11" t="str">
        <f>"Q"&amp;ROUNDUP(MONTH(SalesDataTable[[#This Row],[Order Date]])/3,0)</f>
        <v>Q1</v>
      </c>
      <c r="F66" s="4"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6">
      <c r="A67" s="2">
        <v>3736</v>
      </c>
      <c r="B67" s="3">
        <v>46037</v>
      </c>
      <c r="C67" s="4">
        <f>YEAR(SalesDataTable[[#This Row],[Order Date]])</f>
        <v>2026</v>
      </c>
      <c r="D67" s="4">
        <f>MONTH(SalesDataTable[[#This Row],[Order Date]])</f>
        <v>1</v>
      </c>
      <c r="E67" s="11" t="str">
        <f>"Q"&amp;ROUNDUP(MONTH(SalesDataTable[[#This Row],[Order Date]])/3,0)</f>
        <v>Q1</v>
      </c>
      <c r="F67" s="4"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6">
      <c r="A68" s="2">
        <v>3967</v>
      </c>
      <c r="B68" s="3">
        <v>46037</v>
      </c>
      <c r="C68" s="4">
        <f>YEAR(SalesDataTable[[#This Row],[Order Date]])</f>
        <v>2026</v>
      </c>
      <c r="D68" s="4">
        <f>MONTH(SalesDataTable[[#This Row],[Order Date]])</f>
        <v>1</v>
      </c>
      <c r="E68" s="11" t="str">
        <f>"Q"&amp;ROUNDUP(MONTH(SalesDataTable[[#This Row],[Order Date]])/3,0)</f>
        <v>Q1</v>
      </c>
      <c r="F68" s="4"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6">
      <c r="A69" s="2">
        <v>170</v>
      </c>
      <c r="B69" s="3">
        <v>46038</v>
      </c>
      <c r="C69" s="4">
        <f>YEAR(SalesDataTable[[#This Row],[Order Date]])</f>
        <v>2026</v>
      </c>
      <c r="D69" s="4">
        <f>MONTH(SalesDataTable[[#This Row],[Order Date]])</f>
        <v>1</v>
      </c>
      <c r="E69" s="11" t="str">
        <f>"Q"&amp;ROUNDUP(MONTH(SalesDataTable[[#This Row],[Order Date]])/3,0)</f>
        <v>Q1</v>
      </c>
      <c r="F69" s="4"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6">
      <c r="A70" s="2">
        <v>1040</v>
      </c>
      <c r="B70" s="3">
        <v>46038</v>
      </c>
      <c r="C70" s="4">
        <f>YEAR(SalesDataTable[[#This Row],[Order Date]])</f>
        <v>2026</v>
      </c>
      <c r="D70" s="4">
        <f>MONTH(SalesDataTable[[#This Row],[Order Date]])</f>
        <v>1</v>
      </c>
      <c r="E70" s="11" t="str">
        <f>"Q"&amp;ROUNDUP(MONTH(SalesDataTable[[#This Row],[Order Date]])/3,0)</f>
        <v>Q1</v>
      </c>
      <c r="F70" s="4"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6">
      <c r="A71" s="2">
        <v>2380</v>
      </c>
      <c r="B71" s="3">
        <v>46038</v>
      </c>
      <c r="C71" s="4">
        <f>YEAR(SalesDataTable[[#This Row],[Order Date]])</f>
        <v>2026</v>
      </c>
      <c r="D71" s="4">
        <f>MONTH(SalesDataTable[[#This Row],[Order Date]])</f>
        <v>1</v>
      </c>
      <c r="E71" s="11" t="str">
        <f>"Q"&amp;ROUNDUP(MONTH(SalesDataTable[[#This Row],[Order Date]])/3,0)</f>
        <v>Q1</v>
      </c>
      <c r="F71" s="4"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6">
      <c r="A72" s="2">
        <v>3219</v>
      </c>
      <c r="B72" s="3">
        <v>46038</v>
      </c>
      <c r="C72" s="4">
        <f>YEAR(SalesDataTable[[#This Row],[Order Date]])</f>
        <v>2026</v>
      </c>
      <c r="D72" s="4">
        <f>MONTH(SalesDataTable[[#This Row],[Order Date]])</f>
        <v>1</v>
      </c>
      <c r="E72" s="11" t="str">
        <f>"Q"&amp;ROUNDUP(MONTH(SalesDataTable[[#This Row],[Order Date]])/3,0)</f>
        <v>Q1</v>
      </c>
      <c r="F72" s="4"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6">
      <c r="A73" s="2">
        <v>4425</v>
      </c>
      <c r="B73" s="3">
        <v>46038</v>
      </c>
      <c r="C73" s="4">
        <f>YEAR(SalesDataTable[[#This Row],[Order Date]])</f>
        <v>2026</v>
      </c>
      <c r="D73" s="4">
        <f>MONTH(SalesDataTable[[#This Row],[Order Date]])</f>
        <v>1</v>
      </c>
      <c r="E73" s="11" t="str">
        <f>"Q"&amp;ROUNDUP(MONTH(SalesDataTable[[#This Row],[Order Date]])/3,0)</f>
        <v>Q1</v>
      </c>
      <c r="F73" s="4"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6">
      <c r="A74" s="2">
        <v>4508</v>
      </c>
      <c r="B74" s="3">
        <v>46038</v>
      </c>
      <c r="C74" s="4">
        <f>YEAR(SalesDataTable[[#This Row],[Order Date]])</f>
        <v>2026</v>
      </c>
      <c r="D74" s="4">
        <f>MONTH(SalesDataTable[[#This Row],[Order Date]])</f>
        <v>1</v>
      </c>
      <c r="E74" s="11" t="str">
        <f>"Q"&amp;ROUNDUP(MONTH(SalesDataTable[[#This Row],[Order Date]])/3,0)</f>
        <v>Q1</v>
      </c>
      <c r="F74" s="4"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6">
      <c r="A75" s="2">
        <v>4806</v>
      </c>
      <c r="B75" s="3">
        <v>46038</v>
      </c>
      <c r="C75" s="4">
        <f>YEAR(SalesDataTable[[#This Row],[Order Date]])</f>
        <v>2026</v>
      </c>
      <c r="D75" s="4">
        <f>MONTH(SalesDataTable[[#This Row],[Order Date]])</f>
        <v>1</v>
      </c>
      <c r="E75" s="11" t="str">
        <f>"Q"&amp;ROUNDUP(MONTH(SalesDataTable[[#This Row],[Order Date]])/3,0)</f>
        <v>Q1</v>
      </c>
      <c r="F75" s="4"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6">
      <c r="A76" s="2">
        <v>755</v>
      </c>
      <c r="B76" s="3">
        <v>46039</v>
      </c>
      <c r="C76" s="4">
        <f>YEAR(SalesDataTable[[#This Row],[Order Date]])</f>
        <v>2026</v>
      </c>
      <c r="D76" s="4">
        <f>MONTH(SalesDataTable[[#This Row],[Order Date]])</f>
        <v>1</v>
      </c>
      <c r="E76" s="11" t="str">
        <f>"Q"&amp;ROUNDUP(MONTH(SalesDataTable[[#This Row],[Order Date]])/3,0)</f>
        <v>Q1</v>
      </c>
      <c r="F76" s="4"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6">
      <c r="A77" s="2">
        <v>3171</v>
      </c>
      <c r="B77" s="3">
        <v>46039</v>
      </c>
      <c r="C77" s="4">
        <f>YEAR(SalesDataTable[[#This Row],[Order Date]])</f>
        <v>2026</v>
      </c>
      <c r="D77" s="4">
        <f>MONTH(SalesDataTable[[#This Row],[Order Date]])</f>
        <v>1</v>
      </c>
      <c r="E77" s="11" t="str">
        <f>"Q"&amp;ROUNDUP(MONTH(SalesDataTable[[#This Row],[Order Date]])/3,0)</f>
        <v>Q1</v>
      </c>
      <c r="F77" s="4"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6">
      <c r="A78" s="2">
        <v>4277</v>
      </c>
      <c r="B78" s="3">
        <v>46039</v>
      </c>
      <c r="C78" s="4">
        <f>YEAR(SalesDataTable[[#This Row],[Order Date]])</f>
        <v>2026</v>
      </c>
      <c r="D78" s="4">
        <f>MONTH(SalesDataTable[[#This Row],[Order Date]])</f>
        <v>1</v>
      </c>
      <c r="E78" s="11" t="str">
        <f>"Q"&amp;ROUNDUP(MONTH(SalesDataTable[[#This Row],[Order Date]])/3,0)</f>
        <v>Q1</v>
      </c>
      <c r="F78" s="4"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6">
      <c r="A79" s="2">
        <v>4648</v>
      </c>
      <c r="B79" s="3">
        <v>46039</v>
      </c>
      <c r="C79" s="4">
        <f>YEAR(SalesDataTable[[#This Row],[Order Date]])</f>
        <v>2026</v>
      </c>
      <c r="D79" s="4">
        <f>MONTH(SalesDataTable[[#This Row],[Order Date]])</f>
        <v>1</v>
      </c>
      <c r="E79" s="11" t="str">
        <f>"Q"&amp;ROUNDUP(MONTH(SalesDataTable[[#This Row],[Order Date]])/3,0)</f>
        <v>Q1</v>
      </c>
      <c r="F79" s="4"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6">
      <c r="A80" s="2">
        <v>157</v>
      </c>
      <c r="B80" s="3">
        <v>46040</v>
      </c>
      <c r="C80" s="4">
        <f>YEAR(SalesDataTable[[#This Row],[Order Date]])</f>
        <v>2026</v>
      </c>
      <c r="D80" s="4">
        <f>MONTH(SalesDataTable[[#This Row],[Order Date]])</f>
        <v>1</v>
      </c>
      <c r="E80" s="11" t="str">
        <f>"Q"&amp;ROUNDUP(MONTH(SalesDataTable[[#This Row],[Order Date]])/3,0)</f>
        <v>Q1</v>
      </c>
      <c r="F80" s="4"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6">
      <c r="A81" s="2">
        <v>2271</v>
      </c>
      <c r="B81" s="3">
        <v>46040</v>
      </c>
      <c r="C81" s="4">
        <f>YEAR(SalesDataTable[[#This Row],[Order Date]])</f>
        <v>2026</v>
      </c>
      <c r="D81" s="4">
        <f>MONTH(SalesDataTable[[#This Row],[Order Date]])</f>
        <v>1</v>
      </c>
      <c r="E81" s="11" t="str">
        <f>"Q"&amp;ROUNDUP(MONTH(SalesDataTable[[#This Row],[Order Date]])/3,0)</f>
        <v>Q1</v>
      </c>
      <c r="F81" s="4"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6">
      <c r="A82" s="2">
        <v>3330</v>
      </c>
      <c r="B82" s="3">
        <v>46040</v>
      </c>
      <c r="C82" s="4">
        <f>YEAR(SalesDataTable[[#This Row],[Order Date]])</f>
        <v>2026</v>
      </c>
      <c r="D82" s="4">
        <f>MONTH(SalesDataTable[[#This Row],[Order Date]])</f>
        <v>1</v>
      </c>
      <c r="E82" s="11" t="str">
        <f>"Q"&amp;ROUNDUP(MONTH(SalesDataTable[[#This Row],[Order Date]])/3,0)</f>
        <v>Q1</v>
      </c>
      <c r="F82" s="4"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6">
      <c r="A83" s="2">
        <v>4547</v>
      </c>
      <c r="B83" s="3">
        <v>46040</v>
      </c>
      <c r="C83" s="4">
        <f>YEAR(SalesDataTable[[#This Row],[Order Date]])</f>
        <v>2026</v>
      </c>
      <c r="D83" s="4">
        <f>MONTH(SalesDataTable[[#This Row],[Order Date]])</f>
        <v>1</v>
      </c>
      <c r="E83" s="11" t="str">
        <f>"Q"&amp;ROUNDUP(MONTH(SalesDataTable[[#This Row],[Order Date]])/3,0)</f>
        <v>Q1</v>
      </c>
      <c r="F83" s="4"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6">
      <c r="A84" s="2">
        <v>1840</v>
      </c>
      <c r="B84" s="3">
        <v>46041</v>
      </c>
      <c r="C84" s="4">
        <f>YEAR(SalesDataTable[[#This Row],[Order Date]])</f>
        <v>2026</v>
      </c>
      <c r="D84" s="4">
        <f>MONTH(SalesDataTable[[#This Row],[Order Date]])</f>
        <v>1</v>
      </c>
      <c r="E84" s="11" t="str">
        <f>"Q"&amp;ROUNDUP(MONTH(SalesDataTable[[#This Row],[Order Date]])/3,0)</f>
        <v>Q1</v>
      </c>
      <c r="F84" s="4"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6">
      <c r="A85" s="2">
        <v>1850</v>
      </c>
      <c r="B85" s="3">
        <v>46041</v>
      </c>
      <c r="C85" s="4">
        <f>YEAR(SalesDataTable[[#This Row],[Order Date]])</f>
        <v>2026</v>
      </c>
      <c r="D85" s="4">
        <f>MONTH(SalesDataTable[[#This Row],[Order Date]])</f>
        <v>1</v>
      </c>
      <c r="E85" s="11" t="str">
        <f>"Q"&amp;ROUNDUP(MONTH(SalesDataTable[[#This Row],[Order Date]])/3,0)</f>
        <v>Q1</v>
      </c>
      <c r="F85" s="4"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6">
      <c r="A86" s="2">
        <v>1858</v>
      </c>
      <c r="B86" s="3">
        <v>46041</v>
      </c>
      <c r="C86" s="4">
        <f>YEAR(SalesDataTable[[#This Row],[Order Date]])</f>
        <v>2026</v>
      </c>
      <c r="D86" s="4">
        <f>MONTH(SalesDataTable[[#This Row],[Order Date]])</f>
        <v>1</v>
      </c>
      <c r="E86" s="11" t="str">
        <f>"Q"&amp;ROUNDUP(MONTH(SalesDataTable[[#This Row],[Order Date]])/3,0)</f>
        <v>Q1</v>
      </c>
      <c r="F86" s="4"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6">
      <c r="A87" s="2">
        <v>2910</v>
      </c>
      <c r="B87" s="3">
        <v>46041</v>
      </c>
      <c r="C87" s="4">
        <f>YEAR(SalesDataTable[[#This Row],[Order Date]])</f>
        <v>2026</v>
      </c>
      <c r="D87" s="4">
        <f>MONTH(SalesDataTable[[#This Row],[Order Date]])</f>
        <v>1</v>
      </c>
      <c r="E87" s="11" t="str">
        <f>"Q"&amp;ROUNDUP(MONTH(SalesDataTable[[#This Row],[Order Date]])/3,0)</f>
        <v>Q1</v>
      </c>
      <c r="F87" s="4"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6">
      <c r="A88" s="2">
        <v>3694</v>
      </c>
      <c r="B88" s="3">
        <v>46041</v>
      </c>
      <c r="C88" s="4">
        <f>YEAR(SalesDataTable[[#This Row],[Order Date]])</f>
        <v>2026</v>
      </c>
      <c r="D88" s="4">
        <f>MONTH(SalesDataTable[[#This Row],[Order Date]])</f>
        <v>1</v>
      </c>
      <c r="E88" s="11" t="str">
        <f>"Q"&amp;ROUNDUP(MONTH(SalesDataTable[[#This Row],[Order Date]])/3,0)</f>
        <v>Q1</v>
      </c>
      <c r="F88" s="4"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6">
      <c r="A89" s="2">
        <v>631</v>
      </c>
      <c r="B89" s="3">
        <v>46042</v>
      </c>
      <c r="C89" s="4">
        <f>YEAR(SalesDataTable[[#This Row],[Order Date]])</f>
        <v>2026</v>
      </c>
      <c r="D89" s="4">
        <f>MONTH(SalesDataTable[[#This Row],[Order Date]])</f>
        <v>1</v>
      </c>
      <c r="E89" s="11" t="str">
        <f>"Q"&amp;ROUNDUP(MONTH(SalesDataTable[[#This Row],[Order Date]])/3,0)</f>
        <v>Q1</v>
      </c>
      <c r="F89" s="4"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6">
      <c r="A90" s="2">
        <v>1113</v>
      </c>
      <c r="B90" s="3">
        <v>46042</v>
      </c>
      <c r="C90" s="4">
        <f>YEAR(SalesDataTable[[#This Row],[Order Date]])</f>
        <v>2026</v>
      </c>
      <c r="D90" s="4">
        <f>MONTH(SalesDataTable[[#This Row],[Order Date]])</f>
        <v>1</v>
      </c>
      <c r="E90" s="11" t="str">
        <f>"Q"&amp;ROUNDUP(MONTH(SalesDataTable[[#This Row],[Order Date]])/3,0)</f>
        <v>Q1</v>
      </c>
      <c r="F90" s="4"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6">
      <c r="A91" s="2">
        <v>1525</v>
      </c>
      <c r="B91" s="3">
        <v>46042</v>
      </c>
      <c r="C91" s="4">
        <f>YEAR(SalesDataTable[[#This Row],[Order Date]])</f>
        <v>2026</v>
      </c>
      <c r="D91" s="4">
        <f>MONTH(SalesDataTable[[#This Row],[Order Date]])</f>
        <v>1</v>
      </c>
      <c r="E91" s="11" t="str">
        <f>"Q"&amp;ROUNDUP(MONTH(SalesDataTable[[#This Row],[Order Date]])/3,0)</f>
        <v>Q1</v>
      </c>
      <c r="F91" s="4"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6">
      <c r="A92" s="2">
        <v>3233</v>
      </c>
      <c r="B92" s="3">
        <v>46042</v>
      </c>
      <c r="C92" s="4">
        <f>YEAR(SalesDataTable[[#This Row],[Order Date]])</f>
        <v>2026</v>
      </c>
      <c r="D92" s="4">
        <f>MONTH(SalesDataTable[[#This Row],[Order Date]])</f>
        <v>1</v>
      </c>
      <c r="E92" s="11" t="str">
        <f>"Q"&amp;ROUNDUP(MONTH(SalesDataTable[[#This Row],[Order Date]])/3,0)</f>
        <v>Q1</v>
      </c>
      <c r="F92" s="4"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6">
      <c r="A93" s="2">
        <v>4455</v>
      </c>
      <c r="B93" s="3">
        <v>46042</v>
      </c>
      <c r="C93" s="4">
        <f>YEAR(SalesDataTable[[#This Row],[Order Date]])</f>
        <v>2026</v>
      </c>
      <c r="D93" s="4">
        <f>MONTH(SalesDataTable[[#This Row],[Order Date]])</f>
        <v>1</v>
      </c>
      <c r="E93" s="11" t="str">
        <f>"Q"&amp;ROUNDUP(MONTH(SalesDataTable[[#This Row],[Order Date]])/3,0)</f>
        <v>Q1</v>
      </c>
      <c r="F93" s="4"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6">
      <c r="A94" s="2">
        <v>1769</v>
      </c>
      <c r="B94" s="3">
        <v>46043</v>
      </c>
      <c r="C94" s="4">
        <f>YEAR(SalesDataTable[[#This Row],[Order Date]])</f>
        <v>2026</v>
      </c>
      <c r="D94" s="4">
        <f>MONTH(SalesDataTable[[#This Row],[Order Date]])</f>
        <v>1</v>
      </c>
      <c r="E94" s="11" t="str">
        <f>"Q"&amp;ROUNDUP(MONTH(SalesDataTable[[#This Row],[Order Date]])/3,0)</f>
        <v>Q1</v>
      </c>
      <c r="F94" s="4"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6">
      <c r="A95" s="2">
        <v>3467</v>
      </c>
      <c r="B95" s="3">
        <v>46043</v>
      </c>
      <c r="C95" s="4">
        <f>YEAR(SalesDataTable[[#This Row],[Order Date]])</f>
        <v>2026</v>
      </c>
      <c r="D95" s="4">
        <f>MONTH(SalesDataTable[[#This Row],[Order Date]])</f>
        <v>1</v>
      </c>
      <c r="E95" s="11" t="str">
        <f>"Q"&amp;ROUNDUP(MONTH(SalesDataTable[[#This Row],[Order Date]])/3,0)</f>
        <v>Q1</v>
      </c>
      <c r="F95" s="4"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6">
      <c r="A96" s="2">
        <v>3911</v>
      </c>
      <c r="B96" s="3">
        <v>46043</v>
      </c>
      <c r="C96" s="4">
        <f>YEAR(SalesDataTable[[#This Row],[Order Date]])</f>
        <v>2026</v>
      </c>
      <c r="D96" s="4">
        <f>MONTH(SalesDataTable[[#This Row],[Order Date]])</f>
        <v>1</v>
      </c>
      <c r="E96" s="11" t="str">
        <f>"Q"&amp;ROUNDUP(MONTH(SalesDataTable[[#This Row],[Order Date]])/3,0)</f>
        <v>Q1</v>
      </c>
      <c r="F96" s="4"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6">
      <c r="A97" s="2">
        <v>4401</v>
      </c>
      <c r="B97" s="3">
        <v>46043</v>
      </c>
      <c r="C97" s="4">
        <f>YEAR(SalesDataTable[[#This Row],[Order Date]])</f>
        <v>2026</v>
      </c>
      <c r="D97" s="4">
        <f>MONTH(SalesDataTable[[#This Row],[Order Date]])</f>
        <v>1</v>
      </c>
      <c r="E97" s="11" t="str">
        <f>"Q"&amp;ROUNDUP(MONTH(SalesDataTable[[#This Row],[Order Date]])/3,0)</f>
        <v>Q1</v>
      </c>
      <c r="F97" s="4"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6">
      <c r="A98" s="2">
        <v>4864</v>
      </c>
      <c r="B98" s="3">
        <v>46043</v>
      </c>
      <c r="C98" s="4">
        <f>YEAR(SalesDataTable[[#This Row],[Order Date]])</f>
        <v>2026</v>
      </c>
      <c r="D98" s="4">
        <f>MONTH(SalesDataTable[[#This Row],[Order Date]])</f>
        <v>1</v>
      </c>
      <c r="E98" s="11" t="str">
        <f>"Q"&amp;ROUNDUP(MONTH(SalesDataTable[[#This Row],[Order Date]])/3,0)</f>
        <v>Q1</v>
      </c>
      <c r="F98" s="4"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6">
      <c r="A99" s="2">
        <v>347</v>
      </c>
      <c r="B99" s="3">
        <v>46044</v>
      </c>
      <c r="C99" s="4">
        <f>YEAR(SalesDataTable[[#This Row],[Order Date]])</f>
        <v>2026</v>
      </c>
      <c r="D99" s="4">
        <f>MONTH(SalesDataTable[[#This Row],[Order Date]])</f>
        <v>1</v>
      </c>
      <c r="E99" s="11" t="str">
        <f>"Q"&amp;ROUNDUP(MONTH(SalesDataTable[[#This Row],[Order Date]])/3,0)</f>
        <v>Q1</v>
      </c>
      <c r="F99" s="4"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6">
      <c r="A100" s="2">
        <v>2051</v>
      </c>
      <c r="B100" s="3">
        <v>46044</v>
      </c>
      <c r="C100" s="4">
        <f>YEAR(SalesDataTable[[#This Row],[Order Date]])</f>
        <v>2026</v>
      </c>
      <c r="D100" s="4">
        <f>MONTH(SalesDataTable[[#This Row],[Order Date]])</f>
        <v>1</v>
      </c>
      <c r="E100" s="11" t="str">
        <f>"Q"&amp;ROUNDUP(MONTH(SalesDataTable[[#This Row],[Order Date]])/3,0)</f>
        <v>Q1</v>
      </c>
      <c r="F100" s="4"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6">
      <c r="A101" s="2">
        <v>2314</v>
      </c>
      <c r="B101" s="3">
        <v>46044</v>
      </c>
      <c r="C101" s="4">
        <f>YEAR(SalesDataTable[[#This Row],[Order Date]])</f>
        <v>2026</v>
      </c>
      <c r="D101" s="4">
        <f>MONTH(SalesDataTable[[#This Row],[Order Date]])</f>
        <v>1</v>
      </c>
      <c r="E101" s="11" t="str">
        <f>"Q"&amp;ROUNDUP(MONTH(SalesDataTable[[#This Row],[Order Date]])/3,0)</f>
        <v>Q1</v>
      </c>
      <c r="F101" s="4"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6">
      <c r="A102" s="2">
        <v>3861</v>
      </c>
      <c r="B102" s="3">
        <v>46044</v>
      </c>
      <c r="C102" s="4">
        <f>YEAR(SalesDataTable[[#This Row],[Order Date]])</f>
        <v>2026</v>
      </c>
      <c r="D102" s="4">
        <f>MONTH(SalesDataTable[[#This Row],[Order Date]])</f>
        <v>1</v>
      </c>
      <c r="E102" s="11" t="str">
        <f>"Q"&amp;ROUNDUP(MONTH(SalesDataTable[[#This Row],[Order Date]])/3,0)</f>
        <v>Q1</v>
      </c>
      <c r="F102" s="4"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6">
      <c r="A103" s="2">
        <v>843</v>
      </c>
      <c r="B103" s="3">
        <v>46045</v>
      </c>
      <c r="C103" s="4">
        <f>YEAR(SalesDataTable[[#This Row],[Order Date]])</f>
        <v>2026</v>
      </c>
      <c r="D103" s="4">
        <f>MONTH(SalesDataTable[[#This Row],[Order Date]])</f>
        <v>1</v>
      </c>
      <c r="E103" s="11" t="str">
        <f>"Q"&amp;ROUNDUP(MONTH(SalesDataTable[[#This Row],[Order Date]])/3,0)</f>
        <v>Q1</v>
      </c>
      <c r="F103" s="4"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6">
      <c r="A104" s="2">
        <v>868</v>
      </c>
      <c r="B104" s="3">
        <v>46045</v>
      </c>
      <c r="C104" s="4">
        <f>YEAR(SalesDataTable[[#This Row],[Order Date]])</f>
        <v>2026</v>
      </c>
      <c r="D104" s="4">
        <f>MONTH(SalesDataTable[[#This Row],[Order Date]])</f>
        <v>1</v>
      </c>
      <c r="E104" s="11" t="str">
        <f>"Q"&amp;ROUNDUP(MONTH(SalesDataTable[[#This Row],[Order Date]])/3,0)</f>
        <v>Q1</v>
      </c>
      <c r="F104" s="4"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6">
      <c r="A105" s="2">
        <v>890</v>
      </c>
      <c r="B105" s="3">
        <v>46045</v>
      </c>
      <c r="C105" s="4">
        <f>YEAR(SalesDataTable[[#This Row],[Order Date]])</f>
        <v>2026</v>
      </c>
      <c r="D105" s="4">
        <f>MONTH(SalesDataTable[[#This Row],[Order Date]])</f>
        <v>1</v>
      </c>
      <c r="E105" s="11" t="str">
        <f>"Q"&amp;ROUNDUP(MONTH(SalesDataTable[[#This Row],[Order Date]])/3,0)</f>
        <v>Q1</v>
      </c>
      <c r="F105" s="4"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6">
      <c r="A106" s="2">
        <v>2185</v>
      </c>
      <c r="B106" s="3">
        <v>46045</v>
      </c>
      <c r="C106" s="4">
        <f>YEAR(SalesDataTable[[#This Row],[Order Date]])</f>
        <v>2026</v>
      </c>
      <c r="D106" s="4">
        <f>MONTH(SalesDataTable[[#This Row],[Order Date]])</f>
        <v>1</v>
      </c>
      <c r="E106" s="11" t="str">
        <f>"Q"&amp;ROUNDUP(MONTH(SalesDataTable[[#This Row],[Order Date]])/3,0)</f>
        <v>Q1</v>
      </c>
      <c r="F106" s="4"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6">
      <c r="A107" s="2">
        <v>2335</v>
      </c>
      <c r="B107" s="3">
        <v>46045</v>
      </c>
      <c r="C107" s="4">
        <f>YEAR(SalesDataTable[[#This Row],[Order Date]])</f>
        <v>2026</v>
      </c>
      <c r="D107" s="4">
        <f>MONTH(SalesDataTable[[#This Row],[Order Date]])</f>
        <v>1</v>
      </c>
      <c r="E107" s="11" t="str">
        <f>"Q"&amp;ROUNDUP(MONTH(SalesDataTable[[#This Row],[Order Date]])/3,0)</f>
        <v>Q1</v>
      </c>
      <c r="F107" s="4"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6">
      <c r="A108" s="2">
        <v>2784</v>
      </c>
      <c r="B108" s="3">
        <v>46045</v>
      </c>
      <c r="C108" s="4">
        <f>YEAR(SalesDataTable[[#This Row],[Order Date]])</f>
        <v>2026</v>
      </c>
      <c r="D108" s="4">
        <f>MONTH(SalesDataTable[[#This Row],[Order Date]])</f>
        <v>1</v>
      </c>
      <c r="E108" s="11" t="str">
        <f>"Q"&amp;ROUNDUP(MONTH(SalesDataTable[[#This Row],[Order Date]])/3,0)</f>
        <v>Q1</v>
      </c>
      <c r="F108" s="4"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6">
      <c r="A109" s="2">
        <v>3820</v>
      </c>
      <c r="B109" s="3">
        <v>46045</v>
      </c>
      <c r="C109" s="4">
        <f>YEAR(SalesDataTable[[#This Row],[Order Date]])</f>
        <v>2026</v>
      </c>
      <c r="D109" s="4">
        <f>MONTH(SalesDataTable[[#This Row],[Order Date]])</f>
        <v>1</v>
      </c>
      <c r="E109" s="11" t="str">
        <f>"Q"&amp;ROUNDUP(MONTH(SalesDataTable[[#This Row],[Order Date]])/3,0)</f>
        <v>Q1</v>
      </c>
      <c r="F109" s="4"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6">
      <c r="A110" s="2">
        <v>994</v>
      </c>
      <c r="B110" s="3">
        <v>46046</v>
      </c>
      <c r="C110" s="4">
        <f>YEAR(SalesDataTable[[#This Row],[Order Date]])</f>
        <v>2026</v>
      </c>
      <c r="D110" s="4">
        <f>MONTH(SalesDataTable[[#This Row],[Order Date]])</f>
        <v>1</v>
      </c>
      <c r="E110" s="11" t="str">
        <f>"Q"&amp;ROUNDUP(MONTH(SalesDataTable[[#This Row],[Order Date]])/3,0)</f>
        <v>Q1</v>
      </c>
      <c r="F110" s="4"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6">
      <c r="A111" s="2">
        <v>1643</v>
      </c>
      <c r="B111" s="3">
        <v>46046</v>
      </c>
      <c r="C111" s="4">
        <f>YEAR(SalesDataTable[[#This Row],[Order Date]])</f>
        <v>2026</v>
      </c>
      <c r="D111" s="4">
        <f>MONTH(SalesDataTable[[#This Row],[Order Date]])</f>
        <v>1</v>
      </c>
      <c r="E111" s="11" t="str">
        <f>"Q"&amp;ROUNDUP(MONTH(SalesDataTable[[#This Row],[Order Date]])/3,0)</f>
        <v>Q1</v>
      </c>
      <c r="F111" s="4"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6">
      <c r="A112" s="2">
        <v>1971</v>
      </c>
      <c r="B112" s="3">
        <v>46046</v>
      </c>
      <c r="C112" s="4">
        <f>YEAR(SalesDataTable[[#This Row],[Order Date]])</f>
        <v>2026</v>
      </c>
      <c r="D112" s="4">
        <f>MONTH(SalesDataTable[[#This Row],[Order Date]])</f>
        <v>1</v>
      </c>
      <c r="E112" s="11" t="str">
        <f>"Q"&amp;ROUNDUP(MONTH(SalesDataTable[[#This Row],[Order Date]])/3,0)</f>
        <v>Q1</v>
      </c>
      <c r="F112" s="4"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6">
      <c r="A113" s="2">
        <v>2828</v>
      </c>
      <c r="B113" s="3">
        <v>46046</v>
      </c>
      <c r="C113" s="4">
        <f>YEAR(SalesDataTable[[#This Row],[Order Date]])</f>
        <v>2026</v>
      </c>
      <c r="D113" s="4">
        <f>MONTH(SalesDataTable[[#This Row],[Order Date]])</f>
        <v>1</v>
      </c>
      <c r="E113" s="11" t="str">
        <f>"Q"&amp;ROUNDUP(MONTH(SalesDataTable[[#This Row],[Order Date]])/3,0)</f>
        <v>Q1</v>
      </c>
      <c r="F113" s="4"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6">
      <c r="A114" s="2">
        <v>5175</v>
      </c>
      <c r="B114" s="3">
        <v>46046</v>
      </c>
      <c r="C114" s="4">
        <f>YEAR(SalesDataTable[[#This Row],[Order Date]])</f>
        <v>2026</v>
      </c>
      <c r="D114" s="4">
        <f>MONTH(SalesDataTable[[#This Row],[Order Date]])</f>
        <v>1</v>
      </c>
      <c r="E114" s="11" t="str">
        <f>"Q"&amp;ROUNDUP(MONTH(SalesDataTable[[#This Row],[Order Date]])/3,0)</f>
        <v>Q1</v>
      </c>
      <c r="F114" s="4"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6">
      <c r="A115" s="2">
        <v>1874</v>
      </c>
      <c r="B115" s="3">
        <v>46047</v>
      </c>
      <c r="C115" s="4">
        <f>YEAR(SalesDataTable[[#This Row],[Order Date]])</f>
        <v>2026</v>
      </c>
      <c r="D115" s="4">
        <f>MONTH(SalesDataTable[[#This Row],[Order Date]])</f>
        <v>1</v>
      </c>
      <c r="E115" s="11" t="str">
        <f>"Q"&amp;ROUNDUP(MONTH(SalesDataTable[[#This Row],[Order Date]])/3,0)</f>
        <v>Q1</v>
      </c>
      <c r="F115" s="4"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6">
      <c r="A116" s="2">
        <v>2490</v>
      </c>
      <c r="B116" s="3">
        <v>46047</v>
      </c>
      <c r="C116" s="4">
        <f>YEAR(SalesDataTable[[#This Row],[Order Date]])</f>
        <v>2026</v>
      </c>
      <c r="D116" s="4">
        <f>MONTH(SalesDataTable[[#This Row],[Order Date]])</f>
        <v>1</v>
      </c>
      <c r="E116" s="11" t="str">
        <f>"Q"&amp;ROUNDUP(MONTH(SalesDataTable[[#This Row],[Order Date]])/3,0)</f>
        <v>Q1</v>
      </c>
      <c r="F116" s="4"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6">
      <c r="A117" s="2">
        <v>5078</v>
      </c>
      <c r="B117" s="3">
        <v>46047</v>
      </c>
      <c r="C117" s="4">
        <f>YEAR(SalesDataTable[[#This Row],[Order Date]])</f>
        <v>2026</v>
      </c>
      <c r="D117" s="4">
        <f>MONTH(SalesDataTable[[#This Row],[Order Date]])</f>
        <v>1</v>
      </c>
      <c r="E117" s="11" t="str">
        <f>"Q"&amp;ROUNDUP(MONTH(SalesDataTable[[#This Row],[Order Date]])/3,0)</f>
        <v>Q1</v>
      </c>
      <c r="F117" s="4"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6">
      <c r="A118" s="2">
        <v>230</v>
      </c>
      <c r="B118" s="3">
        <v>46048</v>
      </c>
      <c r="C118" s="4">
        <f>YEAR(SalesDataTable[[#This Row],[Order Date]])</f>
        <v>2026</v>
      </c>
      <c r="D118" s="4">
        <f>MONTH(SalesDataTable[[#This Row],[Order Date]])</f>
        <v>1</v>
      </c>
      <c r="E118" s="11" t="str">
        <f>"Q"&amp;ROUNDUP(MONTH(SalesDataTable[[#This Row],[Order Date]])/3,0)</f>
        <v>Q1</v>
      </c>
      <c r="F118" s="4"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6">
      <c r="A119" s="2">
        <v>1757</v>
      </c>
      <c r="B119" s="3">
        <v>46048</v>
      </c>
      <c r="C119" s="4">
        <f>YEAR(SalesDataTable[[#This Row],[Order Date]])</f>
        <v>2026</v>
      </c>
      <c r="D119" s="4">
        <f>MONTH(SalesDataTable[[#This Row],[Order Date]])</f>
        <v>1</v>
      </c>
      <c r="E119" s="11" t="str">
        <f>"Q"&amp;ROUNDUP(MONTH(SalesDataTable[[#This Row],[Order Date]])/3,0)</f>
        <v>Q1</v>
      </c>
      <c r="F119" s="4"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6">
      <c r="A120" s="2">
        <v>1944</v>
      </c>
      <c r="B120" s="3">
        <v>46048</v>
      </c>
      <c r="C120" s="4">
        <f>YEAR(SalesDataTable[[#This Row],[Order Date]])</f>
        <v>2026</v>
      </c>
      <c r="D120" s="4">
        <f>MONTH(SalesDataTable[[#This Row],[Order Date]])</f>
        <v>1</v>
      </c>
      <c r="E120" s="11" t="str">
        <f>"Q"&amp;ROUNDUP(MONTH(SalesDataTable[[#This Row],[Order Date]])/3,0)</f>
        <v>Q1</v>
      </c>
      <c r="F120" s="4"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6">
      <c r="A121" s="2">
        <v>3485</v>
      </c>
      <c r="B121" s="3">
        <v>46048</v>
      </c>
      <c r="C121" s="4">
        <f>YEAR(SalesDataTable[[#This Row],[Order Date]])</f>
        <v>2026</v>
      </c>
      <c r="D121" s="4">
        <f>MONTH(SalesDataTable[[#This Row],[Order Date]])</f>
        <v>1</v>
      </c>
      <c r="E121" s="11" t="str">
        <f>"Q"&amp;ROUNDUP(MONTH(SalesDataTable[[#This Row],[Order Date]])/3,0)</f>
        <v>Q1</v>
      </c>
      <c r="F121" s="4"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6">
      <c r="A122" s="2">
        <v>4002</v>
      </c>
      <c r="B122" s="3">
        <v>46048</v>
      </c>
      <c r="C122" s="4">
        <f>YEAR(SalesDataTable[[#This Row],[Order Date]])</f>
        <v>2026</v>
      </c>
      <c r="D122" s="4">
        <f>MONTH(SalesDataTable[[#This Row],[Order Date]])</f>
        <v>1</v>
      </c>
      <c r="E122" s="11" t="str">
        <f>"Q"&amp;ROUNDUP(MONTH(SalesDataTable[[#This Row],[Order Date]])/3,0)</f>
        <v>Q1</v>
      </c>
      <c r="F122" s="4"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6">
      <c r="A123" s="2">
        <v>818</v>
      </c>
      <c r="B123" s="3">
        <v>46049</v>
      </c>
      <c r="C123" s="4">
        <f>YEAR(SalesDataTable[[#This Row],[Order Date]])</f>
        <v>2026</v>
      </c>
      <c r="D123" s="4">
        <f>MONTH(SalesDataTable[[#This Row],[Order Date]])</f>
        <v>1</v>
      </c>
      <c r="E123" s="11" t="str">
        <f>"Q"&amp;ROUNDUP(MONTH(SalesDataTable[[#This Row],[Order Date]])/3,0)</f>
        <v>Q1</v>
      </c>
      <c r="F123" s="4"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6">
      <c r="A124" s="2">
        <v>1439</v>
      </c>
      <c r="B124" s="3">
        <v>46049</v>
      </c>
      <c r="C124" s="4">
        <f>YEAR(SalesDataTable[[#This Row],[Order Date]])</f>
        <v>2026</v>
      </c>
      <c r="D124" s="4">
        <f>MONTH(SalesDataTable[[#This Row],[Order Date]])</f>
        <v>1</v>
      </c>
      <c r="E124" s="11" t="str">
        <f>"Q"&amp;ROUNDUP(MONTH(SalesDataTable[[#This Row],[Order Date]])/3,0)</f>
        <v>Q1</v>
      </c>
      <c r="F124" s="4"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6">
      <c r="A125" s="2">
        <v>1616</v>
      </c>
      <c r="B125" s="3">
        <v>46049</v>
      </c>
      <c r="C125" s="4">
        <f>YEAR(SalesDataTable[[#This Row],[Order Date]])</f>
        <v>2026</v>
      </c>
      <c r="D125" s="4">
        <f>MONTH(SalesDataTable[[#This Row],[Order Date]])</f>
        <v>1</v>
      </c>
      <c r="E125" s="11" t="str">
        <f>"Q"&amp;ROUNDUP(MONTH(SalesDataTable[[#This Row],[Order Date]])/3,0)</f>
        <v>Q1</v>
      </c>
      <c r="F125" s="4"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6">
      <c r="A126" s="2">
        <v>1798</v>
      </c>
      <c r="B126" s="3">
        <v>46049</v>
      </c>
      <c r="C126" s="4">
        <f>YEAR(SalesDataTable[[#This Row],[Order Date]])</f>
        <v>2026</v>
      </c>
      <c r="D126" s="4">
        <f>MONTH(SalesDataTable[[#This Row],[Order Date]])</f>
        <v>1</v>
      </c>
      <c r="E126" s="11" t="str">
        <f>"Q"&amp;ROUNDUP(MONTH(SalesDataTable[[#This Row],[Order Date]])/3,0)</f>
        <v>Q1</v>
      </c>
      <c r="F126" s="4"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6">
      <c r="A127" s="2">
        <v>4449</v>
      </c>
      <c r="B127" s="3">
        <v>46049</v>
      </c>
      <c r="C127" s="4">
        <f>YEAR(SalesDataTable[[#This Row],[Order Date]])</f>
        <v>2026</v>
      </c>
      <c r="D127" s="4">
        <f>MONTH(SalesDataTable[[#This Row],[Order Date]])</f>
        <v>1</v>
      </c>
      <c r="E127" s="11" t="str">
        <f>"Q"&amp;ROUNDUP(MONTH(SalesDataTable[[#This Row],[Order Date]])/3,0)</f>
        <v>Q1</v>
      </c>
      <c r="F127" s="4"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6">
      <c r="A128" s="2">
        <v>4473</v>
      </c>
      <c r="B128" s="3">
        <v>46049</v>
      </c>
      <c r="C128" s="4">
        <f>YEAR(SalesDataTable[[#This Row],[Order Date]])</f>
        <v>2026</v>
      </c>
      <c r="D128" s="4">
        <f>MONTH(SalesDataTable[[#This Row],[Order Date]])</f>
        <v>1</v>
      </c>
      <c r="E128" s="11" t="str">
        <f>"Q"&amp;ROUNDUP(MONTH(SalesDataTable[[#This Row],[Order Date]])/3,0)</f>
        <v>Q1</v>
      </c>
      <c r="F128" s="4"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6">
      <c r="A129" s="2">
        <v>203</v>
      </c>
      <c r="B129" s="3">
        <v>46050</v>
      </c>
      <c r="C129" s="4">
        <f>YEAR(SalesDataTable[[#This Row],[Order Date]])</f>
        <v>2026</v>
      </c>
      <c r="D129" s="4">
        <f>MONTH(SalesDataTable[[#This Row],[Order Date]])</f>
        <v>1</v>
      </c>
      <c r="E129" s="11" t="str">
        <f>"Q"&amp;ROUNDUP(MONTH(SalesDataTable[[#This Row],[Order Date]])/3,0)</f>
        <v>Q1</v>
      </c>
      <c r="F129" s="4"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6">
      <c r="A130" s="2">
        <v>1654</v>
      </c>
      <c r="B130" s="3">
        <v>46050</v>
      </c>
      <c r="C130" s="4">
        <f>YEAR(SalesDataTable[[#This Row],[Order Date]])</f>
        <v>2026</v>
      </c>
      <c r="D130" s="4">
        <f>MONTH(SalesDataTable[[#This Row],[Order Date]])</f>
        <v>1</v>
      </c>
      <c r="E130" s="11" t="str">
        <f>"Q"&amp;ROUNDUP(MONTH(SalesDataTable[[#This Row],[Order Date]])/3,0)</f>
        <v>Q1</v>
      </c>
      <c r="F130" s="4"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6">
      <c r="A131" s="2">
        <v>2203</v>
      </c>
      <c r="B131" s="3">
        <v>46050</v>
      </c>
      <c r="C131" s="4">
        <f>YEAR(SalesDataTable[[#This Row],[Order Date]])</f>
        <v>2026</v>
      </c>
      <c r="D131" s="4">
        <f>MONTH(SalesDataTable[[#This Row],[Order Date]])</f>
        <v>1</v>
      </c>
      <c r="E131" s="11" t="str">
        <f>"Q"&amp;ROUNDUP(MONTH(SalesDataTable[[#This Row],[Order Date]])/3,0)</f>
        <v>Q1</v>
      </c>
      <c r="F131" s="4"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6">
      <c r="A132" s="2">
        <v>3352</v>
      </c>
      <c r="B132" s="3">
        <v>46050</v>
      </c>
      <c r="C132" s="4">
        <f>YEAR(SalesDataTable[[#This Row],[Order Date]])</f>
        <v>2026</v>
      </c>
      <c r="D132" s="4">
        <f>MONTH(SalesDataTable[[#This Row],[Order Date]])</f>
        <v>1</v>
      </c>
      <c r="E132" s="11" t="str">
        <f>"Q"&amp;ROUNDUP(MONTH(SalesDataTable[[#This Row],[Order Date]])/3,0)</f>
        <v>Q1</v>
      </c>
      <c r="F132" s="4"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6">
      <c r="A133" s="2">
        <v>183</v>
      </c>
      <c r="B133" s="3">
        <v>46051</v>
      </c>
      <c r="C133" s="4">
        <f>YEAR(SalesDataTable[[#This Row],[Order Date]])</f>
        <v>2026</v>
      </c>
      <c r="D133" s="4">
        <f>MONTH(SalesDataTable[[#This Row],[Order Date]])</f>
        <v>1</v>
      </c>
      <c r="E133" s="11" t="str">
        <f>"Q"&amp;ROUNDUP(MONTH(SalesDataTable[[#This Row],[Order Date]])/3,0)</f>
        <v>Q1</v>
      </c>
      <c r="F133" s="4"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6">
      <c r="A134" s="2">
        <v>3525</v>
      </c>
      <c r="B134" s="3">
        <v>46051</v>
      </c>
      <c r="C134" s="4">
        <f>YEAR(SalesDataTable[[#This Row],[Order Date]])</f>
        <v>2026</v>
      </c>
      <c r="D134" s="4">
        <f>MONTH(SalesDataTable[[#This Row],[Order Date]])</f>
        <v>1</v>
      </c>
      <c r="E134" s="11" t="str">
        <f>"Q"&amp;ROUNDUP(MONTH(SalesDataTable[[#This Row],[Order Date]])/3,0)</f>
        <v>Q1</v>
      </c>
      <c r="F134" s="4"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6">
      <c r="A135" s="2">
        <v>4299</v>
      </c>
      <c r="B135" s="3">
        <v>46051</v>
      </c>
      <c r="C135" s="4">
        <f>YEAR(SalesDataTable[[#This Row],[Order Date]])</f>
        <v>2026</v>
      </c>
      <c r="D135" s="4">
        <f>MONTH(SalesDataTable[[#This Row],[Order Date]])</f>
        <v>1</v>
      </c>
      <c r="E135" s="11" t="str">
        <f>"Q"&amp;ROUNDUP(MONTH(SalesDataTable[[#This Row],[Order Date]])/3,0)</f>
        <v>Q1</v>
      </c>
      <c r="F135" s="4"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6">
      <c r="A136" s="2">
        <v>748</v>
      </c>
      <c r="B136" s="3">
        <v>46052</v>
      </c>
      <c r="C136" s="4">
        <f>YEAR(SalesDataTable[[#This Row],[Order Date]])</f>
        <v>2026</v>
      </c>
      <c r="D136" s="4">
        <f>MONTH(SalesDataTable[[#This Row],[Order Date]])</f>
        <v>1</v>
      </c>
      <c r="E136" s="11" t="str">
        <f>"Q"&amp;ROUNDUP(MONTH(SalesDataTable[[#This Row],[Order Date]])/3,0)</f>
        <v>Q1</v>
      </c>
      <c r="F136" s="4"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6">
      <c r="A137" s="2">
        <v>3117</v>
      </c>
      <c r="B137" s="3">
        <v>46052</v>
      </c>
      <c r="C137" s="4">
        <f>YEAR(SalesDataTable[[#This Row],[Order Date]])</f>
        <v>2026</v>
      </c>
      <c r="D137" s="4">
        <f>MONTH(SalesDataTable[[#This Row],[Order Date]])</f>
        <v>1</v>
      </c>
      <c r="E137" s="11" t="str">
        <f>"Q"&amp;ROUNDUP(MONTH(SalesDataTable[[#This Row],[Order Date]])/3,0)</f>
        <v>Q1</v>
      </c>
      <c r="F137" s="4"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6">
      <c r="A138" s="2">
        <v>3328</v>
      </c>
      <c r="B138" s="3">
        <v>46052</v>
      </c>
      <c r="C138" s="4">
        <f>YEAR(SalesDataTable[[#This Row],[Order Date]])</f>
        <v>2026</v>
      </c>
      <c r="D138" s="4">
        <f>MONTH(SalesDataTable[[#This Row],[Order Date]])</f>
        <v>1</v>
      </c>
      <c r="E138" s="11" t="str">
        <f>"Q"&amp;ROUNDUP(MONTH(SalesDataTable[[#This Row],[Order Date]])/3,0)</f>
        <v>Q1</v>
      </c>
      <c r="F138" s="4"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6">
      <c r="A139" s="2">
        <v>3822</v>
      </c>
      <c r="B139" s="3">
        <v>46052</v>
      </c>
      <c r="C139" s="4">
        <f>YEAR(SalesDataTable[[#This Row],[Order Date]])</f>
        <v>2026</v>
      </c>
      <c r="D139" s="4">
        <f>MONTH(SalesDataTable[[#This Row],[Order Date]])</f>
        <v>1</v>
      </c>
      <c r="E139" s="11" t="str">
        <f>"Q"&amp;ROUNDUP(MONTH(SalesDataTable[[#This Row],[Order Date]])/3,0)</f>
        <v>Q1</v>
      </c>
      <c r="F139" s="4"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6">
      <c r="A140" s="2">
        <v>4125</v>
      </c>
      <c r="B140" s="3">
        <v>46052</v>
      </c>
      <c r="C140" s="4">
        <f>YEAR(SalesDataTable[[#This Row],[Order Date]])</f>
        <v>2026</v>
      </c>
      <c r="D140" s="4">
        <f>MONTH(SalesDataTable[[#This Row],[Order Date]])</f>
        <v>1</v>
      </c>
      <c r="E140" s="11" t="str">
        <f>"Q"&amp;ROUNDUP(MONTH(SalesDataTable[[#This Row],[Order Date]])/3,0)</f>
        <v>Q1</v>
      </c>
      <c r="F140" s="4"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6">
      <c r="A141" s="2">
        <v>4592</v>
      </c>
      <c r="B141" s="3">
        <v>46052</v>
      </c>
      <c r="C141" s="4">
        <f>YEAR(SalesDataTable[[#This Row],[Order Date]])</f>
        <v>2026</v>
      </c>
      <c r="D141" s="4">
        <f>MONTH(SalesDataTable[[#This Row],[Order Date]])</f>
        <v>1</v>
      </c>
      <c r="E141" s="11" t="str">
        <f>"Q"&amp;ROUNDUP(MONTH(SalesDataTable[[#This Row],[Order Date]])/3,0)</f>
        <v>Q1</v>
      </c>
      <c r="F141" s="4"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6">
      <c r="A142" s="2">
        <v>373</v>
      </c>
      <c r="B142" s="3">
        <v>46053</v>
      </c>
      <c r="C142" s="4">
        <f>YEAR(SalesDataTable[[#This Row],[Order Date]])</f>
        <v>2026</v>
      </c>
      <c r="D142" s="4">
        <f>MONTH(SalesDataTable[[#This Row],[Order Date]])</f>
        <v>1</v>
      </c>
      <c r="E142" s="11" t="str">
        <f>"Q"&amp;ROUNDUP(MONTH(SalesDataTable[[#This Row],[Order Date]])/3,0)</f>
        <v>Q1</v>
      </c>
      <c r="F142" s="4"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6">
      <c r="A143" s="2">
        <v>672</v>
      </c>
      <c r="B143" s="3">
        <v>46053</v>
      </c>
      <c r="C143" s="4">
        <f>YEAR(SalesDataTable[[#This Row],[Order Date]])</f>
        <v>2026</v>
      </c>
      <c r="D143" s="4">
        <f>MONTH(SalesDataTable[[#This Row],[Order Date]])</f>
        <v>1</v>
      </c>
      <c r="E143" s="11" t="str">
        <f>"Q"&amp;ROUNDUP(MONTH(SalesDataTable[[#This Row],[Order Date]])/3,0)</f>
        <v>Q1</v>
      </c>
      <c r="F143" s="4"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6">
      <c r="A144" s="2">
        <v>1125</v>
      </c>
      <c r="B144" s="3">
        <v>46053</v>
      </c>
      <c r="C144" s="4">
        <f>YEAR(SalesDataTable[[#This Row],[Order Date]])</f>
        <v>2026</v>
      </c>
      <c r="D144" s="4">
        <f>MONTH(SalesDataTable[[#This Row],[Order Date]])</f>
        <v>1</v>
      </c>
      <c r="E144" s="11" t="str">
        <f>"Q"&amp;ROUNDUP(MONTH(SalesDataTable[[#This Row],[Order Date]])/3,0)</f>
        <v>Q1</v>
      </c>
      <c r="F144" s="4"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6">
      <c r="A145" s="2">
        <v>1164</v>
      </c>
      <c r="B145" s="3">
        <v>46053</v>
      </c>
      <c r="C145" s="4">
        <f>YEAR(SalesDataTable[[#This Row],[Order Date]])</f>
        <v>2026</v>
      </c>
      <c r="D145" s="4">
        <f>MONTH(SalesDataTable[[#This Row],[Order Date]])</f>
        <v>1</v>
      </c>
      <c r="E145" s="11" t="str">
        <f>"Q"&amp;ROUNDUP(MONTH(SalesDataTable[[#This Row],[Order Date]])/3,0)</f>
        <v>Q1</v>
      </c>
      <c r="F145" s="4"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6">
      <c r="A146" s="2">
        <v>1613</v>
      </c>
      <c r="B146" s="3">
        <v>46053</v>
      </c>
      <c r="C146" s="4">
        <f>YEAR(SalesDataTable[[#This Row],[Order Date]])</f>
        <v>2026</v>
      </c>
      <c r="D146" s="4">
        <f>MONTH(SalesDataTable[[#This Row],[Order Date]])</f>
        <v>1</v>
      </c>
      <c r="E146" s="11" t="str">
        <f>"Q"&amp;ROUNDUP(MONTH(SalesDataTable[[#This Row],[Order Date]])/3,0)</f>
        <v>Q1</v>
      </c>
      <c r="F146" s="4"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6">
      <c r="A147" s="2">
        <v>2149</v>
      </c>
      <c r="B147" s="3">
        <v>46053</v>
      </c>
      <c r="C147" s="4">
        <f>YEAR(SalesDataTable[[#This Row],[Order Date]])</f>
        <v>2026</v>
      </c>
      <c r="D147" s="4">
        <f>MONTH(SalesDataTable[[#This Row],[Order Date]])</f>
        <v>1</v>
      </c>
      <c r="E147" s="11" t="str">
        <f>"Q"&amp;ROUNDUP(MONTH(SalesDataTable[[#This Row],[Order Date]])/3,0)</f>
        <v>Q1</v>
      </c>
      <c r="F147" s="4"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6">
      <c r="A148" s="2">
        <v>2593</v>
      </c>
      <c r="B148" s="3">
        <v>46053</v>
      </c>
      <c r="C148" s="4">
        <f>YEAR(SalesDataTable[[#This Row],[Order Date]])</f>
        <v>2026</v>
      </c>
      <c r="D148" s="4">
        <f>MONTH(SalesDataTable[[#This Row],[Order Date]])</f>
        <v>1</v>
      </c>
      <c r="E148" s="11" t="str">
        <f>"Q"&amp;ROUNDUP(MONTH(SalesDataTable[[#This Row],[Order Date]])/3,0)</f>
        <v>Q1</v>
      </c>
      <c r="F148" s="4"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6">
      <c r="A149" s="2">
        <v>2659</v>
      </c>
      <c r="B149" s="3">
        <v>46053</v>
      </c>
      <c r="C149" s="4">
        <f>YEAR(SalesDataTable[[#This Row],[Order Date]])</f>
        <v>2026</v>
      </c>
      <c r="D149" s="4">
        <f>MONTH(SalesDataTable[[#This Row],[Order Date]])</f>
        <v>1</v>
      </c>
      <c r="E149" s="11" t="str">
        <f>"Q"&amp;ROUNDUP(MONTH(SalesDataTable[[#This Row],[Order Date]])/3,0)</f>
        <v>Q1</v>
      </c>
      <c r="F149" s="4"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6">
      <c r="A150" s="2">
        <v>3496</v>
      </c>
      <c r="B150" s="3">
        <v>46053</v>
      </c>
      <c r="C150" s="4">
        <f>YEAR(SalesDataTable[[#This Row],[Order Date]])</f>
        <v>2026</v>
      </c>
      <c r="D150" s="4">
        <f>MONTH(SalesDataTable[[#This Row],[Order Date]])</f>
        <v>1</v>
      </c>
      <c r="E150" s="11" t="str">
        <f>"Q"&amp;ROUNDUP(MONTH(SalesDataTable[[#This Row],[Order Date]])/3,0)</f>
        <v>Q1</v>
      </c>
      <c r="F150" s="4"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6">
      <c r="A151" s="2">
        <v>3889</v>
      </c>
      <c r="B151" s="3">
        <v>46053</v>
      </c>
      <c r="C151" s="4">
        <f>YEAR(SalesDataTable[[#This Row],[Order Date]])</f>
        <v>2026</v>
      </c>
      <c r="D151" s="4">
        <f>MONTH(SalesDataTable[[#This Row],[Order Date]])</f>
        <v>1</v>
      </c>
      <c r="E151" s="11" t="str">
        <f>"Q"&amp;ROUNDUP(MONTH(SalesDataTable[[#This Row],[Order Date]])/3,0)</f>
        <v>Q1</v>
      </c>
      <c r="F151" s="4"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6">
      <c r="A152" s="2">
        <v>1432</v>
      </c>
      <c r="B152" s="3">
        <v>46054</v>
      </c>
      <c r="C152" s="4">
        <f>YEAR(SalesDataTable[[#This Row],[Order Date]])</f>
        <v>2026</v>
      </c>
      <c r="D152" s="4">
        <f>MONTH(SalesDataTable[[#This Row],[Order Date]])</f>
        <v>2</v>
      </c>
      <c r="E152" s="11" t="str">
        <f>"Q"&amp;ROUNDUP(MONTH(SalesDataTable[[#This Row],[Order Date]])/3,0)</f>
        <v>Q1</v>
      </c>
      <c r="F152" s="4"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6">
      <c r="A153" s="2">
        <v>1778</v>
      </c>
      <c r="B153" s="3">
        <v>46054</v>
      </c>
      <c r="C153" s="4">
        <f>YEAR(SalesDataTable[[#This Row],[Order Date]])</f>
        <v>2026</v>
      </c>
      <c r="D153" s="4">
        <f>MONTH(SalesDataTable[[#This Row],[Order Date]])</f>
        <v>2</v>
      </c>
      <c r="E153" s="11" t="str">
        <f>"Q"&amp;ROUNDUP(MONTH(SalesDataTable[[#This Row],[Order Date]])/3,0)</f>
        <v>Q1</v>
      </c>
      <c r="F153" s="4"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6">
      <c r="A154" s="2">
        <v>2047</v>
      </c>
      <c r="B154" s="3">
        <v>46054</v>
      </c>
      <c r="C154" s="4">
        <f>YEAR(SalesDataTable[[#This Row],[Order Date]])</f>
        <v>2026</v>
      </c>
      <c r="D154" s="4">
        <f>MONTH(SalesDataTable[[#This Row],[Order Date]])</f>
        <v>2</v>
      </c>
      <c r="E154" s="11" t="str">
        <f>"Q"&amp;ROUNDUP(MONTH(SalesDataTable[[#This Row],[Order Date]])/3,0)</f>
        <v>Q1</v>
      </c>
      <c r="F154" s="4"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6">
      <c r="A155" s="2">
        <v>2668</v>
      </c>
      <c r="B155" s="3">
        <v>46054</v>
      </c>
      <c r="C155" s="4">
        <f>YEAR(SalesDataTable[[#This Row],[Order Date]])</f>
        <v>2026</v>
      </c>
      <c r="D155" s="4">
        <f>MONTH(SalesDataTable[[#This Row],[Order Date]])</f>
        <v>2</v>
      </c>
      <c r="E155" s="11" t="str">
        <f>"Q"&amp;ROUNDUP(MONTH(SalesDataTable[[#This Row],[Order Date]])/3,0)</f>
        <v>Q1</v>
      </c>
      <c r="F155" s="4"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6">
      <c r="A156" s="2">
        <v>2706</v>
      </c>
      <c r="B156" s="3">
        <v>46054</v>
      </c>
      <c r="C156" s="4">
        <f>YEAR(SalesDataTable[[#This Row],[Order Date]])</f>
        <v>2026</v>
      </c>
      <c r="D156" s="4">
        <f>MONTH(SalesDataTable[[#This Row],[Order Date]])</f>
        <v>2</v>
      </c>
      <c r="E156" s="11" t="str">
        <f>"Q"&amp;ROUNDUP(MONTH(SalesDataTable[[#This Row],[Order Date]])/3,0)</f>
        <v>Q1</v>
      </c>
      <c r="F156" s="4"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6">
      <c r="A157" s="2">
        <v>2940</v>
      </c>
      <c r="B157" s="3">
        <v>46054</v>
      </c>
      <c r="C157" s="4">
        <f>YEAR(SalesDataTable[[#This Row],[Order Date]])</f>
        <v>2026</v>
      </c>
      <c r="D157" s="4">
        <f>MONTH(SalesDataTable[[#This Row],[Order Date]])</f>
        <v>2</v>
      </c>
      <c r="E157" s="11" t="str">
        <f>"Q"&amp;ROUNDUP(MONTH(SalesDataTable[[#This Row],[Order Date]])/3,0)</f>
        <v>Q1</v>
      </c>
      <c r="F157" s="4"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6">
      <c r="A158" s="2">
        <v>1263</v>
      </c>
      <c r="B158" s="3">
        <v>46055</v>
      </c>
      <c r="C158" s="4">
        <f>YEAR(SalesDataTable[[#This Row],[Order Date]])</f>
        <v>2026</v>
      </c>
      <c r="D158" s="4">
        <f>MONTH(SalesDataTable[[#This Row],[Order Date]])</f>
        <v>2</v>
      </c>
      <c r="E158" s="11" t="str">
        <f>"Q"&amp;ROUNDUP(MONTH(SalesDataTable[[#This Row],[Order Date]])/3,0)</f>
        <v>Q1</v>
      </c>
      <c r="F158" s="4"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6">
      <c r="A159" s="2">
        <v>1641</v>
      </c>
      <c r="B159" s="3">
        <v>46055</v>
      </c>
      <c r="C159" s="4">
        <f>YEAR(SalesDataTable[[#This Row],[Order Date]])</f>
        <v>2026</v>
      </c>
      <c r="D159" s="4">
        <f>MONTH(SalesDataTable[[#This Row],[Order Date]])</f>
        <v>2</v>
      </c>
      <c r="E159" s="11" t="str">
        <f>"Q"&amp;ROUNDUP(MONTH(SalesDataTable[[#This Row],[Order Date]])/3,0)</f>
        <v>Q1</v>
      </c>
      <c r="F159" s="4"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6">
      <c r="A160" s="2">
        <v>2014</v>
      </c>
      <c r="B160" s="3">
        <v>46055</v>
      </c>
      <c r="C160" s="4">
        <f>YEAR(SalesDataTable[[#This Row],[Order Date]])</f>
        <v>2026</v>
      </c>
      <c r="D160" s="4">
        <f>MONTH(SalesDataTable[[#This Row],[Order Date]])</f>
        <v>2</v>
      </c>
      <c r="E160" s="11" t="str">
        <f>"Q"&amp;ROUNDUP(MONTH(SalesDataTable[[#This Row],[Order Date]])/3,0)</f>
        <v>Q1</v>
      </c>
      <c r="F160" s="4"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6">
      <c r="A161" s="2">
        <v>2642</v>
      </c>
      <c r="B161" s="3">
        <v>46055</v>
      </c>
      <c r="C161" s="4">
        <f>YEAR(SalesDataTable[[#This Row],[Order Date]])</f>
        <v>2026</v>
      </c>
      <c r="D161" s="4">
        <f>MONTH(SalesDataTable[[#This Row],[Order Date]])</f>
        <v>2</v>
      </c>
      <c r="E161" s="11" t="str">
        <f>"Q"&amp;ROUNDUP(MONTH(SalesDataTable[[#This Row],[Order Date]])/3,0)</f>
        <v>Q1</v>
      </c>
      <c r="F161" s="4"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6">
      <c r="A162" s="2">
        <v>2929</v>
      </c>
      <c r="B162" s="3">
        <v>46055</v>
      </c>
      <c r="C162" s="4">
        <f>YEAR(SalesDataTable[[#This Row],[Order Date]])</f>
        <v>2026</v>
      </c>
      <c r="D162" s="4">
        <f>MONTH(SalesDataTable[[#This Row],[Order Date]])</f>
        <v>2</v>
      </c>
      <c r="E162" s="11" t="str">
        <f>"Q"&amp;ROUNDUP(MONTH(SalesDataTable[[#This Row],[Order Date]])/3,0)</f>
        <v>Q1</v>
      </c>
      <c r="F162" s="4"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6">
      <c r="A163" s="2">
        <v>3855</v>
      </c>
      <c r="B163" s="3">
        <v>46055</v>
      </c>
      <c r="C163" s="4">
        <f>YEAR(SalesDataTable[[#This Row],[Order Date]])</f>
        <v>2026</v>
      </c>
      <c r="D163" s="4">
        <f>MONTH(SalesDataTable[[#This Row],[Order Date]])</f>
        <v>2</v>
      </c>
      <c r="E163" s="11" t="str">
        <f>"Q"&amp;ROUNDUP(MONTH(SalesDataTable[[#This Row],[Order Date]])/3,0)</f>
        <v>Q1</v>
      </c>
      <c r="F163" s="4"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6">
      <c r="A164" s="2">
        <v>4031</v>
      </c>
      <c r="B164" s="3">
        <v>46055</v>
      </c>
      <c r="C164" s="4">
        <f>YEAR(SalesDataTable[[#This Row],[Order Date]])</f>
        <v>2026</v>
      </c>
      <c r="D164" s="4">
        <f>MONTH(SalesDataTable[[#This Row],[Order Date]])</f>
        <v>2</v>
      </c>
      <c r="E164" s="11" t="str">
        <f>"Q"&amp;ROUNDUP(MONTH(SalesDataTable[[#This Row],[Order Date]])/3,0)</f>
        <v>Q1</v>
      </c>
      <c r="F164" s="4"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6">
      <c r="A165" s="2">
        <v>2</v>
      </c>
      <c r="B165" s="3">
        <v>46056</v>
      </c>
      <c r="C165" s="4">
        <f>YEAR(SalesDataTable[[#This Row],[Order Date]])</f>
        <v>2026</v>
      </c>
      <c r="D165" s="4">
        <f>MONTH(SalesDataTable[[#This Row],[Order Date]])</f>
        <v>2</v>
      </c>
      <c r="E165" s="11" t="str">
        <f>"Q"&amp;ROUNDUP(MONTH(SalesDataTable[[#This Row],[Order Date]])/3,0)</f>
        <v>Q1</v>
      </c>
      <c r="F165" s="4"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6">
      <c r="A166" s="2">
        <v>4228</v>
      </c>
      <c r="B166" s="3">
        <v>46056</v>
      </c>
      <c r="C166" s="4">
        <f>YEAR(SalesDataTable[[#This Row],[Order Date]])</f>
        <v>2026</v>
      </c>
      <c r="D166" s="4">
        <f>MONTH(SalesDataTable[[#This Row],[Order Date]])</f>
        <v>2</v>
      </c>
      <c r="E166" s="11" t="str">
        <f>"Q"&amp;ROUNDUP(MONTH(SalesDataTable[[#This Row],[Order Date]])/3,0)</f>
        <v>Q1</v>
      </c>
      <c r="F166" s="4"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6">
      <c r="A167" s="2">
        <v>928</v>
      </c>
      <c r="B167" s="3">
        <v>46057</v>
      </c>
      <c r="C167" s="4">
        <f>YEAR(SalesDataTable[[#This Row],[Order Date]])</f>
        <v>2026</v>
      </c>
      <c r="D167" s="4">
        <f>MONTH(SalesDataTable[[#This Row],[Order Date]])</f>
        <v>2</v>
      </c>
      <c r="E167" s="11" t="str">
        <f>"Q"&amp;ROUNDUP(MONTH(SalesDataTable[[#This Row],[Order Date]])/3,0)</f>
        <v>Q1</v>
      </c>
      <c r="F167" s="4"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6">
      <c r="A168" s="2">
        <v>933</v>
      </c>
      <c r="B168" s="3">
        <v>46057</v>
      </c>
      <c r="C168" s="4">
        <f>YEAR(SalesDataTable[[#This Row],[Order Date]])</f>
        <v>2026</v>
      </c>
      <c r="D168" s="4">
        <f>MONTH(SalesDataTable[[#This Row],[Order Date]])</f>
        <v>2</v>
      </c>
      <c r="E168" s="11" t="str">
        <f>"Q"&amp;ROUNDUP(MONTH(SalesDataTable[[#This Row],[Order Date]])/3,0)</f>
        <v>Q1</v>
      </c>
      <c r="F168" s="4"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6">
      <c r="A169" s="2">
        <v>1646</v>
      </c>
      <c r="B169" s="3">
        <v>46057</v>
      </c>
      <c r="C169" s="4">
        <f>YEAR(SalesDataTable[[#This Row],[Order Date]])</f>
        <v>2026</v>
      </c>
      <c r="D169" s="4">
        <f>MONTH(SalesDataTable[[#This Row],[Order Date]])</f>
        <v>2</v>
      </c>
      <c r="E169" s="11" t="str">
        <f>"Q"&amp;ROUNDUP(MONTH(SalesDataTable[[#This Row],[Order Date]])/3,0)</f>
        <v>Q1</v>
      </c>
      <c r="F169" s="4"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6">
      <c r="A170" s="2">
        <v>380</v>
      </c>
      <c r="B170" s="3">
        <v>46058</v>
      </c>
      <c r="C170" s="4">
        <f>YEAR(SalesDataTable[[#This Row],[Order Date]])</f>
        <v>2026</v>
      </c>
      <c r="D170" s="4">
        <f>MONTH(SalesDataTable[[#This Row],[Order Date]])</f>
        <v>2</v>
      </c>
      <c r="E170" s="11" t="str">
        <f>"Q"&amp;ROUNDUP(MONTH(SalesDataTable[[#This Row],[Order Date]])/3,0)</f>
        <v>Q1</v>
      </c>
      <c r="F170" s="4"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6">
      <c r="A171" s="2">
        <v>1723</v>
      </c>
      <c r="B171" s="3">
        <v>46058</v>
      </c>
      <c r="C171" s="4">
        <f>YEAR(SalesDataTable[[#This Row],[Order Date]])</f>
        <v>2026</v>
      </c>
      <c r="D171" s="4">
        <f>MONTH(SalesDataTable[[#This Row],[Order Date]])</f>
        <v>2</v>
      </c>
      <c r="E171" s="11" t="str">
        <f>"Q"&amp;ROUNDUP(MONTH(SalesDataTable[[#This Row],[Order Date]])/3,0)</f>
        <v>Q1</v>
      </c>
      <c r="F171" s="4"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6">
      <c r="A172" s="2">
        <v>2529</v>
      </c>
      <c r="B172" s="3">
        <v>46058</v>
      </c>
      <c r="C172" s="4">
        <f>YEAR(SalesDataTable[[#This Row],[Order Date]])</f>
        <v>2026</v>
      </c>
      <c r="D172" s="4">
        <f>MONTH(SalesDataTable[[#This Row],[Order Date]])</f>
        <v>2</v>
      </c>
      <c r="E172" s="11" t="str">
        <f>"Q"&amp;ROUNDUP(MONTH(SalesDataTable[[#This Row],[Order Date]])/3,0)</f>
        <v>Q1</v>
      </c>
      <c r="F172" s="4"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6">
      <c r="A173" s="2">
        <v>2685</v>
      </c>
      <c r="B173" s="3">
        <v>46058</v>
      </c>
      <c r="C173" s="4">
        <f>YEAR(SalesDataTable[[#This Row],[Order Date]])</f>
        <v>2026</v>
      </c>
      <c r="D173" s="4">
        <f>MONTH(SalesDataTable[[#This Row],[Order Date]])</f>
        <v>2</v>
      </c>
      <c r="E173" s="11" t="str">
        <f>"Q"&amp;ROUNDUP(MONTH(SalesDataTable[[#This Row],[Order Date]])/3,0)</f>
        <v>Q1</v>
      </c>
      <c r="F173" s="4"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6">
      <c r="A174" s="2">
        <v>2793</v>
      </c>
      <c r="B174" s="3">
        <v>46058</v>
      </c>
      <c r="C174" s="4">
        <f>YEAR(SalesDataTable[[#This Row],[Order Date]])</f>
        <v>2026</v>
      </c>
      <c r="D174" s="4">
        <f>MONTH(SalesDataTable[[#This Row],[Order Date]])</f>
        <v>2</v>
      </c>
      <c r="E174" s="11" t="str">
        <f>"Q"&amp;ROUNDUP(MONTH(SalesDataTable[[#This Row],[Order Date]])/3,0)</f>
        <v>Q1</v>
      </c>
      <c r="F174" s="4"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6">
      <c r="A175" s="2">
        <v>346</v>
      </c>
      <c r="B175" s="3">
        <v>46059</v>
      </c>
      <c r="C175" s="4">
        <f>YEAR(SalesDataTable[[#This Row],[Order Date]])</f>
        <v>2026</v>
      </c>
      <c r="D175" s="4">
        <f>MONTH(SalesDataTable[[#This Row],[Order Date]])</f>
        <v>2</v>
      </c>
      <c r="E175" s="11" t="str">
        <f>"Q"&amp;ROUNDUP(MONTH(SalesDataTable[[#This Row],[Order Date]])/3,0)</f>
        <v>Q1</v>
      </c>
      <c r="F175" s="4"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6">
      <c r="A176" s="2">
        <v>539</v>
      </c>
      <c r="B176" s="3">
        <v>46059</v>
      </c>
      <c r="C176" s="4">
        <f>YEAR(SalesDataTable[[#This Row],[Order Date]])</f>
        <v>2026</v>
      </c>
      <c r="D176" s="4">
        <f>MONTH(SalesDataTable[[#This Row],[Order Date]])</f>
        <v>2</v>
      </c>
      <c r="E176" s="11" t="str">
        <f>"Q"&amp;ROUNDUP(MONTH(SalesDataTable[[#This Row],[Order Date]])/3,0)</f>
        <v>Q1</v>
      </c>
      <c r="F176" s="4"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6">
      <c r="A177" s="2">
        <v>1368</v>
      </c>
      <c r="B177" s="3">
        <v>46059</v>
      </c>
      <c r="C177" s="4">
        <f>YEAR(SalesDataTable[[#This Row],[Order Date]])</f>
        <v>2026</v>
      </c>
      <c r="D177" s="4">
        <f>MONTH(SalesDataTable[[#This Row],[Order Date]])</f>
        <v>2</v>
      </c>
      <c r="E177" s="11" t="str">
        <f>"Q"&amp;ROUNDUP(MONTH(SalesDataTable[[#This Row],[Order Date]])/3,0)</f>
        <v>Q1</v>
      </c>
      <c r="F177" s="4"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6">
      <c r="A178" s="2">
        <v>3506</v>
      </c>
      <c r="B178" s="3">
        <v>46059</v>
      </c>
      <c r="C178" s="4">
        <f>YEAR(SalesDataTable[[#This Row],[Order Date]])</f>
        <v>2026</v>
      </c>
      <c r="D178" s="4">
        <f>MONTH(SalesDataTable[[#This Row],[Order Date]])</f>
        <v>2</v>
      </c>
      <c r="E178" s="11" t="str">
        <f>"Q"&amp;ROUNDUP(MONTH(SalesDataTable[[#This Row],[Order Date]])/3,0)</f>
        <v>Q1</v>
      </c>
      <c r="F178" s="4"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6">
      <c r="A179" s="2">
        <v>1314</v>
      </c>
      <c r="B179" s="3">
        <v>46060</v>
      </c>
      <c r="C179" s="4">
        <f>YEAR(SalesDataTable[[#This Row],[Order Date]])</f>
        <v>2026</v>
      </c>
      <c r="D179" s="4">
        <f>MONTH(SalesDataTable[[#This Row],[Order Date]])</f>
        <v>2</v>
      </c>
      <c r="E179" s="11" t="str">
        <f>"Q"&amp;ROUNDUP(MONTH(SalesDataTable[[#This Row],[Order Date]])/3,0)</f>
        <v>Q1</v>
      </c>
      <c r="F179" s="4"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6">
      <c r="A180" s="2">
        <v>2092</v>
      </c>
      <c r="B180" s="3">
        <v>46060</v>
      </c>
      <c r="C180" s="4">
        <f>YEAR(SalesDataTable[[#This Row],[Order Date]])</f>
        <v>2026</v>
      </c>
      <c r="D180" s="4">
        <f>MONTH(SalesDataTable[[#This Row],[Order Date]])</f>
        <v>2</v>
      </c>
      <c r="E180" s="11" t="str">
        <f>"Q"&amp;ROUNDUP(MONTH(SalesDataTable[[#This Row],[Order Date]])/3,0)</f>
        <v>Q1</v>
      </c>
      <c r="F180" s="4"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6">
      <c r="A181" s="2">
        <v>5083</v>
      </c>
      <c r="B181" s="3">
        <v>46060</v>
      </c>
      <c r="C181" s="4">
        <f>YEAR(SalesDataTable[[#This Row],[Order Date]])</f>
        <v>2026</v>
      </c>
      <c r="D181" s="4">
        <f>MONTH(SalesDataTable[[#This Row],[Order Date]])</f>
        <v>2</v>
      </c>
      <c r="E181" s="11" t="str">
        <f>"Q"&amp;ROUNDUP(MONTH(SalesDataTable[[#This Row],[Order Date]])/3,0)</f>
        <v>Q1</v>
      </c>
      <c r="F181" s="4"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6">
      <c r="A182" s="2">
        <v>582</v>
      </c>
      <c r="B182" s="3">
        <v>46061</v>
      </c>
      <c r="C182" s="4">
        <f>YEAR(SalesDataTable[[#This Row],[Order Date]])</f>
        <v>2026</v>
      </c>
      <c r="D182" s="4">
        <f>MONTH(SalesDataTable[[#This Row],[Order Date]])</f>
        <v>2</v>
      </c>
      <c r="E182" s="11" t="str">
        <f>"Q"&amp;ROUNDUP(MONTH(SalesDataTable[[#This Row],[Order Date]])/3,0)</f>
        <v>Q1</v>
      </c>
      <c r="F182" s="4"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6">
      <c r="A183" s="2">
        <v>902</v>
      </c>
      <c r="B183" s="3">
        <v>46061</v>
      </c>
      <c r="C183" s="4">
        <f>YEAR(SalesDataTable[[#This Row],[Order Date]])</f>
        <v>2026</v>
      </c>
      <c r="D183" s="4">
        <f>MONTH(SalesDataTable[[#This Row],[Order Date]])</f>
        <v>2</v>
      </c>
      <c r="E183" s="11" t="str">
        <f>"Q"&amp;ROUNDUP(MONTH(SalesDataTable[[#This Row],[Order Date]])/3,0)</f>
        <v>Q1</v>
      </c>
      <c r="F183" s="4"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6">
      <c r="A184" s="2">
        <v>2396</v>
      </c>
      <c r="B184" s="3">
        <v>46061</v>
      </c>
      <c r="C184" s="4">
        <f>YEAR(SalesDataTable[[#This Row],[Order Date]])</f>
        <v>2026</v>
      </c>
      <c r="D184" s="4">
        <f>MONTH(SalesDataTable[[#This Row],[Order Date]])</f>
        <v>2</v>
      </c>
      <c r="E184" s="11" t="str">
        <f>"Q"&amp;ROUNDUP(MONTH(SalesDataTable[[#This Row],[Order Date]])/3,0)</f>
        <v>Q1</v>
      </c>
      <c r="F184" s="4"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6">
      <c r="A185" s="2">
        <v>2494</v>
      </c>
      <c r="B185" s="3">
        <v>46061</v>
      </c>
      <c r="C185" s="4">
        <f>YEAR(SalesDataTable[[#This Row],[Order Date]])</f>
        <v>2026</v>
      </c>
      <c r="D185" s="4">
        <f>MONTH(SalesDataTable[[#This Row],[Order Date]])</f>
        <v>2</v>
      </c>
      <c r="E185" s="11" t="str">
        <f>"Q"&amp;ROUNDUP(MONTH(SalesDataTable[[#This Row],[Order Date]])/3,0)</f>
        <v>Q1</v>
      </c>
      <c r="F185" s="4"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6">
      <c r="A186" s="2">
        <v>2925</v>
      </c>
      <c r="B186" s="3">
        <v>46061</v>
      </c>
      <c r="C186" s="4">
        <f>YEAR(SalesDataTable[[#This Row],[Order Date]])</f>
        <v>2026</v>
      </c>
      <c r="D186" s="4">
        <f>MONTH(SalesDataTable[[#This Row],[Order Date]])</f>
        <v>2</v>
      </c>
      <c r="E186" s="11" t="str">
        <f>"Q"&amp;ROUNDUP(MONTH(SalesDataTable[[#This Row],[Order Date]])/3,0)</f>
        <v>Q1</v>
      </c>
      <c r="F186" s="4"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6">
      <c r="A187" s="2">
        <v>3614</v>
      </c>
      <c r="B187" s="3">
        <v>46061</v>
      </c>
      <c r="C187" s="4">
        <f>YEAR(SalesDataTable[[#This Row],[Order Date]])</f>
        <v>2026</v>
      </c>
      <c r="D187" s="4">
        <f>MONTH(SalesDataTable[[#This Row],[Order Date]])</f>
        <v>2</v>
      </c>
      <c r="E187" s="11" t="str">
        <f>"Q"&amp;ROUNDUP(MONTH(SalesDataTable[[#This Row],[Order Date]])/3,0)</f>
        <v>Q1</v>
      </c>
      <c r="F187" s="4"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6">
      <c r="A188" s="2">
        <v>4360</v>
      </c>
      <c r="B188" s="3">
        <v>46061</v>
      </c>
      <c r="C188" s="4">
        <f>YEAR(SalesDataTable[[#This Row],[Order Date]])</f>
        <v>2026</v>
      </c>
      <c r="D188" s="4">
        <f>MONTH(SalesDataTable[[#This Row],[Order Date]])</f>
        <v>2</v>
      </c>
      <c r="E188" s="11" t="str">
        <f>"Q"&amp;ROUNDUP(MONTH(SalesDataTable[[#This Row],[Order Date]])/3,0)</f>
        <v>Q1</v>
      </c>
      <c r="F188" s="4"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6">
      <c r="A189" s="2">
        <v>4582</v>
      </c>
      <c r="B189" s="3">
        <v>46061</v>
      </c>
      <c r="C189" s="4">
        <f>YEAR(SalesDataTable[[#This Row],[Order Date]])</f>
        <v>2026</v>
      </c>
      <c r="D189" s="4">
        <f>MONTH(SalesDataTable[[#This Row],[Order Date]])</f>
        <v>2</v>
      </c>
      <c r="E189" s="11" t="str">
        <f>"Q"&amp;ROUNDUP(MONTH(SalesDataTable[[#This Row],[Order Date]])/3,0)</f>
        <v>Q1</v>
      </c>
      <c r="F189" s="4"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6">
      <c r="A190" s="2">
        <v>4381</v>
      </c>
      <c r="B190" s="3">
        <v>46062</v>
      </c>
      <c r="C190" s="4">
        <f>YEAR(SalesDataTable[[#This Row],[Order Date]])</f>
        <v>2026</v>
      </c>
      <c r="D190" s="4">
        <f>MONTH(SalesDataTable[[#This Row],[Order Date]])</f>
        <v>2</v>
      </c>
      <c r="E190" s="11" t="str">
        <f>"Q"&amp;ROUNDUP(MONTH(SalesDataTable[[#This Row],[Order Date]])/3,0)</f>
        <v>Q1</v>
      </c>
      <c r="F190" s="4"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6">
      <c r="A191" s="2">
        <v>4964</v>
      </c>
      <c r="B191" s="3">
        <v>46062</v>
      </c>
      <c r="C191" s="4">
        <f>YEAR(SalesDataTable[[#This Row],[Order Date]])</f>
        <v>2026</v>
      </c>
      <c r="D191" s="4">
        <f>MONTH(SalesDataTable[[#This Row],[Order Date]])</f>
        <v>2</v>
      </c>
      <c r="E191" s="11" t="str">
        <f>"Q"&amp;ROUNDUP(MONTH(SalesDataTable[[#This Row],[Order Date]])/3,0)</f>
        <v>Q1</v>
      </c>
      <c r="F191" s="4"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6">
      <c r="A192" s="2">
        <v>255</v>
      </c>
      <c r="B192" s="3">
        <v>46063</v>
      </c>
      <c r="C192" s="4">
        <f>YEAR(SalesDataTable[[#This Row],[Order Date]])</f>
        <v>2026</v>
      </c>
      <c r="D192" s="4">
        <f>MONTH(SalesDataTable[[#This Row],[Order Date]])</f>
        <v>2</v>
      </c>
      <c r="E192" s="11" t="str">
        <f>"Q"&amp;ROUNDUP(MONTH(SalesDataTable[[#This Row],[Order Date]])/3,0)</f>
        <v>Q1</v>
      </c>
      <c r="F192" s="4"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6">
      <c r="A193" s="2">
        <v>2178</v>
      </c>
      <c r="B193" s="3">
        <v>46063</v>
      </c>
      <c r="C193" s="4">
        <f>YEAR(SalesDataTable[[#This Row],[Order Date]])</f>
        <v>2026</v>
      </c>
      <c r="D193" s="4">
        <f>MONTH(SalesDataTable[[#This Row],[Order Date]])</f>
        <v>2</v>
      </c>
      <c r="E193" s="11" t="str">
        <f>"Q"&amp;ROUNDUP(MONTH(SalesDataTable[[#This Row],[Order Date]])/3,0)</f>
        <v>Q1</v>
      </c>
      <c r="F193" s="4"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6">
      <c r="A194" s="2">
        <v>3416</v>
      </c>
      <c r="B194" s="3">
        <v>46063</v>
      </c>
      <c r="C194" s="4">
        <f>YEAR(SalesDataTable[[#This Row],[Order Date]])</f>
        <v>2026</v>
      </c>
      <c r="D194" s="4">
        <f>MONTH(SalesDataTable[[#This Row],[Order Date]])</f>
        <v>2</v>
      </c>
      <c r="E194" s="11" t="str">
        <f>"Q"&amp;ROUNDUP(MONTH(SalesDataTable[[#This Row],[Order Date]])/3,0)</f>
        <v>Q1</v>
      </c>
      <c r="F194" s="4"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6">
      <c r="A195" s="2">
        <v>3854</v>
      </c>
      <c r="B195" s="3">
        <v>46063</v>
      </c>
      <c r="C195" s="4">
        <f>YEAR(SalesDataTable[[#This Row],[Order Date]])</f>
        <v>2026</v>
      </c>
      <c r="D195" s="4">
        <f>MONTH(SalesDataTable[[#This Row],[Order Date]])</f>
        <v>2</v>
      </c>
      <c r="E195" s="11" t="str">
        <f>"Q"&amp;ROUNDUP(MONTH(SalesDataTable[[#This Row],[Order Date]])/3,0)</f>
        <v>Q1</v>
      </c>
      <c r="F195" s="4"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6">
      <c r="A196" s="2">
        <v>3952</v>
      </c>
      <c r="B196" s="3">
        <v>46063</v>
      </c>
      <c r="C196" s="4">
        <f>YEAR(SalesDataTable[[#This Row],[Order Date]])</f>
        <v>2026</v>
      </c>
      <c r="D196" s="4">
        <f>MONTH(SalesDataTable[[#This Row],[Order Date]])</f>
        <v>2</v>
      </c>
      <c r="E196" s="11" t="str">
        <f>"Q"&amp;ROUNDUP(MONTH(SalesDataTable[[#This Row],[Order Date]])/3,0)</f>
        <v>Q1</v>
      </c>
      <c r="F196" s="4"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6">
      <c r="A197" s="2">
        <v>4076</v>
      </c>
      <c r="B197" s="3">
        <v>46063</v>
      </c>
      <c r="C197" s="4">
        <f>YEAR(SalesDataTable[[#This Row],[Order Date]])</f>
        <v>2026</v>
      </c>
      <c r="D197" s="4">
        <f>MONTH(SalesDataTable[[#This Row],[Order Date]])</f>
        <v>2</v>
      </c>
      <c r="E197" s="11" t="str">
        <f>"Q"&amp;ROUNDUP(MONTH(SalesDataTable[[#This Row],[Order Date]])/3,0)</f>
        <v>Q1</v>
      </c>
      <c r="F197" s="4"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6">
      <c r="A198" s="2">
        <v>4156</v>
      </c>
      <c r="B198" s="3">
        <v>46063</v>
      </c>
      <c r="C198" s="4">
        <f>YEAR(SalesDataTable[[#This Row],[Order Date]])</f>
        <v>2026</v>
      </c>
      <c r="D198" s="4">
        <f>MONTH(SalesDataTable[[#This Row],[Order Date]])</f>
        <v>2</v>
      </c>
      <c r="E198" s="11" t="str">
        <f>"Q"&amp;ROUNDUP(MONTH(SalesDataTable[[#This Row],[Order Date]])/3,0)</f>
        <v>Q1</v>
      </c>
      <c r="F198" s="4"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6">
      <c r="A199" s="2">
        <v>4260</v>
      </c>
      <c r="B199" s="3">
        <v>46063</v>
      </c>
      <c r="C199" s="4">
        <f>YEAR(SalesDataTable[[#This Row],[Order Date]])</f>
        <v>2026</v>
      </c>
      <c r="D199" s="4">
        <f>MONTH(SalesDataTable[[#This Row],[Order Date]])</f>
        <v>2</v>
      </c>
      <c r="E199" s="11" t="str">
        <f>"Q"&amp;ROUNDUP(MONTH(SalesDataTable[[#This Row],[Order Date]])/3,0)</f>
        <v>Q1</v>
      </c>
      <c r="F199" s="4"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6">
      <c r="A200" s="2">
        <v>4294</v>
      </c>
      <c r="B200" s="3">
        <v>46063</v>
      </c>
      <c r="C200" s="4">
        <f>YEAR(SalesDataTable[[#This Row],[Order Date]])</f>
        <v>2026</v>
      </c>
      <c r="D200" s="4">
        <f>MONTH(SalesDataTable[[#This Row],[Order Date]])</f>
        <v>2</v>
      </c>
      <c r="E200" s="11" t="str">
        <f>"Q"&amp;ROUNDUP(MONTH(SalesDataTable[[#This Row],[Order Date]])/3,0)</f>
        <v>Q1</v>
      </c>
      <c r="F200" s="4"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6">
      <c r="A201" s="2">
        <v>1019</v>
      </c>
      <c r="B201" s="3">
        <v>46064</v>
      </c>
      <c r="C201" s="4">
        <f>YEAR(SalesDataTable[[#This Row],[Order Date]])</f>
        <v>2026</v>
      </c>
      <c r="D201" s="4">
        <f>MONTH(SalesDataTable[[#This Row],[Order Date]])</f>
        <v>2</v>
      </c>
      <c r="E201" s="11" t="str">
        <f>"Q"&amp;ROUNDUP(MONTH(SalesDataTable[[#This Row],[Order Date]])/3,0)</f>
        <v>Q1</v>
      </c>
      <c r="F201" s="4"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6">
      <c r="A202" s="2">
        <v>1471</v>
      </c>
      <c r="B202" s="3">
        <v>46064</v>
      </c>
      <c r="C202" s="4">
        <f>YEAR(SalesDataTable[[#This Row],[Order Date]])</f>
        <v>2026</v>
      </c>
      <c r="D202" s="4">
        <f>MONTH(SalesDataTable[[#This Row],[Order Date]])</f>
        <v>2</v>
      </c>
      <c r="E202" s="11" t="str">
        <f>"Q"&amp;ROUNDUP(MONTH(SalesDataTable[[#This Row],[Order Date]])/3,0)</f>
        <v>Q1</v>
      </c>
      <c r="F202" s="4"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6">
      <c r="A203" s="2">
        <v>2520</v>
      </c>
      <c r="B203" s="3">
        <v>46064</v>
      </c>
      <c r="C203" s="4">
        <f>YEAR(SalesDataTable[[#This Row],[Order Date]])</f>
        <v>2026</v>
      </c>
      <c r="D203" s="4">
        <f>MONTH(SalesDataTable[[#This Row],[Order Date]])</f>
        <v>2</v>
      </c>
      <c r="E203" s="11" t="str">
        <f>"Q"&amp;ROUNDUP(MONTH(SalesDataTable[[#This Row],[Order Date]])/3,0)</f>
        <v>Q1</v>
      </c>
      <c r="F203" s="4"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6">
      <c r="A204" s="2">
        <v>4649</v>
      </c>
      <c r="B204" s="3">
        <v>46064</v>
      </c>
      <c r="C204" s="4">
        <f>YEAR(SalesDataTable[[#This Row],[Order Date]])</f>
        <v>2026</v>
      </c>
      <c r="D204" s="4">
        <f>MONTH(SalesDataTable[[#This Row],[Order Date]])</f>
        <v>2</v>
      </c>
      <c r="E204" s="11" t="str">
        <f>"Q"&amp;ROUNDUP(MONTH(SalesDataTable[[#This Row],[Order Date]])/3,0)</f>
        <v>Q1</v>
      </c>
      <c r="F204" s="4"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6">
      <c r="A205" s="2">
        <v>4545</v>
      </c>
      <c r="B205" s="3">
        <v>46065</v>
      </c>
      <c r="C205" s="4">
        <f>YEAR(SalesDataTable[[#This Row],[Order Date]])</f>
        <v>2026</v>
      </c>
      <c r="D205" s="4">
        <f>MONTH(SalesDataTable[[#This Row],[Order Date]])</f>
        <v>2</v>
      </c>
      <c r="E205" s="11" t="str">
        <f>"Q"&amp;ROUNDUP(MONTH(SalesDataTable[[#This Row],[Order Date]])/3,0)</f>
        <v>Q1</v>
      </c>
      <c r="F205" s="4"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6">
      <c r="A206" s="2">
        <v>285</v>
      </c>
      <c r="B206" s="3">
        <v>46066</v>
      </c>
      <c r="C206" s="4">
        <f>YEAR(SalesDataTable[[#This Row],[Order Date]])</f>
        <v>2026</v>
      </c>
      <c r="D206" s="4">
        <f>MONTH(SalesDataTable[[#This Row],[Order Date]])</f>
        <v>2</v>
      </c>
      <c r="E206" s="11" t="str">
        <f>"Q"&amp;ROUNDUP(MONTH(SalesDataTable[[#This Row],[Order Date]])/3,0)</f>
        <v>Q1</v>
      </c>
      <c r="F206" s="4"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6">
      <c r="A207" s="2">
        <v>1499</v>
      </c>
      <c r="B207" s="3">
        <v>46066</v>
      </c>
      <c r="C207" s="4">
        <f>YEAR(SalesDataTable[[#This Row],[Order Date]])</f>
        <v>2026</v>
      </c>
      <c r="D207" s="4">
        <f>MONTH(SalesDataTable[[#This Row],[Order Date]])</f>
        <v>2</v>
      </c>
      <c r="E207" s="11" t="str">
        <f>"Q"&amp;ROUNDUP(MONTH(SalesDataTable[[#This Row],[Order Date]])/3,0)</f>
        <v>Q1</v>
      </c>
      <c r="F207" s="4"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6">
      <c r="A208" s="2">
        <v>2615</v>
      </c>
      <c r="B208" s="3">
        <v>46066</v>
      </c>
      <c r="C208" s="4">
        <f>YEAR(SalesDataTable[[#This Row],[Order Date]])</f>
        <v>2026</v>
      </c>
      <c r="D208" s="4">
        <f>MONTH(SalesDataTable[[#This Row],[Order Date]])</f>
        <v>2</v>
      </c>
      <c r="E208" s="11" t="str">
        <f>"Q"&amp;ROUNDUP(MONTH(SalesDataTable[[#This Row],[Order Date]])/3,0)</f>
        <v>Q1</v>
      </c>
      <c r="F208" s="4"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6">
      <c r="A209" s="2">
        <v>479</v>
      </c>
      <c r="B209" s="3">
        <v>46067</v>
      </c>
      <c r="C209" s="4">
        <f>YEAR(SalesDataTable[[#This Row],[Order Date]])</f>
        <v>2026</v>
      </c>
      <c r="D209" s="4">
        <f>MONTH(SalesDataTable[[#This Row],[Order Date]])</f>
        <v>2</v>
      </c>
      <c r="E209" s="11" t="str">
        <f>"Q"&amp;ROUNDUP(MONTH(SalesDataTable[[#This Row],[Order Date]])/3,0)</f>
        <v>Q1</v>
      </c>
      <c r="F209" s="4"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6">
      <c r="A210" s="2">
        <v>4069</v>
      </c>
      <c r="B210" s="3">
        <v>46067</v>
      </c>
      <c r="C210" s="4">
        <f>YEAR(SalesDataTable[[#This Row],[Order Date]])</f>
        <v>2026</v>
      </c>
      <c r="D210" s="4">
        <f>MONTH(SalesDataTable[[#This Row],[Order Date]])</f>
        <v>2</v>
      </c>
      <c r="E210" s="11" t="str">
        <f>"Q"&amp;ROUNDUP(MONTH(SalesDataTable[[#This Row],[Order Date]])/3,0)</f>
        <v>Q1</v>
      </c>
      <c r="F210" s="4"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6">
      <c r="A211" s="2">
        <v>4588</v>
      </c>
      <c r="B211" s="3">
        <v>46067</v>
      </c>
      <c r="C211" s="4">
        <f>YEAR(SalesDataTable[[#This Row],[Order Date]])</f>
        <v>2026</v>
      </c>
      <c r="D211" s="4">
        <f>MONTH(SalesDataTable[[#This Row],[Order Date]])</f>
        <v>2</v>
      </c>
      <c r="E211" s="11" t="str">
        <f>"Q"&amp;ROUNDUP(MONTH(SalesDataTable[[#This Row],[Order Date]])/3,0)</f>
        <v>Q1</v>
      </c>
      <c r="F211" s="4"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6">
      <c r="A212" s="2">
        <v>14</v>
      </c>
      <c r="B212" s="3">
        <v>46068</v>
      </c>
      <c r="C212" s="4">
        <f>YEAR(SalesDataTable[[#This Row],[Order Date]])</f>
        <v>2026</v>
      </c>
      <c r="D212" s="4">
        <f>MONTH(SalesDataTable[[#This Row],[Order Date]])</f>
        <v>2</v>
      </c>
      <c r="E212" s="11" t="str">
        <f>"Q"&amp;ROUNDUP(MONTH(SalesDataTable[[#This Row],[Order Date]])/3,0)</f>
        <v>Q1</v>
      </c>
      <c r="F212" s="4"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6">
      <c r="A213" s="2">
        <v>303</v>
      </c>
      <c r="B213" s="3">
        <v>46068</v>
      </c>
      <c r="C213" s="4">
        <f>YEAR(SalesDataTable[[#This Row],[Order Date]])</f>
        <v>2026</v>
      </c>
      <c r="D213" s="4">
        <f>MONTH(SalesDataTable[[#This Row],[Order Date]])</f>
        <v>2</v>
      </c>
      <c r="E213" s="11" t="str">
        <f>"Q"&amp;ROUNDUP(MONTH(SalesDataTable[[#This Row],[Order Date]])/3,0)</f>
        <v>Q1</v>
      </c>
      <c r="F213" s="4"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6">
      <c r="A214" s="2">
        <v>1197</v>
      </c>
      <c r="B214" s="3">
        <v>46069</v>
      </c>
      <c r="C214" s="4">
        <f>YEAR(SalesDataTable[[#This Row],[Order Date]])</f>
        <v>2026</v>
      </c>
      <c r="D214" s="4">
        <f>MONTH(SalesDataTable[[#This Row],[Order Date]])</f>
        <v>2</v>
      </c>
      <c r="E214" s="11" t="str">
        <f>"Q"&amp;ROUNDUP(MONTH(SalesDataTable[[#This Row],[Order Date]])/3,0)</f>
        <v>Q1</v>
      </c>
      <c r="F214" s="4"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6">
      <c r="A215" s="2">
        <v>2714</v>
      </c>
      <c r="B215" s="3">
        <v>46069</v>
      </c>
      <c r="C215" s="4">
        <f>YEAR(SalesDataTable[[#This Row],[Order Date]])</f>
        <v>2026</v>
      </c>
      <c r="D215" s="4">
        <f>MONTH(SalesDataTable[[#This Row],[Order Date]])</f>
        <v>2</v>
      </c>
      <c r="E215" s="11" t="str">
        <f>"Q"&amp;ROUNDUP(MONTH(SalesDataTable[[#This Row],[Order Date]])/3,0)</f>
        <v>Q1</v>
      </c>
      <c r="F215" s="4"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6">
      <c r="A216" s="2">
        <v>2753</v>
      </c>
      <c r="B216" s="3">
        <v>46069</v>
      </c>
      <c r="C216" s="4">
        <f>YEAR(SalesDataTable[[#This Row],[Order Date]])</f>
        <v>2026</v>
      </c>
      <c r="D216" s="4">
        <f>MONTH(SalesDataTable[[#This Row],[Order Date]])</f>
        <v>2</v>
      </c>
      <c r="E216" s="11" t="str">
        <f>"Q"&amp;ROUNDUP(MONTH(SalesDataTable[[#This Row],[Order Date]])/3,0)</f>
        <v>Q1</v>
      </c>
      <c r="F216" s="4"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6">
      <c r="A217" s="2">
        <v>3901</v>
      </c>
      <c r="B217" s="3">
        <v>46069</v>
      </c>
      <c r="C217" s="4">
        <f>YEAR(SalesDataTable[[#This Row],[Order Date]])</f>
        <v>2026</v>
      </c>
      <c r="D217" s="4">
        <f>MONTH(SalesDataTable[[#This Row],[Order Date]])</f>
        <v>2</v>
      </c>
      <c r="E217" s="11" t="str">
        <f>"Q"&amp;ROUNDUP(MONTH(SalesDataTable[[#This Row],[Order Date]])/3,0)</f>
        <v>Q1</v>
      </c>
      <c r="F217" s="4"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6">
      <c r="A218" s="2">
        <v>594</v>
      </c>
      <c r="B218" s="3">
        <v>46070</v>
      </c>
      <c r="C218" s="4">
        <f>YEAR(SalesDataTable[[#This Row],[Order Date]])</f>
        <v>2026</v>
      </c>
      <c r="D218" s="4">
        <f>MONTH(SalesDataTable[[#This Row],[Order Date]])</f>
        <v>2</v>
      </c>
      <c r="E218" s="11" t="str">
        <f>"Q"&amp;ROUNDUP(MONTH(SalesDataTable[[#This Row],[Order Date]])/3,0)</f>
        <v>Q1</v>
      </c>
      <c r="F218" s="4"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6">
      <c r="A219" s="2">
        <v>624</v>
      </c>
      <c r="B219" s="3">
        <v>46070</v>
      </c>
      <c r="C219" s="4">
        <f>YEAR(SalesDataTable[[#This Row],[Order Date]])</f>
        <v>2026</v>
      </c>
      <c r="D219" s="4">
        <f>MONTH(SalesDataTable[[#This Row],[Order Date]])</f>
        <v>2</v>
      </c>
      <c r="E219" s="11" t="str">
        <f>"Q"&amp;ROUNDUP(MONTH(SalesDataTable[[#This Row],[Order Date]])/3,0)</f>
        <v>Q1</v>
      </c>
      <c r="F219" s="4"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6">
      <c r="A220" s="2">
        <v>1013</v>
      </c>
      <c r="B220" s="3">
        <v>46070</v>
      </c>
      <c r="C220" s="4">
        <f>YEAR(SalesDataTable[[#This Row],[Order Date]])</f>
        <v>2026</v>
      </c>
      <c r="D220" s="4">
        <f>MONTH(SalesDataTable[[#This Row],[Order Date]])</f>
        <v>2</v>
      </c>
      <c r="E220" s="11" t="str">
        <f>"Q"&amp;ROUNDUP(MONTH(SalesDataTable[[#This Row],[Order Date]])/3,0)</f>
        <v>Q1</v>
      </c>
      <c r="F220" s="4"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6">
      <c r="A221" s="2">
        <v>1100</v>
      </c>
      <c r="B221" s="3">
        <v>46070</v>
      </c>
      <c r="C221" s="4">
        <f>YEAR(SalesDataTable[[#This Row],[Order Date]])</f>
        <v>2026</v>
      </c>
      <c r="D221" s="4">
        <f>MONTH(SalesDataTable[[#This Row],[Order Date]])</f>
        <v>2</v>
      </c>
      <c r="E221" s="11" t="str">
        <f>"Q"&amp;ROUNDUP(MONTH(SalesDataTable[[#This Row],[Order Date]])/3,0)</f>
        <v>Q1</v>
      </c>
      <c r="F221" s="4"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6">
      <c r="A222" s="2">
        <v>2353</v>
      </c>
      <c r="B222" s="3">
        <v>46070</v>
      </c>
      <c r="C222" s="4">
        <f>YEAR(SalesDataTable[[#This Row],[Order Date]])</f>
        <v>2026</v>
      </c>
      <c r="D222" s="4">
        <f>MONTH(SalesDataTable[[#This Row],[Order Date]])</f>
        <v>2</v>
      </c>
      <c r="E222" s="11" t="str">
        <f>"Q"&amp;ROUNDUP(MONTH(SalesDataTable[[#This Row],[Order Date]])/3,0)</f>
        <v>Q1</v>
      </c>
      <c r="F222" s="4"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6">
      <c r="A223" s="2">
        <v>3020</v>
      </c>
      <c r="B223" s="3">
        <v>46070</v>
      </c>
      <c r="C223" s="4">
        <f>YEAR(SalesDataTable[[#This Row],[Order Date]])</f>
        <v>2026</v>
      </c>
      <c r="D223" s="4">
        <f>MONTH(SalesDataTable[[#This Row],[Order Date]])</f>
        <v>2</v>
      </c>
      <c r="E223" s="11" t="str">
        <f>"Q"&amp;ROUNDUP(MONTH(SalesDataTable[[#This Row],[Order Date]])/3,0)</f>
        <v>Q1</v>
      </c>
      <c r="F223" s="4"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6">
      <c r="A224" s="2">
        <v>3227</v>
      </c>
      <c r="B224" s="3">
        <v>46070</v>
      </c>
      <c r="C224" s="4">
        <f>YEAR(SalesDataTable[[#This Row],[Order Date]])</f>
        <v>2026</v>
      </c>
      <c r="D224" s="4">
        <f>MONTH(SalesDataTable[[#This Row],[Order Date]])</f>
        <v>2</v>
      </c>
      <c r="E224" s="11" t="str">
        <f>"Q"&amp;ROUNDUP(MONTH(SalesDataTable[[#This Row],[Order Date]])/3,0)</f>
        <v>Q1</v>
      </c>
      <c r="F224" s="4"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6">
      <c r="A225" s="2">
        <v>3530</v>
      </c>
      <c r="B225" s="3">
        <v>46070</v>
      </c>
      <c r="C225" s="4">
        <f>YEAR(SalesDataTable[[#This Row],[Order Date]])</f>
        <v>2026</v>
      </c>
      <c r="D225" s="4">
        <f>MONTH(SalesDataTable[[#This Row],[Order Date]])</f>
        <v>2</v>
      </c>
      <c r="E225" s="11" t="str">
        <f>"Q"&amp;ROUNDUP(MONTH(SalesDataTable[[#This Row],[Order Date]])/3,0)</f>
        <v>Q1</v>
      </c>
      <c r="F225" s="4"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6">
      <c r="A226" s="2">
        <v>6</v>
      </c>
      <c r="B226" s="3">
        <v>46071</v>
      </c>
      <c r="C226" s="4">
        <f>YEAR(SalesDataTable[[#This Row],[Order Date]])</f>
        <v>2026</v>
      </c>
      <c r="D226" s="4">
        <f>MONTH(SalesDataTable[[#This Row],[Order Date]])</f>
        <v>2</v>
      </c>
      <c r="E226" s="11" t="str">
        <f>"Q"&amp;ROUNDUP(MONTH(SalesDataTable[[#This Row],[Order Date]])/3,0)</f>
        <v>Q1</v>
      </c>
      <c r="F226" s="4"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6">
      <c r="A227" s="2">
        <v>2038</v>
      </c>
      <c r="B227" s="3">
        <v>46071</v>
      </c>
      <c r="C227" s="4">
        <f>YEAR(SalesDataTable[[#This Row],[Order Date]])</f>
        <v>2026</v>
      </c>
      <c r="D227" s="4">
        <f>MONTH(SalesDataTable[[#This Row],[Order Date]])</f>
        <v>2</v>
      </c>
      <c r="E227" s="11" t="str">
        <f>"Q"&amp;ROUNDUP(MONTH(SalesDataTable[[#This Row],[Order Date]])/3,0)</f>
        <v>Q1</v>
      </c>
      <c r="F227" s="4"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6">
      <c r="A228" s="2">
        <v>4104</v>
      </c>
      <c r="B228" s="3">
        <v>46071</v>
      </c>
      <c r="C228" s="4">
        <f>YEAR(SalesDataTable[[#This Row],[Order Date]])</f>
        <v>2026</v>
      </c>
      <c r="D228" s="4">
        <f>MONTH(SalesDataTable[[#This Row],[Order Date]])</f>
        <v>2</v>
      </c>
      <c r="E228" s="11" t="str">
        <f>"Q"&amp;ROUNDUP(MONTH(SalesDataTable[[#This Row],[Order Date]])/3,0)</f>
        <v>Q1</v>
      </c>
      <c r="F228" s="4"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6">
      <c r="A229" s="2">
        <v>1072</v>
      </c>
      <c r="B229" s="3">
        <v>46072</v>
      </c>
      <c r="C229" s="4">
        <f>YEAR(SalesDataTable[[#This Row],[Order Date]])</f>
        <v>2026</v>
      </c>
      <c r="D229" s="4">
        <f>MONTH(SalesDataTable[[#This Row],[Order Date]])</f>
        <v>2</v>
      </c>
      <c r="E229" s="11" t="str">
        <f>"Q"&amp;ROUNDUP(MONTH(SalesDataTable[[#This Row],[Order Date]])/3,0)</f>
        <v>Q1</v>
      </c>
      <c r="F229" s="4"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6">
      <c r="A230" s="2">
        <v>2435</v>
      </c>
      <c r="B230" s="3">
        <v>46072</v>
      </c>
      <c r="C230" s="4">
        <f>YEAR(SalesDataTable[[#This Row],[Order Date]])</f>
        <v>2026</v>
      </c>
      <c r="D230" s="4">
        <f>MONTH(SalesDataTable[[#This Row],[Order Date]])</f>
        <v>2</v>
      </c>
      <c r="E230" s="11" t="str">
        <f>"Q"&amp;ROUNDUP(MONTH(SalesDataTable[[#This Row],[Order Date]])/3,0)</f>
        <v>Q1</v>
      </c>
      <c r="F230" s="4"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6">
      <c r="A231" s="2">
        <v>4476</v>
      </c>
      <c r="B231" s="3">
        <v>46072</v>
      </c>
      <c r="C231" s="4">
        <f>YEAR(SalesDataTable[[#This Row],[Order Date]])</f>
        <v>2026</v>
      </c>
      <c r="D231" s="4">
        <f>MONTH(SalesDataTable[[#This Row],[Order Date]])</f>
        <v>2</v>
      </c>
      <c r="E231" s="11" t="str">
        <f>"Q"&amp;ROUNDUP(MONTH(SalesDataTable[[#This Row],[Order Date]])/3,0)</f>
        <v>Q1</v>
      </c>
      <c r="F231" s="4"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6">
      <c r="A232" s="2">
        <v>174</v>
      </c>
      <c r="B232" s="3">
        <v>46073</v>
      </c>
      <c r="C232" s="4">
        <f>YEAR(SalesDataTable[[#This Row],[Order Date]])</f>
        <v>2026</v>
      </c>
      <c r="D232" s="4">
        <f>MONTH(SalesDataTable[[#This Row],[Order Date]])</f>
        <v>2</v>
      </c>
      <c r="E232" s="11" t="str">
        <f>"Q"&amp;ROUNDUP(MONTH(SalesDataTable[[#This Row],[Order Date]])/3,0)</f>
        <v>Q1</v>
      </c>
      <c r="F232" s="4"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6">
      <c r="A233" s="2">
        <v>304</v>
      </c>
      <c r="B233" s="3">
        <v>46073</v>
      </c>
      <c r="C233" s="4">
        <f>YEAR(SalesDataTable[[#This Row],[Order Date]])</f>
        <v>2026</v>
      </c>
      <c r="D233" s="4">
        <f>MONTH(SalesDataTable[[#This Row],[Order Date]])</f>
        <v>2</v>
      </c>
      <c r="E233" s="11" t="str">
        <f>"Q"&amp;ROUNDUP(MONTH(SalesDataTable[[#This Row],[Order Date]])/3,0)</f>
        <v>Q1</v>
      </c>
      <c r="F233" s="4"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6">
      <c r="A234" s="2">
        <v>404</v>
      </c>
      <c r="B234" s="3">
        <v>46073</v>
      </c>
      <c r="C234" s="4">
        <f>YEAR(SalesDataTable[[#This Row],[Order Date]])</f>
        <v>2026</v>
      </c>
      <c r="D234" s="4">
        <f>MONTH(SalesDataTable[[#This Row],[Order Date]])</f>
        <v>2</v>
      </c>
      <c r="E234" s="11" t="str">
        <f>"Q"&amp;ROUNDUP(MONTH(SalesDataTable[[#This Row],[Order Date]])/3,0)</f>
        <v>Q1</v>
      </c>
      <c r="F234" s="4"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6">
      <c r="A235" s="2">
        <v>675</v>
      </c>
      <c r="B235" s="3">
        <v>46073</v>
      </c>
      <c r="C235" s="4">
        <f>YEAR(SalesDataTable[[#This Row],[Order Date]])</f>
        <v>2026</v>
      </c>
      <c r="D235" s="4">
        <f>MONTH(SalesDataTable[[#This Row],[Order Date]])</f>
        <v>2</v>
      </c>
      <c r="E235" s="11" t="str">
        <f>"Q"&amp;ROUNDUP(MONTH(SalesDataTable[[#This Row],[Order Date]])/3,0)</f>
        <v>Q1</v>
      </c>
      <c r="F235" s="4"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6">
      <c r="A236" s="2">
        <v>940</v>
      </c>
      <c r="B236" s="3">
        <v>46073</v>
      </c>
      <c r="C236" s="4">
        <f>YEAR(SalesDataTable[[#This Row],[Order Date]])</f>
        <v>2026</v>
      </c>
      <c r="D236" s="4">
        <f>MONTH(SalesDataTable[[#This Row],[Order Date]])</f>
        <v>2</v>
      </c>
      <c r="E236" s="11" t="str">
        <f>"Q"&amp;ROUNDUP(MONTH(SalesDataTable[[#This Row],[Order Date]])/3,0)</f>
        <v>Q1</v>
      </c>
      <c r="F236" s="4"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6">
      <c r="A237" s="2">
        <v>2375</v>
      </c>
      <c r="B237" s="3">
        <v>46073</v>
      </c>
      <c r="C237" s="4">
        <f>YEAR(SalesDataTable[[#This Row],[Order Date]])</f>
        <v>2026</v>
      </c>
      <c r="D237" s="4">
        <f>MONTH(SalesDataTable[[#This Row],[Order Date]])</f>
        <v>2</v>
      </c>
      <c r="E237" s="11" t="str">
        <f>"Q"&amp;ROUNDUP(MONTH(SalesDataTable[[#This Row],[Order Date]])/3,0)</f>
        <v>Q1</v>
      </c>
      <c r="F237" s="4"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6">
      <c r="A238" s="2">
        <v>4184</v>
      </c>
      <c r="B238" s="3">
        <v>46073</v>
      </c>
      <c r="C238" s="4">
        <f>YEAR(SalesDataTable[[#This Row],[Order Date]])</f>
        <v>2026</v>
      </c>
      <c r="D238" s="4">
        <f>MONTH(SalesDataTable[[#This Row],[Order Date]])</f>
        <v>2</v>
      </c>
      <c r="E238" s="11" t="str">
        <f>"Q"&amp;ROUNDUP(MONTH(SalesDataTable[[#This Row],[Order Date]])/3,0)</f>
        <v>Q1</v>
      </c>
      <c r="F238" s="4"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6">
      <c r="A239" s="2">
        <v>4390</v>
      </c>
      <c r="B239" s="3">
        <v>46073</v>
      </c>
      <c r="C239" s="4">
        <f>YEAR(SalesDataTable[[#This Row],[Order Date]])</f>
        <v>2026</v>
      </c>
      <c r="D239" s="4">
        <f>MONTH(SalesDataTable[[#This Row],[Order Date]])</f>
        <v>2</v>
      </c>
      <c r="E239" s="11" t="str">
        <f>"Q"&amp;ROUNDUP(MONTH(SalesDataTable[[#This Row],[Order Date]])/3,0)</f>
        <v>Q1</v>
      </c>
      <c r="F239" s="4"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6">
      <c r="A240" s="2">
        <v>1475</v>
      </c>
      <c r="B240" s="3">
        <v>46074</v>
      </c>
      <c r="C240" s="4">
        <f>YEAR(SalesDataTable[[#This Row],[Order Date]])</f>
        <v>2026</v>
      </c>
      <c r="D240" s="4">
        <f>MONTH(SalesDataTable[[#This Row],[Order Date]])</f>
        <v>2</v>
      </c>
      <c r="E240" s="11" t="str">
        <f>"Q"&amp;ROUNDUP(MONTH(SalesDataTable[[#This Row],[Order Date]])/3,0)</f>
        <v>Q1</v>
      </c>
      <c r="F240" s="4"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6">
      <c r="A241" s="2">
        <v>3504</v>
      </c>
      <c r="B241" s="3">
        <v>46074</v>
      </c>
      <c r="C241" s="4">
        <f>YEAR(SalesDataTable[[#This Row],[Order Date]])</f>
        <v>2026</v>
      </c>
      <c r="D241" s="4">
        <f>MONTH(SalesDataTable[[#This Row],[Order Date]])</f>
        <v>2</v>
      </c>
      <c r="E241" s="11" t="str">
        <f>"Q"&amp;ROUNDUP(MONTH(SalesDataTable[[#This Row],[Order Date]])/3,0)</f>
        <v>Q1</v>
      </c>
      <c r="F241" s="4"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6">
      <c r="A242" s="2">
        <v>1649</v>
      </c>
      <c r="B242" s="3">
        <v>46075</v>
      </c>
      <c r="C242" s="4">
        <f>YEAR(SalesDataTable[[#This Row],[Order Date]])</f>
        <v>2026</v>
      </c>
      <c r="D242" s="4">
        <f>MONTH(SalesDataTable[[#This Row],[Order Date]])</f>
        <v>2</v>
      </c>
      <c r="E242" s="11" t="str">
        <f>"Q"&amp;ROUNDUP(MONTH(SalesDataTable[[#This Row],[Order Date]])/3,0)</f>
        <v>Q1</v>
      </c>
      <c r="F242" s="4"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6">
      <c r="A243" s="2">
        <v>2170</v>
      </c>
      <c r="B243" s="3">
        <v>46075</v>
      </c>
      <c r="C243" s="4">
        <f>YEAR(SalesDataTable[[#This Row],[Order Date]])</f>
        <v>2026</v>
      </c>
      <c r="D243" s="4">
        <f>MONTH(SalesDataTable[[#This Row],[Order Date]])</f>
        <v>2</v>
      </c>
      <c r="E243" s="11" t="str">
        <f>"Q"&amp;ROUNDUP(MONTH(SalesDataTable[[#This Row],[Order Date]])/3,0)</f>
        <v>Q1</v>
      </c>
      <c r="F243" s="4"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6">
      <c r="A244" s="2">
        <v>3402</v>
      </c>
      <c r="B244" s="3">
        <v>46075</v>
      </c>
      <c r="C244" s="4">
        <f>YEAR(SalesDataTable[[#This Row],[Order Date]])</f>
        <v>2026</v>
      </c>
      <c r="D244" s="4">
        <f>MONTH(SalesDataTable[[#This Row],[Order Date]])</f>
        <v>2</v>
      </c>
      <c r="E244" s="11" t="str">
        <f>"Q"&amp;ROUNDUP(MONTH(SalesDataTable[[#This Row],[Order Date]])/3,0)</f>
        <v>Q1</v>
      </c>
      <c r="F244" s="4"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6">
      <c r="A245" s="2">
        <v>3773</v>
      </c>
      <c r="B245" s="3">
        <v>46075</v>
      </c>
      <c r="C245" s="4">
        <f>YEAR(SalesDataTable[[#This Row],[Order Date]])</f>
        <v>2026</v>
      </c>
      <c r="D245" s="4">
        <f>MONTH(SalesDataTable[[#This Row],[Order Date]])</f>
        <v>2</v>
      </c>
      <c r="E245" s="11" t="str">
        <f>"Q"&amp;ROUNDUP(MONTH(SalesDataTable[[#This Row],[Order Date]])/3,0)</f>
        <v>Q1</v>
      </c>
      <c r="F245" s="4"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6">
      <c r="A246" s="2">
        <v>4670</v>
      </c>
      <c r="B246" s="3">
        <v>46075</v>
      </c>
      <c r="C246" s="4">
        <f>YEAR(SalesDataTable[[#This Row],[Order Date]])</f>
        <v>2026</v>
      </c>
      <c r="D246" s="4">
        <f>MONTH(SalesDataTable[[#This Row],[Order Date]])</f>
        <v>2</v>
      </c>
      <c r="E246" s="11" t="str">
        <f>"Q"&amp;ROUNDUP(MONTH(SalesDataTable[[#This Row],[Order Date]])/3,0)</f>
        <v>Q1</v>
      </c>
      <c r="F246" s="4"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6">
      <c r="A247" s="2">
        <v>587</v>
      </c>
      <c r="B247" s="3">
        <v>46076</v>
      </c>
      <c r="C247" s="4">
        <f>YEAR(SalesDataTable[[#This Row],[Order Date]])</f>
        <v>2026</v>
      </c>
      <c r="D247" s="4">
        <f>MONTH(SalesDataTable[[#This Row],[Order Date]])</f>
        <v>2</v>
      </c>
      <c r="E247" s="11" t="str">
        <f>"Q"&amp;ROUNDUP(MONTH(SalesDataTable[[#This Row],[Order Date]])/3,0)</f>
        <v>Q1</v>
      </c>
      <c r="F247" s="4"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6">
      <c r="A248" s="2">
        <v>1085</v>
      </c>
      <c r="B248" s="3">
        <v>46076</v>
      </c>
      <c r="C248" s="4">
        <f>YEAR(SalesDataTable[[#This Row],[Order Date]])</f>
        <v>2026</v>
      </c>
      <c r="D248" s="4">
        <f>MONTH(SalesDataTable[[#This Row],[Order Date]])</f>
        <v>2</v>
      </c>
      <c r="E248" s="11" t="str">
        <f>"Q"&amp;ROUNDUP(MONTH(SalesDataTable[[#This Row],[Order Date]])/3,0)</f>
        <v>Q1</v>
      </c>
      <c r="F248" s="4"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6">
      <c r="A249" s="2">
        <v>1635</v>
      </c>
      <c r="B249" s="3">
        <v>46076</v>
      </c>
      <c r="C249" s="4">
        <f>YEAR(SalesDataTable[[#This Row],[Order Date]])</f>
        <v>2026</v>
      </c>
      <c r="D249" s="4">
        <f>MONTH(SalesDataTable[[#This Row],[Order Date]])</f>
        <v>2</v>
      </c>
      <c r="E249" s="11" t="str">
        <f>"Q"&amp;ROUNDUP(MONTH(SalesDataTable[[#This Row],[Order Date]])/3,0)</f>
        <v>Q1</v>
      </c>
      <c r="F249" s="4"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6">
      <c r="A250" s="2">
        <v>4067</v>
      </c>
      <c r="B250" s="3">
        <v>46076</v>
      </c>
      <c r="C250" s="4">
        <f>YEAR(SalesDataTable[[#This Row],[Order Date]])</f>
        <v>2026</v>
      </c>
      <c r="D250" s="4">
        <f>MONTH(SalesDataTable[[#This Row],[Order Date]])</f>
        <v>2</v>
      </c>
      <c r="E250" s="11" t="str">
        <f>"Q"&amp;ROUNDUP(MONTH(SalesDataTable[[#This Row],[Order Date]])/3,0)</f>
        <v>Q1</v>
      </c>
      <c r="F250" s="4"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6">
      <c r="A251" s="2">
        <v>287</v>
      </c>
      <c r="B251" s="3">
        <v>46077</v>
      </c>
      <c r="C251" s="4">
        <f>YEAR(SalesDataTable[[#This Row],[Order Date]])</f>
        <v>2026</v>
      </c>
      <c r="D251" s="4">
        <f>MONTH(SalesDataTable[[#This Row],[Order Date]])</f>
        <v>2</v>
      </c>
      <c r="E251" s="11" t="str">
        <f>"Q"&amp;ROUNDUP(MONTH(SalesDataTable[[#This Row],[Order Date]])/3,0)</f>
        <v>Q1</v>
      </c>
      <c r="F251" s="4"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6">
      <c r="A252" s="2">
        <v>794</v>
      </c>
      <c r="B252" s="3">
        <v>46077</v>
      </c>
      <c r="C252" s="4">
        <f>YEAR(SalesDataTable[[#This Row],[Order Date]])</f>
        <v>2026</v>
      </c>
      <c r="D252" s="4">
        <f>MONTH(SalesDataTable[[#This Row],[Order Date]])</f>
        <v>2</v>
      </c>
      <c r="E252" s="11" t="str">
        <f>"Q"&amp;ROUNDUP(MONTH(SalesDataTable[[#This Row],[Order Date]])/3,0)</f>
        <v>Q1</v>
      </c>
      <c r="F252" s="4"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6">
      <c r="A253" s="2">
        <v>1609</v>
      </c>
      <c r="B253" s="3">
        <v>46077</v>
      </c>
      <c r="C253" s="4">
        <f>YEAR(SalesDataTable[[#This Row],[Order Date]])</f>
        <v>2026</v>
      </c>
      <c r="D253" s="4">
        <f>MONTH(SalesDataTable[[#This Row],[Order Date]])</f>
        <v>2</v>
      </c>
      <c r="E253" s="11" t="str">
        <f>"Q"&amp;ROUNDUP(MONTH(SalesDataTable[[#This Row],[Order Date]])/3,0)</f>
        <v>Q1</v>
      </c>
      <c r="F253" s="4"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6">
      <c r="A254" s="2">
        <v>4921</v>
      </c>
      <c r="B254" s="3">
        <v>46077</v>
      </c>
      <c r="C254" s="4">
        <f>YEAR(SalesDataTable[[#This Row],[Order Date]])</f>
        <v>2026</v>
      </c>
      <c r="D254" s="4">
        <f>MONTH(SalesDataTable[[#This Row],[Order Date]])</f>
        <v>2</v>
      </c>
      <c r="E254" s="11" t="str">
        <f>"Q"&amp;ROUNDUP(MONTH(SalesDataTable[[#This Row],[Order Date]])/3,0)</f>
        <v>Q1</v>
      </c>
      <c r="F254" s="4"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6">
      <c r="A255" s="2">
        <v>2209</v>
      </c>
      <c r="B255" s="3">
        <v>46078</v>
      </c>
      <c r="C255" s="4">
        <f>YEAR(SalesDataTable[[#This Row],[Order Date]])</f>
        <v>2026</v>
      </c>
      <c r="D255" s="4">
        <f>MONTH(SalesDataTable[[#This Row],[Order Date]])</f>
        <v>2</v>
      </c>
      <c r="E255" s="11" t="str">
        <f>"Q"&amp;ROUNDUP(MONTH(SalesDataTable[[#This Row],[Order Date]])/3,0)</f>
        <v>Q1</v>
      </c>
      <c r="F255" s="4"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6">
      <c r="A256" s="2">
        <v>4757</v>
      </c>
      <c r="B256" s="3">
        <v>46078</v>
      </c>
      <c r="C256" s="4">
        <f>YEAR(SalesDataTable[[#This Row],[Order Date]])</f>
        <v>2026</v>
      </c>
      <c r="D256" s="4">
        <f>MONTH(SalesDataTable[[#This Row],[Order Date]])</f>
        <v>2</v>
      </c>
      <c r="E256" s="11" t="str">
        <f>"Q"&amp;ROUNDUP(MONTH(SalesDataTable[[#This Row],[Order Date]])/3,0)</f>
        <v>Q1</v>
      </c>
      <c r="F256" s="4"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6">
      <c r="A257" s="2">
        <v>5155</v>
      </c>
      <c r="B257" s="3">
        <v>46078</v>
      </c>
      <c r="C257" s="4">
        <f>YEAR(SalesDataTable[[#This Row],[Order Date]])</f>
        <v>2026</v>
      </c>
      <c r="D257" s="4">
        <f>MONTH(SalesDataTable[[#This Row],[Order Date]])</f>
        <v>2</v>
      </c>
      <c r="E257" s="11" t="str">
        <f>"Q"&amp;ROUNDUP(MONTH(SalesDataTable[[#This Row],[Order Date]])/3,0)</f>
        <v>Q1</v>
      </c>
      <c r="F257" s="4"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6">
      <c r="A258" s="2">
        <v>1737</v>
      </c>
      <c r="B258" s="3">
        <v>46079</v>
      </c>
      <c r="C258" s="4">
        <f>YEAR(SalesDataTable[[#This Row],[Order Date]])</f>
        <v>2026</v>
      </c>
      <c r="D258" s="4">
        <f>MONTH(SalesDataTable[[#This Row],[Order Date]])</f>
        <v>2</v>
      </c>
      <c r="E258" s="11" t="str">
        <f>"Q"&amp;ROUNDUP(MONTH(SalesDataTable[[#This Row],[Order Date]])/3,0)</f>
        <v>Q1</v>
      </c>
      <c r="F258" s="4"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6">
      <c r="A259" s="2">
        <v>1905</v>
      </c>
      <c r="B259" s="3">
        <v>46079</v>
      </c>
      <c r="C259" s="4">
        <f>YEAR(SalesDataTable[[#This Row],[Order Date]])</f>
        <v>2026</v>
      </c>
      <c r="D259" s="4">
        <f>MONTH(SalesDataTable[[#This Row],[Order Date]])</f>
        <v>2</v>
      </c>
      <c r="E259" s="11" t="str">
        <f>"Q"&amp;ROUNDUP(MONTH(SalesDataTable[[#This Row],[Order Date]])/3,0)</f>
        <v>Q1</v>
      </c>
      <c r="F259" s="4"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6">
      <c r="A260" s="2">
        <v>2359</v>
      </c>
      <c r="B260" s="3">
        <v>46079</v>
      </c>
      <c r="C260" s="4">
        <f>YEAR(SalesDataTable[[#This Row],[Order Date]])</f>
        <v>2026</v>
      </c>
      <c r="D260" s="4">
        <f>MONTH(SalesDataTable[[#This Row],[Order Date]])</f>
        <v>2</v>
      </c>
      <c r="E260" s="11" t="str">
        <f>"Q"&amp;ROUNDUP(MONTH(SalesDataTable[[#This Row],[Order Date]])/3,0)</f>
        <v>Q1</v>
      </c>
      <c r="F260" s="4"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6">
      <c r="A261" s="2">
        <v>3666</v>
      </c>
      <c r="B261" s="3">
        <v>46079</v>
      </c>
      <c r="C261" s="4">
        <f>YEAR(SalesDataTable[[#This Row],[Order Date]])</f>
        <v>2026</v>
      </c>
      <c r="D261" s="4">
        <f>MONTH(SalesDataTable[[#This Row],[Order Date]])</f>
        <v>2</v>
      </c>
      <c r="E261" s="11" t="str">
        <f>"Q"&amp;ROUNDUP(MONTH(SalesDataTable[[#This Row],[Order Date]])/3,0)</f>
        <v>Q1</v>
      </c>
      <c r="F261" s="4"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6">
      <c r="A262" s="2">
        <v>518</v>
      </c>
      <c r="B262" s="3">
        <v>46080</v>
      </c>
      <c r="C262" s="4">
        <f>YEAR(SalesDataTable[[#This Row],[Order Date]])</f>
        <v>2026</v>
      </c>
      <c r="D262" s="4">
        <f>MONTH(SalesDataTable[[#This Row],[Order Date]])</f>
        <v>2</v>
      </c>
      <c r="E262" s="11" t="str">
        <f>"Q"&amp;ROUNDUP(MONTH(SalesDataTable[[#This Row],[Order Date]])/3,0)</f>
        <v>Q1</v>
      </c>
      <c r="F262" s="4"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6">
      <c r="A263" s="2">
        <v>892</v>
      </c>
      <c r="B263" s="3">
        <v>46080</v>
      </c>
      <c r="C263" s="4">
        <f>YEAR(SalesDataTable[[#This Row],[Order Date]])</f>
        <v>2026</v>
      </c>
      <c r="D263" s="4">
        <f>MONTH(SalesDataTable[[#This Row],[Order Date]])</f>
        <v>2</v>
      </c>
      <c r="E263" s="11" t="str">
        <f>"Q"&amp;ROUNDUP(MONTH(SalesDataTable[[#This Row],[Order Date]])/3,0)</f>
        <v>Q1</v>
      </c>
      <c r="F263" s="4"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6">
      <c r="A264" s="2">
        <v>1115</v>
      </c>
      <c r="B264" s="3">
        <v>46080</v>
      </c>
      <c r="C264" s="4">
        <f>YEAR(SalesDataTable[[#This Row],[Order Date]])</f>
        <v>2026</v>
      </c>
      <c r="D264" s="4">
        <f>MONTH(SalesDataTable[[#This Row],[Order Date]])</f>
        <v>2</v>
      </c>
      <c r="E264" s="11" t="str">
        <f>"Q"&amp;ROUNDUP(MONTH(SalesDataTable[[#This Row],[Order Date]])/3,0)</f>
        <v>Q1</v>
      </c>
      <c r="F264" s="4"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6">
      <c r="A265" s="2">
        <v>1186</v>
      </c>
      <c r="B265" s="3">
        <v>46080</v>
      </c>
      <c r="C265" s="4">
        <f>YEAR(SalesDataTable[[#This Row],[Order Date]])</f>
        <v>2026</v>
      </c>
      <c r="D265" s="4">
        <f>MONTH(SalesDataTable[[#This Row],[Order Date]])</f>
        <v>2</v>
      </c>
      <c r="E265" s="11" t="str">
        <f>"Q"&amp;ROUNDUP(MONTH(SalesDataTable[[#This Row],[Order Date]])/3,0)</f>
        <v>Q1</v>
      </c>
      <c r="F265" s="4"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6">
      <c r="A266" s="2">
        <v>2093</v>
      </c>
      <c r="B266" s="3">
        <v>46080</v>
      </c>
      <c r="C266" s="4">
        <f>YEAR(SalesDataTable[[#This Row],[Order Date]])</f>
        <v>2026</v>
      </c>
      <c r="D266" s="4">
        <f>MONTH(SalesDataTable[[#This Row],[Order Date]])</f>
        <v>2</v>
      </c>
      <c r="E266" s="11" t="str">
        <f>"Q"&amp;ROUNDUP(MONTH(SalesDataTable[[#This Row],[Order Date]])/3,0)</f>
        <v>Q1</v>
      </c>
      <c r="F266" s="4"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6">
      <c r="A267" s="2">
        <v>2136</v>
      </c>
      <c r="B267" s="3">
        <v>46080</v>
      </c>
      <c r="C267" s="4">
        <f>YEAR(SalesDataTable[[#This Row],[Order Date]])</f>
        <v>2026</v>
      </c>
      <c r="D267" s="4">
        <f>MONTH(SalesDataTable[[#This Row],[Order Date]])</f>
        <v>2</v>
      </c>
      <c r="E267" s="11" t="str">
        <f>"Q"&amp;ROUNDUP(MONTH(SalesDataTable[[#This Row],[Order Date]])/3,0)</f>
        <v>Q1</v>
      </c>
      <c r="F267" s="4"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6">
      <c r="A268" s="2">
        <v>3538</v>
      </c>
      <c r="B268" s="3">
        <v>46080</v>
      </c>
      <c r="C268" s="4">
        <f>YEAR(SalesDataTable[[#This Row],[Order Date]])</f>
        <v>2026</v>
      </c>
      <c r="D268" s="4">
        <f>MONTH(SalesDataTable[[#This Row],[Order Date]])</f>
        <v>2</v>
      </c>
      <c r="E268" s="11" t="str">
        <f>"Q"&amp;ROUNDUP(MONTH(SalesDataTable[[#This Row],[Order Date]])/3,0)</f>
        <v>Q1</v>
      </c>
      <c r="F268" s="4"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6">
      <c r="A269" s="2">
        <v>3891</v>
      </c>
      <c r="B269" s="3">
        <v>46080</v>
      </c>
      <c r="C269" s="4">
        <f>YEAR(SalesDataTable[[#This Row],[Order Date]])</f>
        <v>2026</v>
      </c>
      <c r="D269" s="4">
        <f>MONTH(SalesDataTable[[#This Row],[Order Date]])</f>
        <v>2</v>
      </c>
      <c r="E269" s="11" t="str">
        <f>"Q"&amp;ROUNDUP(MONTH(SalesDataTable[[#This Row],[Order Date]])/3,0)</f>
        <v>Q1</v>
      </c>
      <c r="F269" s="4"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6">
      <c r="A270" s="2">
        <v>3917</v>
      </c>
      <c r="B270" s="3">
        <v>46080</v>
      </c>
      <c r="C270" s="4">
        <f>YEAR(SalesDataTable[[#This Row],[Order Date]])</f>
        <v>2026</v>
      </c>
      <c r="D270" s="4">
        <f>MONTH(SalesDataTable[[#This Row],[Order Date]])</f>
        <v>2</v>
      </c>
      <c r="E270" s="11" t="str">
        <f>"Q"&amp;ROUNDUP(MONTH(SalesDataTable[[#This Row],[Order Date]])/3,0)</f>
        <v>Q1</v>
      </c>
      <c r="F270" s="4"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6">
      <c r="A271" s="2">
        <v>4594</v>
      </c>
      <c r="B271" s="3">
        <v>46080</v>
      </c>
      <c r="C271" s="4">
        <f>YEAR(SalesDataTable[[#This Row],[Order Date]])</f>
        <v>2026</v>
      </c>
      <c r="D271" s="4">
        <f>MONTH(SalesDataTable[[#This Row],[Order Date]])</f>
        <v>2</v>
      </c>
      <c r="E271" s="11" t="str">
        <f>"Q"&amp;ROUNDUP(MONTH(SalesDataTable[[#This Row],[Order Date]])/3,0)</f>
        <v>Q1</v>
      </c>
      <c r="F271" s="4"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6">
      <c r="A272" s="2">
        <v>4750</v>
      </c>
      <c r="B272" s="3">
        <v>46080</v>
      </c>
      <c r="C272" s="4">
        <f>YEAR(SalesDataTable[[#This Row],[Order Date]])</f>
        <v>2026</v>
      </c>
      <c r="D272" s="4">
        <f>MONTH(SalesDataTable[[#This Row],[Order Date]])</f>
        <v>2</v>
      </c>
      <c r="E272" s="11" t="str">
        <f>"Q"&amp;ROUNDUP(MONTH(SalesDataTable[[#This Row],[Order Date]])/3,0)</f>
        <v>Q1</v>
      </c>
      <c r="F272" s="4"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6">
      <c r="A273" s="2">
        <v>4960</v>
      </c>
      <c r="B273" s="3">
        <v>46080</v>
      </c>
      <c r="C273" s="4">
        <f>YEAR(SalesDataTable[[#This Row],[Order Date]])</f>
        <v>2026</v>
      </c>
      <c r="D273" s="4">
        <f>MONTH(SalesDataTable[[#This Row],[Order Date]])</f>
        <v>2</v>
      </c>
      <c r="E273" s="11" t="str">
        <f>"Q"&amp;ROUNDUP(MONTH(SalesDataTable[[#This Row],[Order Date]])/3,0)</f>
        <v>Q1</v>
      </c>
      <c r="F273" s="4"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6">
      <c r="A274" s="2">
        <v>4245</v>
      </c>
      <c r="B274" s="3">
        <v>46081</v>
      </c>
      <c r="C274" s="4">
        <f>YEAR(SalesDataTable[[#This Row],[Order Date]])</f>
        <v>2026</v>
      </c>
      <c r="D274" s="4">
        <f>MONTH(SalesDataTable[[#This Row],[Order Date]])</f>
        <v>2</v>
      </c>
      <c r="E274" s="11" t="str">
        <f>"Q"&amp;ROUNDUP(MONTH(SalesDataTable[[#This Row],[Order Date]])/3,0)</f>
        <v>Q1</v>
      </c>
      <c r="F274" s="4"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6">
      <c r="A275" s="2">
        <v>4664</v>
      </c>
      <c r="B275" s="3">
        <v>46081</v>
      </c>
      <c r="C275" s="4">
        <f>YEAR(SalesDataTable[[#This Row],[Order Date]])</f>
        <v>2026</v>
      </c>
      <c r="D275" s="4">
        <f>MONTH(SalesDataTable[[#This Row],[Order Date]])</f>
        <v>2</v>
      </c>
      <c r="E275" s="11" t="str">
        <f>"Q"&amp;ROUNDUP(MONTH(SalesDataTable[[#This Row],[Order Date]])/3,0)</f>
        <v>Q1</v>
      </c>
      <c r="F275" s="4"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6">
      <c r="A276" s="2">
        <v>383</v>
      </c>
      <c r="B276" s="3">
        <v>46082</v>
      </c>
      <c r="C276" s="4">
        <f>YEAR(SalesDataTable[[#This Row],[Order Date]])</f>
        <v>2026</v>
      </c>
      <c r="D276" s="4">
        <f>MONTH(SalesDataTable[[#This Row],[Order Date]])</f>
        <v>3</v>
      </c>
      <c r="E276" s="11" t="str">
        <f>"Q"&amp;ROUNDUP(MONTH(SalesDataTable[[#This Row],[Order Date]])/3,0)</f>
        <v>Q1</v>
      </c>
      <c r="F276" s="4"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6">
      <c r="A277" s="2">
        <v>730</v>
      </c>
      <c r="B277" s="3">
        <v>46082</v>
      </c>
      <c r="C277" s="4">
        <f>YEAR(SalesDataTable[[#This Row],[Order Date]])</f>
        <v>2026</v>
      </c>
      <c r="D277" s="4">
        <f>MONTH(SalesDataTable[[#This Row],[Order Date]])</f>
        <v>3</v>
      </c>
      <c r="E277" s="11" t="str">
        <f>"Q"&amp;ROUNDUP(MONTH(SalesDataTable[[#This Row],[Order Date]])/3,0)</f>
        <v>Q1</v>
      </c>
      <c r="F277" s="4"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6">
      <c r="A278" s="2">
        <v>985</v>
      </c>
      <c r="B278" s="3">
        <v>46082</v>
      </c>
      <c r="C278" s="4">
        <f>YEAR(SalesDataTable[[#This Row],[Order Date]])</f>
        <v>2026</v>
      </c>
      <c r="D278" s="4">
        <f>MONTH(SalesDataTable[[#This Row],[Order Date]])</f>
        <v>3</v>
      </c>
      <c r="E278" s="11" t="str">
        <f>"Q"&amp;ROUNDUP(MONTH(SalesDataTable[[#This Row],[Order Date]])/3,0)</f>
        <v>Q1</v>
      </c>
      <c r="F278" s="4"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6">
      <c r="A279" s="2">
        <v>1457</v>
      </c>
      <c r="B279" s="3">
        <v>46082</v>
      </c>
      <c r="C279" s="4">
        <f>YEAR(SalesDataTable[[#This Row],[Order Date]])</f>
        <v>2026</v>
      </c>
      <c r="D279" s="4">
        <f>MONTH(SalesDataTable[[#This Row],[Order Date]])</f>
        <v>3</v>
      </c>
      <c r="E279" s="11" t="str">
        <f>"Q"&amp;ROUNDUP(MONTH(SalesDataTable[[#This Row],[Order Date]])/3,0)</f>
        <v>Q1</v>
      </c>
      <c r="F279" s="4"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6">
      <c r="A280" s="2">
        <v>2558</v>
      </c>
      <c r="B280" s="3">
        <v>46082</v>
      </c>
      <c r="C280" s="4">
        <f>YEAR(SalesDataTable[[#This Row],[Order Date]])</f>
        <v>2026</v>
      </c>
      <c r="D280" s="4">
        <f>MONTH(SalesDataTable[[#This Row],[Order Date]])</f>
        <v>3</v>
      </c>
      <c r="E280" s="11" t="str">
        <f>"Q"&amp;ROUNDUP(MONTH(SalesDataTable[[#This Row],[Order Date]])/3,0)</f>
        <v>Q1</v>
      </c>
      <c r="F280" s="4"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6">
      <c r="A281" s="2">
        <v>3024</v>
      </c>
      <c r="B281" s="3">
        <v>46082</v>
      </c>
      <c r="C281" s="4">
        <f>YEAR(SalesDataTable[[#This Row],[Order Date]])</f>
        <v>2026</v>
      </c>
      <c r="D281" s="4">
        <f>MONTH(SalesDataTable[[#This Row],[Order Date]])</f>
        <v>3</v>
      </c>
      <c r="E281" s="11" t="str">
        <f>"Q"&amp;ROUNDUP(MONTH(SalesDataTable[[#This Row],[Order Date]])/3,0)</f>
        <v>Q1</v>
      </c>
      <c r="F281" s="4"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6">
      <c r="A282" s="2">
        <v>3225</v>
      </c>
      <c r="B282" s="3">
        <v>46082</v>
      </c>
      <c r="C282" s="4">
        <f>YEAR(SalesDataTable[[#This Row],[Order Date]])</f>
        <v>2026</v>
      </c>
      <c r="D282" s="4">
        <f>MONTH(SalesDataTable[[#This Row],[Order Date]])</f>
        <v>3</v>
      </c>
      <c r="E282" s="11" t="str">
        <f>"Q"&amp;ROUNDUP(MONTH(SalesDataTable[[#This Row],[Order Date]])/3,0)</f>
        <v>Q1</v>
      </c>
      <c r="F282" s="4"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6">
      <c r="A283" s="2">
        <v>3551</v>
      </c>
      <c r="B283" s="3">
        <v>46082</v>
      </c>
      <c r="C283" s="4">
        <f>YEAR(SalesDataTable[[#This Row],[Order Date]])</f>
        <v>2026</v>
      </c>
      <c r="D283" s="4">
        <f>MONTH(SalesDataTable[[#This Row],[Order Date]])</f>
        <v>3</v>
      </c>
      <c r="E283" s="11" t="str">
        <f>"Q"&amp;ROUNDUP(MONTH(SalesDataTable[[#This Row],[Order Date]])/3,0)</f>
        <v>Q1</v>
      </c>
      <c r="F283" s="4"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6">
      <c r="A284" s="2">
        <v>4157</v>
      </c>
      <c r="B284" s="3">
        <v>46082</v>
      </c>
      <c r="C284" s="4">
        <f>YEAR(SalesDataTable[[#This Row],[Order Date]])</f>
        <v>2026</v>
      </c>
      <c r="D284" s="4">
        <f>MONTH(SalesDataTable[[#This Row],[Order Date]])</f>
        <v>3</v>
      </c>
      <c r="E284" s="11" t="str">
        <f>"Q"&amp;ROUNDUP(MONTH(SalesDataTable[[#This Row],[Order Date]])/3,0)</f>
        <v>Q1</v>
      </c>
      <c r="F284" s="4"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6">
      <c r="A285" s="2">
        <v>4398</v>
      </c>
      <c r="B285" s="3">
        <v>46082</v>
      </c>
      <c r="C285" s="4">
        <f>YEAR(SalesDataTable[[#This Row],[Order Date]])</f>
        <v>2026</v>
      </c>
      <c r="D285" s="4">
        <f>MONTH(SalesDataTable[[#This Row],[Order Date]])</f>
        <v>3</v>
      </c>
      <c r="E285" s="11" t="str">
        <f>"Q"&amp;ROUNDUP(MONTH(SalesDataTable[[#This Row],[Order Date]])/3,0)</f>
        <v>Q1</v>
      </c>
      <c r="F285" s="4"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6">
      <c r="A286" s="2">
        <v>4951</v>
      </c>
      <c r="B286" s="3">
        <v>46082</v>
      </c>
      <c r="C286" s="4">
        <f>YEAR(SalesDataTable[[#This Row],[Order Date]])</f>
        <v>2026</v>
      </c>
      <c r="D286" s="4">
        <f>MONTH(SalesDataTable[[#This Row],[Order Date]])</f>
        <v>3</v>
      </c>
      <c r="E286" s="11" t="str">
        <f>"Q"&amp;ROUNDUP(MONTH(SalesDataTable[[#This Row],[Order Date]])/3,0)</f>
        <v>Q1</v>
      </c>
      <c r="F286" s="4"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6">
      <c r="A287" s="2">
        <v>1354</v>
      </c>
      <c r="B287" s="3">
        <v>46083</v>
      </c>
      <c r="C287" s="4">
        <f>YEAR(SalesDataTable[[#This Row],[Order Date]])</f>
        <v>2026</v>
      </c>
      <c r="D287" s="4">
        <f>MONTH(SalesDataTable[[#This Row],[Order Date]])</f>
        <v>3</v>
      </c>
      <c r="E287" s="11" t="str">
        <f>"Q"&amp;ROUNDUP(MONTH(SalesDataTable[[#This Row],[Order Date]])/3,0)</f>
        <v>Q1</v>
      </c>
      <c r="F287" s="4"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6">
      <c r="A288" s="2">
        <v>2042</v>
      </c>
      <c r="B288" s="3">
        <v>46083</v>
      </c>
      <c r="C288" s="4">
        <f>YEAR(SalesDataTable[[#This Row],[Order Date]])</f>
        <v>2026</v>
      </c>
      <c r="D288" s="4">
        <f>MONTH(SalesDataTable[[#This Row],[Order Date]])</f>
        <v>3</v>
      </c>
      <c r="E288" s="11" t="str">
        <f>"Q"&amp;ROUNDUP(MONTH(SalesDataTable[[#This Row],[Order Date]])/3,0)</f>
        <v>Q1</v>
      </c>
      <c r="F288" s="4"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6">
      <c r="A289" s="2">
        <v>3895</v>
      </c>
      <c r="B289" s="3">
        <v>46083</v>
      </c>
      <c r="C289" s="4">
        <f>YEAR(SalesDataTable[[#This Row],[Order Date]])</f>
        <v>2026</v>
      </c>
      <c r="D289" s="4">
        <f>MONTH(SalesDataTable[[#This Row],[Order Date]])</f>
        <v>3</v>
      </c>
      <c r="E289" s="11" t="str">
        <f>"Q"&amp;ROUNDUP(MONTH(SalesDataTable[[#This Row],[Order Date]])/3,0)</f>
        <v>Q1</v>
      </c>
      <c r="F289" s="4"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6">
      <c r="A290" s="2">
        <v>5074</v>
      </c>
      <c r="B290" s="3">
        <v>46083</v>
      </c>
      <c r="C290" s="4">
        <f>YEAR(SalesDataTable[[#This Row],[Order Date]])</f>
        <v>2026</v>
      </c>
      <c r="D290" s="4">
        <f>MONTH(SalesDataTable[[#This Row],[Order Date]])</f>
        <v>3</v>
      </c>
      <c r="E290" s="11" t="str">
        <f>"Q"&amp;ROUNDUP(MONTH(SalesDataTable[[#This Row],[Order Date]])/3,0)</f>
        <v>Q1</v>
      </c>
      <c r="F290" s="4"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6">
      <c r="A291" s="2">
        <v>179</v>
      </c>
      <c r="B291" s="3">
        <v>46084</v>
      </c>
      <c r="C291" s="4">
        <f>YEAR(SalesDataTable[[#This Row],[Order Date]])</f>
        <v>2026</v>
      </c>
      <c r="D291" s="4">
        <f>MONTH(SalesDataTable[[#This Row],[Order Date]])</f>
        <v>3</v>
      </c>
      <c r="E291" s="11" t="str">
        <f>"Q"&amp;ROUNDUP(MONTH(SalesDataTable[[#This Row],[Order Date]])/3,0)</f>
        <v>Q1</v>
      </c>
      <c r="F291" s="4"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6">
      <c r="A292" s="2">
        <v>459</v>
      </c>
      <c r="B292" s="3">
        <v>46084</v>
      </c>
      <c r="C292" s="4">
        <f>YEAR(SalesDataTable[[#This Row],[Order Date]])</f>
        <v>2026</v>
      </c>
      <c r="D292" s="4">
        <f>MONTH(SalesDataTable[[#This Row],[Order Date]])</f>
        <v>3</v>
      </c>
      <c r="E292" s="11" t="str">
        <f>"Q"&amp;ROUNDUP(MONTH(SalesDataTable[[#This Row],[Order Date]])/3,0)</f>
        <v>Q1</v>
      </c>
      <c r="F292" s="4"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6">
      <c r="A293" s="2">
        <v>525</v>
      </c>
      <c r="B293" s="3">
        <v>46084</v>
      </c>
      <c r="C293" s="4">
        <f>YEAR(SalesDataTable[[#This Row],[Order Date]])</f>
        <v>2026</v>
      </c>
      <c r="D293" s="4">
        <f>MONTH(SalesDataTable[[#This Row],[Order Date]])</f>
        <v>3</v>
      </c>
      <c r="E293" s="11" t="str">
        <f>"Q"&amp;ROUNDUP(MONTH(SalesDataTable[[#This Row],[Order Date]])/3,0)</f>
        <v>Q1</v>
      </c>
      <c r="F293" s="4"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6">
      <c r="A294" s="2">
        <v>3374</v>
      </c>
      <c r="B294" s="3">
        <v>46084</v>
      </c>
      <c r="C294" s="4">
        <f>YEAR(SalesDataTable[[#This Row],[Order Date]])</f>
        <v>2026</v>
      </c>
      <c r="D294" s="4">
        <f>MONTH(SalesDataTable[[#This Row],[Order Date]])</f>
        <v>3</v>
      </c>
      <c r="E294" s="11" t="str">
        <f>"Q"&amp;ROUNDUP(MONTH(SalesDataTable[[#This Row],[Order Date]])/3,0)</f>
        <v>Q1</v>
      </c>
      <c r="F294" s="4"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6">
      <c r="A295" s="2">
        <v>3850</v>
      </c>
      <c r="B295" s="3">
        <v>46084</v>
      </c>
      <c r="C295" s="4">
        <f>YEAR(SalesDataTable[[#This Row],[Order Date]])</f>
        <v>2026</v>
      </c>
      <c r="D295" s="4">
        <f>MONTH(SalesDataTable[[#This Row],[Order Date]])</f>
        <v>3</v>
      </c>
      <c r="E295" s="11" t="str">
        <f>"Q"&amp;ROUNDUP(MONTH(SalesDataTable[[#This Row],[Order Date]])/3,0)</f>
        <v>Q1</v>
      </c>
      <c r="F295" s="4"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6">
      <c r="A296" s="2">
        <v>4004</v>
      </c>
      <c r="B296" s="3">
        <v>46084</v>
      </c>
      <c r="C296" s="4">
        <f>YEAR(SalesDataTable[[#This Row],[Order Date]])</f>
        <v>2026</v>
      </c>
      <c r="D296" s="4">
        <f>MONTH(SalesDataTable[[#This Row],[Order Date]])</f>
        <v>3</v>
      </c>
      <c r="E296" s="11" t="str">
        <f>"Q"&amp;ROUNDUP(MONTH(SalesDataTable[[#This Row],[Order Date]])/3,0)</f>
        <v>Q1</v>
      </c>
      <c r="F296" s="4"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6">
      <c r="A297" s="2">
        <v>788</v>
      </c>
      <c r="B297" s="3">
        <v>46085</v>
      </c>
      <c r="C297" s="4">
        <f>YEAR(SalesDataTable[[#This Row],[Order Date]])</f>
        <v>2026</v>
      </c>
      <c r="D297" s="4">
        <f>MONTH(SalesDataTable[[#This Row],[Order Date]])</f>
        <v>3</v>
      </c>
      <c r="E297" s="11" t="str">
        <f>"Q"&amp;ROUNDUP(MONTH(SalesDataTable[[#This Row],[Order Date]])/3,0)</f>
        <v>Q1</v>
      </c>
      <c r="F297" s="4"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6">
      <c r="A298" s="2">
        <v>1717</v>
      </c>
      <c r="B298" s="3">
        <v>46085</v>
      </c>
      <c r="C298" s="4">
        <f>YEAR(SalesDataTable[[#This Row],[Order Date]])</f>
        <v>2026</v>
      </c>
      <c r="D298" s="4">
        <f>MONTH(SalesDataTable[[#This Row],[Order Date]])</f>
        <v>3</v>
      </c>
      <c r="E298" s="11" t="str">
        <f>"Q"&amp;ROUNDUP(MONTH(SalesDataTable[[#This Row],[Order Date]])/3,0)</f>
        <v>Q1</v>
      </c>
      <c r="F298" s="4"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6">
      <c r="A299" s="2">
        <v>1819</v>
      </c>
      <c r="B299" s="3">
        <v>46085</v>
      </c>
      <c r="C299" s="4">
        <f>YEAR(SalesDataTable[[#This Row],[Order Date]])</f>
        <v>2026</v>
      </c>
      <c r="D299" s="4">
        <f>MONTH(SalesDataTable[[#This Row],[Order Date]])</f>
        <v>3</v>
      </c>
      <c r="E299" s="11" t="str">
        <f>"Q"&amp;ROUNDUP(MONTH(SalesDataTable[[#This Row],[Order Date]])/3,0)</f>
        <v>Q1</v>
      </c>
      <c r="F299" s="4"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6">
      <c r="A300" s="2">
        <v>1992</v>
      </c>
      <c r="B300" s="3">
        <v>46085</v>
      </c>
      <c r="C300" s="4">
        <f>YEAR(SalesDataTable[[#This Row],[Order Date]])</f>
        <v>2026</v>
      </c>
      <c r="D300" s="4">
        <f>MONTH(SalesDataTable[[#This Row],[Order Date]])</f>
        <v>3</v>
      </c>
      <c r="E300" s="11" t="str">
        <f>"Q"&amp;ROUNDUP(MONTH(SalesDataTable[[#This Row],[Order Date]])/3,0)</f>
        <v>Q1</v>
      </c>
      <c r="F300" s="4"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6">
      <c r="A301" s="2">
        <v>2499</v>
      </c>
      <c r="B301" s="3">
        <v>46085</v>
      </c>
      <c r="C301" s="4">
        <f>YEAR(SalesDataTable[[#This Row],[Order Date]])</f>
        <v>2026</v>
      </c>
      <c r="D301" s="4">
        <f>MONTH(SalesDataTable[[#This Row],[Order Date]])</f>
        <v>3</v>
      </c>
      <c r="E301" s="11" t="str">
        <f>"Q"&amp;ROUNDUP(MONTH(SalesDataTable[[#This Row],[Order Date]])/3,0)</f>
        <v>Q1</v>
      </c>
      <c r="F301" s="4"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6">
      <c r="A302" s="2">
        <v>2698</v>
      </c>
      <c r="B302" s="3">
        <v>46085</v>
      </c>
      <c r="C302" s="4">
        <f>YEAR(SalesDataTable[[#This Row],[Order Date]])</f>
        <v>2026</v>
      </c>
      <c r="D302" s="4">
        <f>MONTH(SalesDataTable[[#This Row],[Order Date]])</f>
        <v>3</v>
      </c>
      <c r="E302" s="11" t="str">
        <f>"Q"&amp;ROUNDUP(MONTH(SalesDataTable[[#This Row],[Order Date]])/3,0)</f>
        <v>Q1</v>
      </c>
      <c r="F302" s="4"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6">
      <c r="A303" s="2">
        <v>4416</v>
      </c>
      <c r="B303" s="3">
        <v>46085</v>
      </c>
      <c r="C303" s="4">
        <f>YEAR(SalesDataTable[[#This Row],[Order Date]])</f>
        <v>2026</v>
      </c>
      <c r="D303" s="4">
        <f>MONTH(SalesDataTable[[#This Row],[Order Date]])</f>
        <v>3</v>
      </c>
      <c r="E303" s="11" t="str">
        <f>"Q"&amp;ROUNDUP(MONTH(SalesDataTable[[#This Row],[Order Date]])/3,0)</f>
        <v>Q1</v>
      </c>
      <c r="F303" s="4"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6">
      <c r="A304" s="2">
        <v>4434</v>
      </c>
      <c r="B304" s="3">
        <v>46085</v>
      </c>
      <c r="C304" s="4">
        <f>YEAR(SalesDataTable[[#This Row],[Order Date]])</f>
        <v>2026</v>
      </c>
      <c r="D304" s="4">
        <f>MONTH(SalesDataTable[[#This Row],[Order Date]])</f>
        <v>3</v>
      </c>
      <c r="E304" s="11" t="str">
        <f>"Q"&amp;ROUNDUP(MONTH(SalesDataTable[[#This Row],[Order Date]])/3,0)</f>
        <v>Q1</v>
      </c>
      <c r="F304" s="4"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6">
      <c r="A305" s="2">
        <v>4992</v>
      </c>
      <c r="B305" s="3">
        <v>46085</v>
      </c>
      <c r="C305" s="4">
        <f>YEAR(SalesDataTable[[#This Row],[Order Date]])</f>
        <v>2026</v>
      </c>
      <c r="D305" s="4">
        <f>MONTH(SalesDataTable[[#This Row],[Order Date]])</f>
        <v>3</v>
      </c>
      <c r="E305" s="11" t="str">
        <f>"Q"&amp;ROUNDUP(MONTH(SalesDataTable[[#This Row],[Order Date]])/3,0)</f>
        <v>Q1</v>
      </c>
      <c r="F305" s="4"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6">
      <c r="A306" s="2">
        <v>388</v>
      </c>
      <c r="B306" s="3">
        <v>46086</v>
      </c>
      <c r="C306" s="4">
        <f>YEAR(SalesDataTable[[#This Row],[Order Date]])</f>
        <v>2026</v>
      </c>
      <c r="D306" s="4">
        <f>MONTH(SalesDataTable[[#This Row],[Order Date]])</f>
        <v>3</v>
      </c>
      <c r="E306" s="11" t="str">
        <f>"Q"&amp;ROUNDUP(MONTH(SalesDataTable[[#This Row],[Order Date]])/3,0)</f>
        <v>Q1</v>
      </c>
      <c r="F306" s="4"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6">
      <c r="A307" s="2">
        <v>977</v>
      </c>
      <c r="B307" s="3">
        <v>46086</v>
      </c>
      <c r="C307" s="4">
        <f>YEAR(SalesDataTable[[#This Row],[Order Date]])</f>
        <v>2026</v>
      </c>
      <c r="D307" s="4">
        <f>MONTH(SalesDataTable[[#This Row],[Order Date]])</f>
        <v>3</v>
      </c>
      <c r="E307" s="11" t="str">
        <f>"Q"&amp;ROUNDUP(MONTH(SalesDataTable[[#This Row],[Order Date]])/3,0)</f>
        <v>Q1</v>
      </c>
      <c r="F307" s="4"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6">
      <c r="A308" s="2">
        <v>996</v>
      </c>
      <c r="B308" s="3">
        <v>46086</v>
      </c>
      <c r="C308" s="4">
        <f>YEAR(SalesDataTable[[#This Row],[Order Date]])</f>
        <v>2026</v>
      </c>
      <c r="D308" s="4">
        <f>MONTH(SalesDataTable[[#This Row],[Order Date]])</f>
        <v>3</v>
      </c>
      <c r="E308" s="11" t="str">
        <f>"Q"&amp;ROUNDUP(MONTH(SalesDataTable[[#This Row],[Order Date]])/3,0)</f>
        <v>Q1</v>
      </c>
      <c r="F308" s="4"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6">
      <c r="A309" s="2">
        <v>1923</v>
      </c>
      <c r="B309" s="3">
        <v>46086</v>
      </c>
      <c r="C309" s="4">
        <f>YEAR(SalesDataTable[[#This Row],[Order Date]])</f>
        <v>2026</v>
      </c>
      <c r="D309" s="4">
        <f>MONTH(SalesDataTable[[#This Row],[Order Date]])</f>
        <v>3</v>
      </c>
      <c r="E309" s="11" t="str">
        <f>"Q"&amp;ROUNDUP(MONTH(SalesDataTable[[#This Row],[Order Date]])/3,0)</f>
        <v>Q1</v>
      </c>
      <c r="F309" s="4"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6">
      <c r="A310" s="2">
        <v>4904</v>
      </c>
      <c r="B310" s="3">
        <v>46086</v>
      </c>
      <c r="C310" s="4">
        <f>YEAR(SalesDataTable[[#This Row],[Order Date]])</f>
        <v>2026</v>
      </c>
      <c r="D310" s="4">
        <f>MONTH(SalesDataTable[[#This Row],[Order Date]])</f>
        <v>3</v>
      </c>
      <c r="E310" s="11" t="str">
        <f>"Q"&amp;ROUNDUP(MONTH(SalesDataTable[[#This Row],[Order Date]])/3,0)</f>
        <v>Q1</v>
      </c>
      <c r="F310" s="4"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6">
      <c r="A311" s="2">
        <v>1036</v>
      </c>
      <c r="B311" s="3">
        <v>46087</v>
      </c>
      <c r="C311" s="4">
        <f>YEAR(SalesDataTable[[#This Row],[Order Date]])</f>
        <v>2026</v>
      </c>
      <c r="D311" s="4">
        <f>MONTH(SalesDataTable[[#This Row],[Order Date]])</f>
        <v>3</v>
      </c>
      <c r="E311" s="11" t="str">
        <f>"Q"&amp;ROUNDUP(MONTH(SalesDataTable[[#This Row],[Order Date]])/3,0)</f>
        <v>Q1</v>
      </c>
      <c r="F311" s="4"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6">
      <c r="A312" s="2">
        <v>1470</v>
      </c>
      <c r="B312" s="3">
        <v>46087</v>
      </c>
      <c r="C312" s="4">
        <f>YEAR(SalesDataTable[[#This Row],[Order Date]])</f>
        <v>2026</v>
      </c>
      <c r="D312" s="4">
        <f>MONTH(SalesDataTable[[#This Row],[Order Date]])</f>
        <v>3</v>
      </c>
      <c r="E312" s="11" t="str">
        <f>"Q"&amp;ROUNDUP(MONTH(SalesDataTable[[#This Row],[Order Date]])/3,0)</f>
        <v>Q1</v>
      </c>
      <c r="F312" s="4"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6">
      <c r="A313" s="2">
        <v>2907</v>
      </c>
      <c r="B313" s="3">
        <v>46087</v>
      </c>
      <c r="C313" s="4">
        <f>YEAR(SalesDataTable[[#This Row],[Order Date]])</f>
        <v>2026</v>
      </c>
      <c r="D313" s="4">
        <f>MONTH(SalesDataTable[[#This Row],[Order Date]])</f>
        <v>3</v>
      </c>
      <c r="E313" s="11" t="str">
        <f>"Q"&amp;ROUNDUP(MONTH(SalesDataTable[[#This Row],[Order Date]])/3,0)</f>
        <v>Q1</v>
      </c>
      <c r="F313" s="4"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6">
      <c r="A314" s="2">
        <v>2997</v>
      </c>
      <c r="B314" s="3">
        <v>46087</v>
      </c>
      <c r="C314" s="4">
        <f>YEAR(SalesDataTable[[#This Row],[Order Date]])</f>
        <v>2026</v>
      </c>
      <c r="D314" s="4">
        <f>MONTH(SalesDataTable[[#This Row],[Order Date]])</f>
        <v>3</v>
      </c>
      <c r="E314" s="11" t="str">
        <f>"Q"&amp;ROUNDUP(MONTH(SalesDataTable[[#This Row],[Order Date]])/3,0)</f>
        <v>Q1</v>
      </c>
      <c r="F314" s="4"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6">
      <c r="A315" s="2">
        <v>3056</v>
      </c>
      <c r="B315" s="3">
        <v>46087</v>
      </c>
      <c r="C315" s="4">
        <f>YEAR(SalesDataTable[[#This Row],[Order Date]])</f>
        <v>2026</v>
      </c>
      <c r="D315" s="4">
        <f>MONTH(SalesDataTable[[#This Row],[Order Date]])</f>
        <v>3</v>
      </c>
      <c r="E315" s="11" t="str">
        <f>"Q"&amp;ROUNDUP(MONTH(SalesDataTable[[#This Row],[Order Date]])/3,0)</f>
        <v>Q1</v>
      </c>
      <c r="F315" s="4"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6">
      <c r="A316" s="2">
        <v>471</v>
      </c>
      <c r="B316" s="3">
        <v>46088</v>
      </c>
      <c r="C316" s="4">
        <f>YEAR(SalesDataTable[[#This Row],[Order Date]])</f>
        <v>2026</v>
      </c>
      <c r="D316" s="4">
        <f>MONTH(SalesDataTable[[#This Row],[Order Date]])</f>
        <v>3</v>
      </c>
      <c r="E316" s="11" t="str">
        <f>"Q"&amp;ROUNDUP(MONTH(SalesDataTable[[#This Row],[Order Date]])/3,0)</f>
        <v>Q1</v>
      </c>
      <c r="F316" s="4"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6">
      <c r="A317" s="2">
        <v>842</v>
      </c>
      <c r="B317" s="3">
        <v>46088</v>
      </c>
      <c r="C317" s="4">
        <f>YEAR(SalesDataTable[[#This Row],[Order Date]])</f>
        <v>2026</v>
      </c>
      <c r="D317" s="4">
        <f>MONTH(SalesDataTable[[#This Row],[Order Date]])</f>
        <v>3</v>
      </c>
      <c r="E317" s="11" t="str">
        <f>"Q"&amp;ROUNDUP(MONTH(SalesDataTable[[#This Row],[Order Date]])/3,0)</f>
        <v>Q1</v>
      </c>
      <c r="F317" s="4"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6">
      <c r="A318" s="2">
        <v>3386</v>
      </c>
      <c r="B318" s="3">
        <v>46088</v>
      </c>
      <c r="C318" s="4">
        <f>YEAR(SalesDataTable[[#This Row],[Order Date]])</f>
        <v>2026</v>
      </c>
      <c r="D318" s="4">
        <f>MONTH(SalesDataTable[[#This Row],[Order Date]])</f>
        <v>3</v>
      </c>
      <c r="E318" s="11" t="str">
        <f>"Q"&amp;ROUNDUP(MONTH(SalesDataTable[[#This Row],[Order Date]])/3,0)</f>
        <v>Q1</v>
      </c>
      <c r="F318" s="4"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6">
      <c r="A319" s="2">
        <v>4505</v>
      </c>
      <c r="B319" s="3">
        <v>46088</v>
      </c>
      <c r="C319" s="4">
        <f>YEAR(SalesDataTable[[#This Row],[Order Date]])</f>
        <v>2026</v>
      </c>
      <c r="D319" s="4">
        <f>MONTH(SalesDataTable[[#This Row],[Order Date]])</f>
        <v>3</v>
      </c>
      <c r="E319" s="11" t="str">
        <f>"Q"&amp;ROUNDUP(MONTH(SalesDataTable[[#This Row],[Order Date]])/3,0)</f>
        <v>Q1</v>
      </c>
      <c r="F319" s="4"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6">
      <c r="A320" s="2">
        <v>1286</v>
      </c>
      <c r="B320" s="3">
        <v>46089</v>
      </c>
      <c r="C320" s="4">
        <f>YEAR(SalesDataTable[[#This Row],[Order Date]])</f>
        <v>2026</v>
      </c>
      <c r="D320" s="4">
        <f>MONTH(SalesDataTable[[#This Row],[Order Date]])</f>
        <v>3</v>
      </c>
      <c r="E320" s="11" t="str">
        <f>"Q"&amp;ROUNDUP(MONTH(SalesDataTable[[#This Row],[Order Date]])/3,0)</f>
        <v>Q1</v>
      </c>
      <c r="F320" s="4"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6">
      <c r="A321" s="2">
        <v>2653</v>
      </c>
      <c r="B321" s="3">
        <v>46089</v>
      </c>
      <c r="C321" s="4">
        <f>YEAR(SalesDataTable[[#This Row],[Order Date]])</f>
        <v>2026</v>
      </c>
      <c r="D321" s="4">
        <f>MONTH(SalesDataTable[[#This Row],[Order Date]])</f>
        <v>3</v>
      </c>
      <c r="E321" s="11" t="str">
        <f>"Q"&amp;ROUNDUP(MONTH(SalesDataTable[[#This Row],[Order Date]])/3,0)</f>
        <v>Q1</v>
      </c>
      <c r="F321" s="4"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6">
      <c r="A322" s="2">
        <v>4465</v>
      </c>
      <c r="B322" s="3">
        <v>46089</v>
      </c>
      <c r="C322" s="4">
        <f>YEAR(SalesDataTable[[#This Row],[Order Date]])</f>
        <v>2026</v>
      </c>
      <c r="D322" s="4">
        <f>MONTH(SalesDataTable[[#This Row],[Order Date]])</f>
        <v>3</v>
      </c>
      <c r="E322" s="11" t="str">
        <f>"Q"&amp;ROUNDUP(MONTH(SalesDataTable[[#This Row],[Order Date]])/3,0)</f>
        <v>Q1</v>
      </c>
      <c r="F322" s="4"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6">
      <c r="A323" s="2">
        <v>4576</v>
      </c>
      <c r="B323" s="3">
        <v>46089</v>
      </c>
      <c r="C323" s="4">
        <f>YEAR(SalesDataTable[[#This Row],[Order Date]])</f>
        <v>2026</v>
      </c>
      <c r="D323" s="4">
        <f>MONTH(SalesDataTable[[#This Row],[Order Date]])</f>
        <v>3</v>
      </c>
      <c r="E323" s="11" t="str">
        <f>"Q"&amp;ROUNDUP(MONTH(SalesDataTable[[#This Row],[Order Date]])/3,0)</f>
        <v>Q1</v>
      </c>
      <c r="F323" s="4"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6">
      <c r="A324" s="2">
        <v>718</v>
      </c>
      <c r="B324" s="3">
        <v>46090</v>
      </c>
      <c r="C324" s="4">
        <f>YEAR(SalesDataTable[[#This Row],[Order Date]])</f>
        <v>2026</v>
      </c>
      <c r="D324" s="4">
        <f>MONTH(SalesDataTable[[#This Row],[Order Date]])</f>
        <v>3</v>
      </c>
      <c r="E324" s="11" t="str">
        <f>"Q"&amp;ROUNDUP(MONTH(SalesDataTable[[#This Row],[Order Date]])/3,0)</f>
        <v>Q1</v>
      </c>
      <c r="F324" s="4"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6">
      <c r="A325" s="2">
        <v>1527</v>
      </c>
      <c r="B325" s="3">
        <v>46090</v>
      </c>
      <c r="C325" s="4">
        <f>YEAR(SalesDataTable[[#This Row],[Order Date]])</f>
        <v>2026</v>
      </c>
      <c r="D325" s="4">
        <f>MONTH(SalesDataTable[[#This Row],[Order Date]])</f>
        <v>3</v>
      </c>
      <c r="E325" s="11" t="str">
        <f>"Q"&amp;ROUNDUP(MONTH(SalesDataTable[[#This Row],[Order Date]])/3,0)</f>
        <v>Q1</v>
      </c>
      <c r="F325" s="4"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6">
      <c r="A326" s="2">
        <v>1797</v>
      </c>
      <c r="B326" s="3">
        <v>46090</v>
      </c>
      <c r="C326" s="4">
        <f>YEAR(SalesDataTable[[#This Row],[Order Date]])</f>
        <v>2026</v>
      </c>
      <c r="D326" s="4">
        <f>MONTH(SalesDataTable[[#This Row],[Order Date]])</f>
        <v>3</v>
      </c>
      <c r="E326" s="11" t="str">
        <f>"Q"&amp;ROUNDUP(MONTH(SalesDataTable[[#This Row],[Order Date]])/3,0)</f>
        <v>Q1</v>
      </c>
      <c r="F326" s="4"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6">
      <c r="A327" s="2">
        <v>2917</v>
      </c>
      <c r="B327" s="3">
        <v>46090</v>
      </c>
      <c r="C327" s="4">
        <f>YEAR(SalesDataTable[[#This Row],[Order Date]])</f>
        <v>2026</v>
      </c>
      <c r="D327" s="4">
        <f>MONTH(SalesDataTable[[#This Row],[Order Date]])</f>
        <v>3</v>
      </c>
      <c r="E327" s="11" t="str">
        <f>"Q"&amp;ROUNDUP(MONTH(SalesDataTable[[#This Row],[Order Date]])/3,0)</f>
        <v>Q1</v>
      </c>
      <c r="F327" s="4"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6">
      <c r="A328" s="2">
        <v>4095</v>
      </c>
      <c r="B328" s="3">
        <v>46090</v>
      </c>
      <c r="C328" s="4">
        <f>YEAR(SalesDataTable[[#This Row],[Order Date]])</f>
        <v>2026</v>
      </c>
      <c r="D328" s="4">
        <f>MONTH(SalesDataTable[[#This Row],[Order Date]])</f>
        <v>3</v>
      </c>
      <c r="E328" s="11" t="str">
        <f>"Q"&amp;ROUNDUP(MONTH(SalesDataTable[[#This Row],[Order Date]])/3,0)</f>
        <v>Q1</v>
      </c>
      <c r="F328" s="4"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6">
      <c r="A329" s="2">
        <v>5050</v>
      </c>
      <c r="B329" s="3">
        <v>46090</v>
      </c>
      <c r="C329" s="4">
        <f>YEAR(SalesDataTable[[#This Row],[Order Date]])</f>
        <v>2026</v>
      </c>
      <c r="D329" s="4">
        <f>MONTH(SalesDataTable[[#This Row],[Order Date]])</f>
        <v>3</v>
      </c>
      <c r="E329" s="11" t="str">
        <f>"Q"&amp;ROUNDUP(MONTH(SalesDataTable[[#This Row],[Order Date]])/3,0)</f>
        <v>Q1</v>
      </c>
      <c r="F329" s="4"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6">
      <c r="A330" s="2">
        <v>709</v>
      </c>
      <c r="B330" s="3">
        <v>46091</v>
      </c>
      <c r="C330" s="4">
        <f>YEAR(SalesDataTable[[#This Row],[Order Date]])</f>
        <v>2026</v>
      </c>
      <c r="D330" s="4">
        <f>MONTH(SalesDataTable[[#This Row],[Order Date]])</f>
        <v>3</v>
      </c>
      <c r="E330" s="11" t="str">
        <f>"Q"&amp;ROUNDUP(MONTH(SalesDataTable[[#This Row],[Order Date]])/3,0)</f>
        <v>Q1</v>
      </c>
      <c r="F330" s="4"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6">
      <c r="A331" s="2">
        <v>1073</v>
      </c>
      <c r="B331" s="3">
        <v>46091</v>
      </c>
      <c r="C331" s="4">
        <f>YEAR(SalesDataTable[[#This Row],[Order Date]])</f>
        <v>2026</v>
      </c>
      <c r="D331" s="4">
        <f>MONTH(SalesDataTable[[#This Row],[Order Date]])</f>
        <v>3</v>
      </c>
      <c r="E331" s="11" t="str">
        <f>"Q"&amp;ROUNDUP(MONTH(SalesDataTable[[#This Row],[Order Date]])/3,0)</f>
        <v>Q1</v>
      </c>
      <c r="F331" s="4"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6">
      <c r="A332" s="2">
        <v>2623</v>
      </c>
      <c r="B332" s="3">
        <v>46091</v>
      </c>
      <c r="C332" s="4">
        <f>YEAR(SalesDataTable[[#This Row],[Order Date]])</f>
        <v>2026</v>
      </c>
      <c r="D332" s="4">
        <f>MONTH(SalesDataTable[[#This Row],[Order Date]])</f>
        <v>3</v>
      </c>
      <c r="E332" s="11" t="str">
        <f>"Q"&amp;ROUNDUP(MONTH(SalesDataTable[[#This Row],[Order Date]])/3,0)</f>
        <v>Q1</v>
      </c>
      <c r="F332" s="4"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6">
      <c r="A333" s="2">
        <v>2625</v>
      </c>
      <c r="B333" s="3">
        <v>46091</v>
      </c>
      <c r="C333" s="4">
        <f>YEAR(SalesDataTable[[#This Row],[Order Date]])</f>
        <v>2026</v>
      </c>
      <c r="D333" s="4">
        <f>MONTH(SalesDataTable[[#This Row],[Order Date]])</f>
        <v>3</v>
      </c>
      <c r="E333" s="11" t="str">
        <f>"Q"&amp;ROUNDUP(MONTH(SalesDataTable[[#This Row],[Order Date]])/3,0)</f>
        <v>Q1</v>
      </c>
      <c r="F333" s="4"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6">
      <c r="A334" s="2">
        <v>3304</v>
      </c>
      <c r="B334" s="3">
        <v>46091</v>
      </c>
      <c r="C334" s="4">
        <f>YEAR(SalesDataTable[[#This Row],[Order Date]])</f>
        <v>2026</v>
      </c>
      <c r="D334" s="4">
        <f>MONTH(SalesDataTable[[#This Row],[Order Date]])</f>
        <v>3</v>
      </c>
      <c r="E334" s="11" t="str">
        <f>"Q"&amp;ROUNDUP(MONTH(SalesDataTable[[#This Row],[Order Date]])/3,0)</f>
        <v>Q1</v>
      </c>
      <c r="F334" s="4"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6">
      <c r="A335" s="2">
        <v>4876</v>
      </c>
      <c r="B335" s="3">
        <v>46091</v>
      </c>
      <c r="C335" s="4">
        <f>YEAR(SalesDataTable[[#This Row],[Order Date]])</f>
        <v>2026</v>
      </c>
      <c r="D335" s="4">
        <f>MONTH(SalesDataTable[[#This Row],[Order Date]])</f>
        <v>3</v>
      </c>
      <c r="E335" s="11" t="str">
        <f>"Q"&amp;ROUNDUP(MONTH(SalesDataTable[[#This Row],[Order Date]])/3,0)</f>
        <v>Q1</v>
      </c>
      <c r="F335" s="4"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6">
      <c r="A336" s="2">
        <v>83</v>
      </c>
      <c r="B336" s="3">
        <v>46092</v>
      </c>
      <c r="C336" s="4">
        <f>YEAR(SalesDataTable[[#This Row],[Order Date]])</f>
        <v>2026</v>
      </c>
      <c r="D336" s="4">
        <f>MONTH(SalesDataTable[[#This Row],[Order Date]])</f>
        <v>3</v>
      </c>
      <c r="E336" s="11" t="str">
        <f>"Q"&amp;ROUNDUP(MONTH(SalesDataTable[[#This Row],[Order Date]])/3,0)</f>
        <v>Q1</v>
      </c>
      <c r="F336" s="4"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6">
      <c r="A337" s="2">
        <v>863</v>
      </c>
      <c r="B337" s="3">
        <v>46092</v>
      </c>
      <c r="C337" s="4">
        <f>YEAR(SalesDataTable[[#This Row],[Order Date]])</f>
        <v>2026</v>
      </c>
      <c r="D337" s="4">
        <f>MONTH(SalesDataTable[[#This Row],[Order Date]])</f>
        <v>3</v>
      </c>
      <c r="E337" s="11" t="str">
        <f>"Q"&amp;ROUNDUP(MONTH(SalesDataTable[[#This Row],[Order Date]])/3,0)</f>
        <v>Q1</v>
      </c>
      <c r="F337" s="4"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6">
      <c r="A338" s="2">
        <v>2323</v>
      </c>
      <c r="B338" s="3">
        <v>46092</v>
      </c>
      <c r="C338" s="4">
        <f>YEAR(SalesDataTable[[#This Row],[Order Date]])</f>
        <v>2026</v>
      </c>
      <c r="D338" s="4">
        <f>MONTH(SalesDataTable[[#This Row],[Order Date]])</f>
        <v>3</v>
      </c>
      <c r="E338" s="11" t="str">
        <f>"Q"&amp;ROUNDUP(MONTH(SalesDataTable[[#This Row],[Order Date]])/3,0)</f>
        <v>Q1</v>
      </c>
      <c r="F338" s="4"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6">
      <c r="A339" s="2">
        <v>3064</v>
      </c>
      <c r="B339" s="3">
        <v>46092</v>
      </c>
      <c r="C339" s="4">
        <f>YEAR(SalesDataTable[[#This Row],[Order Date]])</f>
        <v>2026</v>
      </c>
      <c r="D339" s="4">
        <f>MONTH(SalesDataTable[[#This Row],[Order Date]])</f>
        <v>3</v>
      </c>
      <c r="E339" s="11" t="str">
        <f>"Q"&amp;ROUNDUP(MONTH(SalesDataTable[[#This Row],[Order Date]])/3,0)</f>
        <v>Q1</v>
      </c>
      <c r="F339" s="4"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6">
      <c r="A340" s="2">
        <v>4995</v>
      </c>
      <c r="B340" s="3">
        <v>46092</v>
      </c>
      <c r="C340" s="4">
        <f>YEAR(SalesDataTable[[#This Row],[Order Date]])</f>
        <v>2026</v>
      </c>
      <c r="D340" s="4">
        <f>MONTH(SalesDataTable[[#This Row],[Order Date]])</f>
        <v>3</v>
      </c>
      <c r="E340" s="11" t="str">
        <f>"Q"&amp;ROUNDUP(MONTH(SalesDataTable[[#This Row],[Order Date]])/3,0)</f>
        <v>Q1</v>
      </c>
      <c r="F340" s="4"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6">
      <c r="A341" s="2">
        <v>46</v>
      </c>
      <c r="B341" s="3">
        <v>46093</v>
      </c>
      <c r="C341" s="4">
        <f>YEAR(SalesDataTable[[#This Row],[Order Date]])</f>
        <v>2026</v>
      </c>
      <c r="D341" s="4">
        <f>MONTH(SalesDataTable[[#This Row],[Order Date]])</f>
        <v>3</v>
      </c>
      <c r="E341" s="11" t="str">
        <f>"Q"&amp;ROUNDUP(MONTH(SalesDataTable[[#This Row],[Order Date]])/3,0)</f>
        <v>Q1</v>
      </c>
      <c r="F341" s="4"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6">
      <c r="A342" s="2">
        <v>443</v>
      </c>
      <c r="B342" s="3">
        <v>46093</v>
      </c>
      <c r="C342" s="4">
        <f>YEAR(SalesDataTable[[#This Row],[Order Date]])</f>
        <v>2026</v>
      </c>
      <c r="D342" s="4">
        <f>MONTH(SalesDataTable[[#This Row],[Order Date]])</f>
        <v>3</v>
      </c>
      <c r="E342" s="11" t="str">
        <f>"Q"&amp;ROUNDUP(MONTH(SalesDataTable[[#This Row],[Order Date]])/3,0)</f>
        <v>Q1</v>
      </c>
      <c r="F342" s="4"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6">
      <c r="A343" s="2">
        <v>759</v>
      </c>
      <c r="B343" s="3">
        <v>46093</v>
      </c>
      <c r="C343" s="4">
        <f>YEAR(SalesDataTable[[#This Row],[Order Date]])</f>
        <v>2026</v>
      </c>
      <c r="D343" s="4">
        <f>MONTH(SalesDataTable[[#This Row],[Order Date]])</f>
        <v>3</v>
      </c>
      <c r="E343" s="11" t="str">
        <f>"Q"&amp;ROUNDUP(MONTH(SalesDataTable[[#This Row],[Order Date]])/3,0)</f>
        <v>Q1</v>
      </c>
      <c r="F343" s="4"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6">
      <c r="A344" s="2">
        <v>1097</v>
      </c>
      <c r="B344" s="3">
        <v>46093</v>
      </c>
      <c r="C344" s="4">
        <f>YEAR(SalesDataTable[[#This Row],[Order Date]])</f>
        <v>2026</v>
      </c>
      <c r="D344" s="4">
        <f>MONTH(SalesDataTable[[#This Row],[Order Date]])</f>
        <v>3</v>
      </c>
      <c r="E344" s="11" t="str">
        <f>"Q"&amp;ROUNDUP(MONTH(SalesDataTable[[#This Row],[Order Date]])/3,0)</f>
        <v>Q1</v>
      </c>
      <c r="F344" s="4"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6">
      <c r="A345" s="2">
        <v>2152</v>
      </c>
      <c r="B345" s="3">
        <v>46093</v>
      </c>
      <c r="C345" s="4">
        <f>YEAR(SalesDataTable[[#This Row],[Order Date]])</f>
        <v>2026</v>
      </c>
      <c r="D345" s="4">
        <f>MONTH(SalesDataTable[[#This Row],[Order Date]])</f>
        <v>3</v>
      </c>
      <c r="E345" s="11" t="str">
        <f>"Q"&amp;ROUNDUP(MONTH(SalesDataTable[[#This Row],[Order Date]])/3,0)</f>
        <v>Q1</v>
      </c>
      <c r="F345" s="4"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6">
      <c r="A346" s="2">
        <v>2512</v>
      </c>
      <c r="B346" s="3">
        <v>46093</v>
      </c>
      <c r="C346" s="4">
        <f>YEAR(SalesDataTable[[#This Row],[Order Date]])</f>
        <v>2026</v>
      </c>
      <c r="D346" s="4">
        <f>MONTH(SalesDataTable[[#This Row],[Order Date]])</f>
        <v>3</v>
      </c>
      <c r="E346" s="11" t="str">
        <f>"Q"&amp;ROUNDUP(MONTH(SalesDataTable[[#This Row],[Order Date]])/3,0)</f>
        <v>Q1</v>
      </c>
      <c r="F346" s="4"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6">
      <c r="A347" s="2">
        <v>2578</v>
      </c>
      <c r="B347" s="3">
        <v>46093</v>
      </c>
      <c r="C347" s="4">
        <f>YEAR(SalesDataTable[[#This Row],[Order Date]])</f>
        <v>2026</v>
      </c>
      <c r="D347" s="4">
        <f>MONTH(SalesDataTable[[#This Row],[Order Date]])</f>
        <v>3</v>
      </c>
      <c r="E347" s="11" t="str">
        <f>"Q"&amp;ROUNDUP(MONTH(SalesDataTable[[#This Row],[Order Date]])/3,0)</f>
        <v>Q1</v>
      </c>
      <c r="F347" s="4"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6">
      <c r="A348" s="2">
        <v>3302</v>
      </c>
      <c r="B348" s="3">
        <v>46093</v>
      </c>
      <c r="C348" s="4">
        <f>YEAR(SalesDataTable[[#This Row],[Order Date]])</f>
        <v>2026</v>
      </c>
      <c r="D348" s="4">
        <f>MONTH(SalesDataTable[[#This Row],[Order Date]])</f>
        <v>3</v>
      </c>
      <c r="E348" s="11" t="str">
        <f>"Q"&amp;ROUNDUP(MONTH(SalesDataTable[[#This Row],[Order Date]])/3,0)</f>
        <v>Q1</v>
      </c>
      <c r="F348" s="4"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6">
      <c r="A349" s="2">
        <v>3752</v>
      </c>
      <c r="B349" s="3">
        <v>46093</v>
      </c>
      <c r="C349" s="4">
        <f>YEAR(SalesDataTable[[#This Row],[Order Date]])</f>
        <v>2026</v>
      </c>
      <c r="D349" s="4">
        <f>MONTH(SalesDataTable[[#This Row],[Order Date]])</f>
        <v>3</v>
      </c>
      <c r="E349" s="11" t="str">
        <f>"Q"&amp;ROUNDUP(MONTH(SalesDataTable[[#This Row],[Order Date]])/3,0)</f>
        <v>Q1</v>
      </c>
      <c r="F349" s="4"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6">
      <c r="A350" s="2">
        <v>4839</v>
      </c>
      <c r="B350" s="3">
        <v>46093</v>
      </c>
      <c r="C350" s="4">
        <f>YEAR(SalesDataTable[[#This Row],[Order Date]])</f>
        <v>2026</v>
      </c>
      <c r="D350" s="4">
        <f>MONTH(SalesDataTable[[#This Row],[Order Date]])</f>
        <v>3</v>
      </c>
      <c r="E350" s="11" t="str">
        <f>"Q"&amp;ROUNDUP(MONTH(SalesDataTable[[#This Row],[Order Date]])/3,0)</f>
        <v>Q1</v>
      </c>
      <c r="F350" s="4"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6">
      <c r="A351" s="2">
        <v>264</v>
      </c>
      <c r="B351" s="3">
        <v>46094</v>
      </c>
      <c r="C351" s="4">
        <f>YEAR(SalesDataTable[[#This Row],[Order Date]])</f>
        <v>2026</v>
      </c>
      <c r="D351" s="4">
        <f>MONTH(SalesDataTable[[#This Row],[Order Date]])</f>
        <v>3</v>
      </c>
      <c r="E351" s="11" t="str">
        <f>"Q"&amp;ROUNDUP(MONTH(SalesDataTable[[#This Row],[Order Date]])/3,0)</f>
        <v>Q1</v>
      </c>
      <c r="F351" s="4"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6">
      <c r="A352" s="2">
        <v>2498</v>
      </c>
      <c r="B352" s="3">
        <v>46094</v>
      </c>
      <c r="C352" s="4">
        <f>YEAR(SalesDataTable[[#This Row],[Order Date]])</f>
        <v>2026</v>
      </c>
      <c r="D352" s="4">
        <f>MONTH(SalesDataTable[[#This Row],[Order Date]])</f>
        <v>3</v>
      </c>
      <c r="E352" s="11" t="str">
        <f>"Q"&amp;ROUNDUP(MONTH(SalesDataTable[[#This Row],[Order Date]])/3,0)</f>
        <v>Q1</v>
      </c>
      <c r="F352" s="4"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6">
      <c r="A353" s="2">
        <v>3929</v>
      </c>
      <c r="B353" s="3">
        <v>46094</v>
      </c>
      <c r="C353" s="4">
        <f>YEAR(SalesDataTable[[#This Row],[Order Date]])</f>
        <v>2026</v>
      </c>
      <c r="D353" s="4">
        <f>MONTH(SalesDataTable[[#This Row],[Order Date]])</f>
        <v>3</v>
      </c>
      <c r="E353" s="11" t="str">
        <f>"Q"&amp;ROUNDUP(MONTH(SalesDataTable[[#This Row],[Order Date]])/3,0)</f>
        <v>Q1</v>
      </c>
      <c r="F353" s="4"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6">
      <c r="A354" s="2">
        <v>4195</v>
      </c>
      <c r="B354" s="3">
        <v>46094</v>
      </c>
      <c r="C354" s="4">
        <f>YEAR(SalesDataTable[[#This Row],[Order Date]])</f>
        <v>2026</v>
      </c>
      <c r="D354" s="4">
        <f>MONTH(SalesDataTable[[#This Row],[Order Date]])</f>
        <v>3</v>
      </c>
      <c r="E354" s="11" t="str">
        <f>"Q"&amp;ROUNDUP(MONTH(SalesDataTable[[#This Row],[Order Date]])/3,0)</f>
        <v>Q1</v>
      </c>
      <c r="F354" s="4"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6">
      <c r="A355" s="2">
        <v>4684</v>
      </c>
      <c r="B355" s="3">
        <v>46094</v>
      </c>
      <c r="C355" s="4">
        <f>YEAR(SalesDataTable[[#This Row],[Order Date]])</f>
        <v>2026</v>
      </c>
      <c r="D355" s="4">
        <f>MONTH(SalesDataTable[[#This Row],[Order Date]])</f>
        <v>3</v>
      </c>
      <c r="E355" s="11" t="str">
        <f>"Q"&amp;ROUNDUP(MONTH(SalesDataTable[[#This Row],[Order Date]])/3,0)</f>
        <v>Q1</v>
      </c>
      <c r="F355" s="4"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6">
      <c r="A356" s="2">
        <v>313</v>
      </c>
      <c r="B356" s="3">
        <v>46095</v>
      </c>
      <c r="C356" s="4">
        <f>YEAR(SalesDataTable[[#This Row],[Order Date]])</f>
        <v>2026</v>
      </c>
      <c r="D356" s="4">
        <f>MONTH(SalesDataTable[[#This Row],[Order Date]])</f>
        <v>3</v>
      </c>
      <c r="E356" s="11" t="str">
        <f>"Q"&amp;ROUNDUP(MONTH(SalesDataTable[[#This Row],[Order Date]])/3,0)</f>
        <v>Q1</v>
      </c>
      <c r="F356" s="4"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6">
      <c r="A357" s="2">
        <v>1056</v>
      </c>
      <c r="B357" s="3">
        <v>46095</v>
      </c>
      <c r="C357" s="4">
        <f>YEAR(SalesDataTable[[#This Row],[Order Date]])</f>
        <v>2026</v>
      </c>
      <c r="D357" s="4">
        <f>MONTH(SalesDataTable[[#This Row],[Order Date]])</f>
        <v>3</v>
      </c>
      <c r="E357" s="11" t="str">
        <f>"Q"&amp;ROUNDUP(MONTH(SalesDataTable[[#This Row],[Order Date]])/3,0)</f>
        <v>Q1</v>
      </c>
      <c r="F357" s="4"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6">
      <c r="A358" s="2">
        <v>2189</v>
      </c>
      <c r="B358" s="3">
        <v>46095</v>
      </c>
      <c r="C358" s="4">
        <f>YEAR(SalesDataTable[[#This Row],[Order Date]])</f>
        <v>2026</v>
      </c>
      <c r="D358" s="4">
        <f>MONTH(SalesDataTable[[#This Row],[Order Date]])</f>
        <v>3</v>
      </c>
      <c r="E358" s="11" t="str">
        <f>"Q"&amp;ROUNDUP(MONTH(SalesDataTable[[#This Row],[Order Date]])/3,0)</f>
        <v>Q1</v>
      </c>
      <c r="F358" s="4"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6">
      <c r="A359" s="2">
        <v>2617</v>
      </c>
      <c r="B359" s="3">
        <v>46095</v>
      </c>
      <c r="C359" s="4">
        <f>YEAR(SalesDataTable[[#This Row],[Order Date]])</f>
        <v>2026</v>
      </c>
      <c r="D359" s="4">
        <f>MONTH(SalesDataTable[[#This Row],[Order Date]])</f>
        <v>3</v>
      </c>
      <c r="E359" s="11" t="str">
        <f>"Q"&amp;ROUNDUP(MONTH(SalesDataTable[[#This Row],[Order Date]])/3,0)</f>
        <v>Q1</v>
      </c>
      <c r="F359" s="4"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6">
      <c r="A360" s="2">
        <v>2901</v>
      </c>
      <c r="B360" s="3">
        <v>46095</v>
      </c>
      <c r="C360" s="4">
        <f>YEAR(SalesDataTable[[#This Row],[Order Date]])</f>
        <v>2026</v>
      </c>
      <c r="D360" s="4">
        <f>MONTH(SalesDataTable[[#This Row],[Order Date]])</f>
        <v>3</v>
      </c>
      <c r="E360" s="11" t="str">
        <f>"Q"&amp;ROUNDUP(MONTH(SalesDataTable[[#This Row],[Order Date]])/3,0)</f>
        <v>Q1</v>
      </c>
      <c r="F360" s="4"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6">
      <c r="A361" s="2">
        <v>2952</v>
      </c>
      <c r="B361" s="3">
        <v>46095</v>
      </c>
      <c r="C361" s="4">
        <f>YEAR(SalesDataTable[[#This Row],[Order Date]])</f>
        <v>2026</v>
      </c>
      <c r="D361" s="4">
        <f>MONTH(SalesDataTable[[#This Row],[Order Date]])</f>
        <v>3</v>
      </c>
      <c r="E361" s="11" t="str">
        <f>"Q"&amp;ROUNDUP(MONTH(SalesDataTable[[#This Row],[Order Date]])/3,0)</f>
        <v>Q1</v>
      </c>
      <c r="F361" s="4"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6">
      <c r="A362" s="2">
        <v>3421</v>
      </c>
      <c r="B362" s="3">
        <v>46095</v>
      </c>
      <c r="C362" s="4">
        <f>YEAR(SalesDataTable[[#This Row],[Order Date]])</f>
        <v>2026</v>
      </c>
      <c r="D362" s="4">
        <f>MONTH(SalesDataTable[[#This Row],[Order Date]])</f>
        <v>3</v>
      </c>
      <c r="E362" s="11" t="str">
        <f>"Q"&amp;ROUNDUP(MONTH(SalesDataTable[[#This Row],[Order Date]])/3,0)</f>
        <v>Q1</v>
      </c>
      <c r="F362" s="4"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6">
      <c r="A363" s="2">
        <v>3536</v>
      </c>
      <c r="B363" s="3">
        <v>46095</v>
      </c>
      <c r="C363" s="4">
        <f>YEAR(SalesDataTable[[#This Row],[Order Date]])</f>
        <v>2026</v>
      </c>
      <c r="D363" s="4">
        <f>MONTH(SalesDataTable[[#This Row],[Order Date]])</f>
        <v>3</v>
      </c>
      <c r="E363" s="11" t="str">
        <f>"Q"&amp;ROUNDUP(MONTH(SalesDataTable[[#This Row],[Order Date]])/3,0)</f>
        <v>Q1</v>
      </c>
      <c r="F363" s="4"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6">
      <c r="A364" s="2">
        <v>3878</v>
      </c>
      <c r="B364" s="3">
        <v>46095</v>
      </c>
      <c r="C364" s="4">
        <f>YEAR(SalesDataTable[[#This Row],[Order Date]])</f>
        <v>2026</v>
      </c>
      <c r="D364" s="4">
        <f>MONTH(SalesDataTable[[#This Row],[Order Date]])</f>
        <v>3</v>
      </c>
      <c r="E364" s="11" t="str">
        <f>"Q"&amp;ROUNDUP(MONTH(SalesDataTable[[#This Row],[Order Date]])/3,0)</f>
        <v>Q1</v>
      </c>
      <c r="F364" s="4"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6">
      <c r="A365" s="2">
        <v>2027</v>
      </c>
      <c r="B365" s="3">
        <v>46096</v>
      </c>
      <c r="C365" s="4">
        <f>YEAR(SalesDataTable[[#This Row],[Order Date]])</f>
        <v>2026</v>
      </c>
      <c r="D365" s="4">
        <f>MONTH(SalesDataTable[[#This Row],[Order Date]])</f>
        <v>3</v>
      </c>
      <c r="E365" s="11" t="str">
        <f>"Q"&amp;ROUNDUP(MONTH(SalesDataTable[[#This Row],[Order Date]])/3,0)</f>
        <v>Q1</v>
      </c>
      <c r="F365" s="4"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6">
      <c r="A366" s="2">
        <v>3280</v>
      </c>
      <c r="B366" s="3">
        <v>46096</v>
      </c>
      <c r="C366" s="4">
        <f>YEAR(SalesDataTable[[#This Row],[Order Date]])</f>
        <v>2026</v>
      </c>
      <c r="D366" s="4">
        <f>MONTH(SalesDataTable[[#This Row],[Order Date]])</f>
        <v>3</v>
      </c>
      <c r="E366" s="11" t="str">
        <f>"Q"&amp;ROUNDUP(MONTH(SalesDataTable[[#This Row],[Order Date]])/3,0)</f>
        <v>Q1</v>
      </c>
      <c r="F366" s="4"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6">
      <c r="A367" s="2">
        <v>5149</v>
      </c>
      <c r="B367" s="3">
        <v>46096</v>
      </c>
      <c r="C367" s="4">
        <f>YEAR(SalesDataTable[[#This Row],[Order Date]])</f>
        <v>2026</v>
      </c>
      <c r="D367" s="4">
        <f>MONTH(SalesDataTable[[#This Row],[Order Date]])</f>
        <v>3</v>
      </c>
      <c r="E367" s="11" t="str">
        <f>"Q"&amp;ROUNDUP(MONTH(SalesDataTable[[#This Row],[Order Date]])/3,0)</f>
        <v>Q1</v>
      </c>
      <c r="F367" s="4"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6">
      <c r="A368" s="2">
        <v>412</v>
      </c>
      <c r="B368" s="3">
        <v>46097</v>
      </c>
      <c r="C368" s="4">
        <f>YEAR(SalesDataTable[[#This Row],[Order Date]])</f>
        <v>2026</v>
      </c>
      <c r="D368" s="4">
        <f>MONTH(SalesDataTable[[#This Row],[Order Date]])</f>
        <v>3</v>
      </c>
      <c r="E368" s="11" t="str">
        <f>"Q"&amp;ROUNDUP(MONTH(SalesDataTable[[#This Row],[Order Date]])/3,0)</f>
        <v>Q1</v>
      </c>
      <c r="F368" s="4"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6">
      <c r="A369" s="2">
        <v>1161</v>
      </c>
      <c r="B369" s="3">
        <v>46097</v>
      </c>
      <c r="C369" s="4">
        <f>YEAR(SalesDataTable[[#This Row],[Order Date]])</f>
        <v>2026</v>
      </c>
      <c r="D369" s="4">
        <f>MONTH(SalesDataTable[[#This Row],[Order Date]])</f>
        <v>3</v>
      </c>
      <c r="E369" s="11" t="str">
        <f>"Q"&amp;ROUNDUP(MONTH(SalesDataTable[[#This Row],[Order Date]])/3,0)</f>
        <v>Q1</v>
      </c>
      <c r="F369" s="4"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6">
      <c r="A370" s="2">
        <v>1320</v>
      </c>
      <c r="B370" s="3">
        <v>46097</v>
      </c>
      <c r="C370" s="4">
        <f>YEAR(SalesDataTable[[#This Row],[Order Date]])</f>
        <v>2026</v>
      </c>
      <c r="D370" s="4">
        <f>MONTH(SalesDataTable[[#This Row],[Order Date]])</f>
        <v>3</v>
      </c>
      <c r="E370" s="11" t="str">
        <f>"Q"&amp;ROUNDUP(MONTH(SalesDataTable[[#This Row],[Order Date]])/3,0)</f>
        <v>Q1</v>
      </c>
      <c r="F370" s="4"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6">
      <c r="A371" s="2">
        <v>2528</v>
      </c>
      <c r="B371" s="3">
        <v>46097</v>
      </c>
      <c r="C371" s="4">
        <f>YEAR(SalesDataTable[[#This Row],[Order Date]])</f>
        <v>2026</v>
      </c>
      <c r="D371" s="4">
        <f>MONTH(SalesDataTable[[#This Row],[Order Date]])</f>
        <v>3</v>
      </c>
      <c r="E371" s="11" t="str">
        <f>"Q"&amp;ROUNDUP(MONTH(SalesDataTable[[#This Row],[Order Date]])/3,0)</f>
        <v>Q1</v>
      </c>
      <c r="F371" s="4"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6">
      <c r="A372" s="2">
        <v>2956</v>
      </c>
      <c r="B372" s="3">
        <v>46097</v>
      </c>
      <c r="C372" s="4">
        <f>YEAR(SalesDataTable[[#This Row],[Order Date]])</f>
        <v>2026</v>
      </c>
      <c r="D372" s="4">
        <f>MONTH(SalesDataTable[[#This Row],[Order Date]])</f>
        <v>3</v>
      </c>
      <c r="E372" s="11" t="str">
        <f>"Q"&amp;ROUNDUP(MONTH(SalesDataTable[[#This Row],[Order Date]])/3,0)</f>
        <v>Q1</v>
      </c>
      <c r="F372" s="4"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6">
      <c r="A373" s="2">
        <v>2973</v>
      </c>
      <c r="B373" s="3">
        <v>46097</v>
      </c>
      <c r="C373" s="4">
        <f>YEAR(SalesDataTable[[#This Row],[Order Date]])</f>
        <v>2026</v>
      </c>
      <c r="D373" s="4">
        <f>MONTH(SalesDataTable[[#This Row],[Order Date]])</f>
        <v>3</v>
      </c>
      <c r="E373" s="11" t="str">
        <f>"Q"&amp;ROUNDUP(MONTH(SalesDataTable[[#This Row],[Order Date]])/3,0)</f>
        <v>Q1</v>
      </c>
      <c r="F373" s="4"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6">
      <c r="A374" s="2">
        <v>3358</v>
      </c>
      <c r="B374" s="3">
        <v>46097</v>
      </c>
      <c r="C374" s="4">
        <f>YEAR(SalesDataTable[[#This Row],[Order Date]])</f>
        <v>2026</v>
      </c>
      <c r="D374" s="4">
        <f>MONTH(SalesDataTable[[#This Row],[Order Date]])</f>
        <v>3</v>
      </c>
      <c r="E374" s="11" t="str">
        <f>"Q"&amp;ROUNDUP(MONTH(SalesDataTable[[#This Row],[Order Date]])/3,0)</f>
        <v>Q1</v>
      </c>
      <c r="F374" s="4"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6">
      <c r="A375" s="2">
        <v>164</v>
      </c>
      <c r="B375" s="3">
        <v>46098</v>
      </c>
      <c r="C375" s="4">
        <f>YEAR(SalesDataTable[[#This Row],[Order Date]])</f>
        <v>2026</v>
      </c>
      <c r="D375" s="4">
        <f>MONTH(SalesDataTable[[#This Row],[Order Date]])</f>
        <v>3</v>
      </c>
      <c r="E375" s="11" t="str">
        <f>"Q"&amp;ROUNDUP(MONTH(SalesDataTable[[#This Row],[Order Date]])/3,0)</f>
        <v>Q1</v>
      </c>
      <c r="F375" s="4"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6">
      <c r="A376" s="2">
        <v>995</v>
      </c>
      <c r="B376" s="3">
        <v>46098</v>
      </c>
      <c r="C376" s="4">
        <f>YEAR(SalesDataTable[[#This Row],[Order Date]])</f>
        <v>2026</v>
      </c>
      <c r="D376" s="4">
        <f>MONTH(SalesDataTable[[#This Row],[Order Date]])</f>
        <v>3</v>
      </c>
      <c r="E376" s="11" t="str">
        <f>"Q"&amp;ROUNDUP(MONTH(SalesDataTable[[#This Row],[Order Date]])/3,0)</f>
        <v>Q1</v>
      </c>
      <c r="F376" s="4"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6">
      <c r="A377" s="2">
        <v>4912</v>
      </c>
      <c r="B377" s="3">
        <v>46098</v>
      </c>
      <c r="C377" s="4">
        <f>YEAR(SalesDataTable[[#This Row],[Order Date]])</f>
        <v>2026</v>
      </c>
      <c r="D377" s="4">
        <f>MONTH(SalesDataTable[[#This Row],[Order Date]])</f>
        <v>3</v>
      </c>
      <c r="E377" s="11" t="str">
        <f>"Q"&amp;ROUNDUP(MONTH(SalesDataTable[[#This Row],[Order Date]])/3,0)</f>
        <v>Q1</v>
      </c>
      <c r="F377" s="4"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6">
      <c r="A378" s="2">
        <v>29</v>
      </c>
      <c r="B378" s="3">
        <v>46099</v>
      </c>
      <c r="C378" s="4">
        <f>YEAR(SalesDataTable[[#This Row],[Order Date]])</f>
        <v>2026</v>
      </c>
      <c r="D378" s="4">
        <f>MONTH(SalesDataTable[[#This Row],[Order Date]])</f>
        <v>3</v>
      </c>
      <c r="E378" s="11" t="str">
        <f>"Q"&amp;ROUNDUP(MONTH(SalesDataTable[[#This Row],[Order Date]])/3,0)</f>
        <v>Q1</v>
      </c>
      <c r="F378" s="4"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6">
      <c r="A379" s="2">
        <v>891</v>
      </c>
      <c r="B379" s="3">
        <v>46099</v>
      </c>
      <c r="C379" s="4">
        <f>YEAR(SalesDataTable[[#This Row],[Order Date]])</f>
        <v>2026</v>
      </c>
      <c r="D379" s="4">
        <f>MONTH(SalesDataTable[[#This Row],[Order Date]])</f>
        <v>3</v>
      </c>
      <c r="E379" s="11" t="str">
        <f>"Q"&amp;ROUNDUP(MONTH(SalesDataTable[[#This Row],[Order Date]])/3,0)</f>
        <v>Q1</v>
      </c>
      <c r="F379" s="4"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6">
      <c r="A380" s="2">
        <v>1143</v>
      </c>
      <c r="B380" s="3">
        <v>46099</v>
      </c>
      <c r="C380" s="4">
        <f>YEAR(SalesDataTable[[#This Row],[Order Date]])</f>
        <v>2026</v>
      </c>
      <c r="D380" s="4">
        <f>MONTH(SalesDataTable[[#This Row],[Order Date]])</f>
        <v>3</v>
      </c>
      <c r="E380" s="11" t="str">
        <f>"Q"&amp;ROUNDUP(MONTH(SalesDataTable[[#This Row],[Order Date]])/3,0)</f>
        <v>Q1</v>
      </c>
      <c r="F380" s="4"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6">
      <c r="A381" s="2">
        <v>2478</v>
      </c>
      <c r="B381" s="3">
        <v>46099</v>
      </c>
      <c r="C381" s="4">
        <f>YEAR(SalesDataTable[[#This Row],[Order Date]])</f>
        <v>2026</v>
      </c>
      <c r="D381" s="4">
        <f>MONTH(SalesDataTable[[#This Row],[Order Date]])</f>
        <v>3</v>
      </c>
      <c r="E381" s="11" t="str">
        <f>"Q"&amp;ROUNDUP(MONTH(SalesDataTable[[#This Row],[Order Date]])/3,0)</f>
        <v>Q1</v>
      </c>
      <c r="F381" s="4"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6">
      <c r="A382" s="2">
        <v>3961</v>
      </c>
      <c r="B382" s="3">
        <v>46099</v>
      </c>
      <c r="C382" s="4">
        <f>YEAR(SalesDataTable[[#This Row],[Order Date]])</f>
        <v>2026</v>
      </c>
      <c r="D382" s="4">
        <f>MONTH(SalesDataTable[[#This Row],[Order Date]])</f>
        <v>3</v>
      </c>
      <c r="E382" s="11" t="str">
        <f>"Q"&amp;ROUNDUP(MONTH(SalesDataTable[[#This Row],[Order Date]])/3,0)</f>
        <v>Q1</v>
      </c>
      <c r="F382" s="4"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6">
      <c r="A383" s="2">
        <v>4724</v>
      </c>
      <c r="B383" s="3">
        <v>46099</v>
      </c>
      <c r="C383" s="4">
        <f>YEAR(SalesDataTable[[#This Row],[Order Date]])</f>
        <v>2026</v>
      </c>
      <c r="D383" s="4">
        <f>MONTH(SalesDataTable[[#This Row],[Order Date]])</f>
        <v>3</v>
      </c>
      <c r="E383" s="11" t="str">
        <f>"Q"&amp;ROUNDUP(MONTH(SalesDataTable[[#This Row],[Order Date]])/3,0)</f>
        <v>Q1</v>
      </c>
      <c r="F383" s="4"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6">
      <c r="A384" s="2">
        <v>2171</v>
      </c>
      <c r="B384" s="3">
        <v>46100</v>
      </c>
      <c r="C384" s="4">
        <f>YEAR(SalesDataTable[[#This Row],[Order Date]])</f>
        <v>2026</v>
      </c>
      <c r="D384" s="4">
        <f>MONTH(SalesDataTable[[#This Row],[Order Date]])</f>
        <v>3</v>
      </c>
      <c r="E384" s="11" t="str">
        <f>"Q"&amp;ROUNDUP(MONTH(SalesDataTable[[#This Row],[Order Date]])/3,0)</f>
        <v>Q1</v>
      </c>
      <c r="F384" s="4"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6">
      <c r="A385" s="2">
        <v>2311</v>
      </c>
      <c r="B385" s="3">
        <v>46100</v>
      </c>
      <c r="C385" s="4">
        <f>YEAR(SalesDataTable[[#This Row],[Order Date]])</f>
        <v>2026</v>
      </c>
      <c r="D385" s="4">
        <f>MONTH(SalesDataTable[[#This Row],[Order Date]])</f>
        <v>3</v>
      </c>
      <c r="E385" s="11" t="str">
        <f>"Q"&amp;ROUNDUP(MONTH(SalesDataTable[[#This Row],[Order Date]])/3,0)</f>
        <v>Q1</v>
      </c>
      <c r="F385" s="4"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6">
      <c r="A386" s="2">
        <v>3563</v>
      </c>
      <c r="B386" s="3">
        <v>46100</v>
      </c>
      <c r="C386" s="4">
        <f>YEAR(SalesDataTable[[#This Row],[Order Date]])</f>
        <v>2026</v>
      </c>
      <c r="D386" s="4">
        <f>MONTH(SalesDataTable[[#This Row],[Order Date]])</f>
        <v>3</v>
      </c>
      <c r="E386" s="11" t="str">
        <f>"Q"&amp;ROUNDUP(MONTH(SalesDataTable[[#This Row],[Order Date]])/3,0)</f>
        <v>Q1</v>
      </c>
      <c r="F386" s="4"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6">
      <c r="A387" s="2">
        <v>3587</v>
      </c>
      <c r="B387" s="3">
        <v>46100</v>
      </c>
      <c r="C387" s="4">
        <f>YEAR(SalesDataTable[[#This Row],[Order Date]])</f>
        <v>2026</v>
      </c>
      <c r="D387" s="4">
        <f>MONTH(SalesDataTable[[#This Row],[Order Date]])</f>
        <v>3</v>
      </c>
      <c r="E387" s="11" t="str">
        <f>"Q"&amp;ROUNDUP(MONTH(SalesDataTable[[#This Row],[Order Date]])/3,0)</f>
        <v>Q1</v>
      </c>
      <c r="F387" s="4"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6">
      <c r="A388" s="2">
        <v>3706</v>
      </c>
      <c r="B388" s="3">
        <v>46100</v>
      </c>
      <c r="C388" s="4">
        <f>YEAR(SalesDataTable[[#This Row],[Order Date]])</f>
        <v>2026</v>
      </c>
      <c r="D388" s="4">
        <f>MONTH(SalesDataTable[[#This Row],[Order Date]])</f>
        <v>3</v>
      </c>
      <c r="E388" s="11" t="str">
        <f>"Q"&amp;ROUNDUP(MONTH(SalesDataTable[[#This Row],[Order Date]])/3,0)</f>
        <v>Q1</v>
      </c>
      <c r="F388" s="4"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6">
      <c r="A389" s="2">
        <v>4121</v>
      </c>
      <c r="B389" s="3">
        <v>46100</v>
      </c>
      <c r="C389" s="4">
        <f>YEAR(SalesDataTable[[#This Row],[Order Date]])</f>
        <v>2026</v>
      </c>
      <c r="D389" s="4">
        <f>MONTH(SalesDataTable[[#This Row],[Order Date]])</f>
        <v>3</v>
      </c>
      <c r="E389" s="11" t="str">
        <f>"Q"&amp;ROUNDUP(MONTH(SalesDataTable[[#This Row],[Order Date]])/3,0)</f>
        <v>Q1</v>
      </c>
      <c r="F389" s="4"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6">
      <c r="A390" s="2">
        <v>1047</v>
      </c>
      <c r="B390" s="3">
        <v>46101</v>
      </c>
      <c r="C390" s="4">
        <f>YEAR(SalesDataTable[[#This Row],[Order Date]])</f>
        <v>2026</v>
      </c>
      <c r="D390" s="4">
        <f>MONTH(SalesDataTable[[#This Row],[Order Date]])</f>
        <v>3</v>
      </c>
      <c r="E390" s="11" t="str">
        <f>"Q"&amp;ROUNDUP(MONTH(SalesDataTable[[#This Row],[Order Date]])/3,0)</f>
        <v>Q1</v>
      </c>
      <c r="F390" s="4"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6">
      <c r="A391" s="2">
        <v>1142</v>
      </c>
      <c r="B391" s="3">
        <v>46101</v>
      </c>
      <c r="C391" s="4">
        <f>YEAR(SalesDataTable[[#This Row],[Order Date]])</f>
        <v>2026</v>
      </c>
      <c r="D391" s="4">
        <f>MONTH(SalesDataTable[[#This Row],[Order Date]])</f>
        <v>3</v>
      </c>
      <c r="E391" s="11" t="str">
        <f>"Q"&amp;ROUNDUP(MONTH(SalesDataTable[[#This Row],[Order Date]])/3,0)</f>
        <v>Q1</v>
      </c>
      <c r="F391" s="4"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6">
      <c r="A392" s="2">
        <v>2232</v>
      </c>
      <c r="B392" s="3">
        <v>46101</v>
      </c>
      <c r="C392" s="4">
        <f>YEAR(SalesDataTable[[#This Row],[Order Date]])</f>
        <v>2026</v>
      </c>
      <c r="D392" s="4">
        <f>MONTH(SalesDataTable[[#This Row],[Order Date]])</f>
        <v>3</v>
      </c>
      <c r="E392" s="11" t="str">
        <f>"Q"&amp;ROUNDUP(MONTH(SalesDataTable[[#This Row],[Order Date]])/3,0)</f>
        <v>Q1</v>
      </c>
      <c r="F392" s="4"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6">
      <c r="A393" s="2">
        <v>2339</v>
      </c>
      <c r="B393" s="3">
        <v>46101</v>
      </c>
      <c r="C393" s="4">
        <f>YEAR(SalesDataTable[[#This Row],[Order Date]])</f>
        <v>2026</v>
      </c>
      <c r="D393" s="4">
        <f>MONTH(SalesDataTable[[#This Row],[Order Date]])</f>
        <v>3</v>
      </c>
      <c r="E393" s="11" t="str">
        <f>"Q"&amp;ROUNDUP(MONTH(SalesDataTable[[#This Row],[Order Date]])/3,0)</f>
        <v>Q1</v>
      </c>
      <c r="F393" s="4"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6">
      <c r="A394" s="2">
        <v>3611</v>
      </c>
      <c r="B394" s="3">
        <v>46101</v>
      </c>
      <c r="C394" s="4">
        <f>YEAR(SalesDataTable[[#This Row],[Order Date]])</f>
        <v>2026</v>
      </c>
      <c r="D394" s="4">
        <f>MONTH(SalesDataTable[[#This Row],[Order Date]])</f>
        <v>3</v>
      </c>
      <c r="E394" s="11" t="str">
        <f>"Q"&amp;ROUNDUP(MONTH(SalesDataTable[[#This Row],[Order Date]])/3,0)</f>
        <v>Q1</v>
      </c>
      <c r="F394" s="4"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6">
      <c r="A395" s="2">
        <v>3953</v>
      </c>
      <c r="B395" s="3">
        <v>46101</v>
      </c>
      <c r="C395" s="4">
        <f>YEAR(SalesDataTable[[#This Row],[Order Date]])</f>
        <v>2026</v>
      </c>
      <c r="D395" s="4">
        <f>MONTH(SalesDataTable[[#This Row],[Order Date]])</f>
        <v>3</v>
      </c>
      <c r="E395" s="11" t="str">
        <f>"Q"&amp;ROUNDUP(MONTH(SalesDataTable[[#This Row],[Order Date]])/3,0)</f>
        <v>Q1</v>
      </c>
      <c r="F395" s="4"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6">
      <c r="A396" s="2">
        <v>4253</v>
      </c>
      <c r="B396" s="3">
        <v>46101</v>
      </c>
      <c r="C396" s="4">
        <f>YEAR(SalesDataTable[[#This Row],[Order Date]])</f>
        <v>2026</v>
      </c>
      <c r="D396" s="4">
        <f>MONTH(SalesDataTable[[#This Row],[Order Date]])</f>
        <v>3</v>
      </c>
      <c r="E396" s="11" t="str">
        <f>"Q"&amp;ROUNDUP(MONTH(SalesDataTable[[#This Row],[Order Date]])/3,0)</f>
        <v>Q1</v>
      </c>
      <c r="F396" s="4"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6">
      <c r="A397" s="2">
        <v>4952</v>
      </c>
      <c r="B397" s="3">
        <v>46101</v>
      </c>
      <c r="C397" s="4">
        <f>YEAR(SalesDataTable[[#This Row],[Order Date]])</f>
        <v>2026</v>
      </c>
      <c r="D397" s="4">
        <f>MONTH(SalesDataTable[[#This Row],[Order Date]])</f>
        <v>3</v>
      </c>
      <c r="E397" s="11" t="str">
        <f>"Q"&amp;ROUNDUP(MONTH(SalesDataTable[[#This Row],[Order Date]])/3,0)</f>
        <v>Q1</v>
      </c>
      <c r="F397" s="4"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6">
      <c r="A398" s="2">
        <v>5016</v>
      </c>
      <c r="B398" s="3">
        <v>46101</v>
      </c>
      <c r="C398" s="4">
        <f>YEAR(SalesDataTable[[#This Row],[Order Date]])</f>
        <v>2026</v>
      </c>
      <c r="D398" s="4">
        <f>MONTH(SalesDataTable[[#This Row],[Order Date]])</f>
        <v>3</v>
      </c>
      <c r="E398" s="11" t="str">
        <f>"Q"&amp;ROUNDUP(MONTH(SalesDataTable[[#This Row],[Order Date]])/3,0)</f>
        <v>Q1</v>
      </c>
      <c r="F398" s="4"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6">
      <c r="A399" s="2">
        <v>839</v>
      </c>
      <c r="B399" s="3">
        <v>46102</v>
      </c>
      <c r="C399" s="4">
        <f>YEAR(SalesDataTable[[#This Row],[Order Date]])</f>
        <v>2026</v>
      </c>
      <c r="D399" s="4">
        <f>MONTH(SalesDataTable[[#This Row],[Order Date]])</f>
        <v>3</v>
      </c>
      <c r="E399" s="11" t="str">
        <f>"Q"&amp;ROUNDUP(MONTH(SalesDataTable[[#This Row],[Order Date]])/3,0)</f>
        <v>Q1</v>
      </c>
      <c r="F399" s="4"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6">
      <c r="A400" s="2">
        <v>1382</v>
      </c>
      <c r="B400" s="3">
        <v>46102</v>
      </c>
      <c r="C400" s="4">
        <f>YEAR(SalesDataTable[[#This Row],[Order Date]])</f>
        <v>2026</v>
      </c>
      <c r="D400" s="4">
        <f>MONTH(SalesDataTable[[#This Row],[Order Date]])</f>
        <v>3</v>
      </c>
      <c r="E400" s="11" t="str">
        <f>"Q"&amp;ROUNDUP(MONTH(SalesDataTable[[#This Row],[Order Date]])/3,0)</f>
        <v>Q1</v>
      </c>
      <c r="F400" s="4"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6">
      <c r="A401" s="2">
        <v>1452</v>
      </c>
      <c r="B401" s="3">
        <v>46102</v>
      </c>
      <c r="C401" s="4">
        <f>YEAR(SalesDataTable[[#This Row],[Order Date]])</f>
        <v>2026</v>
      </c>
      <c r="D401" s="4">
        <f>MONTH(SalesDataTable[[#This Row],[Order Date]])</f>
        <v>3</v>
      </c>
      <c r="E401" s="11" t="str">
        <f>"Q"&amp;ROUNDUP(MONTH(SalesDataTable[[#This Row],[Order Date]])/3,0)</f>
        <v>Q1</v>
      </c>
      <c r="F401" s="4"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6">
      <c r="A402" s="2">
        <v>1845</v>
      </c>
      <c r="B402" s="3">
        <v>46102</v>
      </c>
      <c r="C402" s="4">
        <f>YEAR(SalesDataTable[[#This Row],[Order Date]])</f>
        <v>2026</v>
      </c>
      <c r="D402" s="4">
        <f>MONTH(SalesDataTable[[#This Row],[Order Date]])</f>
        <v>3</v>
      </c>
      <c r="E402" s="11" t="str">
        <f>"Q"&amp;ROUNDUP(MONTH(SalesDataTable[[#This Row],[Order Date]])/3,0)</f>
        <v>Q1</v>
      </c>
      <c r="F402" s="4"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6">
      <c r="A403" s="2">
        <v>3560</v>
      </c>
      <c r="B403" s="3">
        <v>46102</v>
      </c>
      <c r="C403" s="4">
        <f>YEAR(SalesDataTable[[#This Row],[Order Date]])</f>
        <v>2026</v>
      </c>
      <c r="D403" s="4">
        <f>MONTH(SalesDataTable[[#This Row],[Order Date]])</f>
        <v>3</v>
      </c>
      <c r="E403" s="11" t="str">
        <f>"Q"&amp;ROUNDUP(MONTH(SalesDataTable[[#This Row],[Order Date]])/3,0)</f>
        <v>Q1</v>
      </c>
      <c r="F403" s="4"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6">
      <c r="A404" s="2">
        <v>4059</v>
      </c>
      <c r="B404" s="3">
        <v>46102</v>
      </c>
      <c r="C404" s="4">
        <f>YEAR(SalesDataTable[[#This Row],[Order Date]])</f>
        <v>2026</v>
      </c>
      <c r="D404" s="4">
        <f>MONTH(SalesDataTable[[#This Row],[Order Date]])</f>
        <v>3</v>
      </c>
      <c r="E404" s="11" t="str">
        <f>"Q"&amp;ROUNDUP(MONTH(SalesDataTable[[#This Row],[Order Date]])/3,0)</f>
        <v>Q1</v>
      </c>
      <c r="F404" s="4"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6">
      <c r="A405" s="2">
        <v>4731</v>
      </c>
      <c r="B405" s="3">
        <v>46102</v>
      </c>
      <c r="C405" s="4">
        <f>YEAR(SalesDataTable[[#This Row],[Order Date]])</f>
        <v>2026</v>
      </c>
      <c r="D405" s="4">
        <f>MONTH(SalesDataTable[[#This Row],[Order Date]])</f>
        <v>3</v>
      </c>
      <c r="E405" s="11" t="str">
        <f>"Q"&amp;ROUNDUP(MONTH(SalesDataTable[[#This Row],[Order Date]])/3,0)</f>
        <v>Q1</v>
      </c>
      <c r="F405" s="4"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6">
      <c r="A406" s="2">
        <v>693</v>
      </c>
      <c r="B406" s="3">
        <v>46103</v>
      </c>
      <c r="C406" s="4">
        <f>YEAR(SalesDataTable[[#This Row],[Order Date]])</f>
        <v>2026</v>
      </c>
      <c r="D406" s="4">
        <f>MONTH(SalesDataTable[[#This Row],[Order Date]])</f>
        <v>3</v>
      </c>
      <c r="E406" s="11" t="str">
        <f>"Q"&amp;ROUNDUP(MONTH(SalesDataTable[[#This Row],[Order Date]])/3,0)</f>
        <v>Q1</v>
      </c>
      <c r="F406" s="4"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6">
      <c r="A407" s="2">
        <v>1672</v>
      </c>
      <c r="B407" s="3">
        <v>46103</v>
      </c>
      <c r="C407" s="4">
        <f>YEAR(SalesDataTable[[#This Row],[Order Date]])</f>
        <v>2026</v>
      </c>
      <c r="D407" s="4">
        <f>MONTH(SalesDataTable[[#This Row],[Order Date]])</f>
        <v>3</v>
      </c>
      <c r="E407" s="11" t="str">
        <f>"Q"&amp;ROUNDUP(MONTH(SalesDataTable[[#This Row],[Order Date]])/3,0)</f>
        <v>Q1</v>
      </c>
      <c r="F407" s="4"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6">
      <c r="A408" s="2">
        <v>2347</v>
      </c>
      <c r="B408" s="3">
        <v>46103</v>
      </c>
      <c r="C408" s="4">
        <f>YEAR(SalesDataTable[[#This Row],[Order Date]])</f>
        <v>2026</v>
      </c>
      <c r="D408" s="4">
        <f>MONTH(SalesDataTable[[#This Row],[Order Date]])</f>
        <v>3</v>
      </c>
      <c r="E408" s="11" t="str">
        <f>"Q"&amp;ROUNDUP(MONTH(SalesDataTable[[#This Row],[Order Date]])/3,0)</f>
        <v>Q1</v>
      </c>
      <c r="F408" s="4"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6">
      <c r="A409" s="2">
        <v>2582</v>
      </c>
      <c r="B409" s="3">
        <v>46103</v>
      </c>
      <c r="C409" s="4">
        <f>YEAR(SalesDataTable[[#This Row],[Order Date]])</f>
        <v>2026</v>
      </c>
      <c r="D409" s="4">
        <f>MONTH(SalesDataTable[[#This Row],[Order Date]])</f>
        <v>3</v>
      </c>
      <c r="E409" s="11" t="str">
        <f>"Q"&amp;ROUNDUP(MONTH(SalesDataTable[[#This Row],[Order Date]])/3,0)</f>
        <v>Q1</v>
      </c>
      <c r="F409" s="4"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6">
      <c r="A410" s="2">
        <v>2762</v>
      </c>
      <c r="B410" s="3">
        <v>46103</v>
      </c>
      <c r="C410" s="4">
        <f>YEAR(SalesDataTable[[#This Row],[Order Date]])</f>
        <v>2026</v>
      </c>
      <c r="D410" s="4">
        <f>MONTH(SalesDataTable[[#This Row],[Order Date]])</f>
        <v>3</v>
      </c>
      <c r="E410" s="11" t="str">
        <f>"Q"&amp;ROUNDUP(MONTH(SalesDataTable[[#This Row],[Order Date]])/3,0)</f>
        <v>Q1</v>
      </c>
      <c r="F410" s="4"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6">
      <c r="A411" s="2">
        <v>4090</v>
      </c>
      <c r="B411" s="3">
        <v>46103</v>
      </c>
      <c r="C411" s="4">
        <f>YEAR(SalesDataTable[[#This Row],[Order Date]])</f>
        <v>2026</v>
      </c>
      <c r="D411" s="4">
        <f>MONTH(SalesDataTable[[#This Row],[Order Date]])</f>
        <v>3</v>
      </c>
      <c r="E411" s="11" t="str">
        <f>"Q"&amp;ROUNDUP(MONTH(SalesDataTable[[#This Row],[Order Date]])/3,0)</f>
        <v>Q1</v>
      </c>
      <c r="F411" s="4"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6">
      <c r="A412" s="2">
        <v>4491</v>
      </c>
      <c r="B412" s="3">
        <v>46103</v>
      </c>
      <c r="C412" s="4">
        <f>YEAR(SalesDataTable[[#This Row],[Order Date]])</f>
        <v>2026</v>
      </c>
      <c r="D412" s="4">
        <f>MONTH(SalesDataTable[[#This Row],[Order Date]])</f>
        <v>3</v>
      </c>
      <c r="E412" s="11" t="str">
        <f>"Q"&amp;ROUNDUP(MONTH(SalesDataTable[[#This Row],[Order Date]])/3,0)</f>
        <v>Q1</v>
      </c>
      <c r="F412" s="4"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6">
      <c r="A413" s="2">
        <v>4678</v>
      </c>
      <c r="B413" s="3">
        <v>46103</v>
      </c>
      <c r="C413" s="4">
        <f>YEAR(SalesDataTable[[#This Row],[Order Date]])</f>
        <v>2026</v>
      </c>
      <c r="D413" s="4">
        <f>MONTH(SalesDataTable[[#This Row],[Order Date]])</f>
        <v>3</v>
      </c>
      <c r="E413" s="11" t="str">
        <f>"Q"&amp;ROUNDUP(MONTH(SalesDataTable[[#This Row],[Order Date]])/3,0)</f>
        <v>Q1</v>
      </c>
      <c r="F413" s="4"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6">
      <c r="A414" s="2">
        <v>1189</v>
      </c>
      <c r="B414" s="3">
        <v>46104</v>
      </c>
      <c r="C414" s="4">
        <f>YEAR(SalesDataTable[[#This Row],[Order Date]])</f>
        <v>2026</v>
      </c>
      <c r="D414" s="4">
        <f>MONTH(SalesDataTable[[#This Row],[Order Date]])</f>
        <v>3</v>
      </c>
      <c r="E414" s="11" t="str">
        <f>"Q"&amp;ROUNDUP(MONTH(SalesDataTable[[#This Row],[Order Date]])/3,0)</f>
        <v>Q1</v>
      </c>
      <c r="F414" s="4"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6">
      <c r="A415" s="2">
        <v>1590</v>
      </c>
      <c r="B415" s="3">
        <v>46104</v>
      </c>
      <c r="C415" s="4">
        <f>YEAR(SalesDataTable[[#This Row],[Order Date]])</f>
        <v>2026</v>
      </c>
      <c r="D415" s="4">
        <f>MONTH(SalesDataTable[[#This Row],[Order Date]])</f>
        <v>3</v>
      </c>
      <c r="E415" s="11" t="str">
        <f>"Q"&amp;ROUNDUP(MONTH(SalesDataTable[[#This Row],[Order Date]])/3,0)</f>
        <v>Q1</v>
      </c>
      <c r="F415" s="4"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6">
      <c r="A416" s="2">
        <v>2309</v>
      </c>
      <c r="B416" s="3">
        <v>46104</v>
      </c>
      <c r="C416" s="4">
        <f>YEAR(SalesDataTable[[#This Row],[Order Date]])</f>
        <v>2026</v>
      </c>
      <c r="D416" s="4">
        <f>MONTH(SalesDataTable[[#This Row],[Order Date]])</f>
        <v>3</v>
      </c>
      <c r="E416" s="11" t="str">
        <f>"Q"&amp;ROUNDUP(MONTH(SalesDataTable[[#This Row],[Order Date]])/3,0)</f>
        <v>Q1</v>
      </c>
      <c r="F416" s="4"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6">
      <c r="A417" s="2">
        <v>3628</v>
      </c>
      <c r="B417" s="3">
        <v>46104</v>
      </c>
      <c r="C417" s="4">
        <f>YEAR(SalesDataTable[[#This Row],[Order Date]])</f>
        <v>2026</v>
      </c>
      <c r="D417" s="4">
        <f>MONTH(SalesDataTable[[#This Row],[Order Date]])</f>
        <v>3</v>
      </c>
      <c r="E417" s="11" t="str">
        <f>"Q"&amp;ROUNDUP(MONTH(SalesDataTable[[#This Row],[Order Date]])/3,0)</f>
        <v>Q1</v>
      </c>
      <c r="F417" s="4"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6">
      <c r="A418" s="2">
        <v>3718</v>
      </c>
      <c r="B418" s="3">
        <v>46104</v>
      </c>
      <c r="C418" s="4">
        <f>YEAR(SalesDataTable[[#This Row],[Order Date]])</f>
        <v>2026</v>
      </c>
      <c r="D418" s="4">
        <f>MONTH(SalesDataTable[[#This Row],[Order Date]])</f>
        <v>3</v>
      </c>
      <c r="E418" s="11" t="str">
        <f>"Q"&amp;ROUNDUP(MONTH(SalesDataTable[[#This Row],[Order Date]])/3,0)</f>
        <v>Q1</v>
      </c>
      <c r="F418" s="4"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6">
      <c r="A419" s="2">
        <v>4198</v>
      </c>
      <c r="B419" s="3">
        <v>46104</v>
      </c>
      <c r="C419" s="4">
        <f>YEAR(SalesDataTable[[#This Row],[Order Date]])</f>
        <v>2026</v>
      </c>
      <c r="D419" s="4">
        <f>MONTH(SalesDataTable[[#This Row],[Order Date]])</f>
        <v>3</v>
      </c>
      <c r="E419" s="11" t="str">
        <f>"Q"&amp;ROUNDUP(MONTH(SalesDataTable[[#This Row],[Order Date]])/3,0)</f>
        <v>Q1</v>
      </c>
      <c r="F419" s="4"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6">
      <c r="A420" s="2">
        <v>4784</v>
      </c>
      <c r="B420" s="3">
        <v>46104</v>
      </c>
      <c r="C420" s="4">
        <f>YEAR(SalesDataTable[[#This Row],[Order Date]])</f>
        <v>2026</v>
      </c>
      <c r="D420" s="4">
        <f>MONTH(SalesDataTable[[#This Row],[Order Date]])</f>
        <v>3</v>
      </c>
      <c r="E420" s="11" t="str">
        <f>"Q"&amp;ROUNDUP(MONTH(SalesDataTable[[#This Row],[Order Date]])/3,0)</f>
        <v>Q1</v>
      </c>
      <c r="F420" s="4"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6">
      <c r="A421" s="2">
        <v>86</v>
      </c>
      <c r="B421" s="3">
        <v>46105</v>
      </c>
      <c r="C421" s="4">
        <f>YEAR(SalesDataTable[[#This Row],[Order Date]])</f>
        <v>2026</v>
      </c>
      <c r="D421" s="4">
        <f>MONTH(SalesDataTable[[#This Row],[Order Date]])</f>
        <v>3</v>
      </c>
      <c r="E421" s="11" t="str">
        <f>"Q"&amp;ROUNDUP(MONTH(SalesDataTable[[#This Row],[Order Date]])/3,0)</f>
        <v>Q1</v>
      </c>
      <c r="F421" s="4"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6">
      <c r="A422" s="2">
        <v>1813</v>
      </c>
      <c r="B422" s="3">
        <v>46105</v>
      </c>
      <c r="C422" s="4">
        <f>YEAR(SalesDataTable[[#This Row],[Order Date]])</f>
        <v>2026</v>
      </c>
      <c r="D422" s="4">
        <f>MONTH(SalesDataTable[[#This Row],[Order Date]])</f>
        <v>3</v>
      </c>
      <c r="E422" s="11" t="str">
        <f>"Q"&amp;ROUNDUP(MONTH(SalesDataTable[[#This Row],[Order Date]])/3,0)</f>
        <v>Q1</v>
      </c>
      <c r="F422" s="4"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6">
      <c r="A423" s="2">
        <v>2212</v>
      </c>
      <c r="B423" s="3">
        <v>46105</v>
      </c>
      <c r="C423" s="4">
        <f>YEAR(SalesDataTable[[#This Row],[Order Date]])</f>
        <v>2026</v>
      </c>
      <c r="D423" s="4">
        <f>MONTH(SalesDataTable[[#This Row],[Order Date]])</f>
        <v>3</v>
      </c>
      <c r="E423" s="11" t="str">
        <f>"Q"&amp;ROUNDUP(MONTH(SalesDataTable[[#This Row],[Order Date]])/3,0)</f>
        <v>Q1</v>
      </c>
      <c r="F423" s="4"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6">
      <c r="A424" s="2">
        <v>4466</v>
      </c>
      <c r="B424" s="3">
        <v>46105</v>
      </c>
      <c r="C424" s="4">
        <f>YEAR(SalesDataTable[[#This Row],[Order Date]])</f>
        <v>2026</v>
      </c>
      <c r="D424" s="4">
        <f>MONTH(SalesDataTable[[#This Row],[Order Date]])</f>
        <v>3</v>
      </c>
      <c r="E424" s="11" t="str">
        <f>"Q"&amp;ROUNDUP(MONTH(SalesDataTable[[#This Row],[Order Date]])/3,0)</f>
        <v>Q1</v>
      </c>
      <c r="F424" s="4"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6">
      <c r="A425" s="2">
        <v>4483</v>
      </c>
      <c r="B425" s="3">
        <v>46105</v>
      </c>
      <c r="C425" s="4">
        <f>YEAR(SalesDataTable[[#This Row],[Order Date]])</f>
        <v>2026</v>
      </c>
      <c r="D425" s="4">
        <f>MONTH(SalesDataTable[[#This Row],[Order Date]])</f>
        <v>3</v>
      </c>
      <c r="E425" s="11" t="str">
        <f>"Q"&amp;ROUNDUP(MONTH(SalesDataTable[[#This Row],[Order Date]])/3,0)</f>
        <v>Q1</v>
      </c>
      <c r="F425" s="4"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6">
      <c r="A426" s="2">
        <v>273</v>
      </c>
      <c r="B426" s="3">
        <v>46106</v>
      </c>
      <c r="C426" s="4">
        <f>YEAR(SalesDataTable[[#This Row],[Order Date]])</f>
        <v>2026</v>
      </c>
      <c r="D426" s="4">
        <f>MONTH(SalesDataTable[[#This Row],[Order Date]])</f>
        <v>3</v>
      </c>
      <c r="E426" s="11" t="str">
        <f>"Q"&amp;ROUNDUP(MONTH(SalesDataTable[[#This Row],[Order Date]])/3,0)</f>
        <v>Q1</v>
      </c>
      <c r="F426" s="4"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6">
      <c r="A427" s="2">
        <v>578</v>
      </c>
      <c r="B427" s="3">
        <v>46106</v>
      </c>
      <c r="C427" s="4">
        <f>YEAR(SalesDataTable[[#This Row],[Order Date]])</f>
        <v>2026</v>
      </c>
      <c r="D427" s="4">
        <f>MONTH(SalesDataTable[[#This Row],[Order Date]])</f>
        <v>3</v>
      </c>
      <c r="E427" s="11" t="str">
        <f>"Q"&amp;ROUNDUP(MONTH(SalesDataTable[[#This Row],[Order Date]])/3,0)</f>
        <v>Q1</v>
      </c>
      <c r="F427" s="4"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6">
      <c r="A428" s="2">
        <v>1290</v>
      </c>
      <c r="B428" s="3">
        <v>46106</v>
      </c>
      <c r="C428" s="4">
        <f>YEAR(SalesDataTable[[#This Row],[Order Date]])</f>
        <v>2026</v>
      </c>
      <c r="D428" s="4">
        <f>MONTH(SalesDataTable[[#This Row],[Order Date]])</f>
        <v>3</v>
      </c>
      <c r="E428" s="11" t="str">
        <f>"Q"&amp;ROUNDUP(MONTH(SalesDataTable[[#This Row],[Order Date]])/3,0)</f>
        <v>Q1</v>
      </c>
      <c r="F428" s="4"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6">
      <c r="A429" s="2">
        <v>1501</v>
      </c>
      <c r="B429" s="3">
        <v>46106</v>
      </c>
      <c r="C429" s="4">
        <f>YEAR(SalesDataTable[[#This Row],[Order Date]])</f>
        <v>2026</v>
      </c>
      <c r="D429" s="4">
        <f>MONTH(SalesDataTable[[#This Row],[Order Date]])</f>
        <v>3</v>
      </c>
      <c r="E429" s="11" t="str">
        <f>"Q"&amp;ROUNDUP(MONTH(SalesDataTable[[#This Row],[Order Date]])/3,0)</f>
        <v>Q1</v>
      </c>
      <c r="F429" s="4"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6">
      <c r="A430" s="2">
        <v>1540</v>
      </c>
      <c r="B430" s="3">
        <v>46106</v>
      </c>
      <c r="C430" s="4">
        <f>YEAR(SalesDataTable[[#This Row],[Order Date]])</f>
        <v>2026</v>
      </c>
      <c r="D430" s="4">
        <f>MONTH(SalesDataTable[[#This Row],[Order Date]])</f>
        <v>3</v>
      </c>
      <c r="E430" s="11" t="str">
        <f>"Q"&amp;ROUNDUP(MONTH(SalesDataTable[[#This Row],[Order Date]])/3,0)</f>
        <v>Q1</v>
      </c>
      <c r="F430" s="4"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6">
      <c r="A431" s="2">
        <v>2541</v>
      </c>
      <c r="B431" s="3">
        <v>46106</v>
      </c>
      <c r="C431" s="4">
        <f>YEAR(SalesDataTable[[#This Row],[Order Date]])</f>
        <v>2026</v>
      </c>
      <c r="D431" s="4">
        <f>MONTH(SalesDataTable[[#This Row],[Order Date]])</f>
        <v>3</v>
      </c>
      <c r="E431" s="11" t="str">
        <f>"Q"&amp;ROUNDUP(MONTH(SalesDataTable[[#This Row],[Order Date]])/3,0)</f>
        <v>Q1</v>
      </c>
      <c r="F431" s="4"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6">
      <c r="A432" s="2">
        <v>4264</v>
      </c>
      <c r="B432" s="3">
        <v>46106</v>
      </c>
      <c r="C432" s="4">
        <f>YEAR(SalesDataTable[[#This Row],[Order Date]])</f>
        <v>2026</v>
      </c>
      <c r="D432" s="4">
        <f>MONTH(SalesDataTable[[#This Row],[Order Date]])</f>
        <v>3</v>
      </c>
      <c r="E432" s="11" t="str">
        <f>"Q"&amp;ROUNDUP(MONTH(SalesDataTable[[#This Row],[Order Date]])/3,0)</f>
        <v>Q1</v>
      </c>
      <c r="F432" s="4"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6">
      <c r="A433" s="2">
        <v>4311</v>
      </c>
      <c r="B433" s="3">
        <v>46106</v>
      </c>
      <c r="C433" s="4">
        <f>YEAR(SalesDataTable[[#This Row],[Order Date]])</f>
        <v>2026</v>
      </c>
      <c r="D433" s="4">
        <f>MONTH(SalesDataTable[[#This Row],[Order Date]])</f>
        <v>3</v>
      </c>
      <c r="E433" s="11" t="str">
        <f>"Q"&amp;ROUNDUP(MONTH(SalesDataTable[[#This Row],[Order Date]])/3,0)</f>
        <v>Q1</v>
      </c>
      <c r="F433" s="4"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6">
      <c r="A434" s="2">
        <v>4796</v>
      </c>
      <c r="B434" s="3">
        <v>46106</v>
      </c>
      <c r="C434" s="4">
        <f>YEAR(SalesDataTable[[#This Row],[Order Date]])</f>
        <v>2026</v>
      </c>
      <c r="D434" s="4">
        <f>MONTH(SalesDataTable[[#This Row],[Order Date]])</f>
        <v>3</v>
      </c>
      <c r="E434" s="11" t="str">
        <f>"Q"&amp;ROUNDUP(MONTH(SalesDataTable[[#This Row],[Order Date]])/3,0)</f>
        <v>Q1</v>
      </c>
      <c r="F434" s="4"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6">
      <c r="A435" s="2">
        <v>89</v>
      </c>
      <c r="B435" s="3">
        <v>46107</v>
      </c>
      <c r="C435" s="4">
        <f>YEAR(SalesDataTable[[#This Row],[Order Date]])</f>
        <v>2026</v>
      </c>
      <c r="D435" s="4">
        <f>MONTH(SalesDataTable[[#This Row],[Order Date]])</f>
        <v>3</v>
      </c>
      <c r="E435" s="11" t="str">
        <f>"Q"&amp;ROUNDUP(MONTH(SalesDataTable[[#This Row],[Order Date]])/3,0)</f>
        <v>Q1</v>
      </c>
      <c r="F435" s="4"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6">
      <c r="A436" s="2">
        <v>487</v>
      </c>
      <c r="B436" s="3">
        <v>46107</v>
      </c>
      <c r="C436" s="4">
        <f>YEAR(SalesDataTable[[#This Row],[Order Date]])</f>
        <v>2026</v>
      </c>
      <c r="D436" s="4">
        <f>MONTH(SalesDataTable[[#This Row],[Order Date]])</f>
        <v>3</v>
      </c>
      <c r="E436" s="11" t="str">
        <f>"Q"&amp;ROUNDUP(MONTH(SalesDataTable[[#This Row],[Order Date]])/3,0)</f>
        <v>Q1</v>
      </c>
      <c r="F436" s="4"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6">
      <c r="A437" s="2">
        <v>1476</v>
      </c>
      <c r="B437" s="3">
        <v>46107</v>
      </c>
      <c r="C437" s="4">
        <f>YEAR(SalesDataTable[[#This Row],[Order Date]])</f>
        <v>2026</v>
      </c>
      <c r="D437" s="4">
        <f>MONTH(SalesDataTable[[#This Row],[Order Date]])</f>
        <v>3</v>
      </c>
      <c r="E437" s="11" t="str">
        <f>"Q"&amp;ROUNDUP(MONTH(SalesDataTable[[#This Row],[Order Date]])/3,0)</f>
        <v>Q1</v>
      </c>
      <c r="F437" s="4"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6">
      <c r="A438" s="2">
        <v>2145</v>
      </c>
      <c r="B438" s="3">
        <v>46107</v>
      </c>
      <c r="C438" s="4">
        <f>YEAR(SalesDataTable[[#This Row],[Order Date]])</f>
        <v>2026</v>
      </c>
      <c r="D438" s="4">
        <f>MONTH(SalesDataTable[[#This Row],[Order Date]])</f>
        <v>3</v>
      </c>
      <c r="E438" s="11" t="str">
        <f>"Q"&amp;ROUNDUP(MONTH(SalesDataTable[[#This Row],[Order Date]])/3,0)</f>
        <v>Q1</v>
      </c>
      <c r="F438" s="4"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6">
      <c r="A439" s="2">
        <v>2999</v>
      </c>
      <c r="B439" s="3">
        <v>46107</v>
      </c>
      <c r="C439" s="4">
        <f>YEAR(SalesDataTable[[#This Row],[Order Date]])</f>
        <v>2026</v>
      </c>
      <c r="D439" s="4">
        <f>MONTH(SalesDataTable[[#This Row],[Order Date]])</f>
        <v>3</v>
      </c>
      <c r="E439" s="11" t="str">
        <f>"Q"&amp;ROUNDUP(MONTH(SalesDataTable[[#This Row],[Order Date]])/3,0)</f>
        <v>Q1</v>
      </c>
      <c r="F439" s="4"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6">
      <c r="A440" s="2">
        <v>4464</v>
      </c>
      <c r="B440" s="3">
        <v>46107</v>
      </c>
      <c r="C440" s="4">
        <f>YEAR(SalesDataTable[[#This Row],[Order Date]])</f>
        <v>2026</v>
      </c>
      <c r="D440" s="4">
        <f>MONTH(SalesDataTable[[#This Row],[Order Date]])</f>
        <v>3</v>
      </c>
      <c r="E440" s="11" t="str">
        <f>"Q"&amp;ROUNDUP(MONTH(SalesDataTable[[#This Row],[Order Date]])/3,0)</f>
        <v>Q1</v>
      </c>
      <c r="F440" s="4"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6">
      <c r="A441" s="2">
        <v>4978</v>
      </c>
      <c r="B441" s="3">
        <v>46107</v>
      </c>
      <c r="C441" s="4">
        <f>YEAR(SalesDataTable[[#This Row],[Order Date]])</f>
        <v>2026</v>
      </c>
      <c r="D441" s="4">
        <f>MONTH(SalesDataTable[[#This Row],[Order Date]])</f>
        <v>3</v>
      </c>
      <c r="E441" s="11" t="str">
        <f>"Q"&amp;ROUNDUP(MONTH(SalesDataTable[[#This Row],[Order Date]])/3,0)</f>
        <v>Q1</v>
      </c>
      <c r="F441" s="4"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6">
      <c r="A442" s="2">
        <v>130</v>
      </c>
      <c r="B442" s="3">
        <v>46108</v>
      </c>
      <c r="C442" s="4">
        <f>YEAR(SalesDataTable[[#This Row],[Order Date]])</f>
        <v>2026</v>
      </c>
      <c r="D442" s="4">
        <f>MONTH(SalesDataTable[[#This Row],[Order Date]])</f>
        <v>3</v>
      </c>
      <c r="E442" s="11" t="str">
        <f>"Q"&amp;ROUNDUP(MONTH(SalesDataTable[[#This Row],[Order Date]])/3,0)</f>
        <v>Q1</v>
      </c>
      <c r="F442" s="4"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6">
      <c r="A443" s="2">
        <v>848</v>
      </c>
      <c r="B443" s="3">
        <v>46108</v>
      </c>
      <c r="C443" s="4">
        <f>YEAR(SalesDataTable[[#This Row],[Order Date]])</f>
        <v>2026</v>
      </c>
      <c r="D443" s="4">
        <f>MONTH(SalesDataTable[[#This Row],[Order Date]])</f>
        <v>3</v>
      </c>
      <c r="E443" s="11" t="str">
        <f>"Q"&amp;ROUNDUP(MONTH(SalesDataTable[[#This Row],[Order Date]])/3,0)</f>
        <v>Q1</v>
      </c>
      <c r="F443" s="4"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6">
      <c r="A444" s="2">
        <v>1359</v>
      </c>
      <c r="B444" s="3">
        <v>46108</v>
      </c>
      <c r="C444" s="4">
        <f>YEAR(SalesDataTable[[#This Row],[Order Date]])</f>
        <v>2026</v>
      </c>
      <c r="D444" s="4">
        <f>MONTH(SalesDataTable[[#This Row],[Order Date]])</f>
        <v>3</v>
      </c>
      <c r="E444" s="11" t="str">
        <f>"Q"&amp;ROUNDUP(MONTH(SalesDataTable[[#This Row],[Order Date]])/3,0)</f>
        <v>Q1</v>
      </c>
      <c r="F444" s="4"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6">
      <c r="A445" s="2">
        <v>2379</v>
      </c>
      <c r="B445" s="3">
        <v>46108</v>
      </c>
      <c r="C445" s="4">
        <f>YEAR(SalesDataTable[[#This Row],[Order Date]])</f>
        <v>2026</v>
      </c>
      <c r="D445" s="4">
        <f>MONTH(SalesDataTable[[#This Row],[Order Date]])</f>
        <v>3</v>
      </c>
      <c r="E445" s="11" t="str">
        <f>"Q"&amp;ROUNDUP(MONTH(SalesDataTable[[#This Row],[Order Date]])/3,0)</f>
        <v>Q1</v>
      </c>
      <c r="F445" s="4"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6">
      <c r="A446" s="2">
        <v>2987</v>
      </c>
      <c r="B446" s="3">
        <v>46108</v>
      </c>
      <c r="C446" s="4">
        <f>YEAR(SalesDataTable[[#This Row],[Order Date]])</f>
        <v>2026</v>
      </c>
      <c r="D446" s="4">
        <f>MONTH(SalesDataTable[[#This Row],[Order Date]])</f>
        <v>3</v>
      </c>
      <c r="E446" s="11" t="str">
        <f>"Q"&amp;ROUNDUP(MONTH(SalesDataTable[[#This Row],[Order Date]])/3,0)</f>
        <v>Q1</v>
      </c>
      <c r="F446" s="4"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6">
      <c r="A447" s="2">
        <v>3121</v>
      </c>
      <c r="B447" s="3">
        <v>46108</v>
      </c>
      <c r="C447" s="4">
        <f>YEAR(SalesDataTable[[#This Row],[Order Date]])</f>
        <v>2026</v>
      </c>
      <c r="D447" s="4">
        <f>MONTH(SalesDataTable[[#This Row],[Order Date]])</f>
        <v>3</v>
      </c>
      <c r="E447" s="11" t="str">
        <f>"Q"&amp;ROUNDUP(MONTH(SalesDataTable[[#This Row],[Order Date]])/3,0)</f>
        <v>Q1</v>
      </c>
      <c r="F447" s="4"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6">
      <c r="A448" s="2">
        <v>4445</v>
      </c>
      <c r="B448" s="3">
        <v>46108</v>
      </c>
      <c r="C448" s="4">
        <f>YEAR(SalesDataTable[[#This Row],[Order Date]])</f>
        <v>2026</v>
      </c>
      <c r="D448" s="4">
        <f>MONTH(SalesDataTable[[#This Row],[Order Date]])</f>
        <v>3</v>
      </c>
      <c r="E448" s="11" t="str">
        <f>"Q"&amp;ROUNDUP(MONTH(SalesDataTable[[#This Row],[Order Date]])/3,0)</f>
        <v>Q1</v>
      </c>
      <c r="F448" s="4"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6">
      <c r="A449" s="2">
        <v>441</v>
      </c>
      <c r="B449" s="3">
        <v>46109</v>
      </c>
      <c r="C449" s="4">
        <f>YEAR(SalesDataTable[[#This Row],[Order Date]])</f>
        <v>2026</v>
      </c>
      <c r="D449" s="4">
        <f>MONTH(SalesDataTable[[#This Row],[Order Date]])</f>
        <v>3</v>
      </c>
      <c r="E449" s="11" t="str">
        <f>"Q"&amp;ROUNDUP(MONTH(SalesDataTable[[#This Row],[Order Date]])/3,0)</f>
        <v>Q1</v>
      </c>
      <c r="F449" s="4"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6">
      <c r="A450" s="2">
        <v>4608</v>
      </c>
      <c r="B450" s="3">
        <v>46109</v>
      </c>
      <c r="C450" s="4">
        <f>YEAR(SalesDataTable[[#This Row],[Order Date]])</f>
        <v>2026</v>
      </c>
      <c r="D450" s="4">
        <f>MONTH(SalesDataTable[[#This Row],[Order Date]])</f>
        <v>3</v>
      </c>
      <c r="E450" s="11" t="str">
        <f>"Q"&amp;ROUNDUP(MONTH(SalesDataTable[[#This Row],[Order Date]])/3,0)</f>
        <v>Q1</v>
      </c>
      <c r="F450" s="4"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6">
      <c r="A451" s="2">
        <v>4914</v>
      </c>
      <c r="B451" s="3">
        <v>46109</v>
      </c>
      <c r="C451" s="4">
        <f>YEAR(SalesDataTable[[#This Row],[Order Date]])</f>
        <v>2026</v>
      </c>
      <c r="D451" s="4">
        <f>MONTH(SalesDataTable[[#This Row],[Order Date]])</f>
        <v>3</v>
      </c>
      <c r="E451" s="11" t="str">
        <f>"Q"&amp;ROUNDUP(MONTH(SalesDataTable[[#This Row],[Order Date]])/3,0)</f>
        <v>Q1</v>
      </c>
      <c r="F451" s="4"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6">
      <c r="A452" s="2">
        <v>860</v>
      </c>
      <c r="B452" s="3">
        <v>46110</v>
      </c>
      <c r="C452" s="4">
        <f>YEAR(SalesDataTable[[#This Row],[Order Date]])</f>
        <v>2026</v>
      </c>
      <c r="D452" s="4">
        <f>MONTH(SalesDataTable[[#This Row],[Order Date]])</f>
        <v>3</v>
      </c>
      <c r="E452" s="11" t="str">
        <f>"Q"&amp;ROUNDUP(MONTH(SalesDataTable[[#This Row],[Order Date]])/3,0)</f>
        <v>Q1</v>
      </c>
      <c r="F452" s="4"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6">
      <c r="A453" s="2">
        <v>920</v>
      </c>
      <c r="B453" s="3">
        <v>46110</v>
      </c>
      <c r="C453" s="4">
        <f>YEAR(SalesDataTable[[#This Row],[Order Date]])</f>
        <v>2026</v>
      </c>
      <c r="D453" s="4">
        <f>MONTH(SalesDataTable[[#This Row],[Order Date]])</f>
        <v>3</v>
      </c>
      <c r="E453" s="11" t="str">
        <f>"Q"&amp;ROUNDUP(MONTH(SalesDataTable[[#This Row],[Order Date]])/3,0)</f>
        <v>Q1</v>
      </c>
      <c r="F453" s="4"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6">
      <c r="A454" s="2">
        <v>1700</v>
      </c>
      <c r="B454" s="3">
        <v>46110</v>
      </c>
      <c r="C454" s="4">
        <f>YEAR(SalesDataTable[[#This Row],[Order Date]])</f>
        <v>2026</v>
      </c>
      <c r="D454" s="4">
        <f>MONTH(SalesDataTable[[#This Row],[Order Date]])</f>
        <v>3</v>
      </c>
      <c r="E454" s="11" t="str">
        <f>"Q"&amp;ROUNDUP(MONTH(SalesDataTable[[#This Row],[Order Date]])/3,0)</f>
        <v>Q1</v>
      </c>
      <c r="F454" s="4"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6">
      <c r="A455" s="2">
        <v>1768</v>
      </c>
      <c r="B455" s="3">
        <v>46110</v>
      </c>
      <c r="C455" s="4">
        <f>YEAR(SalesDataTable[[#This Row],[Order Date]])</f>
        <v>2026</v>
      </c>
      <c r="D455" s="4">
        <f>MONTH(SalesDataTable[[#This Row],[Order Date]])</f>
        <v>3</v>
      </c>
      <c r="E455" s="11" t="str">
        <f>"Q"&amp;ROUNDUP(MONTH(SalesDataTable[[#This Row],[Order Date]])/3,0)</f>
        <v>Q1</v>
      </c>
      <c r="F455" s="4"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6">
      <c r="A456" s="2">
        <v>1876</v>
      </c>
      <c r="B456" s="3">
        <v>46110</v>
      </c>
      <c r="C456" s="4">
        <f>YEAR(SalesDataTable[[#This Row],[Order Date]])</f>
        <v>2026</v>
      </c>
      <c r="D456" s="4">
        <f>MONTH(SalesDataTable[[#This Row],[Order Date]])</f>
        <v>3</v>
      </c>
      <c r="E456" s="11" t="str">
        <f>"Q"&amp;ROUNDUP(MONTH(SalesDataTable[[#This Row],[Order Date]])/3,0)</f>
        <v>Q1</v>
      </c>
      <c r="F456" s="4"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6">
      <c r="A457" s="2">
        <v>2453</v>
      </c>
      <c r="B457" s="3">
        <v>46110</v>
      </c>
      <c r="C457" s="4">
        <f>YEAR(SalesDataTable[[#This Row],[Order Date]])</f>
        <v>2026</v>
      </c>
      <c r="D457" s="4">
        <f>MONTH(SalesDataTable[[#This Row],[Order Date]])</f>
        <v>3</v>
      </c>
      <c r="E457" s="11" t="str">
        <f>"Q"&amp;ROUNDUP(MONTH(SalesDataTable[[#This Row],[Order Date]])/3,0)</f>
        <v>Q1</v>
      </c>
      <c r="F457" s="4"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6">
      <c r="A458" s="2">
        <v>2676</v>
      </c>
      <c r="B458" s="3">
        <v>46110</v>
      </c>
      <c r="C458" s="4">
        <f>YEAR(SalesDataTable[[#This Row],[Order Date]])</f>
        <v>2026</v>
      </c>
      <c r="D458" s="4">
        <f>MONTH(SalesDataTable[[#This Row],[Order Date]])</f>
        <v>3</v>
      </c>
      <c r="E458" s="11" t="str">
        <f>"Q"&amp;ROUNDUP(MONTH(SalesDataTable[[#This Row],[Order Date]])/3,0)</f>
        <v>Q1</v>
      </c>
      <c r="F458" s="4"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6">
      <c r="A459" s="2">
        <v>2800</v>
      </c>
      <c r="B459" s="3">
        <v>46110</v>
      </c>
      <c r="C459" s="4">
        <f>YEAR(SalesDataTable[[#This Row],[Order Date]])</f>
        <v>2026</v>
      </c>
      <c r="D459" s="4">
        <f>MONTH(SalesDataTable[[#This Row],[Order Date]])</f>
        <v>3</v>
      </c>
      <c r="E459" s="11" t="str">
        <f>"Q"&amp;ROUNDUP(MONTH(SalesDataTable[[#This Row],[Order Date]])/3,0)</f>
        <v>Q1</v>
      </c>
      <c r="F459" s="4"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6">
      <c r="A460" s="2">
        <v>2857</v>
      </c>
      <c r="B460" s="3">
        <v>46110</v>
      </c>
      <c r="C460" s="4">
        <f>YEAR(SalesDataTable[[#This Row],[Order Date]])</f>
        <v>2026</v>
      </c>
      <c r="D460" s="4">
        <f>MONTH(SalesDataTable[[#This Row],[Order Date]])</f>
        <v>3</v>
      </c>
      <c r="E460" s="11" t="str">
        <f>"Q"&amp;ROUNDUP(MONTH(SalesDataTable[[#This Row],[Order Date]])/3,0)</f>
        <v>Q1</v>
      </c>
      <c r="F460" s="4"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6">
      <c r="A461" s="2">
        <v>3584</v>
      </c>
      <c r="B461" s="3">
        <v>46110</v>
      </c>
      <c r="C461" s="4">
        <f>YEAR(SalesDataTable[[#This Row],[Order Date]])</f>
        <v>2026</v>
      </c>
      <c r="D461" s="4">
        <f>MONTH(SalesDataTable[[#This Row],[Order Date]])</f>
        <v>3</v>
      </c>
      <c r="E461" s="11" t="str">
        <f>"Q"&amp;ROUNDUP(MONTH(SalesDataTable[[#This Row],[Order Date]])/3,0)</f>
        <v>Q1</v>
      </c>
      <c r="F461" s="4"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6">
      <c r="A462" s="2">
        <v>3669</v>
      </c>
      <c r="B462" s="3">
        <v>46110</v>
      </c>
      <c r="C462" s="4">
        <f>YEAR(SalesDataTable[[#This Row],[Order Date]])</f>
        <v>2026</v>
      </c>
      <c r="D462" s="4">
        <f>MONTH(SalesDataTable[[#This Row],[Order Date]])</f>
        <v>3</v>
      </c>
      <c r="E462" s="11" t="str">
        <f>"Q"&amp;ROUNDUP(MONTH(SalesDataTable[[#This Row],[Order Date]])/3,0)</f>
        <v>Q1</v>
      </c>
      <c r="F462" s="4"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6">
      <c r="A463" s="2">
        <v>4787</v>
      </c>
      <c r="B463" s="3">
        <v>46110</v>
      </c>
      <c r="C463" s="4">
        <f>YEAR(SalesDataTable[[#This Row],[Order Date]])</f>
        <v>2026</v>
      </c>
      <c r="D463" s="4">
        <f>MONTH(SalesDataTable[[#This Row],[Order Date]])</f>
        <v>3</v>
      </c>
      <c r="E463" s="11" t="str">
        <f>"Q"&amp;ROUNDUP(MONTH(SalesDataTable[[#This Row],[Order Date]])/3,0)</f>
        <v>Q1</v>
      </c>
      <c r="F463" s="4"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6">
      <c r="A464" s="2">
        <v>769</v>
      </c>
      <c r="B464" s="3">
        <v>46111</v>
      </c>
      <c r="C464" s="4">
        <f>YEAR(SalesDataTable[[#This Row],[Order Date]])</f>
        <v>2026</v>
      </c>
      <c r="D464" s="4">
        <f>MONTH(SalesDataTable[[#This Row],[Order Date]])</f>
        <v>3</v>
      </c>
      <c r="E464" s="11" t="str">
        <f>"Q"&amp;ROUNDUP(MONTH(SalesDataTable[[#This Row],[Order Date]])/3,0)</f>
        <v>Q1</v>
      </c>
      <c r="F464" s="4"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6">
      <c r="A465" s="2">
        <v>1184</v>
      </c>
      <c r="B465" s="3">
        <v>46111</v>
      </c>
      <c r="C465" s="4">
        <f>YEAR(SalesDataTable[[#This Row],[Order Date]])</f>
        <v>2026</v>
      </c>
      <c r="D465" s="4">
        <f>MONTH(SalesDataTable[[#This Row],[Order Date]])</f>
        <v>3</v>
      </c>
      <c r="E465" s="11" t="str">
        <f>"Q"&amp;ROUNDUP(MONTH(SalesDataTable[[#This Row],[Order Date]])/3,0)</f>
        <v>Q1</v>
      </c>
      <c r="F465" s="4"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6">
      <c r="A466" s="2">
        <v>1498</v>
      </c>
      <c r="B466" s="3">
        <v>46111</v>
      </c>
      <c r="C466" s="4">
        <f>YEAR(SalesDataTable[[#This Row],[Order Date]])</f>
        <v>2026</v>
      </c>
      <c r="D466" s="4">
        <f>MONTH(SalesDataTable[[#This Row],[Order Date]])</f>
        <v>3</v>
      </c>
      <c r="E466" s="11" t="str">
        <f>"Q"&amp;ROUNDUP(MONTH(SalesDataTable[[#This Row],[Order Date]])/3,0)</f>
        <v>Q1</v>
      </c>
      <c r="F466" s="4"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6">
      <c r="A467" s="2">
        <v>2054</v>
      </c>
      <c r="B467" s="3">
        <v>46111</v>
      </c>
      <c r="C467" s="4">
        <f>YEAR(SalesDataTable[[#This Row],[Order Date]])</f>
        <v>2026</v>
      </c>
      <c r="D467" s="4">
        <f>MONTH(SalesDataTable[[#This Row],[Order Date]])</f>
        <v>3</v>
      </c>
      <c r="E467" s="11" t="str">
        <f>"Q"&amp;ROUNDUP(MONTH(SalesDataTable[[#This Row],[Order Date]])/3,0)</f>
        <v>Q1</v>
      </c>
      <c r="F467" s="4"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6">
      <c r="A468" s="2">
        <v>2294</v>
      </c>
      <c r="B468" s="3">
        <v>46111</v>
      </c>
      <c r="C468" s="4">
        <f>YEAR(SalesDataTable[[#This Row],[Order Date]])</f>
        <v>2026</v>
      </c>
      <c r="D468" s="4">
        <f>MONTH(SalesDataTable[[#This Row],[Order Date]])</f>
        <v>3</v>
      </c>
      <c r="E468" s="11" t="str">
        <f>"Q"&amp;ROUNDUP(MONTH(SalesDataTable[[#This Row],[Order Date]])/3,0)</f>
        <v>Q1</v>
      </c>
      <c r="F468" s="4"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6">
      <c r="A469" s="2">
        <v>2892</v>
      </c>
      <c r="B469" s="3">
        <v>46111</v>
      </c>
      <c r="C469" s="4">
        <f>YEAR(SalesDataTable[[#This Row],[Order Date]])</f>
        <v>2026</v>
      </c>
      <c r="D469" s="4">
        <f>MONTH(SalesDataTable[[#This Row],[Order Date]])</f>
        <v>3</v>
      </c>
      <c r="E469" s="11" t="str">
        <f>"Q"&amp;ROUNDUP(MONTH(SalesDataTable[[#This Row],[Order Date]])/3,0)</f>
        <v>Q1</v>
      </c>
      <c r="F469" s="4"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6">
      <c r="A470" s="2">
        <v>3145</v>
      </c>
      <c r="B470" s="3">
        <v>46111</v>
      </c>
      <c r="C470" s="4">
        <f>YEAR(SalesDataTable[[#This Row],[Order Date]])</f>
        <v>2026</v>
      </c>
      <c r="D470" s="4">
        <f>MONTH(SalesDataTable[[#This Row],[Order Date]])</f>
        <v>3</v>
      </c>
      <c r="E470" s="11" t="str">
        <f>"Q"&amp;ROUNDUP(MONTH(SalesDataTable[[#This Row],[Order Date]])/3,0)</f>
        <v>Q1</v>
      </c>
      <c r="F470" s="4"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6">
      <c r="A471" s="2">
        <v>3925</v>
      </c>
      <c r="B471" s="3">
        <v>46111</v>
      </c>
      <c r="C471" s="4">
        <f>YEAR(SalesDataTable[[#This Row],[Order Date]])</f>
        <v>2026</v>
      </c>
      <c r="D471" s="4">
        <f>MONTH(SalesDataTable[[#This Row],[Order Date]])</f>
        <v>3</v>
      </c>
      <c r="E471" s="11" t="str">
        <f>"Q"&amp;ROUNDUP(MONTH(SalesDataTable[[#This Row],[Order Date]])/3,0)</f>
        <v>Q1</v>
      </c>
      <c r="F471" s="4"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6">
      <c r="A472" s="2">
        <v>2722</v>
      </c>
      <c r="B472" s="3">
        <v>46112</v>
      </c>
      <c r="C472" s="4">
        <f>YEAR(SalesDataTable[[#This Row],[Order Date]])</f>
        <v>2026</v>
      </c>
      <c r="D472" s="4">
        <f>MONTH(SalesDataTable[[#This Row],[Order Date]])</f>
        <v>3</v>
      </c>
      <c r="E472" s="11" t="str">
        <f>"Q"&amp;ROUNDUP(MONTH(SalesDataTable[[#This Row],[Order Date]])/3,0)</f>
        <v>Q1</v>
      </c>
      <c r="F472" s="4"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6">
      <c r="A473" s="2">
        <v>2767</v>
      </c>
      <c r="B473" s="3">
        <v>46112</v>
      </c>
      <c r="C473" s="4">
        <f>YEAR(SalesDataTable[[#This Row],[Order Date]])</f>
        <v>2026</v>
      </c>
      <c r="D473" s="4">
        <f>MONTH(SalesDataTable[[#This Row],[Order Date]])</f>
        <v>3</v>
      </c>
      <c r="E473" s="11" t="str">
        <f>"Q"&amp;ROUNDUP(MONTH(SalesDataTable[[#This Row],[Order Date]])/3,0)</f>
        <v>Q1</v>
      </c>
      <c r="F473" s="4"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6">
      <c r="A474" s="2">
        <v>3794</v>
      </c>
      <c r="B474" s="3">
        <v>46112</v>
      </c>
      <c r="C474" s="4">
        <f>YEAR(SalesDataTable[[#This Row],[Order Date]])</f>
        <v>2026</v>
      </c>
      <c r="D474" s="4">
        <f>MONTH(SalesDataTable[[#This Row],[Order Date]])</f>
        <v>3</v>
      </c>
      <c r="E474" s="11" t="str">
        <f>"Q"&amp;ROUNDUP(MONTH(SalesDataTable[[#This Row],[Order Date]])/3,0)</f>
        <v>Q1</v>
      </c>
      <c r="F474" s="4"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6">
      <c r="A475" s="2">
        <v>3880</v>
      </c>
      <c r="B475" s="3">
        <v>46112</v>
      </c>
      <c r="C475" s="4">
        <f>YEAR(SalesDataTable[[#This Row],[Order Date]])</f>
        <v>2026</v>
      </c>
      <c r="D475" s="4">
        <f>MONTH(SalesDataTable[[#This Row],[Order Date]])</f>
        <v>3</v>
      </c>
      <c r="E475" s="11" t="str">
        <f>"Q"&amp;ROUNDUP(MONTH(SalesDataTable[[#This Row],[Order Date]])/3,0)</f>
        <v>Q1</v>
      </c>
      <c r="F475" s="4"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6">
      <c r="A476" s="2">
        <v>422</v>
      </c>
      <c r="B476" s="3">
        <v>46113</v>
      </c>
      <c r="C476" s="4">
        <f>YEAR(SalesDataTable[[#This Row],[Order Date]])</f>
        <v>2026</v>
      </c>
      <c r="D476" s="4">
        <f>MONTH(SalesDataTable[[#This Row],[Order Date]])</f>
        <v>4</v>
      </c>
      <c r="E476" s="11" t="str">
        <f>"Q"&amp;ROUNDUP(MONTH(SalesDataTable[[#This Row],[Order Date]])/3,0)</f>
        <v>Q2</v>
      </c>
      <c r="F476" s="4"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6">
      <c r="A477" s="2">
        <v>495</v>
      </c>
      <c r="B477" s="3">
        <v>46113</v>
      </c>
      <c r="C477" s="4">
        <f>YEAR(SalesDataTable[[#This Row],[Order Date]])</f>
        <v>2026</v>
      </c>
      <c r="D477" s="4">
        <f>MONTH(SalesDataTable[[#This Row],[Order Date]])</f>
        <v>4</v>
      </c>
      <c r="E477" s="11" t="str">
        <f>"Q"&amp;ROUNDUP(MONTH(SalesDataTable[[#This Row],[Order Date]])/3,0)</f>
        <v>Q2</v>
      </c>
      <c r="F477" s="4"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6">
      <c r="A478" s="2">
        <v>1517</v>
      </c>
      <c r="B478" s="3">
        <v>46113</v>
      </c>
      <c r="C478" s="4">
        <f>YEAR(SalesDataTable[[#This Row],[Order Date]])</f>
        <v>2026</v>
      </c>
      <c r="D478" s="4">
        <f>MONTH(SalesDataTable[[#This Row],[Order Date]])</f>
        <v>4</v>
      </c>
      <c r="E478" s="11" t="str">
        <f>"Q"&amp;ROUNDUP(MONTH(SalesDataTable[[#This Row],[Order Date]])/3,0)</f>
        <v>Q2</v>
      </c>
      <c r="F478" s="4"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6">
      <c r="A479" s="2">
        <v>2391</v>
      </c>
      <c r="B479" s="3">
        <v>46113</v>
      </c>
      <c r="C479" s="4">
        <f>YEAR(SalesDataTable[[#This Row],[Order Date]])</f>
        <v>2026</v>
      </c>
      <c r="D479" s="4">
        <f>MONTH(SalesDataTable[[#This Row],[Order Date]])</f>
        <v>4</v>
      </c>
      <c r="E479" s="11" t="str">
        <f>"Q"&amp;ROUNDUP(MONTH(SalesDataTable[[#This Row],[Order Date]])/3,0)</f>
        <v>Q2</v>
      </c>
      <c r="F479" s="4"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6">
      <c r="A480" s="2">
        <v>3809</v>
      </c>
      <c r="B480" s="3">
        <v>46113</v>
      </c>
      <c r="C480" s="4">
        <f>YEAR(SalesDataTable[[#This Row],[Order Date]])</f>
        <v>2026</v>
      </c>
      <c r="D480" s="4">
        <f>MONTH(SalesDataTable[[#This Row],[Order Date]])</f>
        <v>4</v>
      </c>
      <c r="E480" s="11" t="str">
        <f>"Q"&amp;ROUNDUP(MONTH(SalesDataTable[[#This Row],[Order Date]])/3,0)</f>
        <v>Q2</v>
      </c>
      <c r="F480" s="4"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6">
      <c r="A481" s="2">
        <v>3958</v>
      </c>
      <c r="B481" s="3">
        <v>46113</v>
      </c>
      <c r="C481" s="4">
        <f>YEAR(SalesDataTable[[#This Row],[Order Date]])</f>
        <v>2026</v>
      </c>
      <c r="D481" s="4">
        <f>MONTH(SalesDataTable[[#This Row],[Order Date]])</f>
        <v>4</v>
      </c>
      <c r="E481" s="11" t="str">
        <f>"Q"&amp;ROUNDUP(MONTH(SalesDataTable[[#This Row],[Order Date]])/3,0)</f>
        <v>Q2</v>
      </c>
      <c r="F481" s="4"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6">
      <c r="A482" s="2">
        <v>4418</v>
      </c>
      <c r="B482" s="3">
        <v>46113</v>
      </c>
      <c r="C482" s="4">
        <f>YEAR(SalesDataTable[[#This Row],[Order Date]])</f>
        <v>2026</v>
      </c>
      <c r="D482" s="4">
        <f>MONTH(SalesDataTable[[#This Row],[Order Date]])</f>
        <v>4</v>
      </c>
      <c r="E482" s="11" t="str">
        <f>"Q"&amp;ROUNDUP(MONTH(SalesDataTable[[#This Row],[Order Date]])/3,0)</f>
        <v>Q2</v>
      </c>
      <c r="F482" s="4"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6">
      <c r="A483" s="2">
        <v>4693</v>
      </c>
      <c r="B483" s="3">
        <v>46113</v>
      </c>
      <c r="C483" s="4">
        <f>YEAR(SalesDataTable[[#This Row],[Order Date]])</f>
        <v>2026</v>
      </c>
      <c r="D483" s="4">
        <f>MONTH(SalesDataTable[[#This Row],[Order Date]])</f>
        <v>4</v>
      </c>
      <c r="E483" s="11" t="str">
        <f>"Q"&amp;ROUNDUP(MONTH(SalesDataTable[[#This Row],[Order Date]])/3,0)</f>
        <v>Q2</v>
      </c>
      <c r="F483" s="4"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6">
      <c r="A484" s="2">
        <v>193</v>
      </c>
      <c r="B484" s="3">
        <v>46114</v>
      </c>
      <c r="C484" s="4">
        <f>YEAR(SalesDataTable[[#This Row],[Order Date]])</f>
        <v>2026</v>
      </c>
      <c r="D484" s="4">
        <f>MONTH(SalesDataTable[[#This Row],[Order Date]])</f>
        <v>4</v>
      </c>
      <c r="E484" s="11" t="str">
        <f>"Q"&amp;ROUNDUP(MONTH(SalesDataTable[[#This Row],[Order Date]])/3,0)</f>
        <v>Q2</v>
      </c>
      <c r="F484" s="4"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6">
      <c r="A485" s="2">
        <v>2246</v>
      </c>
      <c r="B485" s="3">
        <v>46114</v>
      </c>
      <c r="C485" s="4">
        <f>YEAR(SalesDataTable[[#This Row],[Order Date]])</f>
        <v>2026</v>
      </c>
      <c r="D485" s="4">
        <f>MONTH(SalesDataTable[[#This Row],[Order Date]])</f>
        <v>4</v>
      </c>
      <c r="E485" s="11" t="str">
        <f>"Q"&amp;ROUNDUP(MONTH(SalesDataTable[[#This Row],[Order Date]])/3,0)</f>
        <v>Q2</v>
      </c>
      <c r="F485" s="4"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6">
      <c r="A486" s="2">
        <v>2556</v>
      </c>
      <c r="B486" s="3">
        <v>46114</v>
      </c>
      <c r="C486" s="4">
        <f>YEAR(SalesDataTable[[#This Row],[Order Date]])</f>
        <v>2026</v>
      </c>
      <c r="D486" s="4">
        <f>MONTH(SalesDataTable[[#This Row],[Order Date]])</f>
        <v>4</v>
      </c>
      <c r="E486" s="11" t="str">
        <f>"Q"&amp;ROUNDUP(MONTH(SalesDataTable[[#This Row],[Order Date]])/3,0)</f>
        <v>Q2</v>
      </c>
      <c r="F486" s="4"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6">
      <c r="A487" s="2">
        <v>169</v>
      </c>
      <c r="B487" s="3">
        <v>46115</v>
      </c>
      <c r="C487" s="4">
        <f>YEAR(SalesDataTable[[#This Row],[Order Date]])</f>
        <v>2026</v>
      </c>
      <c r="D487" s="4">
        <f>MONTH(SalesDataTable[[#This Row],[Order Date]])</f>
        <v>4</v>
      </c>
      <c r="E487" s="11" t="str">
        <f>"Q"&amp;ROUNDUP(MONTH(SalesDataTable[[#This Row],[Order Date]])/3,0)</f>
        <v>Q2</v>
      </c>
      <c r="F487" s="4"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6">
      <c r="A488" s="2">
        <v>877</v>
      </c>
      <c r="B488" s="3">
        <v>46115</v>
      </c>
      <c r="C488" s="4">
        <f>YEAR(SalesDataTable[[#This Row],[Order Date]])</f>
        <v>2026</v>
      </c>
      <c r="D488" s="4">
        <f>MONTH(SalesDataTable[[#This Row],[Order Date]])</f>
        <v>4</v>
      </c>
      <c r="E488" s="11" t="str">
        <f>"Q"&amp;ROUNDUP(MONTH(SalesDataTable[[#This Row],[Order Date]])/3,0)</f>
        <v>Q2</v>
      </c>
      <c r="F488" s="4"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6">
      <c r="A489" s="2">
        <v>2023</v>
      </c>
      <c r="B489" s="3">
        <v>46115</v>
      </c>
      <c r="C489" s="4">
        <f>YEAR(SalesDataTable[[#This Row],[Order Date]])</f>
        <v>2026</v>
      </c>
      <c r="D489" s="4">
        <f>MONTH(SalesDataTable[[#This Row],[Order Date]])</f>
        <v>4</v>
      </c>
      <c r="E489" s="11" t="str">
        <f>"Q"&amp;ROUNDUP(MONTH(SalesDataTable[[#This Row],[Order Date]])/3,0)</f>
        <v>Q2</v>
      </c>
      <c r="F489" s="4"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6">
      <c r="A490" s="2">
        <v>2548</v>
      </c>
      <c r="B490" s="3">
        <v>46115</v>
      </c>
      <c r="C490" s="4">
        <f>YEAR(SalesDataTable[[#This Row],[Order Date]])</f>
        <v>2026</v>
      </c>
      <c r="D490" s="4">
        <f>MONTH(SalesDataTable[[#This Row],[Order Date]])</f>
        <v>4</v>
      </c>
      <c r="E490" s="11" t="str">
        <f>"Q"&amp;ROUNDUP(MONTH(SalesDataTable[[#This Row],[Order Date]])/3,0)</f>
        <v>Q2</v>
      </c>
      <c r="F490" s="4"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6">
      <c r="A491" s="2">
        <v>2602</v>
      </c>
      <c r="B491" s="3">
        <v>46115</v>
      </c>
      <c r="C491" s="4">
        <f>YEAR(SalesDataTable[[#This Row],[Order Date]])</f>
        <v>2026</v>
      </c>
      <c r="D491" s="4">
        <f>MONTH(SalesDataTable[[#This Row],[Order Date]])</f>
        <v>4</v>
      </c>
      <c r="E491" s="11" t="str">
        <f>"Q"&amp;ROUNDUP(MONTH(SalesDataTable[[#This Row],[Order Date]])/3,0)</f>
        <v>Q2</v>
      </c>
      <c r="F491" s="4"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6">
      <c r="A492" s="2">
        <v>3229</v>
      </c>
      <c r="B492" s="3">
        <v>46115</v>
      </c>
      <c r="C492" s="4">
        <f>YEAR(SalesDataTable[[#This Row],[Order Date]])</f>
        <v>2026</v>
      </c>
      <c r="D492" s="4">
        <f>MONTH(SalesDataTable[[#This Row],[Order Date]])</f>
        <v>4</v>
      </c>
      <c r="E492" s="11" t="str">
        <f>"Q"&amp;ROUNDUP(MONTH(SalesDataTable[[#This Row],[Order Date]])/3,0)</f>
        <v>Q2</v>
      </c>
      <c r="F492" s="4"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6">
      <c r="A493" s="2">
        <v>3261</v>
      </c>
      <c r="B493" s="3">
        <v>46115</v>
      </c>
      <c r="C493" s="4">
        <f>YEAR(SalesDataTable[[#This Row],[Order Date]])</f>
        <v>2026</v>
      </c>
      <c r="D493" s="4">
        <f>MONTH(SalesDataTable[[#This Row],[Order Date]])</f>
        <v>4</v>
      </c>
      <c r="E493" s="11" t="str">
        <f>"Q"&amp;ROUNDUP(MONTH(SalesDataTable[[#This Row],[Order Date]])/3,0)</f>
        <v>Q2</v>
      </c>
      <c r="F493" s="4"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6">
      <c r="A494" s="2">
        <v>3621</v>
      </c>
      <c r="B494" s="3">
        <v>46115</v>
      </c>
      <c r="C494" s="4">
        <f>YEAR(SalesDataTable[[#This Row],[Order Date]])</f>
        <v>2026</v>
      </c>
      <c r="D494" s="4">
        <f>MONTH(SalesDataTable[[#This Row],[Order Date]])</f>
        <v>4</v>
      </c>
      <c r="E494" s="11" t="str">
        <f>"Q"&amp;ROUNDUP(MONTH(SalesDataTable[[#This Row],[Order Date]])/3,0)</f>
        <v>Q2</v>
      </c>
      <c r="F494" s="4"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6">
      <c r="A495" s="2">
        <v>4681</v>
      </c>
      <c r="B495" s="3">
        <v>46115</v>
      </c>
      <c r="C495" s="4">
        <f>YEAR(SalesDataTable[[#This Row],[Order Date]])</f>
        <v>2026</v>
      </c>
      <c r="D495" s="4">
        <f>MONTH(SalesDataTable[[#This Row],[Order Date]])</f>
        <v>4</v>
      </c>
      <c r="E495" s="11" t="str">
        <f>"Q"&amp;ROUNDUP(MONTH(SalesDataTable[[#This Row],[Order Date]])/3,0)</f>
        <v>Q2</v>
      </c>
      <c r="F495" s="4"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6">
      <c r="A496" s="2">
        <v>4954</v>
      </c>
      <c r="B496" s="3">
        <v>46115</v>
      </c>
      <c r="C496" s="4">
        <f>YEAR(SalesDataTable[[#This Row],[Order Date]])</f>
        <v>2026</v>
      </c>
      <c r="D496" s="4">
        <f>MONTH(SalesDataTable[[#This Row],[Order Date]])</f>
        <v>4</v>
      </c>
      <c r="E496" s="11" t="str">
        <f>"Q"&amp;ROUNDUP(MONTH(SalesDataTable[[#This Row],[Order Date]])/3,0)</f>
        <v>Q2</v>
      </c>
      <c r="F496" s="4"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6">
      <c r="A497" s="2">
        <v>1153</v>
      </c>
      <c r="B497" s="3">
        <v>46116</v>
      </c>
      <c r="C497" s="4">
        <f>YEAR(SalesDataTable[[#This Row],[Order Date]])</f>
        <v>2026</v>
      </c>
      <c r="D497" s="4">
        <f>MONTH(SalesDataTable[[#This Row],[Order Date]])</f>
        <v>4</v>
      </c>
      <c r="E497" s="11" t="str">
        <f>"Q"&amp;ROUNDUP(MONTH(SalesDataTable[[#This Row],[Order Date]])/3,0)</f>
        <v>Q2</v>
      </c>
      <c r="F497" s="4"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6">
      <c r="A498" s="2">
        <v>1383</v>
      </c>
      <c r="B498" s="3">
        <v>46116</v>
      </c>
      <c r="C498" s="4">
        <f>YEAR(SalesDataTable[[#This Row],[Order Date]])</f>
        <v>2026</v>
      </c>
      <c r="D498" s="4">
        <f>MONTH(SalesDataTable[[#This Row],[Order Date]])</f>
        <v>4</v>
      </c>
      <c r="E498" s="11" t="str">
        <f>"Q"&amp;ROUNDUP(MONTH(SalesDataTable[[#This Row],[Order Date]])/3,0)</f>
        <v>Q2</v>
      </c>
      <c r="F498" s="4"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6">
      <c r="A499" s="2">
        <v>2583</v>
      </c>
      <c r="B499" s="3">
        <v>46116</v>
      </c>
      <c r="C499" s="4">
        <f>YEAR(SalesDataTable[[#This Row],[Order Date]])</f>
        <v>2026</v>
      </c>
      <c r="D499" s="4">
        <f>MONTH(SalesDataTable[[#This Row],[Order Date]])</f>
        <v>4</v>
      </c>
      <c r="E499" s="11" t="str">
        <f>"Q"&amp;ROUNDUP(MONTH(SalesDataTable[[#This Row],[Order Date]])/3,0)</f>
        <v>Q2</v>
      </c>
      <c r="F499" s="4"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6">
      <c r="A500" s="2">
        <v>4074</v>
      </c>
      <c r="B500" s="3">
        <v>46116</v>
      </c>
      <c r="C500" s="4">
        <f>YEAR(SalesDataTable[[#This Row],[Order Date]])</f>
        <v>2026</v>
      </c>
      <c r="D500" s="4">
        <f>MONTH(SalesDataTable[[#This Row],[Order Date]])</f>
        <v>4</v>
      </c>
      <c r="E500" s="11" t="str">
        <f>"Q"&amp;ROUNDUP(MONTH(SalesDataTable[[#This Row],[Order Date]])/3,0)</f>
        <v>Q2</v>
      </c>
      <c r="F500" s="4"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6">
      <c r="A501" s="2">
        <v>4301</v>
      </c>
      <c r="B501" s="3">
        <v>46116</v>
      </c>
      <c r="C501" s="4">
        <f>YEAR(SalesDataTable[[#This Row],[Order Date]])</f>
        <v>2026</v>
      </c>
      <c r="D501" s="4">
        <f>MONTH(SalesDataTable[[#This Row],[Order Date]])</f>
        <v>4</v>
      </c>
      <c r="E501" s="11" t="str">
        <f>"Q"&amp;ROUNDUP(MONTH(SalesDataTable[[#This Row],[Order Date]])/3,0)</f>
        <v>Q2</v>
      </c>
      <c r="F501" s="4"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6">
      <c r="A502" s="2">
        <v>4692</v>
      </c>
      <c r="B502" s="3">
        <v>46116</v>
      </c>
      <c r="C502" s="4">
        <f>YEAR(SalesDataTable[[#This Row],[Order Date]])</f>
        <v>2026</v>
      </c>
      <c r="D502" s="4">
        <f>MONTH(SalesDataTable[[#This Row],[Order Date]])</f>
        <v>4</v>
      </c>
      <c r="E502" s="11" t="str">
        <f>"Q"&amp;ROUNDUP(MONTH(SalesDataTable[[#This Row],[Order Date]])/3,0)</f>
        <v>Q2</v>
      </c>
      <c r="F502" s="4"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6">
      <c r="A503" s="2">
        <v>1951</v>
      </c>
      <c r="B503" s="3">
        <v>46117</v>
      </c>
      <c r="C503" s="4">
        <f>YEAR(SalesDataTable[[#This Row],[Order Date]])</f>
        <v>2026</v>
      </c>
      <c r="D503" s="4">
        <f>MONTH(SalesDataTable[[#This Row],[Order Date]])</f>
        <v>4</v>
      </c>
      <c r="E503" s="11" t="str">
        <f>"Q"&amp;ROUNDUP(MONTH(SalesDataTable[[#This Row],[Order Date]])/3,0)</f>
        <v>Q2</v>
      </c>
      <c r="F503" s="4"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6">
      <c r="A504" s="2">
        <v>2111</v>
      </c>
      <c r="B504" s="3">
        <v>46117</v>
      </c>
      <c r="C504" s="4">
        <f>YEAR(SalesDataTable[[#This Row],[Order Date]])</f>
        <v>2026</v>
      </c>
      <c r="D504" s="4">
        <f>MONTH(SalesDataTable[[#This Row],[Order Date]])</f>
        <v>4</v>
      </c>
      <c r="E504" s="11" t="str">
        <f>"Q"&amp;ROUNDUP(MONTH(SalesDataTable[[#This Row],[Order Date]])/3,0)</f>
        <v>Q2</v>
      </c>
      <c r="F504" s="4"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6">
      <c r="A505" s="2">
        <v>2933</v>
      </c>
      <c r="B505" s="3">
        <v>46117</v>
      </c>
      <c r="C505" s="4">
        <f>YEAR(SalesDataTable[[#This Row],[Order Date]])</f>
        <v>2026</v>
      </c>
      <c r="D505" s="4">
        <f>MONTH(SalesDataTable[[#This Row],[Order Date]])</f>
        <v>4</v>
      </c>
      <c r="E505" s="11" t="str">
        <f>"Q"&amp;ROUNDUP(MONTH(SalesDataTable[[#This Row],[Order Date]])/3,0)</f>
        <v>Q2</v>
      </c>
      <c r="F505" s="4"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6">
      <c r="A506" s="2">
        <v>3263</v>
      </c>
      <c r="B506" s="3">
        <v>46117</v>
      </c>
      <c r="C506" s="4">
        <f>YEAR(SalesDataTable[[#This Row],[Order Date]])</f>
        <v>2026</v>
      </c>
      <c r="D506" s="4">
        <f>MONTH(SalesDataTable[[#This Row],[Order Date]])</f>
        <v>4</v>
      </c>
      <c r="E506" s="11" t="str">
        <f>"Q"&amp;ROUNDUP(MONTH(SalesDataTable[[#This Row],[Order Date]])/3,0)</f>
        <v>Q2</v>
      </c>
      <c r="F506" s="4"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6">
      <c r="A507" s="2">
        <v>4764</v>
      </c>
      <c r="B507" s="3">
        <v>46117</v>
      </c>
      <c r="C507" s="4">
        <f>YEAR(SalesDataTable[[#This Row],[Order Date]])</f>
        <v>2026</v>
      </c>
      <c r="D507" s="4">
        <f>MONTH(SalesDataTable[[#This Row],[Order Date]])</f>
        <v>4</v>
      </c>
      <c r="E507" s="11" t="str">
        <f>"Q"&amp;ROUNDUP(MONTH(SalesDataTable[[#This Row],[Order Date]])/3,0)</f>
        <v>Q2</v>
      </c>
      <c r="F507" s="4"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6">
      <c r="A508" s="2">
        <v>28</v>
      </c>
      <c r="B508" s="3">
        <v>46118</v>
      </c>
      <c r="C508" s="4">
        <f>YEAR(SalesDataTable[[#This Row],[Order Date]])</f>
        <v>2026</v>
      </c>
      <c r="D508" s="4">
        <f>MONTH(SalesDataTable[[#This Row],[Order Date]])</f>
        <v>4</v>
      </c>
      <c r="E508" s="11" t="str">
        <f>"Q"&amp;ROUNDUP(MONTH(SalesDataTable[[#This Row],[Order Date]])/3,0)</f>
        <v>Q2</v>
      </c>
      <c r="F508" s="4"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6">
      <c r="A509" s="2">
        <v>581</v>
      </c>
      <c r="B509" s="3">
        <v>46118</v>
      </c>
      <c r="C509" s="4">
        <f>YEAR(SalesDataTable[[#This Row],[Order Date]])</f>
        <v>2026</v>
      </c>
      <c r="D509" s="4">
        <f>MONTH(SalesDataTable[[#This Row],[Order Date]])</f>
        <v>4</v>
      </c>
      <c r="E509" s="11" t="str">
        <f>"Q"&amp;ROUNDUP(MONTH(SalesDataTable[[#This Row],[Order Date]])/3,0)</f>
        <v>Q2</v>
      </c>
      <c r="F509" s="4"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6">
      <c r="A510" s="2">
        <v>643</v>
      </c>
      <c r="B510" s="3">
        <v>46118</v>
      </c>
      <c r="C510" s="4">
        <f>YEAR(SalesDataTable[[#This Row],[Order Date]])</f>
        <v>2026</v>
      </c>
      <c r="D510" s="4">
        <f>MONTH(SalesDataTable[[#This Row],[Order Date]])</f>
        <v>4</v>
      </c>
      <c r="E510" s="11" t="str">
        <f>"Q"&amp;ROUNDUP(MONTH(SalesDataTable[[#This Row],[Order Date]])/3,0)</f>
        <v>Q2</v>
      </c>
      <c r="F510" s="4"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6">
      <c r="A511" s="2">
        <v>1907</v>
      </c>
      <c r="B511" s="3">
        <v>46118</v>
      </c>
      <c r="C511" s="4">
        <f>YEAR(SalesDataTable[[#This Row],[Order Date]])</f>
        <v>2026</v>
      </c>
      <c r="D511" s="4">
        <f>MONTH(SalesDataTable[[#This Row],[Order Date]])</f>
        <v>4</v>
      </c>
      <c r="E511" s="11" t="str">
        <f>"Q"&amp;ROUNDUP(MONTH(SalesDataTable[[#This Row],[Order Date]])/3,0)</f>
        <v>Q2</v>
      </c>
      <c r="F511" s="4"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6">
      <c r="A512" s="2">
        <v>1950</v>
      </c>
      <c r="B512" s="3">
        <v>46118</v>
      </c>
      <c r="C512" s="4">
        <f>YEAR(SalesDataTable[[#This Row],[Order Date]])</f>
        <v>2026</v>
      </c>
      <c r="D512" s="4">
        <f>MONTH(SalesDataTable[[#This Row],[Order Date]])</f>
        <v>4</v>
      </c>
      <c r="E512" s="11" t="str">
        <f>"Q"&amp;ROUNDUP(MONTH(SalesDataTable[[#This Row],[Order Date]])/3,0)</f>
        <v>Q2</v>
      </c>
      <c r="F512" s="4"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6">
      <c r="A513" s="2">
        <v>2443</v>
      </c>
      <c r="B513" s="3">
        <v>46118</v>
      </c>
      <c r="C513" s="4">
        <f>YEAR(SalesDataTable[[#This Row],[Order Date]])</f>
        <v>2026</v>
      </c>
      <c r="D513" s="4">
        <f>MONTH(SalesDataTable[[#This Row],[Order Date]])</f>
        <v>4</v>
      </c>
      <c r="E513" s="11" t="str">
        <f>"Q"&amp;ROUNDUP(MONTH(SalesDataTable[[#This Row],[Order Date]])/3,0)</f>
        <v>Q2</v>
      </c>
      <c r="F513" s="4"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6">
      <c r="A514" s="2">
        <v>2480</v>
      </c>
      <c r="B514" s="3">
        <v>46118</v>
      </c>
      <c r="C514" s="4">
        <f>YEAR(SalesDataTable[[#This Row],[Order Date]])</f>
        <v>2026</v>
      </c>
      <c r="D514" s="4">
        <f>MONTH(SalesDataTable[[#This Row],[Order Date]])</f>
        <v>4</v>
      </c>
      <c r="E514" s="11" t="str">
        <f>"Q"&amp;ROUNDUP(MONTH(SalesDataTable[[#This Row],[Order Date]])/3,0)</f>
        <v>Q2</v>
      </c>
      <c r="F514" s="4"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6">
      <c r="A515" s="2">
        <v>2515</v>
      </c>
      <c r="B515" s="3">
        <v>46118</v>
      </c>
      <c r="C515" s="4">
        <f>YEAR(SalesDataTable[[#This Row],[Order Date]])</f>
        <v>2026</v>
      </c>
      <c r="D515" s="4">
        <f>MONTH(SalesDataTable[[#This Row],[Order Date]])</f>
        <v>4</v>
      </c>
      <c r="E515" s="11" t="str">
        <f>"Q"&amp;ROUNDUP(MONTH(SalesDataTable[[#This Row],[Order Date]])/3,0)</f>
        <v>Q2</v>
      </c>
      <c r="F515" s="4"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6">
      <c r="A516" s="2">
        <v>2829</v>
      </c>
      <c r="B516" s="3">
        <v>46118</v>
      </c>
      <c r="C516" s="4">
        <f>YEAR(SalesDataTable[[#This Row],[Order Date]])</f>
        <v>2026</v>
      </c>
      <c r="D516" s="4">
        <f>MONTH(SalesDataTable[[#This Row],[Order Date]])</f>
        <v>4</v>
      </c>
      <c r="E516" s="11" t="str">
        <f>"Q"&amp;ROUNDUP(MONTH(SalesDataTable[[#This Row],[Order Date]])/3,0)</f>
        <v>Q2</v>
      </c>
      <c r="F516" s="4"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6">
      <c r="A517" s="2">
        <v>4086</v>
      </c>
      <c r="B517" s="3">
        <v>46118</v>
      </c>
      <c r="C517" s="4">
        <f>YEAR(SalesDataTable[[#This Row],[Order Date]])</f>
        <v>2026</v>
      </c>
      <c r="D517" s="4">
        <f>MONTH(SalesDataTable[[#This Row],[Order Date]])</f>
        <v>4</v>
      </c>
      <c r="E517" s="11" t="str">
        <f>"Q"&amp;ROUNDUP(MONTH(SalesDataTable[[#This Row],[Order Date]])/3,0)</f>
        <v>Q2</v>
      </c>
      <c r="F517" s="4"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6">
      <c r="A518" s="2">
        <v>4512</v>
      </c>
      <c r="B518" s="3">
        <v>46118</v>
      </c>
      <c r="C518" s="4">
        <f>YEAR(SalesDataTable[[#This Row],[Order Date]])</f>
        <v>2026</v>
      </c>
      <c r="D518" s="4">
        <f>MONTH(SalesDataTable[[#This Row],[Order Date]])</f>
        <v>4</v>
      </c>
      <c r="E518" s="11" t="str">
        <f>"Q"&amp;ROUNDUP(MONTH(SalesDataTable[[#This Row],[Order Date]])/3,0)</f>
        <v>Q2</v>
      </c>
      <c r="F518" s="4"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6">
      <c r="A519" s="2">
        <v>4837</v>
      </c>
      <c r="B519" s="3">
        <v>46118</v>
      </c>
      <c r="C519" s="4">
        <f>YEAR(SalesDataTable[[#This Row],[Order Date]])</f>
        <v>2026</v>
      </c>
      <c r="D519" s="4">
        <f>MONTH(SalesDataTable[[#This Row],[Order Date]])</f>
        <v>4</v>
      </c>
      <c r="E519" s="11" t="str">
        <f>"Q"&amp;ROUNDUP(MONTH(SalesDataTable[[#This Row],[Order Date]])/3,0)</f>
        <v>Q2</v>
      </c>
      <c r="F519" s="4"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6">
      <c r="A520" s="2">
        <v>1580</v>
      </c>
      <c r="B520" s="3">
        <v>46119</v>
      </c>
      <c r="C520" s="4">
        <f>YEAR(SalesDataTable[[#This Row],[Order Date]])</f>
        <v>2026</v>
      </c>
      <c r="D520" s="4">
        <f>MONTH(SalesDataTable[[#This Row],[Order Date]])</f>
        <v>4</v>
      </c>
      <c r="E520" s="11" t="str">
        <f>"Q"&amp;ROUNDUP(MONTH(SalesDataTable[[#This Row],[Order Date]])/3,0)</f>
        <v>Q2</v>
      </c>
      <c r="F520" s="4"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6">
      <c r="A521" s="2">
        <v>1962</v>
      </c>
      <c r="B521" s="3">
        <v>46119</v>
      </c>
      <c r="C521" s="4">
        <f>YEAR(SalesDataTable[[#This Row],[Order Date]])</f>
        <v>2026</v>
      </c>
      <c r="D521" s="4">
        <f>MONTH(SalesDataTable[[#This Row],[Order Date]])</f>
        <v>4</v>
      </c>
      <c r="E521" s="11" t="str">
        <f>"Q"&amp;ROUNDUP(MONTH(SalesDataTable[[#This Row],[Order Date]])/3,0)</f>
        <v>Q2</v>
      </c>
      <c r="F521" s="4"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6">
      <c r="A522" s="2">
        <v>2381</v>
      </c>
      <c r="B522" s="3">
        <v>46119</v>
      </c>
      <c r="C522" s="4">
        <f>YEAR(SalesDataTable[[#This Row],[Order Date]])</f>
        <v>2026</v>
      </c>
      <c r="D522" s="4">
        <f>MONTH(SalesDataTable[[#This Row],[Order Date]])</f>
        <v>4</v>
      </c>
      <c r="E522" s="11" t="str">
        <f>"Q"&amp;ROUNDUP(MONTH(SalesDataTable[[#This Row],[Order Date]])/3,0)</f>
        <v>Q2</v>
      </c>
      <c r="F522" s="4"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6">
      <c r="A523" s="2">
        <v>2655</v>
      </c>
      <c r="B523" s="3">
        <v>46119</v>
      </c>
      <c r="C523" s="4">
        <f>YEAR(SalesDataTable[[#This Row],[Order Date]])</f>
        <v>2026</v>
      </c>
      <c r="D523" s="4">
        <f>MONTH(SalesDataTable[[#This Row],[Order Date]])</f>
        <v>4</v>
      </c>
      <c r="E523" s="11" t="str">
        <f>"Q"&amp;ROUNDUP(MONTH(SalesDataTable[[#This Row],[Order Date]])/3,0)</f>
        <v>Q2</v>
      </c>
      <c r="F523" s="4"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6">
      <c r="A524" s="2">
        <v>2944</v>
      </c>
      <c r="B524" s="3">
        <v>46119</v>
      </c>
      <c r="C524" s="4">
        <f>YEAR(SalesDataTable[[#This Row],[Order Date]])</f>
        <v>2026</v>
      </c>
      <c r="D524" s="4">
        <f>MONTH(SalesDataTable[[#This Row],[Order Date]])</f>
        <v>4</v>
      </c>
      <c r="E524" s="11" t="str">
        <f>"Q"&amp;ROUNDUP(MONTH(SalesDataTable[[#This Row],[Order Date]])/3,0)</f>
        <v>Q2</v>
      </c>
      <c r="F524" s="4"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6">
      <c r="A525" s="2">
        <v>4756</v>
      </c>
      <c r="B525" s="3">
        <v>46119</v>
      </c>
      <c r="C525" s="4">
        <f>YEAR(SalesDataTable[[#This Row],[Order Date]])</f>
        <v>2026</v>
      </c>
      <c r="D525" s="4">
        <f>MONTH(SalesDataTable[[#This Row],[Order Date]])</f>
        <v>4</v>
      </c>
      <c r="E525" s="11" t="str">
        <f>"Q"&amp;ROUNDUP(MONTH(SalesDataTable[[#This Row],[Order Date]])/3,0)</f>
        <v>Q2</v>
      </c>
      <c r="F525" s="4"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6">
      <c r="A526" s="2">
        <v>52</v>
      </c>
      <c r="B526" s="3">
        <v>46120</v>
      </c>
      <c r="C526" s="4">
        <f>YEAR(SalesDataTable[[#This Row],[Order Date]])</f>
        <v>2026</v>
      </c>
      <c r="D526" s="4">
        <f>MONTH(SalesDataTable[[#This Row],[Order Date]])</f>
        <v>4</v>
      </c>
      <c r="E526" s="11" t="str">
        <f>"Q"&amp;ROUNDUP(MONTH(SalesDataTable[[#This Row],[Order Date]])/3,0)</f>
        <v>Q2</v>
      </c>
      <c r="F526" s="4"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6">
      <c r="A527" s="2">
        <v>556</v>
      </c>
      <c r="B527" s="3">
        <v>46120</v>
      </c>
      <c r="C527" s="4">
        <f>YEAR(SalesDataTable[[#This Row],[Order Date]])</f>
        <v>2026</v>
      </c>
      <c r="D527" s="4">
        <f>MONTH(SalesDataTable[[#This Row],[Order Date]])</f>
        <v>4</v>
      </c>
      <c r="E527" s="11" t="str">
        <f>"Q"&amp;ROUNDUP(MONTH(SalesDataTable[[#This Row],[Order Date]])/3,0)</f>
        <v>Q2</v>
      </c>
      <c r="F527" s="4"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6">
      <c r="A528" s="2">
        <v>1233</v>
      </c>
      <c r="B528" s="3">
        <v>46120</v>
      </c>
      <c r="C528" s="4">
        <f>YEAR(SalesDataTable[[#This Row],[Order Date]])</f>
        <v>2026</v>
      </c>
      <c r="D528" s="4">
        <f>MONTH(SalesDataTable[[#This Row],[Order Date]])</f>
        <v>4</v>
      </c>
      <c r="E528" s="11" t="str">
        <f>"Q"&amp;ROUNDUP(MONTH(SalesDataTable[[#This Row],[Order Date]])/3,0)</f>
        <v>Q2</v>
      </c>
      <c r="F528" s="4"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6">
      <c r="A529" s="2">
        <v>1492</v>
      </c>
      <c r="B529" s="3">
        <v>46120</v>
      </c>
      <c r="C529" s="4">
        <f>YEAR(SalesDataTable[[#This Row],[Order Date]])</f>
        <v>2026</v>
      </c>
      <c r="D529" s="4">
        <f>MONTH(SalesDataTable[[#This Row],[Order Date]])</f>
        <v>4</v>
      </c>
      <c r="E529" s="11" t="str">
        <f>"Q"&amp;ROUNDUP(MONTH(SalesDataTable[[#This Row],[Order Date]])/3,0)</f>
        <v>Q2</v>
      </c>
      <c r="F529" s="4"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6">
      <c r="A530" s="2">
        <v>1619</v>
      </c>
      <c r="B530" s="3">
        <v>46120</v>
      </c>
      <c r="C530" s="4">
        <f>YEAR(SalesDataTable[[#This Row],[Order Date]])</f>
        <v>2026</v>
      </c>
      <c r="D530" s="4">
        <f>MONTH(SalesDataTable[[#This Row],[Order Date]])</f>
        <v>4</v>
      </c>
      <c r="E530" s="11" t="str">
        <f>"Q"&amp;ROUNDUP(MONTH(SalesDataTable[[#This Row],[Order Date]])/3,0)</f>
        <v>Q2</v>
      </c>
      <c r="F530" s="4"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6">
      <c r="A531" s="2">
        <v>1631</v>
      </c>
      <c r="B531" s="3">
        <v>46120</v>
      </c>
      <c r="C531" s="4">
        <f>YEAR(SalesDataTable[[#This Row],[Order Date]])</f>
        <v>2026</v>
      </c>
      <c r="D531" s="4">
        <f>MONTH(SalesDataTable[[#This Row],[Order Date]])</f>
        <v>4</v>
      </c>
      <c r="E531" s="11" t="str">
        <f>"Q"&amp;ROUNDUP(MONTH(SalesDataTable[[#This Row],[Order Date]])/3,0)</f>
        <v>Q2</v>
      </c>
      <c r="F531" s="4"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6">
      <c r="A532" s="2">
        <v>1844</v>
      </c>
      <c r="B532" s="3">
        <v>46120</v>
      </c>
      <c r="C532" s="4">
        <f>YEAR(SalesDataTable[[#This Row],[Order Date]])</f>
        <v>2026</v>
      </c>
      <c r="D532" s="4">
        <f>MONTH(SalesDataTable[[#This Row],[Order Date]])</f>
        <v>4</v>
      </c>
      <c r="E532" s="11" t="str">
        <f>"Q"&amp;ROUNDUP(MONTH(SalesDataTable[[#This Row],[Order Date]])/3,0)</f>
        <v>Q2</v>
      </c>
      <c r="F532" s="4"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6">
      <c r="A533" s="2">
        <v>4246</v>
      </c>
      <c r="B533" s="3">
        <v>46120</v>
      </c>
      <c r="C533" s="4">
        <f>YEAR(SalesDataTable[[#This Row],[Order Date]])</f>
        <v>2026</v>
      </c>
      <c r="D533" s="4">
        <f>MONTH(SalesDataTable[[#This Row],[Order Date]])</f>
        <v>4</v>
      </c>
      <c r="E533" s="11" t="str">
        <f>"Q"&amp;ROUNDUP(MONTH(SalesDataTable[[#This Row],[Order Date]])/3,0)</f>
        <v>Q2</v>
      </c>
      <c r="F533" s="4"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6">
      <c r="A534" s="2">
        <v>5139</v>
      </c>
      <c r="B534" s="3">
        <v>46120</v>
      </c>
      <c r="C534" s="4">
        <f>YEAR(SalesDataTable[[#This Row],[Order Date]])</f>
        <v>2026</v>
      </c>
      <c r="D534" s="4">
        <f>MONTH(SalesDataTable[[#This Row],[Order Date]])</f>
        <v>4</v>
      </c>
      <c r="E534" s="11" t="str">
        <f>"Q"&amp;ROUNDUP(MONTH(SalesDataTable[[#This Row],[Order Date]])/3,0)</f>
        <v>Q2</v>
      </c>
      <c r="F534" s="4"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6">
      <c r="A535" s="2">
        <v>186</v>
      </c>
      <c r="B535" s="3">
        <v>46121</v>
      </c>
      <c r="C535" s="4">
        <f>YEAR(SalesDataTable[[#This Row],[Order Date]])</f>
        <v>2026</v>
      </c>
      <c r="D535" s="4">
        <f>MONTH(SalesDataTable[[#This Row],[Order Date]])</f>
        <v>4</v>
      </c>
      <c r="E535" s="11" t="str">
        <f>"Q"&amp;ROUNDUP(MONTH(SalesDataTable[[#This Row],[Order Date]])/3,0)</f>
        <v>Q2</v>
      </c>
      <c r="F535" s="4"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6">
      <c r="A536" s="2">
        <v>1742</v>
      </c>
      <c r="B536" s="3">
        <v>46121</v>
      </c>
      <c r="C536" s="4">
        <f>YEAR(SalesDataTable[[#This Row],[Order Date]])</f>
        <v>2026</v>
      </c>
      <c r="D536" s="4">
        <f>MONTH(SalesDataTable[[#This Row],[Order Date]])</f>
        <v>4</v>
      </c>
      <c r="E536" s="11" t="str">
        <f>"Q"&amp;ROUNDUP(MONTH(SalesDataTable[[#This Row],[Order Date]])/3,0)</f>
        <v>Q2</v>
      </c>
      <c r="F536" s="4"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6">
      <c r="A537" s="2">
        <v>3189</v>
      </c>
      <c r="B537" s="3">
        <v>46121</v>
      </c>
      <c r="C537" s="4">
        <f>YEAR(SalesDataTable[[#This Row],[Order Date]])</f>
        <v>2026</v>
      </c>
      <c r="D537" s="4">
        <f>MONTH(SalesDataTable[[#This Row],[Order Date]])</f>
        <v>4</v>
      </c>
      <c r="E537" s="11" t="str">
        <f>"Q"&amp;ROUNDUP(MONTH(SalesDataTable[[#This Row],[Order Date]])/3,0)</f>
        <v>Q2</v>
      </c>
      <c r="F537" s="4"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6">
      <c r="A538" s="2">
        <v>3747</v>
      </c>
      <c r="B538" s="3">
        <v>46121</v>
      </c>
      <c r="C538" s="4">
        <f>YEAR(SalesDataTable[[#This Row],[Order Date]])</f>
        <v>2026</v>
      </c>
      <c r="D538" s="4">
        <f>MONTH(SalesDataTable[[#This Row],[Order Date]])</f>
        <v>4</v>
      </c>
      <c r="E538" s="11" t="str">
        <f>"Q"&amp;ROUNDUP(MONTH(SalesDataTable[[#This Row],[Order Date]])/3,0)</f>
        <v>Q2</v>
      </c>
      <c r="F538" s="4"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6">
      <c r="A539" s="2">
        <v>3782</v>
      </c>
      <c r="B539" s="3">
        <v>46121</v>
      </c>
      <c r="C539" s="4">
        <f>YEAR(SalesDataTable[[#This Row],[Order Date]])</f>
        <v>2026</v>
      </c>
      <c r="D539" s="4">
        <f>MONTH(SalesDataTable[[#This Row],[Order Date]])</f>
        <v>4</v>
      </c>
      <c r="E539" s="11" t="str">
        <f>"Q"&amp;ROUNDUP(MONTH(SalesDataTable[[#This Row],[Order Date]])/3,0)</f>
        <v>Q2</v>
      </c>
      <c r="F539" s="4"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6">
      <c r="A540" s="2">
        <v>4344</v>
      </c>
      <c r="B540" s="3">
        <v>46121</v>
      </c>
      <c r="C540" s="4">
        <f>YEAR(SalesDataTable[[#This Row],[Order Date]])</f>
        <v>2026</v>
      </c>
      <c r="D540" s="4">
        <f>MONTH(SalesDataTable[[#This Row],[Order Date]])</f>
        <v>4</v>
      </c>
      <c r="E540" s="11" t="str">
        <f>"Q"&amp;ROUNDUP(MONTH(SalesDataTable[[#This Row],[Order Date]])/3,0)</f>
        <v>Q2</v>
      </c>
      <c r="F540" s="4"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6">
      <c r="A541" s="2">
        <v>4901</v>
      </c>
      <c r="B541" s="3">
        <v>46121</v>
      </c>
      <c r="C541" s="4">
        <f>YEAR(SalesDataTable[[#This Row],[Order Date]])</f>
        <v>2026</v>
      </c>
      <c r="D541" s="4">
        <f>MONTH(SalesDataTable[[#This Row],[Order Date]])</f>
        <v>4</v>
      </c>
      <c r="E541" s="11" t="str">
        <f>"Q"&amp;ROUNDUP(MONTH(SalesDataTable[[#This Row],[Order Date]])/3,0)</f>
        <v>Q2</v>
      </c>
      <c r="F541" s="4"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6">
      <c r="A542" s="2">
        <v>4969</v>
      </c>
      <c r="B542" s="3">
        <v>46121</v>
      </c>
      <c r="C542" s="4">
        <f>YEAR(SalesDataTable[[#This Row],[Order Date]])</f>
        <v>2026</v>
      </c>
      <c r="D542" s="4">
        <f>MONTH(SalesDataTable[[#This Row],[Order Date]])</f>
        <v>4</v>
      </c>
      <c r="E542" s="11" t="str">
        <f>"Q"&amp;ROUNDUP(MONTH(SalesDataTable[[#This Row],[Order Date]])/3,0)</f>
        <v>Q2</v>
      </c>
      <c r="F542" s="4"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6">
      <c r="A543" s="2">
        <v>673</v>
      </c>
      <c r="B543" s="3">
        <v>46122</v>
      </c>
      <c r="C543" s="4">
        <f>YEAR(SalesDataTable[[#This Row],[Order Date]])</f>
        <v>2026</v>
      </c>
      <c r="D543" s="4">
        <f>MONTH(SalesDataTable[[#This Row],[Order Date]])</f>
        <v>4</v>
      </c>
      <c r="E543" s="11" t="str">
        <f>"Q"&amp;ROUNDUP(MONTH(SalesDataTable[[#This Row],[Order Date]])/3,0)</f>
        <v>Q2</v>
      </c>
      <c r="F543" s="4"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6">
      <c r="A544" s="2">
        <v>888</v>
      </c>
      <c r="B544" s="3">
        <v>46122</v>
      </c>
      <c r="C544" s="4">
        <f>YEAR(SalesDataTable[[#This Row],[Order Date]])</f>
        <v>2026</v>
      </c>
      <c r="D544" s="4">
        <f>MONTH(SalesDataTable[[#This Row],[Order Date]])</f>
        <v>4</v>
      </c>
      <c r="E544" s="11" t="str">
        <f>"Q"&amp;ROUNDUP(MONTH(SalesDataTable[[#This Row],[Order Date]])/3,0)</f>
        <v>Q2</v>
      </c>
      <c r="F544" s="4"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6">
      <c r="A545" s="2">
        <v>1541</v>
      </c>
      <c r="B545" s="3">
        <v>46122</v>
      </c>
      <c r="C545" s="4">
        <f>YEAR(SalesDataTable[[#This Row],[Order Date]])</f>
        <v>2026</v>
      </c>
      <c r="D545" s="4">
        <f>MONTH(SalesDataTable[[#This Row],[Order Date]])</f>
        <v>4</v>
      </c>
      <c r="E545" s="11" t="str">
        <f>"Q"&amp;ROUNDUP(MONTH(SalesDataTable[[#This Row],[Order Date]])/3,0)</f>
        <v>Q2</v>
      </c>
      <c r="F545" s="4"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6">
      <c r="A546" s="2">
        <v>1881</v>
      </c>
      <c r="B546" s="3">
        <v>46122</v>
      </c>
      <c r="C546" s="4">
        <f>YEAR(SalesDataTable[[#This Row],[Order Date]])</f>
        <v>2026</v>
      </c>
      <c r="D546" s="4">
        <f>MONTH(SalesDataTable[[#This Row],[Order Date]])</f>
        <v>4</v>
      </c>
      <c r="E546" s="11" t="str">
        <f>"Q"&amp;ROUNDUP(MONTH(SalesDataTable[[#This Row],[Order Date]])/3,0)</f>
        <v>Q2</v>
      </c>
      <c r="F546" s="4"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6">
      <c r="A547" s="2">
        <v>2007</v>
      </c>
      <c r="B547" s="3">
        <v>46122</v>
      </c>
      <c r="C547" s="4">
        <f>YEAR(SalesDataTable[[#This Row],[Order Date]])</f>
        <v>2026</v>
      </c>
      <c r="D547" s="4">
        <f>MONTH(SalesDataTable[[#This Row],[Order Date]])</f>
        <v>4</v>
      </c>
      <c r="E547" s="11" t="str">
        <f>"Q"&amp;ROUNDUP(MONTH(SalesDataTable[[#This Row],[Order Date]])/3,0)</f>
        <v>Q2</v>
      </c>
      <c r="F547" s="4"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6">
      <c r="A548" s="2">
        <v>2312</v>
      </c>
      <c r="B548" s="3">
        <v>46122</v>
      </c>
      <c r="C548" s="4">
        <f>YEAR(SalesDataTable[[#This Row],[Order Date]])</f>
        <v>2026</v>
      </c>
      <c r="D548" s="4">
        <f>MONTH(SalesDataTable[[#This Row],[Order Date]])</f>
        <v>4</v>
      </c>
      <c r="E548" s="11" t="str">
        <f>"Q"&amp;ROUNDUP(MONTH(SalesDataTable[[#This Row],[Order Date]])/3,0)</f>
        <v>Q2</v>
      </c>
      <c r="F548" s="4"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6">
      <c r="A549" s="2">
        <v>4493</v>
      </c>
      <c r="B549" s="3">
        <v>46122</v>
      </c>
      <c r="C549" s="4">
        <f>YEAR(SalesDataTable[[#This Row],[Order Date]])</f>
        <v>2026</v>
      </c>
      <c r="D549" s="4">
        <f>MONTH(SalesDataTable[[#This Row],[Order Date]])</f>
        <v>4</v>
      </c>
      <c r="E549" s="11" t="str">
        <f>"Q"&amp;ROUNDUP(MONTH(SalesDataTable[[#This Row],[Order Date]])/3,0)</f>
        <v>Q2</v>
      </c>
      <c r="F549" s="4"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6">
      <c r="A550" s="2">
        <v>2072</v>
      </c>
      <c r="B550" s="3">
        <v>46123</v>
      </c>
      <c r="C550" s="4">
        <f>YEAR(SalesDataTable[[#This Row],[Order Date]])</f>
        <v>2026</v>
      </c>
      <c r="D550" s="4">
        <f>MONTH(SalesDataTable[[#This Row],[Order Date]])</f>
        <v>4</v>
      </c>
      <c r="E550" s="11" t="str">
        <f>"Q"&amp;ROUNDUP(MONTH(SalesDataTable[[#This Row],[Order Date]])/3,0)</f>
        <v>Q2</v>
      </c>
      <c r="F550" s="4"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6">
      <c r="A551" s="2">
        <v>2142</v>
      </c>
      <c r="B551" s="3">
        <v>46123</v>
      </c>
      <c r="C551" s="4">
        <f>YEAR(SalesDataTable[[#This Row],[Order Date]])</f>
        <v>2026</v>
      </c>
      <c r="D551" s="4">
        <f>MONTH(SalesDataTable[[#This Row],[Order Date]])</f>
        <v>4</v>
      </c>
      <c r="E551" s="11" t="str">
        <f>"Q"&amp;ROUNDUP(MONTH(SalesDataTable[[#This Row],[Order Date]])/3,0)</f>
        <v>Q2</v>
      </c>
      <c r="F551" s="4"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6">
      <c r="A552" s="2">
        <v>2911</v>
      </c>
      <c r="B552" s="3">
        <v>46123</v>
      </c>
      <c r="C552" s="4">
        <f>YEAR(SalesDataTable[[#This Row],[Order Date]])</f>
        <v>2026</v>
      </c>
      <c r="D552" s="4">
        <f>MONTH(SalesDataTable[[#This Row],[Order Date]])</f>
        <v>4</v>
      </c>
      <c r="E552" s="11" t="str">
        <f>"Q"&amp;ROUNDUP(MONTH(SalesDataTable[[#This Row],[Order Date]])/3,0)</f>
        <v>Q2</v>
      </c>
      <c r="F552" s="4"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6">
      <c r="A553" s="2">
        <v>4276</v>
      </c>
      <c r="B553" s="3">
        <v>46123</v>
      </c>
      <c r="C553" s="4">
        <f>YEAR(SalesDataTable[[#This Row],[Order Date]])</f>
        <v>2026</v>
      </c>
      <c r="D553" s="4">
        <f>MONTH(SalesDataTable[[#This Row],[Order Date]])</f>
        <v>4</v>
      </c>
      <c r="E553" s="11" t="str">
        <f>"Q"&amp;ROUNDUP(MONTH(SalesDataTable[[#This Row],[Order Date]])/3,0)</f>
        <v>Q2</v>
      </c>
      <c r="F553" s="4"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6">
      <c r="A554" s="2">
        <v>5077</v>
      </c>
      <c r="B554" s="3">
        <v>46123</v>
      </c>
      <c r="C554" s="4">
        <f>YEAR(SalesDataTable[[#This Row],[Order Date]])</f>
        <v>2026</v>
      </c>
      <c r="D554" s="4">
        <f>MONTH(SalesDataTable[[#This Row],[Order Date]])</f>
        <v>4</v>
      </c>
      <c r="E554" s="11" t="str">
        <f>"Q"&amp;ROUNDUP(MONTH(SalesDataTable[[#This Row],[Order Date]])/3,0)</f>
        <v>Q2</v>
      </c>
      <c r="F554" s="4"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6">
      <c r="A555" s="2">
        <v>1259</v>
      </c>
      <c r="B555" s="3">
        <v>46124</v>
      </c>
      <c r="C555" s="4">
        <f>YEAR(SalesDataTable[[#This Row],[Order Date]])</f>
        <v>2026</v>
      </c>
      <c r="D555" s="4">
        <f>MONTH(SalesDataTable[[#This Row],[Order Date]])</f>
        <v>4</v>
      </c>
      <c r="E555" s="11" t="str">
        <f>"Q"&amp;ROUNDUP(MONTH(SalesDataTable[[#This Row],[Order Date]])/3,0)</f>
        <v>Q2</v>
      </c>
      <c r="F555" s="4"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6">
      <c r="A556" s="2">
        <v>1720</v>
      </c>
      <c r="B556" s="3">
        <v>46124</v>
      </c>
      <c r="C556" s="4">
        <f>YEAR(SalesDataTable[[#This Row],[Order Date]])</f>
        <v>2026</v>
      </c>
      <c r="D556" s="4">
        <f>MONTH(SalesDataTable[[#This Row],[Order Date]])</f>
        <v>4</v>
      </c>
      <c r="E556" s="11" t="str">
        <f>"Q"&amp;ROUNDUP(MONTH(SalesDataTable[[#This Row],[Order Date]])/3,0)</f>
        <v>Q2</v>
      </c>
      <c r="F556" s="4"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6">
      <c r="A557" s="2">
        <v>1975</v>
      </c>
      <c r="B557" s="3">
        <v>46124</v>
      </c>
      <c r="C557" s="4">
        <f>YEAR(SalesDataTable[[#This Row],[Order Date]])</f>
        <v>2026</v>
      </c>
      <c r="D557" s="4">
        <f>MONTH(SalesDataTable[[#This Row],[Order Date]])</f>
        <v>4</v>
      </c>
      <c r="E557" s="11" t="str">
        <f>"Q"&amp;ROUNDUP(MONTH(SalesDataTable[[#This Row],[Order Date]])/3,0)</f>
        <v>Q2</v>
      </c>
      <c r="F557" s="4"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6">
      <c r="A558" s="2">
        <v>2848</v>
      </c>
      <c r="B558" s="3">
        <v>46124</v>
      </c>
      <c r="C558" s="4">
        <f>YEAR(SalesDataTable[[#This Row],[Order Date]])</f>
        <v>2026</v>
      </c>
      <c r="D558" s="4">
        <f>MONTH(SalesDataTable[[#This Row],[Order Date]])</f>
        <v>4</v>
      </c>
      <c r="E558" s="11" t="str">
        <f>"Q"&amp;ROUNDUP(MONTH(SalesDataTable[[#This Row],[Order Date]])/3,0)</f>
        <v>Q2</v>
      </c>
      <c r="F558" s="4"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6">
      <c r="A559" s="2">
        <v>2979</v>
      </c>
      <c r="B559" s="3">
        <v>46124</v>
      </c>
      <c r="C559" s="4">
        <f>YEAR(SalesDataTable[[#This Row],[Order Date]])</f>
        <v>2026</v>
      </c>
      <c r="D559" s="4">
        <f>MONTH(SalesDataTable[[#This Row],[Order Date]])</f>
        <v>4</v>
      </c>
      <c r="E559" s="11" t="str">
        <f>"Q"&amp;ROUNDUP(MONTH(SalesDataTable[[#This Row],[Order Date]])/3,0)</f>
        <v>Q2</v>
      </c>
      <c r="F559" s="4"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6">
      <c r="A560" s="2">
        <v>2996</v>
      </c>
      <c r="B560" s="3">
        <v>46124</v>
      </c>
      <c r="C560" s="4">
        <f>YEAR(SalesDataTable[[#This Row],[Order Date]])</f>
        <v>2026</v>
      </c>
      <c r="D560" s="4">
        <f>MONTH(SalesDataTable[[#This Row],[Order Date]])</f>
        <v>4</v>
      </c>
      <c r="E560" s="11" t="str">
        <f>"Q"&amp;ROUNDUP(MONTH(SalesDataTable[[#This Row],[Order Date]])/3,0)</f>
        <v>Q2</v>
      </c>
      <c r="F560" s="4"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6">
      <c r="A561" s="2">
        <v>749</v>
      </c>
      <c r="B561" s="3">
        <v>46125</v>
      </c>
      <c r="C561" s="4">
        <f>YEAR(SalesDataTable[[#This Row],[Order Date]])</f>
        <v>2026</v>
      </c>
      <c r="D561" s="4">
        <f>MONTH(SalesDataTable[[#This Row],[Order Date]])</f>
        <v>4</v>
      </c>
      <c r="E561" s="11" t="str">
        <f>"Q"&amp;ROUNDUP(MONTH(SalesDataTable[[#This Row],[Order Date]])/3,0)</f>
        <v>Q2</v>
      </c>
      <c r="F561" s="4"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6">
      <c r="A562" s="2">
        <v>1928</v>
      </c>
      <c r="B562" s="3">
        <v>46125</v>
      </c>
      <c r="C562" s="4">
        <f>YEAR(SalesDataTable[[#This Row],[Order Date]])</f>
        <v>2026</v>
      </c>
      <c r="D562" s="4">
        <f>MONTH(SalesDataTable[[#This Row],[Order Date]])</f>
        <v>4</v>
      </c>
      <c r="E562" s="11" t="str">
        <f>"Q"&amp;ROUNDUP(MONTH(SalesDataTable[[#This Row],[Order Date]])/3,0)</f>
        <v>Q2</v>
      </c>
      <c r="F562" s="4"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6">
      <c r="A563" s="2">
        <v>2486</v>
      </c>
      <c r="B563" s="3">
        <v>46125</v>
      </c>
      <c r="C563" s="4">
        <f>YEAR(SalesDataTable[[#This Row],[Order Date]])</f>
        <v>2026</v>
      </c>
      <c r="D563" s="4">
        <f>MONTH(SalesDataTable[[#This Row],[Order Date]])</f>
        <v>4</v>
      </c>
      <c r="E563" s="11" t="str">
        <f>"Q"&amp;ROUNDUP(MONTH(SalesDataTable[[#This Row],[Order Date]])/3,0)</f>
        <v>Q2</v>
      </c>
      <c r="F563" s="4"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6">
      <c r="A564" s="2">
        <v>2688</v>
      </c>
      <c r="B564" s="3">
        <v>46125</v>
      </c>
      <c r="C564" s="4">
        <f>YEAR(SalesDataTable[[#This Row],[Order Date]])</f>
        <v>2026</v>
      </c>
      <c r="D564" s="4">
        <f>MONTH(SalesDataTable[[#This Row],[Order Date]])</f>
        <v>4</v>
      </c>
      <c r="E564" s="11" t="str">
        <f>"Q"&amp;ROUNDUP(MONTH(SalesDataTable[[#This Row],[Order Date]])/3,0)</f>
        <v>Q2</v>
      </c>
      <c r="F564" s="4"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6">
      <c r="A565" s="2">
        <v>2712</v>
      </c>
      <c r="B565" s="3">
        <v>46125</v>
      </c>
      <c r="C565" s="4">
        <f>YEAR(SalesDataTable[[#This Row],[Order Date]])</f>
        <v>2026</v>
      </c>
      <c r="D565" s="4">
        <f>MONTH(SalesDataTable[[#This Row],[Order Date]])</f>
        <v>4</v>
      </c>
      <c r="E565" s="11" t="str">
        <f>"Q"&amp;ROUNDUP(MONTH(SalesDataTable[[#This Row],[Order Date]])/3,0)</f>
        <v>Q2</v>
      </c>
      <c r="F565" s="4"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6">
      <c r="A566" s="2">
        <v>3853</v>
      </c>
      <c r="B566" s="3">
        <v>46125</v>
      </c>
      <c r="C566" s="4">
        <f>YEAR(SalesDataTable[[#This Row],[Order Date]])</f>
        <v>2026</v>
      </c>
      <c r="D566" s="4">
        <f>MONTH(SalesDataTable[[#This Row],[Order Date]])</f>
        <v>4</v>
      </c>
      <c r="E566" s="11" t="str">
        <f>"Q"&amp;ROUNDUP(MONTH(SalesDataTable[[#This Row],[Order Date]])/3,0)</f>
        <v>Q2</v>
      </c>
      <c r="F566" s="4"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6">
      <c r="A567" s="2">
        <v>4043</v>
      </c>
      <c r="B567" s="3">
        <v>46125</v>
      </c>
      <c r="C567" s="4">
        <f>YEAR(SalesDataTable[[#This Row],[Order Date]])</f>
        <v>2026</v>
      </c>
      <c r="D567" s="4">
        <f>MONTH(SalesDataTable[[#This Row],[Order Date]])</f>
        <v>4</v>
      </c>
      <c r="E567" s="11" t="str">
        <f>"Q"&amp;ROUNDUP(MONTH(SalesDataTable[[#This Row],[Order Date]])/3,0)</f>
        <v>Q2</v>
      </c>
      <c r="F567" s="4"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6">
      <c r="A568" s="2">
        <v>290</v>
      </c>
      <c r="B568" s="3">
        <v>46126</v>
      </c>
      <c r="C568" s="4">
        <f>YEAR(SalesDataTable[[#This Row],[Order Date]])</f>
        <v>2026</v>
      </c>
      <c r="D568" s="4">
        <f>MONTH(SalesDataTable[[#This Row],[Order Date]])</f>
        <v>4</v>
      </c>
      <c r="E568" s="11" t="str">
        <f>"Q"&amp;ROUNDUP(MONTH(SalesDataTable[[#This Row],[Order Date]])/3,0)</f>
        <v>Q2</v>
      </c>
      <c r="F568" s="4"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6">
      <c r="A569" s="2">
        <v>2953</v>
      </c>
      <c r="B569" s="3">
        <v>46126</v>
      </c>
      <c r="C569" s="4">
        <f>YEAR(SalesDataTable[[#This Row],[Order Date]])</f>
        <v>2026</v>
      </c>
      <c r="D569" s="4">
        <f>MONTH(SalesDataTable[[#This Row],[Order Date]])</f>
        <v>4</v>
      </c>
      <c r="E569" s="11" t="str">
        <f>"Q"&amp;ROUNDUP(MONTH(SalesDataTable[[#This Row],[Order Date]])/3,0)</f>
        <v>Q2</v>
      </c>
      <c r="F569" s="4"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6">
      <c r="A570" s="2">
        <v>3179</v>
      </c>
      <c r="B570" s="3">
        <v>46126</v>
      </c>
      <c r="C570" s="4">
        <f>YEAR(SalesDataTable[[#This Row],[Order Date]])</f>
        <v>2026</v>
      </c>
      <c r="D570" s="4">
        <f>MONTH(SalesDataTable[[#This Row],[Order Date]])</f>
        <v>4</v>
      </c>
      <c r="E570" s="11" t="str">
        <f>"Q"&amp;ROUNDUP(MONTH(SalesDataTable[[#This Row],[Order Date]])/3,0)</f>
        <v>Q2</v>
      </c>
      <c r="F570" s="4"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6">
      <c r="A571" s="2">
        <v>3301</v>
      </c>
      <c r="B571" s="3">
        <v>46126</v>
      </c>
      <c r="C571" s="4">
        <f>YEAR(SalesDataTable[[#This Row],[Order Date]])</f>
        <v>2026</v>
      </c>
      <c r="D571" s="4">
        <f>MONTH(SalesDataTable[[#This Row],[Order Date]])</f>
        <v>4</v>
      </c>
      <c r="E571" s="11" t="str">
        <f>"Q"&amp;ROUNDUP(MONTH(SalesDataTable[[#This Row],[Order Date]])/3,0)</f>
        <v>Q2</v>
      </c>
      <c r="F571" s="4"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6">
      <c r="A572" s="2">
        <v>3349</v>
      </c>
      <c r="B572" s="3">
        <v>46126</v>
      </c>
      <c r="C572" s="4">
        <f>YEAR(SalesDataTable[[#This Row],[Order Date]])</f>
        <v>2026</v>
      </c>
      <c r="D572" s="4">
        <f>MONTH(SalesDataTable[[#This Row],[Order Date]])</f>
        <v>4</v>
      </c>
      <c r="E572" s="11" t="str">
        <f>"Q"&amp;ROUNDUP(MONTH(SalesDataTable[[#This Row],[Order Date]])/3,0)</f>
        <v>Q2</v>
      </c>
      <c r="F572" s="4"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6">
      <c r="A573" s="2">
        <v>4874</v>
      </c>
      <c r="B573" s="3">
        <v>46126</v>
      </c>
      <c r="C573" s="4">
        <f>YEAR(SalesDataTable[[#This Row],[Order Date]])</f>
        <v>2026</v>
      </c>
      <c r="D573" s="4">
        <f>MONTH(SalesDataTable[[#This Row],[Order Date]])</f>
        <v>4</v>
      </c>
      <c r="E573" s="11" t="str">
        <f>"Q"&amp;ROUNDUP(MONTH(SalesDataTable[[#This Row],[Order Date]])/3,0)</f>
        <v>Q2</v>
      </c>
      <c r="F573" s="4"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6">
      <c r="A574" s="2">
        <v>1045</v>
      </c>
      <c r="B574" s="3">
        <v>46127</v>
      </c>
      <c r="C574" s="4">
        <f>YEAR(SalesDataTable[[#This Row],[Order Date]])</f>
        <v>2026</v>
      </c>
      <c r="D574" s="4">
        <f>MONTH(SalesDataTable[[#This Row],[Order Date]])</f>
        <v>4</v>
      </c>
      <c r="E574" s="11" t="str">
        <f>"Q"&amp;ROUNDUP(MONTH(SalesDataTable[[#This Row],[Order Date]])/3,0)</f>
        <v>Q2</v>
      </c>
      <c r="F574" s="4"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6">
      <c r="A575" s="2">
        <v>1703</v>
      </c>
      <c r="B575" s="3">
        <v>46127</v>
      </c>
      <c r="C575" s="4">
        <f>YEAR(SalesDataTable[[#This Row],[Order Date]])</f>
        <v>2026</v>
      </c>
      <c r="D575" s="4">
        <f>MONTH(SalesDataTable[[#This Row],[Order Date]])</f>
        <v>4</v>
      </c>
      <c r="E575" s="11" t="str">
        <f>"Q"&amp;ROUNDUP(MONTH(SalesDataTable[[#This Row],[Order Date]])/3,0)</f>
        <v>Q2</v>
      </c>
      <c r="F575" s="4"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6">
      <c r="A576" s="2">
        <v>2107</v>
      </c>
      <c r="B576" s="3">
        <v>46127</v>
      </c>
      <c r="C576" s="4">
        <f>YEAR(SalesDataTable[[#This Row],[Order Date]])</f>
        <v>2026</v>
      </c>
      <c r="D576" s="4">
        <f>MONTH(SalesDataTable[[#This Row],[Order Date]])</f>
        <v>4</v>
      </c>
      <c r="E576" s="11" t="str">
        <f>"Q"&amp;ROUNDUP(MONTH(SalesDataTable[[#This Row],[Order Date]])/3,0)</f>
        <v>Q2</v>
      </c>
      <c r="F576" s="4"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6">
      <c r="A577" s="2">
        <v>2265</v>
      </c>
      <c r="B577" s="3">
        <v>46127</v>
      </c>
      <c r="C577" s="4">
        <f>YEAR(SalesDataTable[[#This Row],[Order Date]])</f>
        <v>2026</v>
      </c>
      <c r="D577" s="4">
        <f>MONTH(SalesDataTable[[#This Row],[Order Date]])</f>
        <v>4</v>
      </c>
      <c r="E577" s="11" t="str">
        <f>"Q"&amp;ROUNDUP(MONTH(SalesDataTable[[#This Row],[Order Date]])/3,0)</f>
        <v>Q2</v>
      </c>
      <c r="F577" s="4"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6">
      <c r="A578" s="2">
        <v>2839</v>
      </c>
      <c r="B578" s="3">
        <v>46127</v>
      </c>
      <c r="C578" s="4">
        <f>YEAR(SalesDataTable[[#This Row],[Order Date]])</f>
        <v>2026</v>
      </c>
      <c r="D578" s="4">
        <f>MONTH(SalesDataTable[[#This Row],[Order Date]])</f>
        <v>4</v>
      </c>
      <c r="E578" s="11" t="str">
        <f>"Q"&amp;ROUNDUP(MONTH(SalesDataTable[[#This Row],[Order Date]])/3,0)</f>
        <v>Q2</v>
      </c>
      <c r="F578" s="4"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6">
      <c r="A579" s="2">
        <v>4742</v>
      </c>
      <c r="B579" s="3">
        <v>46127</v>
      </c>
      <c r="C579" s="4">
        <f>YEAR(SalesDataTable[[#This Row],[Order Date]])</f>
        <v>2026</v>
      </c>
      <c r="D579" s="4">
        <f>MONTH(SalesDataTable[[#This Row],[Order Date]])</f>
        <v>4</v>
      </c>
      <c r="E579" s="11" t="str">
        <f>"Q"&amp;ROUNDUP(MONTH(SalesDataTable[[#This Row],[Order Date]])/3,0)</f>
        <v>Q2</v>
      </c>
      <c r="F579" s="4"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6">
      <c r="A580" s="2">
        <v>4899</v>
      </c>
      <c r="B580" s="3">
        <v>46127</v>
      </c>
      <c r="C580" s="4">
        <f>YEAR(SalesDataTable[[#This Row],[Order Date]])</f>
        <v>2026</v>
      </c>
      <c r="D580" s="4">
        <f>MONTH(SalesDataTable[[#This Row],[Order Date]])</f>
        <v>4</v>
      </c>
      <c r="E580" s="11" t="str">
        <f>"Q"&amp;ROUNDUP(MONTH(SalesDataTable[[#This Row],[Order Date]])/3,0)</f>
        <v>Q2</v>
      </c>
      <c r="F580" s="4"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6">
      <c r="A581" s="2">
        <v>5042</v>
      </c>
      <c r="B581" s="3">
        <v>46127</v>
      </c>
      <c r="C581" s="4">
        <f>YEAR(SalesDataTable[[#This Row],[Order Date]])</f>
        <v>2026</v>
      </c>
      <c r="D581" s="4">
        <f>MONTH(SalesDataTable[[#This Row],[Order Date]])</f>
        <v>4</v>
      </c>
      <c r="E581" s="11" t="str">
        <f>"Q"&amp;ROUNDUP(MONTH(SalesDataTable[[#This Row],[Order Date]])/3,0)</f>
        <v>Q2</v>
      </c>
      <c r="F581" s="4"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6">
      <c r="A582" s="2">
        <v>2248</v>
      </c>
      <c r="B582" s="3">
        <v>46128</v>
      </c>
      <c r="C582" s="4">
        <f>YEAR(SalesDataTable[[#This Row],[Order Date]])</f>
        <v>2026</v>
      </c>
      <c r="D582" s="4">
        <f>MONTH(SalesDataTable[[#This Row],[Order Date]])</f>
        <v>4</v>
      </c>
      <c r="E582" s="11" t="str">
        <f>"Q"&amp;ROUNDUP(MONTH(SalesDataTable[[#This Row],[Order Date]])/3,0)</f>
        <v>Q2</v>
      </c>
      <c r="F582" s="4"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6">
      <c r="A583" s="2">
        <v>2427</v>
      </c>
      <c r="B583" s="3">
        <v>46128</v>
      </c>
      <c r="C583" s="4">
        <f>YEAR(SalesDataTable[[#This Row],[Order Date]])</f>
        <v>2026</v>
      </c>
      <c r="D583" s="4">
        <f>MONTH(SalesDataTable[[#This Row],[Order Date]])</f>
        <v>4</v>
      </c>
      <c r="E583" s="11" t="str">
        <f>"Q"&amp;ROUNDUP(MONTH(SalesDataTable[[#This Row],[Order Date]])/3,0)</f>
        <v>Q2</v>
      </c>
      <c r="F583" s="4"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6">
      <c r="A584" s="2">
        <v>2445</v>
      </c>
      <c r="B584" s="3">
        <v>46128</v>
      </c>
      <c r="C584" s="4">
        <f>YEAR(SalesDataTable[[#This Row],[Order Date]])</f>
        <v>2026</v>
      </c>
      <c r="D584" s="4">
        <f>MONTH(SalesDataTable[[#This Row],[Order Date]])</f>
        <v>4</v>
      </c>
      <c r="E584" s="11" t="str">
        <f>"Q"&amp;ROUNDUP(MONTH(SalesDataTable[[#This Row],[Order Date]])/3,0)</f>
        <v>Q2</v>
      </c>
      <c r="F584" s="4"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6">
      <c r="A585" s="2">
        <v>3311</v>
      </c>
      <c r="B585" s="3">
        <v>46128</v>
      </c>
      <c r="C585" s="4">
        <f>YEAR(SalesDataTable[[#This Row],[Order Date]])</f>
        <v>2026</v>
      </c>
      <c r="D585" s="4">
        <f>MONTH(SalesDataTable[[#This Row],[Order Date]])</f>
        <v>4</v>
      </c>
      <c r="E585" s="11" t="str">
        <f>"Q"&amp;ROUNDUP(MONTH(SalesDataTable[[#This Row],[Order Date]])/3,0)</f>
        <v>Q2</v>
      </c>
      <c r="F585" s="4"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6">
      <c r="A586" s="2">
        <v>3320</v>
      </c>
      <c r="B586" s="3">
        <v>46128</v>
      </c>
      <c r="C586" s="4">
        <f>YEAR(SalesDataTable[[#This Row],[Order Date]])</f>
        <v>2026</v>
      </c>
      <c r="D586" s="4">
        <f>MONTH(SalesDataTable[[#This Row],[Order Date]])</f>
        <v>4</v>
      </c>
      <c r="E586" s="11" t="str">
        <f>"Q"&amp;ROUNDUP(MONTH(SalesDataTable[[#This Row],[Order Date]])/3,0)</f>
        <v>Q2</v>
      </c>
      <c r="F586" s="4"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6">
      <c r="A587" s="2">
        <v>3321</v>
      </c>
      <c r="B587" s="3">
        <v>46128</v>
      </c>
      <c r="C587" s="4">
        <f>YEAR(SalesDataTable[[#This Row],[Order Date]])</f>
        <v>2026</v>
      </c>
      <c r="D587" s="4">
        <f>MONTH(SalesDataTable[[#This Row],[Order Date]])</f>
        <v>4</v>
      </c>
      <c r="E587" s="11" t="str">
        <f>"Q"&amp;ROUNDUP(MONTH(SalesDataTable[[#This Row],[Order Date]])/3,0)</f>
        <v>Q2</v>
      </c>
      <c r="F587" s="4"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6">
      <c r="A588" s="2">
        <v>5181</v>
      </c>
      <c r="B588" s="3">
        <v>46128</v>
      </c>
      <c r="C588" s="4">
        <f>YEAR(SalesDataTable[[#This Row],[Order Date]])</f>
        <v>2026</v>
      </c>
      <c r="D588" s="4">
        <f>MONTH(SalesDataTable[[#This Row],[Order Date]])</f>
        <v>4</v>
      </c>
      <c r="E588" s="11" t="str">
        <f>"Q"&amp;ROUNDUP(MONTH(SalesDataTable[[#This Row],[Order Date]])/3,0)</f>
        <v>Q2</v>
      </c>
      <c r="F588" s="4"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6">
      <c r="A589" s="2">
        <v>5187</v>
      </c>
      <c r="B589" s="3">
        <v>46128</v>
      </c>
      <c r="C589" s="4">
        <f>YEAR(SalesDataTable[[#This Row],[Order Date]])</f>
        <v>2026</v>
      </c>
      <c r="D589" s="4">
        <f>MONTH(SalesDataTable[[#This Row],[Order Date]])</f>
        <v>4</v>
      </c>
      <c r="E589" s="11" t="str">
        <f>"Q"&amp;ROUNDUP(MONTH(SalesDataTable[[#This Row],[Order Date]])/3,0)</f>
        <v>Q2</v>
      </c>
      <c r="F589" s="4"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6">
      <c r="A590" s="2">
        <v>605</v>
      </c>
      <c r="B590" s="3">
        <v>46129</v>
      </c>
      <c r="C590" s="4">
        <f>YEAR(SalesDataTable[[#This Row],[Order Date]])</f>
        <v>2026</v>
      </c>
      <c r="D590" s="4">
        <f>MONTH(SalesDataTable[[#This Row],[Order Date]])</f>
        <v>4</v>
      </c>
      <c r="E590" s="11" t="str">
        <f>"Q"&amp;ROUNDUP(MONTH(SalesDataTable[[#This Row],[Order Date]])/3,0)</f>
        <v>Q2</v>
      </c>
      <c r="F590" s="4"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6">
      <c r="A591" s="2">
        <v>3244</v>
      </c>
      <c r="B591" s="3">
        <v>46129</v>
      </c>
      <c r="C591" s="4">
        <f>YEAR(SalesDataTable[[#This Row],[Order Date]])</f>
        <v>2026</v>
      </c>
      <c r="D591" s="4">
        <f>MONTH(SalesDataTable[[#This Row],[Order Date]])</f>
        <v>4</v>
      </c>
      <c r="E591" s="11" t="str">
        <f>"Q"&amp;ROUNDUP(MONTH(SalesDataTable[[#This Row],[Order Date]])/3,0)</f>
        <v>Q2</v>
      </c>
      <c r="F591" s="4"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6">
      <c r="A592" s="2">
        <v>4047</v>
      </c>
      <c r="B592" s="3">
        <v>46129</v>
      </c>
      <c r="C592" s="4">
        <f>YEAR(SalesDataTable[[#This Row],[Order Date]])</f>
        <v>2026</v>
      </c>
      <c r="D592" s="4">
        <f>MONTH(SalesDataTable[[#This Row],[Order Date]])</f>
        <v>4</v>
      </c>
      <c r="E592" s="11" t="str">
        <f>"Q"&amp;ROUNDUP(MONTH(SalesDataTable[[#This Row],[Order Date]])/3,0)</f>
        <v>Q2</v>
      </c>
      <c r="F592" s="4"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6">
      <c r="A593" s="2">
        <v>4101</v>
      </c>
      <c r="B593" s="3">
        <v>46129</v>
      </c>
      <c r="C593" s="4">
        <f>YEAR(SalesDataTable[[#This Row],[Order Date]])</f>
        <v>2026</v>
      </c>
      <c r="D593" s="4">
        <f>MONTH(SalesDataTable[[#This Row],[Order Date]])</f>
        <v>4</v>
      </c>
      <c r="E593" s="11" t="str">
        <f>"Q"&amp;ROUNDUP(MONTH(SalesDataTable[[#This Row],[Order Date]])/3,0)</f>
        <v>Q2</v>
      </c>
      <c r="F593" s="4"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6">
      <c r="A594" s="2">
        <v>4537</v>
      </c>
      <c r="B594" s="3">
        <v>46129</v>
      </c>
      <c r="C594" s="4">
        <f>YEAR(SalesDataTable[[#This Row],[Order Date]])</f>
        <v>2026</v>
      </c>
      <c r="D594" s="4">
        <f>MONTH(SalesDataTable[[#This Row],[Order Date]])</f>
        <v>4</v>
      </c>
      <c r="E594" s="11" t="str">
        <f>"Q"&amp;ROUNDUP(MONTH(SalesDataTable[[#This Row],[Order Date]])/3,0)</f>
        <v>Q2</v>
      </c>
      <c r="F594" s="4"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6">
      <c r="A595" s="2">
        <v>754</v>
      </c>
      <c r="B595" s="3">
        <v>46130</v>
      </c>
      <c r="C595" s="4">
        <f>YEAR(SalesDataTable[[#This Row],[Order Date]])</f>
        <v>2026</v>
      </c>
      <c r="D595" s="4">
        <f>MONTH(SalesDataTable[[#This Row],[Order Date]])</f>
        <v>4</v>
      </c>
      <c r="E595" s="11" t="str">
        <f>"Q"&amp;ROUNDUP(MONTH(SalesDataTable[[#This Row],[Order Date]])/3,0)</f>
        <v>Q2</v>
      </c>
      <c r="F595" s="4"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6">
      <c r="A596" s="2">
        <v>1340</v>
      </c>
      <c r="B596" s="3">
        <v>46130</v>
      </c>
      <c r="C596" s="4">
        <f>YEAR(SalesDataTable[[#This Row],[Order Date]])</f>
        <v>2026</v>
      </c>
      <c r="D596" s="4">
        <f>MONTH(SalesDataTable[[#This Row],[Order Date]])</f>
        <v>4</v>
      </c>
      <c r="E596" s="11" t="str">
        <f>"Q"&amp;ROUNDUP(MONTH(SalesDataTable[[#This Row],[Order Date]])/3,0)</f>
        <v>Q2</v>
      </c>
      <c r="F596" s="4"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6">
      <c r="A597" s="2">
        <v>1444</v>
      </c>
      <c r="B597" s="3">
        <v>46130</v>
      </c>
      <c r="C597" s="4">
        <f>YEAR(SalesDataTable[[#This Row],[Order Date]])</f>
        <v>2026</v>
      </c>
      <c r="D597" s="4">
        <f>MONTH(SalesDataTable[[#This Row],[Order Date]])</f>
        <v>4</v>
      </c>
      <c r="E597" s="11" t="str">
        <f>"Q"&amp;ROUNDUP(MONTH(SalesDataTable[[#This Row],[Order Date]])/3,0)</f>
        <v>Q2</v>
      </c>
      <c r="F597" s="4"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6">
      <c r="A598" s="2">
        <v>2390</v>
      </c>
      <c r="B598" s="3">
        <v>46130</v>
      </c>
      <c r="C598" s="4">
        <f>YEAR(SalesDataTable[[#This Row],[Order Date]])</f>
        <v>2026</v>
      </c>
      <c r="D598" s="4">
        <f>MONTH(SalesDataTable[[#This Row],[Order Date]])</f>
        <v>4</v>
      </c>
      <c r="E598" s="11" t="str">
        <f>"Q"&amp;ROUNDUP(MONTH(SalesDataTable[[#This Row],[Order Date]])/3,0)</f>
        <v>Q2</v>
      </c>
      <c r="F598" s="4"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6">
      <c r="A599" s="2">
        <v>3076</v>
      </c>
      <c r="B599" s="3">
        <v>46130</v>
      </c>
      <c r="C599" s="4">
        <f>YEAR(SalesDataTable[[#This Row],[Order Date]])</f>
        <v>2026</v>
      </c>
      <c r="D599" s="4">
        <f>MONTH(SalesDataTable[[#This Row],[Order Date]])</f>
        <v>4</v>
      </c>
      <c r="E599" s="11" t="str">
        <f>"Q"&amp;ROUNDUP(MONTH(SalesDataTable[[#This Row],[Order Date]])/3,0)</f>
        <v>Q2</v>
      </c>
      <c r="F599" s="4"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6">
      <c r="A600" s="2">
        <v>3157</v>
      </c>
      <c r="B600" s="3">
        <v>46130</v>
      </c>
      <c r="C600" s="4">
        <f>YEAR(SalesDataTable[[#This Row],[Order Date]])</f>
        <v>2026</v>
      </c>
      <c r="D600" s="4">
        <f>MONTH(SalesDataTable[[#This Row],[Order Date]])</f>
        <v>4</v>
      </c>
      <c r="E600" s="11" t="str">
        <f>"Q"&amp;ROUNDUP(MONTH(SalesDataTable[[#This Row],[Order Date]])/3,0)</f>
        <v>Q2</v>
      </c>
      <c r="F600" s="4"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6">
      <c r="A601" s="2">
        <v>4516</v>
      </c>
      <c r="B601" s="3">
        <v>46130</v>
      </c>
      <c r="C601" s="4">
        <f>YEAR(SalesDataTable[[#This Row],[Order Date]])</f>
        <v>2026</v>
      </c>
      <c r="D601" s="4">
        <f>MONTH(SalesDataTable[[#This Row],[Order Date]])</f>
        <v>4</v>
      </c>
      <c r="E601" s="11" t="str">
        <f>"Q"&amp;ROUNDUP(MONTH(SalesDataTable[[#This Row],[Order Date]])/3,0)</f>
        <v>Q2</v>
      </c>
      <c r="F601" s="4"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6">
      <c r="A602" s="2">
        <v>5119</v>
      </c>
      <c r="B602" s="3">
        <v>46130</v>
      </c>
      <c r="C602" s="4">
        <f>YEAR(SalesDataTable[[#This Row],[Order Date]])</f>
        <v>2026</v>
      </c>
      <c r="D602" s="4">
        <f>MONTH(SalesDataTable[[#This Row],[Order Date]])</f>
        <v>4</v>
      </c>
      <c r="E602" s="11" t="str">
        <f>"Q"&amp;ROUNDUP(MONTH(SalesDataTable[[#This Row],[Order Date]])/3,0)</f>
        <v>Q2</v>
      </c>
      <c r="F602" s="4"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6">
      <c r="A603" s="2">
        <v>125</v>
      </c>
      <c r="B603" s="3">
        <v>46131</v>
      </c>
      <c r="C603" s="4">
        <f>YEAR(SalesDataTable[[#This Row],[Order Date]])</f>
        <v>2026</v>
      </c>
      <c r="D603" s="4">
        <f>MONTH(SalesDataTable[[#This Row],[Order Date]])</f>
        <v>4</v>
      </c>
      <c r="E603" s="11" t="str">
        <f>"Q"&amp;ROUNDUP(MONTH(SalesDataTable[[#This Row],[Order Date]])/3,0)</f>
        <v>Q2</v>
      </c>
      <c r="F603" s="4"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6">
      <c r="A604" s="2">
        <v>728</v>
      </c>
      <c r="B604" s="3">
        <v>46131</v>
      </c>
      <c r="C604" s="4">
        <f>YEAR(SalesDataTable[[#This Row],[Order Date]])</f>
        <v>2026</v>
      </c>
      <c r="D604" s="4">
        <f>MONTH(SalesDataTable[[#This Row],[Order Date]])</f>
        <v>4</v>
      </c>
      <c r="E604" s="11" t="str">
        <f>"Q"&amp;ROUNDUP(MONTH(SalesDataTable[[#This Row],[Order Date]])/3,0)</f>
        <v>Q2</v>
      </c>
      <c r="F604" s="4"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6">
      <c r="A605" s="2">
        <v>1271</v>
      </c>
      <c r="B605" s="3">
        <v>46131</v>
      </c>
      <c r="C605" s="4">
        <f>YEAR(SalesDataTable[[#This Row],[Order Date]])</f>
        <v>2026</v>
      </c>
      <c r="D605" s="4">
        <f>MONTH(SalesDataTable[[#This Row],[Order Date]])</f>
        <v>4</v>
      </c>
      <c r="E605" s="11" t="str">
        <f>"Q"&amp;ROUNDUP(MONTH(SalesDataTable[[#This Row],[Order Date]])/3,0)</f>
        <v>Q2</v>
      </c>
      <c r="F605" s="4"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6">
      <c r="A606" s="2">
        <v>1284</v>
      </c>
      <c r="B606" s="3">
        <v>46131</v>
      </c>
      <c r="C606" s="4">
        <f>YEAR(SalesDataTable[[#This Row],[Order Date]])</f>
        <v>2026</v>
      </c>
      <c r="D606" s="4">
        <f>MONTH(SalesDataTable[[#This Row],[Order Date]])</f>
        <v>4</v>
      </c>
      <c r="E606" s="11" t="str">
        <f>"Q"&amp;ROUNDUP(MONTH(SalesDataTable[[#This Row],[Order Date]])/3,0)</f>
        <v>Q2</v>
      </c>
      <c r="F606" s="4"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6">
      <c r="A607" s="2">
        <v>1657</v>
      </c>
      <c r="B607" s="3">
        <v>46131</v>
      </c>
      <c r="C607" s="4">
        <f>YEAR(SalesDataTable[[#This Row],[Order Date]])</f>
        <v>2026</v>
      </c>
      <c r="D607" s="4">
        <f>MONTH(SalesDataTable[[#This Row],[Order Date]])</f>
        <v>4</v>
      </c>
      <c r="E607" s="11" t="str">
        <f>"Q"&amp;ROUNDUP(MONTH(SalesDataTable[[#This Row],[Order Date]])/3,0)</f>
        <v>Q2</v>
      </c>
      <c r="F607" s="4"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6">
      <c r="A608" s="2">
        <v>2240</v>
      </c>
      <c r="B608" s="3">
        <v>46131</v>
      </c>
      <c r="C608" s="4">
        <f>YEAR(SalesDataTable[[#This Row],[Order Date]])</f>
        <v>2026</v>
      </c>
      <c r="D608" s="4">
        <f>MONTH(SalesDataTable[[#This Row],[Order Date]])</f>
        <v>4</v>
      </c>
      <c r="E608" s="11" t="str">
        <f>"Q"&amp;ROUNDUP(MONTH(SalesDataTable[[#This Row],[Order Date]])/3,0)</f>
        <v>Q2</v>
      </c>
      <c r="F608" s="4"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6">
      <c r="A609" s="2">
        <v>3050</v>
      </c>
      <c r="B609" s="3">
        <v>46131</v>
      </c>
      <c r="C609" s="4">
        <f>YEAR(SalesDataTable[[#This Row],[Order Date]])</f>
        <v>2026</v>
      </c>
      <c r="D609" s="4">
        <f>MONTH(SalesDataTable[[#This Row],[Order Date]])</f>
        <v>4</v>
      </c>
      <c r="E609" s="11" t="str">
        <f>"Q"&amp;ROUNDUP(MONTH(SalesDataTable[[#This Row],[Order Date]])/3,0)</f>
        <v>Q2</v>
      </c>
      <c r="F609" s="4"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6">
      <c r="A610" s="2">
        <v>3213</v>
      </c>
      <c r="B610" s="3">
        <v>46131</v>
      </c>
      <c r="C610" s="4">
        <f>YEAR(SalesDataTable[[#This Row],[Order Date]])</f>
        <v>2026</v>
      </c>
      <c r="D610" s="4">
        <f>MONTH(SalesDataTable[[#This Row],[Order Date]])</f>
        <v>4</v>
      </c>
      <c r="E610" s="11" t="str">
        <f>"Q"&amp;ROUNDUP(MONTH(SalesDataTable[[#This Row],[Order Date]])/3,0)</f>
        <v>Q2</v>
      </c>
      <c r="F610" s="4"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6">
      <c r="A611" s="2">
        <v>3367</v>
      </c>
      <c r="B611" s="3">
        <v>46131</v>
      </c>
      <c r="C611" s="4">
        <f>YEAR(SalesDataTable[[#This Row],[Order Date]])</f>
        <v>2026</v>
      </c>
      <c r="D611" s="4">
        <f>MONTH(SalesDataTable[[#This Row],[Order Date]])</f>
        <v>4</v>
      </c>
      <c r="E611" s="11" t="str">
        <f>"Q"&amp;ROUNDUP(MONTH(SalesDataTable[[#This Row],[Order Date]])/3,0)</f>
        <v>Q2</v>
      </c>
      <c r="F611" s="4"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6">
      <c r="A612" s="2">
        <v>3885</v>
      </c>
      <c r="B612" s="3">
        <v>46131</v>
      </c>
      <c r="C612" s="4">
        <f>YEAR(SalesDataTable[[#This Row],[Order Date]])</f>
        <v>2026</v>
      </c>
      <c r="D612" s="4">
        <f>MONTH(SalesDataTable[[#This Row],[Order Date]])</f>
        <v>4</v>
      </c>
      <c r="E612" s="11" t="str">
        <f>"Q"&amp;ROUNDUP(MONTH(SalesDataTable[[#This Row],[Order Date]])/3,0)</f>
        <v>Q2</v>
      </c>
      <c r="F612" s="4"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6">
      <c r="A613" s="2">
        <v>4372</v>
      </c>
      <c r="B613" s="3">
        <v>46131</v>
      </c>
      <c r="C613" s="4">
        <f>YEAR(SalesDataTable[[#This Row],[Order Date]])</f>
        <v>2026</v>
      </c>
      <c r="D613" s="4">
        <f>MONTH(SalesDataTable[[#This Row],[Order Date]])</f>
        <v>4</v>
      </c>
      <c r="E613" s="11" t="str">
        <f>"Q"&amp;ROUNDUP(MONTH(SalesDataTable[[#This Row],[Order Date]])/3,0)</f>
        <v>Q2</v>
      </c>
      <c r="F613" s="4"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6">
      <c r="A614" s="2">
        <v>4417</v>
      </c>
      <c r="B614" s="3">
        <v>46131</v>
      </c>
      <c r="C614" s="4">
        <f>YEAR(SalesDataTable[[#This Row],[Order Date]])</f>
        <v>2026</v>
      </c>
      <c r="D614" s="4">
        <f>MONTH(SalesDataTable[[#This Row],[Order Date]])</f>
        <v>4</v>
      </c>
      <c r="E614" s="11" t="str">
        <f>"Q"&amp;ROUNDUP(MONTH(SalesDataTable[[#This Row],[Order Date]])/3,0)</f>
        <v>Q2</v>
      </c>
      <c r="F614" s="4"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6">
      <c r="A615" s="2">
        <v>1147</v>
      </c>
      <c r="B615" s="3">
        <v>46132</v>
      </c>
      <c r="C615" s="4">
        <f>YEAR(SalesDataTable[[#This Row],[Order Date]])</f>
        <v>2026</v>
      </c>
      <c r="D615" s="4">
        <f>MONTH(SalesDataTable[[#This Row],[Order Date]])</f>
        <v>4</v>
      </c>
      <c r="E615" s="11" t="str">
        <f>"Q"&amp;ROUNDUP(MONTH(SalesDataTable[[#This Row],[Order Date]])/3,0)</f>
        <v>Q2</v>
      </c>
      <c r="F615" s="4"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6">
      <c r="A616" s="2">
        <v>1514</v>
      </c>
      <c r="B616" s="3">
        <v>46132</v>
      </c>
      <c r="C616" s="4">
        <f>YEAR(SalesDataTable[[#This Row],[Order Date]])</f>
        <v>2026</v>
      </c>
      <c r="D616" s="4">
        <f>MONTH(SalesDataTable[[#This Row],[Order Date]])</f>
        <v>4</v>
      </c>
      <c r="E616" s="11" t="str">
        <f>"Q"&amp;ROUNDUP(MONTH(SalesDataTable[[#This Row],[Order Date]])/3,0)</f>
        <v>Q2</v>
      </c>
      <c r="F616" s="4"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6">
      <c r="A617" s="2">
        <v>1538</v>
      </c>
      <c r="B617" s="3">
        <v>46132</v>
      </c>
      <c r="C617" s="4">
        <f>YEAR(SalesDataTable[[#This Row],[Order Date]])</f>
        <v>2026</v>
      </c>
      <c r="D617" s="4">
        <f>MONTH(SalesDataTable[[#This Row],[Order Date]])</f>
        <v>4</v>
      </c>
      <c r="E617" s="11" t="str">
        <f>"Q"&amp;ROUNDUP(MONTH(SalesDataTable[[#This Row],[Order Date]])/3,0)</f>
        <v>Q2</v>
      </c>
      <c r="F617" s="4"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6">
      <c r="A618" s="2">
        <v>1679</v>
      </c>
      <c r="B618" s="3">
        <v>46132</v>
      </c>
      <c r="C618" s="4">
        <f>YEAR(SalesDataTable[[#This Row],[Order Date]])</f>
        <v>2026</v>
      </c>
      <c r="D618" s="4">
        <f>MONTH(SalesDataTable[[#This Row],[Order Date]])</f>
        <v>4</v>
      </c>
      <c r="E618" s="11" t="str">
        <f>"Q"&amp;ROUNDUP(MONTH(SalesDataTable[[#This Row],[Order Date]])/3,0)</f>
        <v>Q2</v>
      </c>
      <c r="F618" s="4"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6">
      <c r="A619" s="2">
        <v>1708</v>
      </c>
      <c r="B619" s="3">
        <v>46132</v>
      </c>
      <c r="C619" s="4">
        <f>YEAR(SalesDataTable[[#This Row],[Order Date]])</f>
        <v>2026</v>
      </c>
      <c r="D619" s="4">
        <f>MONTH(SalesDataTable[[#This Row],[Order Date]])</f>
        <v>4</v>
      </c>
      <c r="E619" s="11" t="str">
        <f>"Q"&amp;ROUNDUP(MONTH(SalesDataTable[[#This Row],[Order Date]])/3,0)</f>
        <v>Q2</v>
      </c>
      <c r="F619" s="4"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6">
      <c r="A620" s="2">
        <v>2686</v>
      </c>
      <c r="B620" s="3">
        <v>46132</v>
      </c>
      <c r="C620" s="4">
        <f>YEAR(SalesDataTable[[#This Row],[Order Date]])</f>
        <v>2026</v>
      </c>
      <c r="D620" s="4">
        <f>MONTH(SalesDataTable[[#This Row],[Order Date]])</f>
        <v>4</v>
      </c>
      <c r="E620" s="11" t="str">
        <f>"Q"&amp;ROUNDUP(MONTH(SalesDataTable[[#This Row],[Order Date]])/3,0)</f>
        <v>Q2</v>
      </c>
      <c r="F620" s="4"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6">
      <c r="A621" s="2">
        <v>3307</v>
      </c>
      <c r="B621" s="3">
        <v>46132</v>
      </c>
      <c r="C621" s="4">
        <f>YEAR(SalesDataTable[[#This Row],[Order Date]])</f>
        <v>2026</v>
      </c>
      <c r="D621" s="4">
        <f>MONTH(SalesDataTable[[#This Row],[Order Date]])</f>
        <v>4</v>
      </c>
      <c r="E621" s="11" t="str">
        <f>"Q"&amp;ROUNDUP(MONTH(SalesDataTable[[#This Row],[Order Date]])/3,0)</f>
        <v>Q2</v>
      </c>
      <c r="F621" s="4"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6">
      <c r="A622" s="2">
        <v>3772</v>
      </c>
      <c r="B622" s="3">
        <v>46132</v>
      </c>
      <c r="C622" s="4">
        <f>YEAR(SalesDataTable[[#This Row],[Order Date]])</f>
        <v>2026</v>
      </c>
      <c r="D622" s="4">
        <f>MONTH(SalesDataTable[[#This Row],[Order Date]])</f>
        <v>4</v>
      </c>
      <c r="E622" s="11" t="str">
        <f>"Q"&amp;ROUNDUP(MONTH(SalesDataTable[[#This Row],[Order Date]])/3,0)</f>
        <v>Q2</v>
      </c>
      <c r="F622" s="4"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6">
      <c r="A623" s="2">
        <v>3877</v>
      </c>
      <c r="B623" s="3">
        <v>46132</v>
      </c>
      <c r="C623" s="4">
        <f>YEAR(SalesDataTable[[#This Row],[Order Date]])</f>
        <v>2026</v>
      </c>
      <c r="D623" s="4">
        <f>MONTH(SalesDataTable[[#This Row],[Order Date]])</f>
        <v>4</v>
      </c>
      <c r="E623" s="11" t="str">
        <f>"Q"&amp;ROUNDUP(MONTH(SalesDataTable[[#This Row],[Order Date]])/3,0)</f>
        <v>Q2</v>
      </c>
      <c r="F623" s="4"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6">
      <c r="A624" s="2">
        <v>4117</v>
      </c>
      <c r="B624" s="3">
        <v>46132</v>
      </c>
      <c r="C624" s="4">
        <f>YEAR(SalesDataTable[[#This Row],[Order Date]])</f>
        <v>2026</v>
      </c>
      <c r="D624" s="4">
        <f>MONTH(SalesDataTable[[#This Row],[Order Date]])</f>
        <v>4</v>
      </c>
      <c r="E624" s="11" t="str">
        <f>"Q"&amp;ROUNDUP(MONTH(SalesDataTable[[#This Row],[Order Date]])/3,0)</f>
        <v>Q2</v>
      </c>
      <c r="F624" s="4"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6">
      <c r="A625" s="2">
        <v>4562</v>
      </c>
      <c r="B625" s="3">
        <v>46132</v>
      </c>
      <c r="C625" s="4">
        <f>YEAR(SalesDataTable[[#This Row],[Order Date]])</f>
        <v>2026</v>
      </c>
      <c r="D625" s="4">
        <f>MONTH(SalesDataTable[[#This Row],[Order Date]])</f>
        <v>4</v>
      </c>
      <c r="E625" s="11" t="str">
        <f>"Q"&amp;ROUNDUP(MONTH(SalesDataTable[[#This Row],[Order Date]])/3,0)</f>
        <v>Q2</v>
      </c>
      <c r="F625" s="4"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6">
      <c r="A626" s="2">
        <v>4683</v>
      </c>
      <c r="B626" s="3">
        <v>46132</v>
      </c>
      <c r="C626" s="4">
        <f>YEAR(SalesDataTable[[#This Row],[Order Date]])</f>
        <v>2026</v>
      </c>
      <c r="D626" s="4">
        <f>MONTH(SalesDataTable[[#This Row],[Order Date]])</f>
        <v>4</v>
      </c>
      <c r="E626" s="11" t="str">
        <f>"Q"&amp;ROUNDUP(MONTH(SalesDataTable[[#This Row],[Order Date]])/3,0)</f>
        <v>Q2</v>
      </c>
      <c r="F626" s="4"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6">
      <c r="A627" s="2">
        <v>308</v>
      </c>
      <c r="B627" s="3">
        <v>46133</v>
      </c>
      <c r="C627" s="4">
        <f>YEAR(SalesDataTable[[#This Row],[Order Date]])</f>
        <v>2026</v>
      </c>
      <c r="D627" s="4">
        <f>MONTH(SalesDataTable[[#This Row],[Order Date]])</f>
        <v>4</v>
      </c>
      <c r="E627" s="11" t="str">
        <f>"Q"&amp;ROUNDUP(MONTH(SalesDataTable[[#This Row],[Order Date]])/3,0)</f>
        <v>Q2</v>
      </c>
      <c r="F627" s="4"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6">
      <c r="A628" s="2">
        <v>773</v>
      </c>
      <c r="B628" s="3">
        <v>46133</v>
      </c>
      <c r="C628" s="4">
        <f>YEAR(SalesDataTable[[#This Row],[Order Date]])</f>
        <v>2026</v>
      </c>
      <c r="D628" s="4">
        <f>MONTH(SalesDataTable[[#This Row],[Order Date]])</f>
        <v>4</v>
      </c>
      <c r="E628" s="11" t="str">
        <f>"Q"&amp;ROUNDUP(MONTH(SalesDataTable[[#This Row],[Order Date]])/3,0)</f>
        <v>Q2</v>
      </c>
      <c r="F628" s="4"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6">
      <c r="A629" s="2">
        <v>1303</v>
      </c>
      <c r="B629" s="3">
        <v>46133</v>
      </c>
      <c r="C629" s="4">
        <f>YEAR(SalesDataTable[[#This Row],[Order Date]])</f>
        <v>2026</v>
      </c>
      <c r="D629" s="4">
        <f>MONTH(SalesDataTable[[#This Row],[Order Date]])</f>
        <v>4</v>
      </c>
      <c r="E629" s="11" t="str">
        <f>"Q"&amp;ROUNDUP(MONTH(SalesDataTable[[#This Row],[Order Date]])/3,0)</f>
        <v>Q2</v>
      </c>
      <c r="F629" s="4"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6">
      <c r="A630" s="2">
        <v>1348</v>
      </c>
      <c r="B630" s="3">
        <v>46133</v>
      </c>
      <c r="C630" s="4">
        <f>YEAR(SalesDataTable[[#This Row],[Order Date]])</f>
        <v>2026</v>
      </c>
      <c r="D630" s="4">
        <f>MONTH(SalesDataTable[[#This Row],[Order Date]])</f>
        <v>4</v>
      </c>
      <c r="E630" s="11" t="str">
        <f>"Q"&amp;ROUNDUP(MONTH(SalesDataTable[[#This Row],[Order Date]])/3,0)</f>
        <v>Q2</v>
      </c>
      <c r="F630" s="4"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6">
      <c r="A631" s="2">
        <v>1496</v>
      </c>
      <c r="B631" s="3">
        <v>46133</v>
      </c>
      <c r="C631" s="4">
        <f>YEAR(SalesDataTable[[#This Row],[Order Date]])</f>
        <v>2026</v>
      </c>
      <c r="D631" s="4">
        <f>MONTH(SalesDataTable[[#This Row],[Order Date]])</f>
        <v>4</v>
      </c>
      <c r="E631" s="11" t="str">
        <f>"Q"&amp;ROUNDUP(MONTH(SalesDataTable[[#This Row],[Order Date]])/3,0)</f>
        <v>Q2</v>
      </c>
      <c r="F631" s="4"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6">
      <c r="A632" s="2">
        <v>1695</v>
      </c>
      <c r="B632" s="3">
        <v>46133</v>
      </c>
      <c r="C632" s="4">
        <f>YEAR(SalesDataTable[[#This Row],[Order Date]])</f>
        <v>2026</v>
      </c>
      <c r="D632" s="4">
        <f>MONTH(SalesDataTable[[#This Row],[Order Date]])</f>
        <v>4</v>
      </c>
      <c r="E632" s="11" t="str">
        <f>"Q"&amp;ROUNDUP(MONTH(SalesDataTable[[#This Row],[Order Date]])/3,0)</f>
        <v>Q2</v>
      </c>
      <c r="F632" s="4"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6">
      <c r="A633" s="2">
        <v>2812</v>
      </c>
      <c r="B633" s="3">
        <v>46133</v>
      </c>
      <c r="C633" s="4">
        <f>YEAR(SalesDataTable[[#This Row],[Order Date]])</f>
        <v>2026</v>
      </c>
      <c r="D633" s="4">
        <f>MONTH(SalesDataTable[[#This Row],[Order Date]])</f>
        <v>4</v>
      </c>
      <c r="E633" s="11" t="str">
        <f>"Q"&amp;ROUNDUP(MONTH(SalesDataTable[[#This Row],[Order Date]])/3,0)</f>
        <v>Q2</v>
      </c>
      <c r="F633" s="4"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6">
      <c r="A634" s="2">
        <v>3017</v>
      </c>
      <c r="B634" s="3">
        <v>46133</v>
      </c>
      <c r="C634" s="4">
        <f>YEAR(SalesDataTable[[#This Row],[Order Date]])</f>
        <v>2026</v>
      </c>
      <c r="D634" s="4">
        <f>MONTH(SalesDataTable[[#This Row],[Order Date]])</f>
        <v>4</v>
      </c>
      <c r="E634" s="11" t="str">
        <f>"Q"&amp;ROUNDUP(MONTH(SalesDataTable[[#This Row],[Order Date]])/3,0)</f>
        <v>Q2</v>
      </c>
      <c r="F634" s="4"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6">
      <c r="A635" s="2">
        <v>3719</v>
      </c>
      <c r="B635" s="3">
        <v>46133</v>
      </c>
      <c r="C635" s="4">
        <f>YEAR(SalesDataTable[[#This Row],[Order Date]])</f>
        <v>2026</v>
      </c>
      <c r="D635" s="4">
        <f>MONTH(SalesDataTable[[#This Row],[Order Date]])</f>
        <v>4</v>
      </c>
      <c r="E635" s="11" t="str">
        <f>"Q"&amp;ROUNDUP(MONTH(SalesDataTable[[#This Row],[Order Date]])/3,0)</f>
        <v>Q2</v>
      </c>
      <c r="F635" s="4"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6">
      <c r="A636" s="2">
        <v>3920</v>
      </c>
      <c r="B636" s="3">
        <v>46133</v>
      </c>
      <c r="C636" s="4">
        <f>YEAR(SalesDataTable[[#This Row],[Order Date]])</f>
        <v>2026</v>
      </c>
      <c r="D636" s="4">
        <f>MONTH(SalesDataTable[[#This Row],[Order Date]])</f>
        <v>4</v>
      </c>
      <c r="E636" s="11" t="str">
        <f>"Q"&amp;ROUNDUP(MONTH(SalesDataTable[[#This Row],[Order Date]])/3,0)</f>
        <v>Q2</v>
      </c>
      <c r="F636" s="4"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6">
      <c r="A637" s="2">
        <v>4654</v>
      </c>
      <c r="B637" s="3">
        <v>46133</v>
      </c>
      <c r="C637" s="4">
        <f>YEAR(SalesDataTable[[#This Row],[Order Date]])</f>
        <v>2026</v>
      </c>
      <c r="D637" s="4">
        <f>MONTH(SalesDataTable[[#This Row],[Order Date]])</f>
        <v>4</v>
      </c>
      <c r="E637" s="11" t="str">
        <f>"Q"&amp;ROUNDUP(MONTH(SalesDataTable[[#This Row],[Order Date]])/3,0)</f>
        <v>Q2</v>
      </c>
      <c r="F637" s="4"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6">
      <c r="A638" s="2">
        <v>4920</v>
      </c>
      <c r="B638" s="3">
        <v>46133</v>
      </c>
      <c r="C638" s="4">
        <f>YEAR(SalesDataTable[[#This Row],[Order Date]])</f>
        <v>2026</v>
      </c>
      <c r="D638" s="4">
        <f>MONTH(SalesDataTable[[#This Row],[Order Date]])</f>
        <v>4</v>
      </c>
      <c r="E638" s="11" t="str">
        <f>"Q"&amp;ROUNDUP(MONTH(SalesDataTable[[#This Row],[Order Date]])/3,0)</f>
        <v>Q2</v>
      </c>
      <c r="F638" s="4"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6">
      <c r="A639" s="2">
        <v>5191</v>
      </c>
      <c r="B639" s="3">
        <v>46133</v>
      </c>
      <c r="C639" s="4">
        <f>YEAR(SalesDataTable[[#This Row],[Order Date]])</f>
        <v>2026</v>
      </c>
      <c r="D639" s="4">
        <f>MONTH(SalesDataTable[[#This Row],[Order Date]])</f>
        <v>4</v>
      </c>
      <c r="E639" s="11" t="str">
        <f>"Q"&amp;ROUNDUP(MONTH(SalesDataTable[[#This Row],[Order Date]])/3,0)</f>
        <v>Q2</v>
      </c>
      <c r="F639" s="4"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6">
      <c r="A640" s="2">
        <v>413</v>
      </c>
      <c r="B640" s="3">
        <v>46134</v>
      </c>
      <c r="C640" s="4">
        <f>YEAR(SalesDataTable[[#This Row],[Order Date]])</f>
        <v>2026</v>
      </c>
      <c r="D640" s="4">
        <f>MONTH(SalesDataTable[[#This Row],[Order Date]])</f>
        <v>4</v>
      </c>
      <c r="E640" s="11" t="str">
        <f>"Q"&amp;ROUNDUP(MONTH(SalesDataTable[[#This Row],[Order Date]])/3,0)</f>
        <v>Q2</v>
      </c>
      <c r="F640" s="4"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6">
      <c r="A641" s="2">
        <v>1658</v>
      </c>
      <c r="B641" s="3">
        <v>46134</v>
      </c>
      <c r="C641" s="4">
        <f>YEAR(SalesDataTable[[#This Row],[Order Date]])</f>
        <v>2026</v>
      </c>
      <c r="D641" s="4">
        <f>MONTH(SalesDataTable[[#This Row],[Order Date]])</f>
        <v>4</v>
      </c>
      <c r="E641" s="11" t="str">
        <f>"Q"&amp;ROUNDUP(MONTH(SalesDataTable[[#This Row],[Order Date]])/3,0)</f>
        <v>Q2</v>
      </c>
      <c r="F641" s="4"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6">
      <c r="A642" s="2">
        <v>2024</v>
      </c>
      <c r="B642" s="3">
        <v>46134</v>
      </c>
      <c r="C642" s="4">
        <f>YEAR(SalesDataTable[[#This Row],[Order Date]])</f>
        <v>2026</v>
      </c>
      <c r="D642" s="4">
        <f>MONTH(SalesDataTable[[#This Row],[Order Date]])</f>
        <v>4</v>
      </c>
      <c r="E642" s="11" t="str">
        <f>"Q"&amp;ROUNDUP(MONTH(SalesDataTable[[#This Row],[Order Date]])/3,0)</f>
        <v>Q2</v>
      </c>
      <c r="F642" s="4"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6">
      <c r="A643" s="2">
        <v>3980</v>
      </c>
      <c r="B643" s="3">
        <v>46134</v>
      </c>
      <c r="C643" s="4">
        <f>YEAR(SalesDataTable[[#This Row],[Order Date]])</f>
        <v>2026</v>
      </c>
      <c r="D643" s="4">
        <f>MONTH(SalesDataTable[[#This Row],[Order Date]])</f>
        <v>4</v>
      </c>
      <c r="E643" s="11" t="str">
        <f>"Q"&amp;ROUNDUP(MONTH(SalesDataTable[[#This Row],[Order Date]])/3,0)</f>
        <v>Q2</v>
      </c>
      <c r="F643" s="4"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6">
      <c r="A644" s="2">
        <v>4239</v>
      </c>
      <c r="B644" s="3">
        <v>46134</v>
      </c>
      <c r="C644" s="4">
        <f>YEAR(SalesDataTable[[#This Row],[Order Date]])</f>
        <v>2026</v>
      </c>
      <c r="D644" s="4">
        <f>MONTH(SalesDataTable[[#This Row],[Order Date]])</f>
        <v>4</v>
      </c>
      <c r="E644" s="11" t="str">
        <f>"Q"&amp;ROUNDUP(MONTH(SalesDataTable[[#This Row],[Order Date]])/3,0)</f>
        <v>Q2</v>
      </c>
      <c r="F644" s="4"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6">
      <c r="A645" s="2">
        <v>4761</v>
      </c>
      <c r="B645" s="3">
        <v>46134</v>
      </c>
      <c r="C645" s="4">
        <f>YEAR(SalesDataTable[[#This Row],[Order Date]])</f>
        <v>2026</v>
      </c>
      <c r="D645" s="4">
        <f>MONTH(SalesDataTable[[#This Row],[Order Date]])</f>
        <v>4</v>
      </c>
      <c r="E645" s="11" t="str">
        <f>"Q"&amp;ROUNDUP(MONTH(SalesDataTable[[#This Row],[Order Date]])/3,0)</f>
        <v>Q2</v>
      </c>
      <c r="F645" s="4"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6">
      <c r="A646" s="2">
        <v>5160</v>
      </c>
      <c r="B646" s="3">
        <v>46134</v>
      </c>
      <c r="C646" s="4">
        <f>YEAR(SalesDataTable[[#This Row],[Order Date]])</f>
        <v>2026</v>
      </c>
      <c r="D646" s="4">
        <f>MONTH(SalesDataTable[[#This Row],[Order Date]])</f>
        <v>4</v>
      </c>
      <c r="E646" s="11" t="str">
        <f>"Q"&amp;ROUNDUP(MONTH(SalesDataTable[[#This Row],[Order Date]])/3,0)</f>
        <v>Q2</v>
      </c>
      <c r="F646" s="4"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6">
      <c r="A647" s="2">
        <v>2224</v>
      </c>
      <c r="B647" s="3">
        <v>46135</v>
      </c>
      <c r="C647" s="4">
        <f>YEAR(SalesDataTable[[#This Row],[Order Date]])</f>
        <v>2026</v>
      </c>
      <c r="D647" s="4">
        <f>MONTH(SalesDataTable[[#This Row],[Order Date]])</f>
        <v>4</v>
      </c>
      <c r="E647" s="11" t="str">
        <f>"Q"&amp;ROUNDUP(MONTH(SalesDataTable[[#This Row],[Order Date]])/3,0)</f>
        <v>Q2</v>
      </c>
      <c r="F647" s="4"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6">
      <c r="A648" s="2">
        <v>2832</v>
      </c>
      <c r="B648" s="3">
        <v>46135</v>
      </c>
      <c r="C648" s="4">
        <f>YEAR(SalesDataTable[[#This Row],[Order Date]])</f>
        <v>2026</v>
      </c>
      <c r="D648" s="4">
        <f>MONTH(SalesDataTable[[#This Row],[Order Date]])</f>
        <v>4</v>
      </c>
      <c r="E648" s="11" t="str">
        <f>"Q"&amp;ROUNDUP(MONTH(SalesDataTable[[#This Row],[Order Date]])/3,0)</f>
        <v>Q2</v>
      </c>
      <c r="F648" s="4"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6">
      <c r="A649" s="2">
        <v>3000</v>
      </c>
      <c r="B649" s="3">
        <v>46135</v>
      </c>
      <c r="C649" s="4">
        <f>YEAR(SalesDataTable[[#This Row],[Order Date]])</f>
        <v>2026</v>
      </c>
      <c r="D649" s="4">
        <f>MONTH(SalesDataTable[[#This Row],[Order Date]])</f>
        <v>4</v>
      </c>
      <c r="E649" s="11" t="str">
        <f>"Q"&amp;ROUNDUP(MONTH(SalesDataTable[[#This Row],[Order Date]])/3,0)</f>
        <v>Q2</v>
      </c>
      <c r="F649" s="4"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6">
      <c r="A650" s="2">
        <v>3206</v>
      </c>
      <c r="B650" s="3">
        <v>46135</v>
      </c>
      <c r="C650" s="4">
        <f>YEAR(SalesDataTable[[#This Row],[Order Date]])</f>
        <v>2026</v>
      </c>
      <c r="D650" s="4">
        <f>MONTH(SalesDataTable[[#This Row],[Order Date]])</f>
        <v>4</v>
      </c>
      <c r="E650" s="11" t="str">
        <f>"Q"&amp;ROUNDUP(MONTH(SalesDataTable[[#This Row],[Order Date]])/3,0)</f>
        <v>Q2</v>
      </c>
      <c r="F650" s="4"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6">
      <c r="A651" s="2">
        <v>3777</v>
      </c>
      <c r="B651" s="3">
        <v>46135</v>
      </c>
      <c r="C651" s="4">
        <f>YEAR(SalesDataTable[[#This Row],[Order Date]])</f>
        <v>2026</v>
      </c>
      <c r="D651" s="4">
        <f>MONTH(SalesDataTable[[#This Row],[Order Date]])</f>
        <v>4</v>
      </c>
      <c r="E651" s="11" t="str">
        <f>"Q"&amp;ROUNDUP(MONTH(SalesDataTable[[#This Row],[Order Date]])/3,0)</f>
        <v>Q2</v>
      </c>
      <c r="F651" s="4"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6">
      <c r="A652" s="2">
        <v>4980</v>
      </c>
      <c r="B652" s="3">
        <v>46135</v>
      </c>
      <c r="C652" s="4">
        <f>YEAR(SalesDataTable[[#This Row],[Order Date]])</f>
        <v>2026</v>
      </c>
      <c r="D652" s="4">
        <f>MONTH(SalesDataTable[[#This Row],[Order Date]])</f>
        <v>4</v>
      </c>
      <c r="E652" s="11" t="str">
        <f>"Q"&amp;ROUNDUP(MONTH(SalesDataTable[[#This Row],[Order Date]])/3,0)</f>
        <v>Q2</v>
      </c>
      <c r="F652" s="4"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6">
      <c r="A653" s="2">
        <v>1102</v>
      </c>
      <c r="B653" s="3">
        <v>46136</v>
      </c>
      <c r="C653" s="4">
        <f>YEAR(SalesDataTable[[#This Row],[Order Date]])</f>
        <v>2026</v>
      </c>
      <c r="D653" s="4">
        <f>MONTH(SalesDataTable[[#This Row],[Order Date]])</f>
        <v>4</v>
      </c>
      <c r="E653" s="11" t="str">
        <f>"Q"&amp;ROUNDUP(MONTH(SalesDataTable[[#This Row],[Order Date]])/3,0)</f>
        <v>Q2</v>
      </c>
      <c r="F653" s="4"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6">
      <c r="A654" s="2">
        <v>1333</v>
      </c>
      <c r="B654" s="3">
        <v>46136</v>
      </c>
      <c r="C654" s="4">
        <f>YEAR(SalesDataTable[[#This Row],[Order Date]])</f>
        <v>2026</v>
      </c>
      <c r="D654" s="4">
        <f>MONTH(SalesDataTable[[#This Row],[Order Date]])</f>
        <v>4</v>
      </c>
      <c r="E654" s="11" t="str">
        <f>"Q"&amp;ROUNDUP(MONTH(SalesDataTable[[#This Row],[Order Date]])/3,0)</f>
        <v>Q2</v>
      </c>
      <c r="F654" s="4"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6">
      <c r="A655" s="2">
        <v>1369</v>
      </c>
      <c r="B655" s="3">
        <v>46136</v>
      </c>
      <c r="C655" s="4">
        <f>YEAR(SalesDataTable[[#This Row],[Order Date]])</f>
        <v>2026</v>
      </c>
      <c r="D655" s="4">
        <f>MONTH(SalesDataTable[[#This Row],[Order Date]])</f>
        <v>4</v>
      </c>
      <c r="E655" s="11" t="str">
        <f>"Q"&amp;ROUNDUP(MONTH(SalesDataTable[[#This Row],[Order Date]])/3,0)</f>
        <v>Q2</v>
      </c>
      <c r="F655" s="4"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6">
      <c r="A656" s="2">
        <v>1712</v>
      </c>
      <c r="B656" s="3">
        <v>46136</v>
      </c>
      <c r="C656" s="4">
        <f>YEAR(SalesDataTable[[#This Row],[Order Date]])</f>
        <v>2026</v>
      </c>
      <c r="D656" s="4">
        <f>MONTH(SalesDataTable[[#This Row],[Order Date]])</f>
        <v>4</v>
      </c>
      <c r="E656" s="11" t="str">
        <f>"Q"&amp;ROUNDUP(MONTH(SalesDataTable[[#This Row],[Order Date]])/3,0)</f>
        <v>Q2</v>
      </c>
      <c r="F656" s="4"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6">
      <c r="A657" s="2">
        <v>2229</v>
      </c>
      <c r="B657" s="3">
        <v>46136</v>
      </c>
      <c r="C657" s="4">
        <f>YEAR(SalesDataTable[[#This Row],[Order Date]])</f>
        <v>2026</v>
      </c>
      <c r="D657" s="4">
        <f>MONTH(SalesDataTable[[#This Row],[Order Date]])</f>
        <v>4</v>
      </c>
      <c r="E657" s="11" t="str">
        <f>"Q"&amp;ROUNDUP(MONTH(SalesDataTable[[#This Row],[Order Date]])/3,0)</f>
        <v>Q2</v>
      </c>
      <c r="F657" s="4"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6">
      <c r="A658" s="2">
        <v>3458</v>
      </c>
      <c r="B658" s="3">
        <v>46136</v>
      </c>
      <c r="C658" s="4">
        <f>YEAR(SalesDataTable[[#This Row],[Order Date]])</f>
        <v>2026</v>
      </c>
      <c r="D658" s="4">
        <f>MONTH(SalesDataTable[[#This Row],[Order Date]])</f>
        <v>4</v>
      </c>
      <c r="E658" s="11" t="str">
        <f>"Q"&amp;ROUNDUP(MONTH(SalesDataTable[[#This Row],[Order Date]])/3,0)</f>
        <v>Q2</v>
      </c>
      <c r="F658" s="4"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6">
      <c r="A659" s="2">
        <v>4637</v>
      </c>
      <c r="B659" s="3">
        <v>46136</v>
      </c>
      <c r="C659" s="4">
        <f>YEAR(SalesDataTable[[#This Row],[Order Date]])</f>
        <v>2026</v>
      </c>
      <c r="D659" s="4">
        <f>MONTH(SalesDataTable[[#This Row],[Order Date]])</f>
        <v>4</v>
      </c>
      <c r="E659" s="11" t="str">
        <f>"Q"&amp;ROUNDUP(MONTH(SalesDataTable[[#This Row],[Order Date]])/3,0)</f>
        <v>Q2</v>
      </c>
      <c r="F659" s="4"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6">
      <c r="A660" s="2">
        <v>4726</v>
      </c>
      <c r="B660" s="3">
        <v>46136</v>
      </c>
      <c r="C660" s="4">
        <f>YEAR(SalesDataTable[[#This Row],[Order Date]])</f>
        <v>2026</v>
      </c>
      <c r="D660" s="4">
        <f>MONTH(SalesDataTable[[#This Row],[Order Date]])</f>
        <v>4</v>
      </c>
      <c r="E660" s="11" t="str">
        <f>"Q"&amp;ROUNDUP(MONTH(SalesDataTable[[#This Row],[Order Date]])/3,0)</f>
        <v>Q2</v>
      </c>
      <c r="F660" s="4"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6">
      <c r="A661" s="2">
        <v>4838</v>
      </c>
      <c r="B661" s="3">
        <v>46136</v>
      </c>
      <c r="C661" s="4">
        <f>YEAR(SalesDataTable[[#This Row],[Order Date]])</f>
        <v>2026</v>
      </c>
      <c r="D661" s="4">
        <f>MONTH(SalesDataTable[[#This Row],[Order Date]])</f>
        <v>4</v>
      </c>
      <c r="E661" s="11" t="str">
        <f>"Q"&amp;ROUNDUP(MONTH(SalesDataTable[[#This Row],[Order Date]])/3,0)</f>
        <v>Q2</v>
      </c>
      <c r="F661" s="4"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6">
      <c r="A662" s="2">
        <v>5075</v>
      </c>
      <c r="B662" s="3">
        <v>46136</v>
      </c>
      <c r="C662" s="4">
        <f>YEAR(SalesDataTable[[#This Row],[Order Date]])</f>
        <v>2026</v>
      </c>
      <c r="D662" s="4">
        <f>MONTH(SalesDataTable[[#This Row],[Order Date]])</f>
        <v>4</v>
      </c>
      <c r="E662" s="11" t="str">
        <f>"Q"&amp;ROUNDUP(MONTH(SalesDataTable[[#This Row],[Order Date]])/3,0)</f>
        <v>Q2</v>
      </c>
      <c r="F662" s="4"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6">
      <c r="A663" s="2">
        <v>149</v>
      </c>
      <c r="B663" s="3">
        <v>46137</v>
      </c>
      <c r="C663" s="4">
        <f>YEAR(SalesDataTable[[#This Row],[Order Date]])</f>
        <v>2026</v>
      </c>
      <c r="D663" s="4">
        <f>MONTH(SalesDataTable[[#This Row],[Order Date]])</f>
        <v>4</v>
      </c>
      <c r="E663" s="11" t="str">
        <f>"Q"&amp;ROUNDUP(MONTH(SalesDataTable[[#This Row],[Order Date]])/3,0)</f>
        <v>Q2</v>
      </c>
      <c r="F663" s="4"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6">
      <c r="A664" s="2">
        <v>449</v>
      </c>
      <c r="B664" s="3">
        <v>46137</v>
      </c>
      <c r="C664" s="4">
        <f>YEAR(SalesDataTable[[#This Row],[Order Date]])</f>
        <v>2026</v>
      </c>
      <c r="D664" s="4">
        <f>MONTH(SalesDataTable[[#This Row],[Order Date]])</f>
        <v>4</v>
      </c>
      <c r="E664" s="11" t="str">
        <f>"Q"&amp;ROUNDUP(MONTH(SalesDataTable[[#This Row],[Order Date]])/3,0)</f>
        <v>Q2</v>
      </c>
      <c r="F664" s="4"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6">
      <c r="A665" s="2">
        <v>1422</v>
      </c>
      <c r="B665" s="3">
        <v>46137</v>
      </c>
      <c r="C665" s="4">
        <f>YEAR(SalesDataTable[[#This Row],[Order Date]])</f>
        <v>2026</v>
      </c>
      <c r="D665" s="4">
        <f>MONTH(SalesDataTable[[#This Row],[Order Date]])</f>
        <v>4</v>
      </c>
      <c r="E665" s="11" t="str">
        <f>"Q"&amp;ROUNDUP(MONTH(SalesDataTable[[#This Row],[Order Date]])/3,0)</f>
        <v>Q2</v>
      </c>
      <c r="F665" s="4"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6">
      <c r="A666" s="2">
        <v>3248</v>
      </c>
      <c r="B666" s="3">
        <v>46137</v>
      </c>
      <c r="C666" s="4">
        <f>YEAR(SalesDataTable[[#This Row],[Order Date]])</f>
        <v>2026</v>
      </c>
      <c r="D666" s="4">
        <f>MONTH(SalesDataTable[[#This Row],[Order Date]])</f>
        <v>4</v>
      </c>
      <c r="E666" s="11" t="str">
        <f>"Q"&amp;ROUNDUP(MONTH(SalesDataTable[[#This Row],[Order Date]])/3,0)</f>
        <v>Q2</v>
      </c>
      <c r="F666" s="4"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6">
      <c r="A667" s="2">
        <v>3445</v>
      </c>
      <c r="B667" s="3">
        <v>46137</v>
      </c>
      <c r="C667" s="4">
        <f>YEAR(SalesDataTable[[#This Row],[Order Date]])</f>
        <v>2026</v>
      </c>
      <c r="D667" s="4">
        <f>MONTH(SalesDataTable[[#This Row],[Order Date]])</f>
        <v>4</v>
      </c>
      <c r="E667" s="11" t="str">
        <f>"Q"&amp;ROUNDUP(MONTH(SalesDataTable[[#This Row],[Order Date]])/3,0)</f>
        <v>Q2</v>
      </c>
      <c r="F667" s="4"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6">
      <c r="A668" s="2">
        <v>3930</v>
      </c>
      <c r="B668" s="3">
        <v>46137</v>
      </c>
      <c r="C668" s="4">
        <f>YEAR(SalesDataTable[[#This Row],[Order Date]])</f>
        <v>2026</v>
      </c>
      <c r="D668" s="4">
        <f>MONTH(SalesDataTable[[#This Row],[Order Date]])</f>
        <v>4</v>
      </c>
      <c r="E668" s="11" t="str">
        <f>"Q"&amp;ROUNDUP(MONTH(SalesDataTable[[#This Row],[Order Date]])/3,0)</f>
        <v>Q2</v>
      </c>
      <c r="F668" s="4"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6">
      <c r="A669" s="2">
        <v>3969</v>
      </c>
      <c r="B669" s="3">
        <v>46137</v>
      </c>
      <c r="C669" s="4">
        <f>YEAR(SalesDataTable[[#This Row],[Order Date]])</f>
        <v>2026</v>
      </c>
      <c r="D669" s="4">
        <f>MONTH(SalesDataTable[[#This Row],[Order Date]])</f>
        <v>4</v>
      </c>
      <c r="E669" s="11" t="str">
        <f>"Q"&amp;ROUNDUP(MONTH(SalesDataTable[[#This Row],[Order Date]])/3,0)</f>
        <v>Q2</v>
      </c>
      <c r="F669" s="4"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6">
      <c r="A670" s="2">
        <v>4190</v>
      </c>
      <c r="B670" s="3">
        <v>46137</v>
      </c>
      <c r="C670" s="4">
        <f>YEAR(SalesDataTable[[#This Row],[Order Date]])</f>
        <v>2026</v>
      </c>
      <c r="D670" s="4">
        <f>MONTH(SalesDataTable[[#This Row],[Order Date]])</f>
        <v>4</v>
      </c>
      <c r="E670" s="11" t="str">
        <f>"Q"&amp;ROUNDUP(MONTH(SalesDataTable[[#This Row],[Order Date]])/3,0)</f>
        <v>Q2</v>
      </c>
      <c r="F670" s="4"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6">
      <c r="A671" s="2">
        <v>4442</v>
      </c>
      <c r="B671" s="3">
        <v>46137</v>
      </c>
      <c r="C671" s="4">
        <f>YEAR(SalesDataTable[[#This Row],[Order Date]])</f>
        <v>2026</v>
      </c>
      <c r="D671" s="4">
        <f>MONTH(SalesDataTable[[#This Row],[Order Date]])</f>
        <v>4</v>
      </c>
      <c r="E671" s="11" t="str">
        <f>"Q"&amp;ROUNDUP(MONTH(SalesDataTable[[#This Row],[Order Date]])/3,0)</f>
        <v>Q2</v>
      </c>
      <c r="F671" s="4"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6">
      <c r="A672" s="2">
        <v>228</v>
      </c>
      <c r="B672" s="3">
        <v>46138</v>
      </c>
      <c r="C672" s="4">
        <f>YEAR(SalesDataTable[[#This Row],[Order Date]])</f>
        <v>2026</v>
      </c>
      <c r="D672" s="4">
        <f>MONTH(SalesDataTable[[#This Row],[Order Date]])</f>
        <v>4</v>
      </c>
      <c r="E672" s="11" t="str">
        <f>"Q"&amp;ROUNDUP(MONTH(SalesDataTable[[#This Row],[Order Date]])/3,0)</f>
        <v>Q2</v>
      </c>
      <c r="F672" s="4"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6">
      <c r="A673" s="2">
        <v>2101</v>
      </c>
      <c r="B673" s="3">
        <v>46138</v>
      </c>
      <c r="C673" s="4">
        <f>YEAR(SalesDataTable[[#This Row],[Order Date]])</f>
        <v>2026</v>
      </c>
      <c r="D673" s="4">
        <f>MONTH(SalesDataTable[[#This Row],[Order Date]])</f>
        <v>4</v>
      </c>
      <c r="E673" s="11" t="str">
        <f>"Q"&amp;ROUNDUP(MONTH(SalesDataTable[[#This Row],[Order Date]])/3,0)</f>
        <v>Q2</v>
      </c>
      <c r="F673" s="4"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6">
      <c r="A674" s="2">
        <v>2590</v>
      </c>
      <c r="B674" s="3">
        <v>46138</v>
      </c>
      <c r="C674" s="4">
        <f>YEAR(SalesDataTable[[#This Row],[Order Date]])</f>
        <v>2026</v>
      </c>
      <c r="D674" s="4">
        <f>MONTH(SalesDataTable[[#This Row],[Order Date]])</f>
        <v>4</v>
      </c>
      <c r="E674" s="11" t="str">
        <f>"Q"&amp;ROUNDUP(MONTH(SalesDataTable[[#This Row],[Order Date]])/3,0)</f>
        <v>Q2</v>
      </c>
      <c r="F674" s="4"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6">
      <c r="A675" s="2">
        <v>2957</v>
      </c>
      <c r="B675" s="3">
        <v>46138</v>
      </c>
      <c r="C675" s="4">
        <f>YEAR(SalesDataTable[[#This Row],[Order Date]])</f>
        <v>2026</v>
      </c>
      <c r="D675" s="4">
        <f>MONTH(SalesDataTable[[#This Row],[Order Date]])</f>
        <v>4</v>
      </c>
      <c r="E675" s="11" t="str">
        <f>"Q"&amp;ROUNDUP(MONTH(SalesDataTable[[#This Row],[Order Date]])/3,0)</f>
        <v>Q2</v>
      </c>
      <c r="F675" s="4"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6">
      <c r="A676" s="2">
        <v>4270</v>
      </c>
      <c r="B676" s="3">
        <v>46138</v>
      </c>
      <c r="C676" s="4">
        <f>YEAR(SalesDataTable[[#This Row],[Order Date]])</f>
        <v>2026</v>
      </c>
      <c r="D676" s="4">
        <f>MONTH(SalesDataTable[[#This Row],[Order Date]])</f>
        <v>4</v>
      </c>
      <c r="E676" s="11" t="str">
        <f>"Q"&amp;ROUNDUP(MONTH(SalesDataTable[[#This Row],[Order Date]])/3,0)</f>
        <v>Q2</v>
      </c>
      <c r="F676" s="4"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6">
      <c r="A677" s="2">
        <v>4324</v>
      </c>
      <c r="B677" s="3">
        <v>46138</v>
      </c>
      <c r="C677" s="4">
        <f>YEAR(SalesDataTable[[#This Row],[Order Date]])</f>
        <v>2026</v>
      </c>
      <c r="D677" s="4">
        <f>MONTH(SalesDataTable[[#This Row],[Order Date]])</f>
        <v>4</v>
      </c>
      <c r="E677" s="11" t="str">
        <f>"Q"&amp;ROUNDUP(MONTH(SalesDataTable[[#This Row],[Order Date]])/3,0)</f>
        <v>Q2</v>
      </c>
      <c r="F677" s="4"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6">
      <c r="A678" s="2">
        <v>5010</v>
      </c>
      <c r="B678" s="3">
        <v>46138</v>
      </c>
      <c r="C678" s="4">
        <f>YEAR(SalesDataTable[[#This Row],[Order Date]])</f>
        <v>2026</v>
      </c>
      <c r="D678" s="4">
        <f>MONTH(SalesDataTable[[#This Row],[Order Date]])</f>
        <v>4</v>
      </c>
      <c r="E678" s="11" t="str">
        <f>"Q"&amp;ROUNDUP(MONTH(SalesDataTable[[#This Row],[Order Date]])/3,0)</f>
        <v>Q2</v>
      </c>
      <c r="F678" s="4"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6">
      <c r="A679" s="2">
        <v>5092</v>
      </c>
      <c r="B679" s="3">
        <v>46138</v>
      </c>
      <c r="C679" s="4">
        <f>YEAR(SalesDataTable[[#This Row],[Order Date]])</f>
        <v>2026</v>
      </c>
      <c r="D679" s="4">
        <f>MONTH(SalesDataTable[[#This Row],[Order Date]])</f>
        <v>4</v>
      </c>
      <c r="E679" s="11" t="str">
        <f>"Q"&amp;ROUNDUP(MONTH(SalesDataTable[[#This Row],[Order Date]])/3,0)</f>
        <v>Q2</v>
      </c>
      <c r="F679" s="4"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6">
      <c r="A680" s="2">
        <v>1061</v>
      </c>
      <c r="B680" s="3">
        <v>46139</v>
      </c>
      <c r="C680" s="4">
        <f>YEAR(SalesDataTable[[#This Row],[Order Date]])</f>
        <v>2026</v>
      </c>
      <c r="D680" s="4">
        <f>MONTH(SalesDataTable[[#This Row],[Order Date]])</f>
        <v>4</v>
      </c>
      <c r="E680" s="11" t="str">
        <f>"Q"&amp;ROUNDUP(MONTH(SalesDataTable[[#This Row],[Order Date]])/3,0)</f>
        <v>Q2</v>
      </c>
      <c r="F680" s="4"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6">
      <c r="A681" s="2">
        <v>1099</v>
      </c>
      <c r="B681" s="3">
        <v>46139</v>
      </c>
      <c r="C681" s="4">
        <f>YEAR(SalesDataTable[[#This Row],[Order Date]])</f>
        <v>2026</v>
      </c>
      <c r="D681" s="4">
        <f>MONTH(SalesDataTable[[#This Row],[Order Date]])</f>
        <v>4</v>
      </c>
      <c r="E681" s="11" t="str">
        <f>"Q"&amp;ROUNDUP(MONTH(SalesDataTable[[#This Row],[Order Date]])/3,0)</f>
        <v>Q2</v>
      </c>
      <c r="F681" s="4"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6">
      <c r="A682" s="2">
        <v>3500</v>
      </c>
      <c r="B682" s="3">
        <v>46139</v>
      </c>
      <c r="C682" s="4">
        <f>YEAR(SalesDataTable[[#This Row],[Order Date]])</f>
        <v>2026</v>
      </c>
      <c r="D682" s="4">
        <f>MONTH(SalesDataTable[[#This Row],[Order Date]])</f>
        <v>4</v>
      </c>
      <c r="E682" s="11" t="str">
        <f>"Q"&amp;ROUNDUP(MONTH(SalesDataTable[[#This Row],[Order Date]])/3,0)</f>
        <v>Q2</v>
      </c>
      <c r="F682" s="4"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6">
      <c r="A683" s="2">
        <v>3856</v>
      </c>
      <c r="B683" s="3">
        <v>46139</v>
      </c>
      <c r="C683" s="4">
        <f>YEAR(SalesDataTable[[#This Row],[Order Date]])</f>
        <v>2026</v>
      </c>
      <c r="D683" s="4">
        <f>MONTH(SalesDataTable[[#This Row],[Order Date]])</f>
        <v>4</v>
      </c>
      <c r="E683" s="11" t="str">
        <f>"Q"&amp;ROUNDUP(MONTH(SalesDataTable[[#This Row],[Order Date]])/3,0)</f>
        <v>Q2</v>
      </c>
      <c r="F683" s="4"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6">
      <c r="A684" s="2">
        <v>4044</v>
      </c>
      <c r="B684" s="3">
        <v>46139</v>
      </c>
      <c r="C684" s="4">
        <f>YEAR(SalesDataTable[[#This Row],[Order Date]])</f>
        <v>2026</v>
      </c>
      <c r="D684" s="4">
        <f>MONTH(SalesDataTable[[#This Row],[Order Date]])</f>
        <v>4</v>
      </c>
      <c r="E684" s="11" t="str">
        <f>"Q"&amp;ROUNDUP(MONTH(SalesDataTable[[#This Row],[Order Date]])/3,0)</f>
        <v>Q2</v>
      </c>
      <c r="F684" s="4"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6">
      <c r="A685" s="2">
        <v>4235</v>
      </c>
      <c r="B685" s="3">
        <v>46139</v>
      </c>
      <c r="C685" s="4">
        <f>YEAR(SalesDataTable[[#This Row],[Order Date]])</f>
        <v>2026</v>
      </c>
      <c r="D685" s="4">
        <f>MONTH(SalesDataTable[[#This Row],[Order Date]])</f>
        <v>4</v>
      </c>
      <c r="E685" s="11" t="str">
        <f>"Q"&amp;ROUNDUP(MONTH(SalesDataTable[[#This Row],[Order Date]])/3,0)</f>
        <v>Q2</v>
      </c>
      <c r="F685" s="4"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6">
      <c r="A686" s="2">
        <v>122</v>
      </c>
      <c r="B686" s="3">
        <v>46140</v>
      </c>
      <c r="C686" s="4">
        <f>YEAR(SalesDataTable[[#This Row],[Order Date]])</f>
        <v>2026</v>
      </c>
      <c r="D686" s="4">
        <f>MONTH(SalesDataTable[[#This Row],[Order Date]])</f>
        <v>4</v>
      </c>
      <c r="E686" s="11" t="str">
        <f>"Q"&amp;ROUNDUP(MONTH(SalesDataTable[[#This Row],[Order Date]])/3,0)</f>
        <v>Q2</v>
      </c>
      <c r="F686" s="4"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6">
      <c r="A687" s="2">
        <v>239</v>
      </c>
      <c r="B687" s="3">
        <v>46140</v>
      </c>
      <c r="C687" s="4">
        <f>YEAR(SalesDataTable[[#This Row],[Order Date]])</f>
        <v>2026</v>
      </c>
      <c r="D687" s="4">
        <f>MONTH(SalesDataTable[[#This Row],[Order Date]])</f>
        <v>4</v>
      </c>
      <c r="E687" s="11" t="str">
        <f>"Q"&amp;ROUNDUP(MONTH(SalesDataTable[[#This Row],[Order Date]])/3,0)</f>
        <v>Q2</v>
      </c>
      <c r="F687" s="4"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6">
      <c r="A688" s="2">
        <v>356</v>
      </c>
      <c r="B688" s="3">
        <v>46140</v>
      </c>
      <c r="C688" s="4">
        <f>YEAR(SalesDataTable[[#This Row],[Order Date]])</f>
        <v>2026</v>
      </c>
      <c r="D688" s="4">
        <f>MONTH(SalesDataTable[[#This Row],[Order Date]])</f>
        <v>4</v>
      </c>
      <c r="E688" s="11" t="str">
        <f>"Q"&amp;ROUNDUP(MONTH(SalesDataTable[[#This Row],[Order Date]])/3,0)</f>
        <v>Q2</v>
      </c>
      <c r="F688" s="4"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6">
      <c r="A689" s="2">
        <v>785</v>
      </c>
      <c r="B689" s="3">
        <v>46140</v>
      </c>
      <c r="C689" s="4">
        <f>YEAR(SalesDataTable[[#This Row],[Order Date]])</f>
        <v>2026</v>
      </c>
      <c r="D689" s="4">
        <f>MONTH(SalesDataTable[[#This Row],[Order Date]])</f>
        <v>4</v>
      </c>
      <c r="E689" s="11" t="str">
        <f>"Q"&amp;ROUNDUP(MONTH(SalesDataTable[[#This Row],[Order Date]])/3,0)</f>
        <v>Q2</v>
      </c>
      <c r="F689" s="4"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6">
      <c r="A690" s="2">
        <v>2325</v>
      </c>
      <c r="B690" s="3">
        <v>46140</v>
      </c>
      <c r="C690" s="4">
        <f>YEAR(SalesDataTable[[#This Row],[Order Date]])</f>
        <v>2026</v>
      </c>
      <c r="D690" s="4">
        <f>MONTH(SalesDataTable[[#This Row],[Order Date]])</f>
        <v>4</v>
      </c>
      <c r="E690" s="11" t="str">
        <f>"Q"&amp;ROUNDUP(MONTH(SalesDataTable[[#This Row],[Order Date]])/3,0)</f>
        <v>Q2</v>
      </c>
      <c r="F690" s="4"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6">
      <c r="A691" s="2">
        <v>2566</v>
      </c>
      <c r="B691" s="3">
        <v>46140</v>
      </c>
      <c r="C691" s="4">
        <f>YEAR(SalesDataTable[[#This Row],[Order Date]])</f>
        <v>2026</v>
      </c>
      <c r="D691" s="4">
        <f>MONTH(SalesDataTable[[#This Row],[Order Date]])</f>
        <v>4</v>
      </c>
      <c r="E691" s="11" t="str">
        <f>"Q"&amp;ROUNDUP(MONTH(SalesDataTable[[#This Row],[Order Date]])/3,0)</f>
        <v>Q2</v>
      </c>
      <c r="F691" s="4"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6">
      <c r="A692" s="2">
        <v>3105</v>
      </c>
      <c r="B692" s="3">
        <v>46140</v>
      </c>
      <c r="C692" s="4">
        <f>YEAR(SalesDataTable[[#This Row],[Order Date]])</f>
        <v>2026</v>
      </c>
      <c r="D692" s="4">
        <f>MONTH(SalesDataTable[[#This Row],[Order Date]])</f>
        <v>4</v>
      </c>
      <c r="E692" s="11" t="str">
        <f>"Q"&amp;ROUNDUP(MONTH(SalesDataTable[[#This Row],[Order Date]])/3,0)</f>
        <v>Q2</v>
      </c>
      <c r="F692" s="4"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6">
      <c r="A693" s="2">
        <v>3167</v>
      </c>
      <c r="B693" s="3">
        <v>46140</v>
      </c>
      <c r="C693" s="4">
        <f>YEAR(SalesDataTable[[#This Row],[Order Date]])</f>
        <v>2026</v>
      </c>
      <c r="D693" s="4">
        <f>MONTH(SalesDataTable[[#This Row],[Order Date]])</f>
        <v>4</v>
      </c>
      <c r="E693" s="11" t="str">
        <f>"Q"&amp;ROUNDUP(MONTH(SalesDataTable[[#This Row],[Order Date]])/3,0)</f>
        <v>Q2</v>
      </c>
      <c r="F693" s="4"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6">
      <c r="A694" s="2">
        <v>4396</v>
      </c>
      <c r="B694" s="3">
        <v>46140</v>
      </c>
      <c r="C694" s="4">
        <f>YEAR(SalesDataTable[[#This Row],[Order Date]])</f>
        <v>2026</v>
      </c>
      <c r="D694" s="4">
        <f>MONTH(SalesDataTable[[#This Row],[Order Date]])</f>
        <v>4</v>
      </c>
      <c r="E694" s="11" t="str">
        <f>"Q"&amp;ROUNDUP(MONTH(SalesDataTable[[#This Row],[Order Date]])/3,0)</f>
        <v>Q2</v>
      </c>
      <c r="F694" s="4"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6">
      <c r="A695" s="2">
        <v>4475</v>
      </c>
      <c r="B695" s="3">
        <v>46140</v>
      </c>
      <c r="C695" s="4">
        <f>YEAR(SalesDataTable[[#This Row],[Order Date]])</f>
        <v>2026</v>
      </c>
      <c r="D695" s="4">
        <f>MONTH(SalesDataTable[[#This Row],[Order Date]])</f>
        <v>4</v>
      </c>
      <c r="E695" s="11" t="str">
        <f>"Q"&amp;ROUNDUP(MONTH(SalesDataTable[[#This Row],[Order Date]])/3,0)</f>
        <v>Q2</v>
      </c>
      <c r="F695" s="4"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6">
      <c r="A696" s="2">
        <v>4482</v>
      </c>
      <c r="B696" s="3">
        <v>46140</v>
      </c>
      <c r="C696" s="4">
        <f>YEAR(SalesDataTable[[#This Row],[Order Date]])</f>
        <v>2026</v>
      </c>
      <c r="D696" s="4">
        <f>MONTH(SalesDataTable[[#This Row],[Order Date]])</f>
        <v>4</v>
      </c>
      <c r="E696" s="11" t="str">
        <f>"Q"&amp;ROUNDUP(MONTH(SalesDataTable[[#This Row],[Order Date]])/3,0)</f>
        <v>Q2</v>
      </c>
      <c r="F696" s="4"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6">
      <c r="A697" s="2">
        <v>5022</v>
      </c>
      <c r="B697" s="3">
        <v>46140</v>
      </c>
      <c r="C697" s="4">
        <f>YEAR(SalesDataTable[[#This Row],[Order Date]])</f>
        <v>2026</v>
      </c>
      <c r="D697" s="4">
        <f>MONTH(SalesDataTable[[#This Row],[Order Date]])</f>
        <v>4</v>
      </c>
      <c r="E697" s="11" t="str">
        <f>"Q"&amp;ROUNDUP(MONTH(SalesDataTable[[#This Row],[Order Date]])/3,0)</f>
        <v>Q2</v>
      </c>
      <c r="F697" s="4"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6">
      <c r="A698" s="2">
        <v>1304</v>
      </c>
      <c r="B698" s="3">
        <v>46141</v>
      </c>
      <c r="C698" s="4">
        <f>YEAR(SalesDataTable[[#This Row],[Order Date]])</f>
        <v>2026</v>
      </c>
      <c r="D698" s="4">
        <f>MONTH(SalesDataTable[[#This Row],[Order Date]])</f>
        <v>4</v>
      </c>
      <c r="E698" s="11" t="str">
        <f>"Q"&amp;ROUNDUP(MONTH(SalesDataTable[[#This Row],[Order Date]])/3,0)</f>
        <v>Q2</v>
      </c>
      <c r="F698" s="4"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6">
      <c r="A699" s="2">
        <v>3008</v>
      </c>
      <c r="B699" s="3">
        <v>46141</v>
      </c>
      <c r="C699" s="4">
        <f>YEAR(SalesDataTable[[#This Row],[Order Date]])</f>
        <v>2026</v>
      </c>
      <c r="D699" s="4">
        <f>MONTH(SalesDataTable[[#This Row],[Order Date]])</f>
        <v>4</v>
      </c>
      <c r="E699" s="11" t="str">
        <f>"Q"&amp;ROUNDUP(MONTH(SalesDataTable[[#This Row],[Order Date]])/3,0)</f>
        <v>Q2</v>
      </c>
      <c r="F699" s="4"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6">
      <c r="A700" s="2">
        <v>4140</v>
      </c>
      <c r="B700" s="3">
        <v>46141</v>
      </c>
      <c r="C700" s="4">
        <f>YEAR(SalesDataTable[[#This Row],[Order Date]])</f>
        <v>2026</v>
      </c>
      <c r="D700" s="4">
        <f>MONTH(SalesDataTable[[#This Row],[Order Date]])</f>
        <v>4</v>
      </c>
      <c r="E700" s="11" t="str">
        <f>"Q"&amp;ROUNDUP(MONTH(SalesDataTable[[#This Row],[Order Date]])/3,0)</f>
        <v>Q2</v>
      </c>
      <c r="F700" s="4"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6">
      <c r="A701" s="2">
        <v>4151</v>
      </c>
      <c r="B701" s="3">
        <v>46141</v>
      </c>
      <c r="C701" s="4">
        <f>YEAR(SalesDataTable[[#This Row],[Order Date]])</f>
        <v>2026</v>
      </c>
      <c r="D701" s="4">
        <f>MONTH(SalesDataTable[[#This Row],[Order Date]])</f>
        <v>4</v>
      </c>
      <c r="E701" s="11" t="str">
        <f>"Q"&amp;ROUNDUP(MONTH(SalesDataTable[[#This Row],[Order Date]])/3,0)</f>
        <v>Q2</v>
      </c>
      <c r="F701" s="4"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6">
      <c r="A702" s="2">
        <v>4650</v>
      </c>
      <c r="B702" s="3">
        <v>46141</v>
      </c>
      <c r="C702" s="4">
        <f>YEAR(SalesDataTable[[#This Row],[Order Date]])</f>
        <v>2026</v>
      </c>
      <c r="D702" s="4">
        <f>MONTH(SalesDataTable[[#This Row],[Order Date]])</f>
        <v>4</v>
      </c>
      <c r="E702" s="11" t="str">
        <f>"Q"&amp;ROUNDUP(MONTH(SalesDataTable[[#This Row],[Order Date]])/3,0)</f>
        <v>Q2</v>
      </c>
      <c r="F702" s="4"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6">
      <c r="A703" s="2">
        <v>4897</v>
      </c>
      <c r="B703" s="3">
        <v>46141</v>
      </c>
      <c r="C703" s="4">
        <f>YEAR(SalesDataTable[[#This Row],[Order Date]])</f>
        <v>2026</v>
      </c>
      <c r="D703" s="4">
        <f>MONTH(SalesDataTable[[#This Row],[Order Date]])</f>
        <v>4</v>
      </c>
      <c r="E703" s="11" t="str">
        <f>"Q"&amp;ROUNDUP(MONTH(SalesDataTable[[#This Row],[Order Date]])/3,0)</f>
        <v>Q2</v>
      </c>
      <c r="F703" s="4"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6">
      <c r="A704" s="2">
        <v>792</v>
      </c>
      <c r="B704" s="3">
        <v>46142</v>
      </c>
      <c r="C704" s="4">
        <f>YEAR(SalesDataTable[[#This Row],[Order Date]])</f>
        <v>2026</v>
      </c>
      <c r="D704" s="4">
        <f>MONTH(SalesDataTable[[#This Row],[Order Date]])</f>
        <v>4</v>
      </c>
      <c r="E704" s="11" t="str">
        <f>"Q"&amp;ROUNDUP(MONTH(SalesDataTable[[#This Row],[Order Date]])/3,0)</f>
        <v>Q2</v>
      </c>
      <c r="F704" s="4"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6">
      <c r="A705" s="2">
        <v>1796</v>
      </c>
      <c r="B705" s="3">
        <v>46142</v>
      </c>
      <c r="C705" s="4">
        <f>YEAR(SalesDataTable[[#This Row],[Order Date]])</f>
        <v>2026</v>
      </c>
      <c r="D705" s="4">
        <f>MONTH(SalesDataTable[[#This Row],[Order Date]])</f>
        <v>4</v>
      </c>
      <c r="E705" s="11" t="str">
        <f>"Q"&amp;ROUNDUP(MONTH(SalesDataTable[[#This Row],[Order Date]])/3,0)</f>
        <v>Q2</v>
      </c>
      <c r="F705" s="4"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6">
      <c r="A706" s="2">
        <v>3222</v>
      </c>
      <c r="B706" s="3">
        <v>46142</v>
      </c>
      <c r="C706" s="4">
        <f>YEAR(SalesDataTable[[#This Row],[Order Date]])</f>
        <v>2026</v>
      </c>
      <c r="D706" s="4">
        <f>MONTH(SalesDataTable[[#This Row],[Order Date]])</f>
        <v>4</v>
      </c>
      <c r="E706" s="11" t="str">
        <f>"Q"&amp;ROUNDUP(MONTH(SalesDataTable[[#This Row],[Order Date]])/3,0)</f>
        <v>Q2</v>
      </c>
      <c r="F706" s="4"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6">
      <c r="A707" s="2">
        <v>3237</v>
      </c>
      <c r="B707" s="3">
        <v>46142</v>
      </c>
      <c r="C707" s="4">
        <f>YEAR(SalesDataTable[[#This Row],[Order Date]])</f>
        <v>2026</v>
      </c>
      <c r="D707" s="4">
        <f>MONTH(SalesDataTable[[#This Row],[Order Date]])</f>
        <v>4</v>
      </c>
      <c r="E707" s="11" t="str">
        <f>"Q"&amp;ROUNDUP(MONTH(SalesDataTable[[#This Row],[Order Date]])/3,0)</f>
        <v>Q2</v>
      </c>
      <c r="F707" s="4"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6">
      <c r="A708" s="2">
        <v>3695</v>
      </c>
      <c r="B708" s="3">
        <v>46142</v>
      </c>
      <c r="C708" s="4">
        <f>YEAR(SalesDataTable[[#This Row],[Order Date]])</f>
        <v>2026</v>
      </c>
      <c r="D708" s="4">
        <f>MONTH(SalesDataTable[[#This Row],[Order Date]])</f>
        <v>4</v>
      </c>
      <c r="E708" s="11" t="str">
        <f>"Q"&amp;ROUNDUP(MONTH(SalesDataTable[[#This Row],[Order Date]])/3,0)</f>
        <v>Q2</v>
      </c>
      <c r="F708" s="4"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6">
      <c r="A709" s="2">
        <v>5148</v>
      </c>
      <c r="B709" s="3">
        <v>46142</v>
      </c>
      <c r="C709" s="4">
        <f>YEAR(SalesDataTable[[#This Row],[Order Date]])</f>
        <v>2026</v>
      </c>
      <c r="D709" s="4">
        <f>MONTH(SalesDataTable[[#This Row],[Order Date]])</f>
        <v>4</v>
      </c>
      <c r="E709" s="11" t="str">
        <f>"Q"&amp;ROUNDUP(MONTH(SalesDataTable[[#This Row],[Order Date]])/3,0)</f>
        <v>Q2</v>
      </c>
      <c r="F709" s="4"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6">
      <c r="A710" s="2">
        <v>534</v>
      </c>
      <c r="B710" s="3">
        <v>46143</v>
      </c>
      <c r="C710" s="4">
        <f>YEAR(SalesDataTable[[#This Row],[Order Date]])</f>
        <v>2026</v>
      </c>
      <c r="D710" s="4">
        <f>MONTH(SalesDataTable[[#This Row],[Order Date]])</f>
        <v>5</v>
      </c>
      <c r="E710" s="11" t="str">
        <f>"Q"&amp;ROUNDUP(MONTH(SalesDataTable[[#This Row],[Order Date]])/3,0)</f>
        <v>Q2</v>
      </c>
      <c r="F710" s="4"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6">
      <c r="A711" s="2">
        <v>551</v>
      </c>
      <c r="B711" s="3">
        <v>46143</v>
      </c>
      <c r="C711" s="4">
        <f>YEAR(SalesDataTable[[#This Row],[Order Date]])</f>
        <v>2026</v>
      </c>
      <c r="D711" s="4">
        <f>MONTH(SalesDataTable[[#This Row],[Order Date]])</f>
        <v>5</v>
      </c>
      <c r="E711" s="11" t="str">
        <f>"Q"&amp;ROUNDUP(MONTH(SalesDataTable[[#This Row],[Order Date]])/3,0)</f>
        <v>Q2</v>
      </c>
      <c r="F711" s="4"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6">
      <c r="A712" s="2">
        <v>2110</v>
      </c>
      <c r="B712" s="3">
        <v>46143</v>
      </c>
      <c r="C712" s="4">
        <f>YEAR(SalesDataTable[[#This Row],[Order Date]])</f>
        <v>2026</v>
      </c>
      <c r="D712" s="4">
        <f>MONTH(SalesDataTable[[#This Row],[Order Date]])</f>
        <v>5</v>
      </c>
      <c r="E712" s="11" t="str">
        <f>"Q"&amp;ROUNDUP(MONTH(SalesDataTable[[#This Row],[Order Date]])/3,0)</f>
        <v>Q2</v>
      </c>
      <c r="F712" s="4"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6">
      <c r="A713" s="2">
        <v>2217</v>
      </c>
      <c r="B713" s="3">
        <v>46143</v>
      </c>
      <c r="C713" s="4">
        <f>YEAR(SalesDataTable[[#This Row],[Order Date]])</f>
        <v>2026</v>
      </c>
      <c r="D713" s="4">
        <f>MONTH(SalesDataTable[[#This Row],[Order Date]])</f>
        <v>5</v>
      </c>
      <c r="E713" s="11" t="str">
        <f>"Q"&amp;ROUNDUP(MONTH(SalesDataTable[[#This Row],[Order Date]])/3,0)</f>
        <v>Q2</v>
      </c>
      <c r="F713" s="4"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6">
      <c r="A714" s="2">
        <v>2544</v>
      </c>
      <c r="B714" s="3">
        <v>46143</v>
      </c>
      <c r="C714" s="4">
        <f>YEAR(SalesDataTable[[#This Row],[Order Date]])</f>
        <v>2026</v>
      </c>
      <c r="D714" s="4">
        <f>MONTH(SalesDataTable[[#This Row],[Order Date]])</f>
        <v>5</v>
      </c>
      <c r="E714" s="11" t="str">
        <f>"Q"&amp;ROUNDUP(MONTH(SalesDataTable[[#This Row],[Order Date]])/3,0)</f>
        <v>Q2</v>
      </c>
      <c r="F714" s="4"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6">
      <c r="A715" s="2">
        <v>3678</v>
      </c>
      <c r="B715" s="3">
        <v>46143</v>
      </c>
      <c r="C715" s="4">
        <f>YEAR(SalesDataTable[[#This Row],[Order Date]])</f>
        <v>2026</v>
      </c>
      <c r="D715" s="4">
        <f>MONTH(SalesDataTable[[#This Row],[Order Date]])</f>
        <v>5</v>
      </c>
      <c r="E715" s="11" t="str">
        <f>"Q"&amp;ROUNDUP(MONTH(SalesDataTable[[#This Row],[Order Date]])/3,0)</f>
        <v>Q2</v>
      </c>
      <c r="F715" s="4"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6">
      <c r="A716" s="2">
        <v>3726</v>
      </c>
      <c r="B716" s="3">
        <v>46143</v>
      </c>
      <c r="C716" s="4">
        <f>YEAR(SalesDataTable[[#This Row],[Order Date]])</f>
        <v>2026</v>
      </c>
      <c r="D716" s="4">
        <f>MONTH(SalesDataTable[[#This Row],[Order Date]])</f>
        <v>5</v>
      </c>
      <c r="E716" s="11" t="str">
        <f>"Q"&amp;ROUNDUP(MONTH(SalesDataTable[[#This Row],[Order Date]])/3,0)</f>
        <v>Q2</v>
      </c>
      <c r="F716" s="4"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6">
      <c r="A717" s="2">
        <v>3897</v>
      </c>
      <c r="B717" s="3">
        <v>46143</v>
      </c>
      <c r="C717" s="4">
        <f>YEAR(SalesDataTable[[#This Row],[Order Date]])</f>
        <v>2026</v>
      </c>
      <c r="D717" s="4">
        <f>MONTH(SalesDataTable[[#This Row],[Order Date]])</f>
        <v>5</v>
      </c>
      <c r="E717" s="11" t="str">
        <f>"Q"&amp;ROUNDUP(MONTH(SalesDataTable[[#This Row],[Order Date]])/3,0)</f>
        <v>Q2</v>
      </c>
      <c r="F717" s="4"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6">
      <c r="A718" s="2">
        <v>1262</v>
      </c>
      <c r="B718" s="3">
        <v>46144</v>
      </c>
      <c r="C718" s="4">
        <f>YEAR(SalesDataTable[[#This Row],[Order Date]])</f>
        <v>2026</v>
      </c>
      <c r="D718" s="4">
        <f>MONTH(SalesDataTable[[#This Row],[Order Date]])</f>
        <v>5</v>
      </c>
      <c r="E718" s="11" t="str">
        <f>"Q"&amp;ROUNDUP(MONTH(SalesDataTable[[#This Row],[Order Date]])/3,0)</f>
        <v>Q2</v>
      </c>
      <c r="F718" s="4"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6">
      <c r="A719" s="2">
        <v>2657</v>
      </c>
      <c r="B719" s="3">
        <v>46144</v>
      </c>
      <c r="C719" s="4">
        <f>YEAR(SalesDataTable[[#This Row],[Order Date]])</f>
        <v>2026</v>
      </c>
      <c r="D719" s="4">
        <f>MONTH(SalesDataTable[[#This Row],[Order Date]])</f>
        <v>5</v>
      </c>
      <c r="E719" s="11" t="str">
        <f>"Q"&amp;ROUNDUP(MONTH(SalesDataTable[[#This Row],[Order Date]])/3,0)</f>
        <v>Q2</v>
      </c>
      <c r="F719" s="4"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6">
      <c r="A720" s="2">
        <v>3238</v>
      </c>
      <c r="B720" s="3">
        <v>46144</v>
      </c>
      <c r="C720" s="4">
        <f>YEAR(SalesDataTable[[#This Row],[Order Date]])</f>
        <v>2026</v>
      </c>
      <c r="D720" s="4">
        <f>MONTH(SalesDataTable[[#This Row],[Order Date]])</f>
        <v>5</v>
      </c>
      <c r="E720" s="11" t="str">
        <f>"Q"&amp;ROUNDUP(MONTH(SalesDataTable[[#This Row],[Order Date]])/3,0)</f>
        <v>Q2</v>
      </c>
      <c r="F720" s="4"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6">
      <c r="A721" s="2">
        <v>3607</v>
      </c>
      <c r="B721" s="3">
        <v>46144</v>
      </c>
      <c r="C721" s="4">
        <f>YEAR(SalesDataTable[[#This Row],[Order Date]])</f>
        <v>2026</v>
      </c>
      <c r="D721" s="4">
        <f>MONTH(SalesDataTable[[#This Row],[Order Date]])</f>
        <v>5</v>
      </c>
      <c r="E721" s="11" t="str">
        <f>"Q"&amp;ROUNDUP(MONTH(SalesDataTable[[#This Row],[Order Date]])/3,0)</f>
        <v>Q2</v>
      </c>
      <c r="F721" s="4"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6">
      <c r="A722" s="2">
        <v>5070</v>
      </c>
      <c r="B722" s="3">
        <v>46144</v>
      </c>
      <c r="C722" s="4">
        <f>YEAR(SalesDataTable[[#This Row],[Order Date]])</f>
        <v>2026</v>
      </c>
      <c r="D722" s="4">
        <f>MONTH(SalesDataTable[[#This Row],[Order Date]])</f>
        <v>5</v>
      </c>
      <c r="E722" s="11" t="str">
        <f>"Q"&amp;ROUNDUP(MONTH(SalesDataTable[[#This Row],[Order Date]])/3,0)</f>
        <v>Q2</v>
      </c>
      <c r="F722" s="4"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6">
      <c r="A723" s="2">
        <v>5171</v>
      </c>
      <c r="B723" s="3">
        <v>46144</v>
      </c>
      <c r="C723" s="4">
        <f>YEAR(SalesDataTable[[#This Row],[Order Date]])</f>
        <v>2026</v>
      </c>
      <c r="D723" s="4">
        <f>MONTH(SalesDataTable[[#This Row],[Order Date]])</f>
        <v>5</v>
      </c>
      <c r="E723" s="11" t="str">
        <f>"Q"&amp;ROUNDUP(MONTH(SalesDataTable[[#This Row],[Order Date]])/3,0)</f>
        <v>Q2</v>
      </c>
      <c r="F723" s="4"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6">
      <c r="A724" s="2">
        <v>617</v>
      </c>
      <c r="B724" s="3">
        <v>46145</v>
      </c>
      <c r="C724" s="4">
        <f>YEAR(SalesDataTable[[#This Row],[Order Date]])</f>
        <v>2026</v>
      </c>
      <c r="D724" s="4">
        <f>MONTH(SalesDataTable[[#This Row],[Order Date]])</f>
        <v>5</v>
      </c>
      <c r="E724" s="11" t="str">
        <f>"Q"&amp;ROUNDUP(MONTH(SalesDataTable[[#This Row],[Order Date]])/3,0)</f>
        <v>Q2</v>
      </c>
      <c r="F724" s="4"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6">
      <c r="A725" s="2">
        <v>849</v>
      </c>
      <c r="B725" s="3">
        <v>46145</v>
      </c>
      <c r="C725" s="4">
        <f>YEAR(SalesDataTable[[#This Row],[Order Date]])</f>
        <v>2026</v>
      </c>
      <c r="D725" s="4">
        <f>MONTH(SalesDataTable[[#This Row],[Order Date]])</f>
        <v>5</v>
      </c>
      <c r="E725" s="11" t="str">
        <f>"Q"&amp;ROUNDUP(MONTH(SalesDataTable[[#This Row],[Order Date]])/3,0)</f>
        <v>Q2</v>
      </c>
      <c r="F725" s="4"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6">
      <c r="A726" s="2">
        <v>956</v>
      </c>
      <c r="B726" s="3">
        <v>46145</v>
      </c>
      <c r="C726" s="4">
        <f>YEAR(SalesDataTable[[#This Row],[Order Date]])</f>
        <v>2026</v>
      </c>
      <c r="D726" s="4">
        <f>MONTH(SalesDataTable[[#This Row],[Order Date]])</f>
        <v>5</v>
      </c>
      <c r="E726" s="11" t="str">
        <f>"Q"&amp;ROUNDUP(MONTH(SalesDataTable[[#This Row],[Order Date]])/3,0)</f>
        <v>Q2</v>
      </c>
      <c r="F726" s="4"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6">
      <c r="A727" s="2">
        <v>1896</v>
      </c>
      <c r="B727" s="3">
        <v>46145</v>
      </c>
      <c r="C727" s="4">
        <f>YEAR(SalesDataTable[[#This Row],[Order Date]])</f>
        <v>2026</v>
      </c>
      <c r="D727" s="4">
        <f>MONTH(SalesDataTable[[#This Row],[Order Date]])</f>
        <v>5</v>
      </c>
      <c r="E727" s="11" t="str">
        <f>"Q"&amp;ROUNDUP(MONTH(SalesDataTable[[#This Row],[Order Date]])/3,0)</f>
        <v>Q2</v>
      </c>
      <c r="F727" s="4"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6">
      <c r="A728" s="2">
        <v>2317</v>
      </c>
      <c r="B728" s="3">
        <v>46145</v>
      </c>
      <c r="C728" s="4">
        <f>YEAR(SalesDataTable[[#This Row],[Order Date]])</f>
        <v>2026</v>
      </c>
      <c r="D728" s="4">
        <f>MONTH(SalesDataTable[[#This Row],[Order Date]])</f>
        <v>5</v>
      </c>
      <c r="E728" s="11" t="str">
        <f>"Q"&amp;ROUNDUP(MONTH(SalesDataTable[[#This Row],[Order Date]])/3,0)</f>
        <v>Q2</v>
      </c>
      <c r="F728" s="4"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6">
      <c r="A729" s="2">
        <v>2542</v>
      </c>
      <c r="B729" s="3">
        <v>46145</v>
      </c>
      <c r="C729" s="4">
        <f>YEAR(SalesDataTable[[#This Row],[Order Date]])</f>
        <v>2026</v>
      </c>
      <c r="D729" s="4">
        <f>MONTH(SalesDataTable[[#This Row],[Order Date]])</f>
        <v>5</v>
      </c>
      <c r="E729" s="11" t="str">
        <f>"Q"&amp;ROUNDUP(MONTH(SalesDataTable[[#This Row],[Order Date]])/3,0)</f>
        <v>Q2</v>
      </c>
      <c r="F729" s="4"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6">
      <c r="A730" s="2">
        <v>4535</v>
      </c>
      <c r="B730" s="3">
        <v>46145</v>
      </c>
      <c r="C730" s="4">
        <f>YEAR(SalesDataTable[[#This Row],[Order Date]])</f>
        <v>2026</v>
      </c>
      <c r="D730" s="4">
        <f>MONTH(SalesDataTable[[#This Row],[Order Date]])</f>
        <v>5</v>
      </c>
      <c r="E730" s="11" t="str">
        <f>"Q"&amp;ROUNDUP(MONTH(SalesDataTable[[#This Row],[Order Date]])/3,0)</f>
        <v>Q2</v>
      </c>
      <c r="F730" s="4"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6">
      <c r="A731" s="2">
        <v>4988</v>
      </c>
      <c r="B731" s="3">
        <v>46145</v>
      </c>
      <c r="C731" s="4">
        <f>YEAR(SalesDataTable[[#This Row],[Order Date]])</f>
        <v>2026</v>
      </c>
      <c r="D731" s="4">
        <f>MONTH(SalesDataTable[[#This Row],[Order Date]])</f>
        <v>5</v>
      </c>
      <c r="E731" s="11" t="str">
        <f>"Q"&amp;ROUNDUP(MONTH(SalesDataTable[[#This Row],[Order Date]])/3,0)</f>
        <v>Q2</v>
      </c>
      <c r="F731" s="4"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6">
      <c r="A732" s="2">
        <v>253</v>
      </c>
      <c r="B732" s="3">
        <v>46146</v>
      </c>
      <c r="C732" s="4">
        <f>YEAR(SalesDataTable[[#This Row],[Order Date]])</f>
        <v>2026</v>
      </c>
      <c r="D732" s="4">
        <f>MONTH(SalesDataTable[[#This Row],[Order Date]])</f>
        <v>5</v>
      </c>
      <c r="E732" s="11" t="str">
        <f>"Q"&amp;ROUNDUP(MONTH(SalesDataTable[[#This Row],[Order Date]])/3,0)</f>
        <v>Q2</v>
      </c>
      <c r="F732" s="4"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6">
      <c r="A733" s="2">
        <v>1743</v>
      </c>
      <c r="B733" s="3">
        <v>46146</v>
      </c>
      <c r="C733" s="4">
        <f>YEAR(SalesDataTable[[#This Row],[Order Date]])</f>
        <v>2026</v>
      </c>
      <c r="D733" s="4">
        <f>MONTH(SalesDataTable[[#This Row],[Order Date]])</f>
        <v>5</v>
      </c>
      <c r="E733" s="11" t="str">
        <f>"Q"&amp;ROUNDUP(MONTH(SalesDataTable[[#This Row],[Order Date]])/3,0)</f>
        <v>Q2</v>
      </c>
      <c r="F733" s="4"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6">
      <c r="A734" s="2">
        <v>1801</v>
      </c>
      <c r="B734" s="3">
        <v>46146</v>
      </c>
      <c r="C734" s="4">
        <f>YEAR(SalesDataTable[[#This Row],[Order Date]])</f>
        <v>2026</v>
      </c>
      <c r="D734" s="4">
        <f>MONTH(SalesDataTable[[#This Row],[Order Date]])</f>
        <v>5</v>
      </c>
      <c r="E734" s="11" t="str">
        <f>"Q"&amp;ROUNDUP(MONTH(SalesDataTable[[#This Row],[Order Date]])/3,0)</f>
        <v>Q2</v>
      </c>
      <c r="F734" s="4"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6">
      <c r="A735" s="2">
        <v>2511</v>
      </c>
      <c r="B735" s="3">
        <v>46146</v>
      </c>
      <c r="C735" s="4">
        <f>YEAR(SalesDataTable[[#This Row],[Order Date]])</f>
        <v>2026</v>
      </c>
      <c r="D735" s="4">
        <f>MONTH(SalesDataTable[[#This Row],[Order Date]])</f>
        <v>5</v>
      </c>
      <c r="E735" s="11" t="str">
        <f>"Q"&amp;ROUNDUP(MONTH(SalesDataTable[[#This Row],[Order Date]])/3,0)</f>
        <v>Q2</v>
      </c>
      <c r="F735" s="4"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6">
      <c r="A736" s="2">
        <v>3186</v>
      </c>
      <c r="B736" s="3">
        <v>46146</v>
      </c>
      <c r="C736" s="4">
        <f>YEAR(SalesDataTable[[#This Row],[Order Date]])</f>
        <v>2026</v>
      </c>
      <c r="D736" s="4">
        <f>MONTH(SalesDataTable[[#This Row],[Order Date]])</f>
        <v>5</v>
      </c>
      <c r="E736" s="11" t="str">
        <f>"Q"&amp;ROUNDUP(MONTH(SalesDataTable[[#This Row],[Order Date]])/3,0)</f>
        <v>Q2</v>
      </c>
      <c r="F736" s="4"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6">
      <c r="A737" s="2">
        <v>3378</v>
      </c>
      <c r="B737" s="3">
        <v>46146</v>
      </c>
      <c r="C737" s="4">
        <f>YEAR(SalesDataTable[[#This Row],[Order Date]])</f>
        <v>2026</v>
      </c>
      <c r="D737" s="4">
        <f>MONTH(SalesDataTable[[#This Row],[Order Date]])</f>
        <v>5</v>
      </c>
      <c r="E737" s="11" t="str">
        <f>"Q"&amp;ROUNDUP(MONTH(SalesDataTable[[#This Row],[Order Date]])/3,0)</f>
        <v>Q2</v>
      </c>
      <c r="F737" s="4"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6">
      <c r="A738" s="2">
        <v>4255</v>
      </c>
      <c r="B738" s="3">
        <v>46146</v>
      </c>
      <c r="C738" s="4">
        <f>YEAR(SalesDataTable[[#This Row],[Order Date]])</f>
        <v>2026</v>
      </c>
      <c r="D738" s="4">
        <f>MONTH(SalesDataTable[[#This Row],[Order Date]])</f>
        <v>5</v>
      </c>
      <c r="E738" s="11" t="str">
        <f>"Q"&amp;ROUNDUP(MONTH(SalesDataTable[[#This Row],[Order Date]])/3,0)</f>
        <v>Q2</v>
      </c>
      <c r="F738" s="4"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6">
      <c r="A739" s="2">
        <v>4587</v>
      </c>
      <c r="B739" s="3">
        <v>46146</v>
      </c>
      <c r="C739" s="4">
        <f>YEAR(SalesDataTable[[#This Row],[Order Date]])</f>
        <v>2026</v>
      </c>
      <c r="D739" s="4">
        <f>MONTH(SalesDataTable[[#This Row],[Order Date]])</f>
        <v>5</v>
      </c>
      <c r="E739" s="11" t="str">
        <f>"Q"&amp;ROUNDUP(MONTH(SalesDataTable[[#This Row],[Order Date]])/3,0)</f>
        <v>Q2</v>
      </c>
      <c r="F739" s="4"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6">
      <c r="A740" s="2">
        <v>830</v>
      </c>
      <c r="B740" s="3">
        <v>46147</v>
      </c>
      <c r="C740" s="4">
        <f>YEAR(SalesDataTable[[#This Row],[Order Date]])</f>
        <v>2026</v>
      </c>
      <c r="D740" s="4">
        <f>MONTH(SalesDataTable[[#This Row],[Order Date]])</f>
        <v>5</v>
      </c>
      <c r="E740" s="11" t="str">
        <f>"Q"&amp;ROUNDUP(MONTH(SalesDataTable[[#This Row],[Order Date]])/3,0)</f>
        <v>Q2</v>
      </c>
      <c r="F740" s="4"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6">
      <c r="A741" s="2">
        <v>4320</v>
      </c>
      <c r="B741" s="3">
        <v>46147</v>
      </c>
      <c r="C741" s="4">
        <f>YEAR(SalesDataTable[[#This Row],[Order Date]])</f>
        <v>2026</v>
      </c>
      <c r="D741" s="4">
        <f>MONTH(SalesDataTable[[#This Row],[Order Date]])</f>
        <v>5</v>
      </c>
      <c r="E741" s="11" t="str">
        <f>"Q"&amp;ROUNDUP(MONTH(SalesDataTable[[#This Row],[Order Date]])/3,0)</f>
        <v>Q2</v>
      </c>
      <c r="F741" s="4"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6">
      <c r="A742" s="2">
        <v>4386</v>
      </c>
      <c r="B742" s="3">
        <v>46147</v>
      </c>
      <c r="C742" s="4">
        <f>YEAR(SalesDataTable[[#This Row],[Order Date]])</f>
        <v>2026</v>
      </c>
      <c r="D742" s="4">
        <f>MONTH(SalesDataTable[[#This Row],[Order Date]])</f>
        <v>5</v>
      </c>
      <c r="E742" s="11" t="str">
        <f>"Q"&amp;ROUNDUP(MONTH(SalesDataTable[[#This Row],[Order Date]])/3,0)</f>
        <v>Q2</v>
      </c>
      <c r="F742" s="4"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6">
      <c r="A743" s="2">
        <v>4602</v>
      </c>
      <c r="B743" s="3">
        <v>46147</v>
      </c>
      <c r="C743" s="4">
        <f>YEAR(SalesDataTable[[#This Row],[Order Date]])</f>
        <v>2026</v>
      </c>
      <c r="D743" s="4">
        <f>MONTH(SalesDataTable[[#This Row],[Order Date]])</f>
        <v>5</v>
      </c>
      <c r="E743" s="11" t="str">
        <f>"Q"&amp;ROUNDUP(MONTH(SalesDataTable[[#This Row],[Order Date]])/3,0)</f>
        <v>Q2</v>
      </c>
      <c r="F743" s="4"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6">
      <c r="A744" s="2">
        <v>5190</v>
      </c>
      <c r="B744" s="3">
        <v>46147</v>
      </c>
      <c r="C744" s="4">
        <f>YEAR(SalesDataTable[[#This Row],[Order Date]])</f>
        <v>2026</v>
      </c>
      <c r="D744" s="4">
        <f>MONTH(SalesDataTable[[#This Row],[Order Date]])</f>
        <v>5</v>
      </c>
      <c r="E744" s="11" t="str">
        <f>"Q"&amp;ROUNDUP(MONTH(SalesDataTable[[#This Row],[Order Date]])/3,0)</f>
        <v>Q2</v>
      </c>
      <c r="F744" s="4"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6">
      <c r="A745" s="2">
        <v>393</v>
      </c>
      <c r="B745" s="3">
        <v>46148</v>
      </c>
      <c r="C745" s="4">
        <f>YEAR(SalesDataTable[[#This Row],[Order Date]])</f>
        <v>2026</v>
      </c>
      <c r="D745" s="4">
        <f>MONTH(SalesDataTable[[#This Row],[Order Date]])</f>
        <v>5</v>
      </c>
      <c r="E745" s="11" t="str">
        <f>"Q"&amp;ROUNDUP(MONTH(SalesDataTable[[#This Row],[Order Date]])/3,0)</f>
        <v>Q2</v>
      </c>
      <c r="F745" s="4"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6">
      <c r="A746" s="2">
        <v>812</v>
      </c>
      <c r="B746" s="3">
        <v>46148</v>
      </c>
      <c r="C746" s="4">
        <f>YEAR(SalesDataTable[[#This Row],[Order Date]])</f>
        <v>2026</v>
      </c>
      <c r="D746" s="4">
        <f>MONTH(SalesDataTable[[#This Row],[Order Date]])</f>
        <v>5</v>
      </c>
      <c r="E746" s="11" t="str">
        <f>"Q"&amp;ROUNDUP(MONTH(SalesDataTable[[#This Row],[Order Date]])/3,0)</f>
        <v>Q2</v>
      </c>
      <c r="F746" s="4"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6">
      <c r="A747" s="2">
        <v>1297</v>
      </c>
      <c r="B747" s="3">
        <v>46148</v>
      </c>
      <c r="C747" s="4">
        <f>YEAR(SalesDataTable[[#This Row],[Order Date]])</f>
        <v>2026</v>
      </c>
      <c r="D747" s="4">
        <f>MONTH(SalesDataTable[[#This Row],[Order Date]])</f>
        <v>5</v>
      </c>
      <c r="E747" s="11" t="str">
        <f>"Q"&amp;ROUNDUP(MONTH(SalesDataTable[[#This Row],[Order Date]])/3,0)</f>
        <v>Q2</v>
      </c>
      <c r="F747" s="4"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6">
      <c r="A748" s="2">
        <v>1574</v>
      </c>
      <c r="B748" s="3">
        <v>46148</v>
      </c>
      <c r="C748" s="4">
        <f>YEAR(SalesDataTable[[#This Row],[Order Date]])</f>
        <v>2026</v>
      </c>
      <c r="D748" s="4">
        <f>MONTH(SalesDataTable[[#This Row],[Order Date]])</f>
        <v>5</v>
      </c>
      <c r="E748" s="11" t="str">
        <f>"Q"&amp;ROUNDUP(MONTH(SalesDataTable[[#This Row],[Order Date]])/3,0)</f>
        <v>Q2</v>
      </c>
      <c r="F748" s="4"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6">
      <c r="A749" s="2">
        <v>3060</v>
      </c>
      <c r="B749" s="3">
        <v>46148</v>
      </c>
      <c r="C749" s="4">
        <f>YEAR(SalesDataTable[[#This Row],[Order Date]])</f>
        <v>2026</v>
      </c>
      <c r="D749" s="4">
        <f>MONTH(SalesDataTable[[#This Row],[Order Date]])</f>
        <v>5</v>
      </c>
      <c r="E749" s="11" t="str">
        <f>"Q"&amp;ROUNDUP(MONTH(SalesDataTable[[#This Row],[Order Date]])/3,0)</f>
        <v>Q2</v>
      </c>
      <c r="F749" s="4"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6">
      <c r="A750" s="2">
        <v>3490</v>
      </c>
      <c r="B750" s="3">
        <v>46148</v>
      </c>
      <c r="C750" s="4">
        <f>YEAR(SalesDataTable[[#This Row],[Order Date]])</f>
        <v>2026</v>
      </c>
      <c r="D750" s="4">
        <f>MONTH(SalesDataTable[[#This Row],[Order Date]])</f>
        <v>5</v>
      </c>
      <c r="E750" s="11" t="str">
        <f>"Q"&amp;ROUNDUP(MONTH(SalesDataTable[[#This Row],[Order Date]])/3,0)</f>
        <v>Q2</v>
      </c>
      <c r="F750" s="4"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6">
      <c r="A751" s="2">
        <v>3654</v>
      </c>
      <c r="B751" s="3">
        <v>46148</v>
      </c>
      <c r="C751" s="4">
        <f>YEAR(SalesDataTable[[#This Row],[Order Date]])</f>
        <v>2026</v>
      </c>
      <c r="D751" s="4">
        <f>MONTH(SalesDataTable[[#This Row],[Order Date]])</f>
        <v>5</v>
      </c>
      <c r="E751" s="11" t="str">
        <f>"Q"&amp;ROUNDUP(MONTH(SalesDataTable[[#This Row],[Order Date]])/3,0)</f>
        <v>Q2</v>
      </c>
      <c r="F751" s="4"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6">
      <c r="A752" s="2">
        <v>4209</v>
      </c>
      <c r="B752" s="3">
        <v>46148</v>
      </c>
      <c r="C752" s="4">
        <f>YEAR(SalesDataTable[[#This Row],[Order Date]])</f>
        <v>2026</v>
      </c>
      <c r="D752" s="4">
        <f>MONTH(SalesDataTable[[#This Row],[Order Date]])</f>
        <v>5</v>
      </c>
      <c r="E752" s="11" t="str">
        <f>"Q"&amp;ROUNDUP(MONTH(SalesDataTable[[#This Row],[Order Date]])/3,0)</f>
        <v>Q2</v>
      </c>
      <c r="F752" s="4"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6">
      <c r="A753" s="2">
        <v>4227</v>
      </c>
      <c r="B753" s="3">
        <v>46148</v>
      </c>
      <c r="C753" s="4">
        <f>YEAR(SalesDataTable[[#This Row],[Order Date]])</f>
        <v>2026</v>
      </c>
      <c r="D753" s="4">
        <f>MONTH(SalesDataTable[[#This Row],[Order Date]])</f>
        <v>5</v>
      </c>
      <c r="E753" s="11" t="str">
        <f>"Q"&amp;ROUNDUP(MONTH(SalesDataTable[[#This Row],[Order Date]])/3,0)</f>
        <v>Q2</v>
      </c>
      <c r="F753" s="4"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6">
      <c r="A754" s="2">
        <v>4247</v>
      </c>
      <c r="B754" s="3">
        <v>46148</v>
      </c>
      <c r="C754" s="4">
        <f>YEAR(SalesDataTable[[#This Row],[Order Date]])</f>
        <v>2026</v>
      </c>
      <c r="D754" s="4">
        <f>MONTH(SalesDataTable[[#This Row],[Order Date]])</f>
        <v>5</v>
      </c>
      <c r="E754" s="11" t="str">
        <f>"Q"&amp;ROUNDUP(MONTH(SalesDataTable[[#This Row],[Order Date]])/3,0)</f>
        <v>Q2</v>
      </c>
      <c r="F754" s="4"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6">
      <c r="A755" s="2">
        <v>5196</v>
      </c>
      <c r="B755" s="3">
        <v>46148</v>
      </c>
      <c r="C755" s="4">
        <f>YEAR(SalesDataTable[[#This Row],[Order Date]])</f>
        <v>2026</v>
      </c>
      <c r="D755" s="4">
        <f>MONTH(SalesDataTable[[#This Row],[Order Date]])</f>
        <v>5</v>
      </c>
      <c r="E755" s="11" t="str">
        <f>"Q"&amp;ROUNDUP(MONTH(SalesDataTable[[#This Row],[Order Date]])/3,0)</f>
        <v>Q2</v>
      </c>
      <c r="F755" s="4"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6">
      <c r="A756" s="2">
        <v>400</v>
      </c>
      <c r="B756" s="3">
        <v>46149</v>
      </c>
      <c r="C756" s="4">
        <f>YEAR(SalesDataTable[[#This Row],[Order Date]])</f>
        <v>2026</v>
      </c>
      <c r="D756" s="4">
        <f>MONTH(SalesDataTable[[#This Row],[Order Date]])</f>
        <v>5</v>
      </c>
      <c r="E756" s="11" t="str">
        <f>"Q"&amp;ROUNDUP(MONTH(SalesDataTable[[#This Row],[Order Date]])/3,0)</f>
        <v>Q2</v>
      </c>
      <c r="F756" s="4"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6">
      <c r="A757" s="2">
        <v>829</v>
      </c>
      <c r="B757" s="3">
        <v>46149</v>
      </c>
      <c r="C757" s="4">
        <f>YEAR(SalesDataTable[[#This Row],[Order Date]])</f>
        <v>2026</v>
      </c>
      <c r="D757" s="4">
        <f>MONTH(SalesDataTable[[#This Row],[Order Date]])</f>
        <v>5</v>
      </c>
      <c r="E757" s="11" t="str">
        <f>"Q"&amp;ROUNDUP(MONTH(SalesDataTable[[#This Row],[Order Date]])/3,0)</f>
        <v>Q2</v>
      </c>
      <c r="F757" s="4"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6">
      <c r="A758" s="2">
        <v>1236</v>
      </c>
      <c r="B758" s="3">
        <v>46149</v>
      </c>
      <c r="C758" s="4">
        <f>YEAR(SalesDataTable[[#This Row],[Order Date]])</f>
        <v>2026</v>
      </c>
      <c r="D758" s="4">
        <f>MONTH(SalesDataTable[[#This Row],[Order Date]])</f>
        <v>5</v>
      </c>
      <c r="E758" s="11" t="str">
        <f>"Q"&amp;ROUNDUP(MONTH(SalesDataTable[[#This Row],[Order Date]])/3,0)</f>
        <v>Q2</v>
      </c>
      <c r="F758" s="4"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6">
      <c r="A759" s="2">
        <v>1364</v>
      </c>
      <c r="B759" s="3">
        <v>46149</v>
      </c>
      <c r="C759" s="4">
        <f>YEAR(SalesDataTable[[#This Row],[Order Date]])</f>
        <v>2026</v>
      </c>
      <c r="D759" s="4">
        <f>MONTH(SalesDataTable[[#This Row],[Order Date]])</f>
        <v>5</v>
      </c>
      <c r="E759" s="11" t="str">
        <f>"Q"&amp;ROUNDUP(MONTH(SalesDataTable[[#This Row],[Order Date]])/3,0)</f>
        <v>Q2</v>
      </c>
      <c r="F759" s="4"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6">
      <c r="A760" s="2">
        <v>2105</v>
      </c>
      <c r="B760" s="3">
        <v>46149</v>
      </c>
      <c r="C760" s="4">
        <f>YEAR(SalesDataTable[[#This Row],[Order Date]])</f>
        <v>2026</v>
      </c>
      <c r="D760" s="4">
        <f>MONTH(SalesDataTable[[#This Row],[Order Date]])</f>
        <v>5</v>
      </c>
      <c r="E760" s="11" t="str">
        <f>"Q"&amp;ROUNDUP(MONTH(SalesDataTable[[#This Row],[Order Date]])/3,0)</f>
        <v>Q2</v>
      </c>
      <c r="F760" s="4"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6">
      <c r="A761" s="2">
        <v>4706</v>
      </c>
      <c r="B761" s="3">
        <v>46149</v>
      </c>
      <c r="C761" s="4">
        <f>YEAR(SalesDataTable[[#This Row],[Order Date]])</f>
        <v>2026</v>
      </c>
      <c r="D761" s="4">
        <f>MONTH(SalesDataTable[[#This Row],[Order Date]])</f>
        <v>5</v>
      </c>
      <c r="E761" s="11" t="str">
        <f>"Q"&amp;ROUNDUP(MONTH(SalesDataTable[[#This Row],[Order Date]])/3,0)</f>
        <v>Q2</v>
      </c>
      <c r="F761" s="4"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6">
      <c r="A762" s="2">
        <v>68</v>
      </c>
      <c r="B762" s="3">
        <v>46150</v>
      </c>
      <c r="C762" s="4">
        <f>YEAR(SalesDataTable[[#This Row],[Order Date]])</f>
        <v>2026</v>
      </c>
      <c r="D762" s="4">
        <f>MONTH(SalesDataTable[[#This Row],[Order Date]])</f>
        <v>5</v>
      </c>
      <c r="E762" s="11" t="str">
        <f>"Q"&amp;ROUNDUP(MONTH(SalesDataTable[[#This Row],[Order Date]])/3,0)</f>
        <v>Q2</v>
      </c>
      <c r="F762" s="4"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6">
      <c r="A763" s="2">
        <v>1352</v>
      </c>
      <c r="B763" s="3">
        <v>46150</v>
      </c>
      <c r="C763" s="4">
        <f>YEAR(SalesDataTable[[#This Row],[Order Date]])</f>
        <v>2026</v>
      </c>
      <c r="D763" s="4">
        <f>MONTH(SalesDataTable[[#This Row],[Order Date]])</f>
        <v>5</v>
      </c>
      <c r="E763" s="11" t="str">
        <f>"Q"&amp;ROUNDUP(MONTH(SalesDataTable[[#This Row],[Order Date]])/3,0)</f>
        <v>Q2</v>
      </c>
      <c r="F763" s="4"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6">
      <c r="A764" s="2">
        <v>2526</v>
      </c>
      <c r="B764" s="3">
        <v>46150</v>
      </c>
      <c r="C764" s="4">
        <f>YEAR(SalesDataTable[[#This Row],[Order Date]])</f>
        <v>2026</v>
      </c>
      <c r="D764" s="4">
        <f>MONTH(SalesDataTable[[#This Row],[Order Date]])</f>
        <v>5</v>
      </c>
      <c r="E764" s="11" t="str">
        <f>"Q"&amp;ROUNDUP(MONTH(SalesDataTable[[#This Row],[Order Date]])/3,0)</f>
        <v>Q2</v>
      </c>
      <c r="F764" s="4"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6">
      <c r="A765" s="2">
        <v>3298</v>
      </c>
      <c r="B765" s="3">
        <v>46150</v>
      </c>
      <c r="C765" s="4">
        <f>YEAR(SalesDataTable[[#This Row],[Order Date]])</f>
        <v>2026</v>
      </c>
      <c r="D765" s="4">
        <f>MONTH(SalesDataTable[[#This Row],[Order Date]])</f>
        <v>5</v>
      </c>
      <c r="E765" s="11" t="str">
        <f>"Q"&amp;ROUNDUP(MONTH(SalesDataTable[[#This Row],[Order Date]])/3,0)</f>
        <v>Q2</v>
      </c>
      <c r="F765" s="4"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6">
      <c r="A766" s="2">
        <v>3510</v>
      </c>
      <c r="B766" s="3">
        <v>46150</v>
      </c>
      <c r="C766" s="4">
        <f>YEAR(SalesDataTable[[#This Row],[Order Date]])</f>
        <v>2026</v>
      </c>
      <c r="D766" s="4">
        <f>MONTH(SalesDataTable[[#This Row],[Order Date]])</f>
        <v>5</v>
      </c>
      <c r="E766" s="11" t="str">
        <f>"Q"&amp;ROUNDUP(MONTH(SalesDataTable[[#This Row],[Order Date]])/3,0)</f>
        <v>Q2</v>
      </c>
      <c r="F766" s="4"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6">
      <c r="A767" s="2">
        <v>3638</v>
      </c>
      <c r="B767" s="3">
        <v>46150</v>
      </c>
      <c r="C767" s="4">
        <f>YEAR(SalesDataTable[[#This Row],[Order Date]])</f>
        <v>2026</v>
      </c>
      <c r="D767" s="4">
        <f>MONTH(SalesDataTable[[#This Row],[Order Date]])</f>
        <v>5</v>
      </c>
      <c r="E767" s="11" t="str">
        <f>"Q"&amp;ROUNDUP(MONTH(SalesDataTable[[#This Row],[Order Date]])/3,0)</f>
        <v>Q2</v>
      </c>
      <c r="F767" s="4"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6">
      <c r="A768" s="2">
        <v>3754</v>
      </c>
      <c r="B768" s="3">
        <v>46150</v>
      </c>
      <c r="C768" s="4">
        <f>YEAR(SalesDataTable[[#This Row],[Order Date]])</f>
        <v>2026</v>
      </c>
      <c r="D768" s="4">
        <f>MONTH(SalesDataTable[[#This Row],[Order Date]])</f>
        <v>5</v>
      </c>
      <c r="E768" s="11" t="str">
        <f>"Q"&amp;ROUNDUP(MONTH(SalesDataTable[[#This Row],[Order Date]])/3,0)</f>
        <v>Q2</v>
      </c>
      <c r="F768" s="4"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6">
      <c r="A769" s="2">
        <v>4029</v>
      </c>
      <c r="B769" s="3">
        <v>46150</v>
      </c>
      <c r="C769" s="4">
        <f>YEAR(SalesDataTable[[#This Row],[Order Date]])</f>
        <v>2026</v>
      </c>
      <c r="D769" s="4">
        <f>MONTH(SalesDataTable[[#This Row],[Order Date]])</f>
        <v>5</v>
      </c>
      <c r="E769" s="11" t="str">
        <f>"Q"&amp;ROUNDUP(MONTH(SalesDataTable[[#This Row],[Order Date]])/3,0)</f>
        <v>Q2</v>
      </c>
      <c r="F769" s="4"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6">
      <c r="A770" s="2">
        <v>4651</v>
      </c>
      <c r="B770" s="3">
        <v>46150</v>
      </c>
      <c r="C770" s="4">
        <f>YEAR(SalesDataTable[[#This Row],[Order Date]])</f>
        <v>2026</v>
      </c>
      <c r="D770" s="4">
        <f>MONTH(SalesDataTable[[#This Row],[Order Date]])</f>
        <v>5</v>
      </c>
      <c r="E770" s="11" t="str">
        <f>"Q"&amp;ROUNDUP(MONTH(SalesDataTable[[#This Row],[Order Date]])/3,0)</f>
        <v>Q2</v>
      </c>
      <c r="F770" s="4"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6">
      <c r="A771" s="2">
        <v>4886</v>
      </c>
      <c r="B771" s="3">
        <v>46150</v>
      </c>
      <c r="C771" s="4">
        <f>YEAR(SalesDataTable[[#This Row],[Order Date]])</f>
        <v>2026</v>
      </c>
      <c r="D771" s="4">
        <f>MONTH(SalesDataTable[[#This Row],[Order Date]])</f>
        <v>5</v>
      </c>
      <c r="E771" s="11" t="str">
        <f>"Q"&amp;ROUNDUP(MONTH(SalesDataTable[[#This Row],[Order Date]])/3,0)</f>
        <v>Q2</v>
      </c>
      <c r="F771" s="4"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6">
      <c r="A772" s="2">
        <v>162</v>
      </c>
      <c r="B772" s="3">
        <v>46151</v>
      </c>
      <c r="C772" s="4">
        <f>YEAR(SalesDataTable[[#This Row],[Order Date]])</f>
        <v>2026</v>
      </c>
      <c r="D772" s="4">
        <f>MONTH(SalesDataTable[[#This Row],[Order Date]])</f>
        <v>5</v>
      </c>
      <c r="E772" s="11" t="str">
        <f>"Q"&amp;ROUNDUP(MONTH(SalesDataTable[[#This Row],[Order Date]])/3,0)</f>
        <v>Q2</v>
      </c>
      <c r="F772" s="4"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6">
      <c r="A773" s="2">
        <v>184</v>
      </c>
      <c r="B773" s="3">
        <v>46151</v>
      </c>
      <c r="C773" s="4">
        <f>YEAR(SalesDataTable[[#This Row],[Order Date]])</f>
        <v>2026</v>
      </c>
      <c r="D773" s="4">
        <f>MONTH(SalesDataTable[[#This Row],[Order Date]])</f>
        <v>5</v>
      </c>
      <c r="E773" s="11" t="str">
        <f>"Q"&amp;ROUNDUP(MONTH(SalesDataTable[[#This Row],[Order Date]])/3,0)</f>
        <v>Q2</v>
      </c>
      <c r="F773" s="4"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6">
      <c r="A774" s="2">
        <v>328</v>
      </c>
      <c r="B774" s="3">
        <v>46151</v>
      </c>
      <c r="C774" s="4">
        <f>YEAR(SalesDataTable[[#This Row],[Order Date]])</f>
        <v>2026</v>
      </c>
      <c r="D774" s="4">
        <f>MONTH(SalesDataTable[[#This Row],[Order Date]])</f>
        <v>5</v>
      </c>
      <c r="E774" s="11" t="str">
        <f>"Q"&amp;ROUNDUP(MONTH(SalesDataTable[[#This Row],[Order Date]])/3,0)</f>
        <v>Q2</v>
      </c>
      <c r="F774" s="4"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6">
      <c r="A775" s="2">
        <v>908</v>
      </c>
      <c r="B775" s="3">
        <v>46151</v>
      </c>
      <c r="C775" s="4">
        <f>YEAR(SalesDataTable[[#This Row],[Order Date]])</f>
        <v>2026</v>
      </c>
      <c r="D775" s="4">
        <f>MONTH(SalesDataTable[[#This Row],[Order Date]])</f>
        <v>5</v>
      </c>
      <c r="E775" s="11" t="str">
        <f>"Q"&amp;ROUNDUP(MONTH(SalesDataTable[[#This Row],[Order Date]])/3,0)</f>
        <v>Q2</v>
      </c>
      <c r="F775" s="4"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6">
      <c r="A776" s="2">
        <v>3159</v>
      </c>
      <c r="B776" s="3">
        <v>46151</v>
      </c>
      <c r="C776" s="4">
        <f>YEAR(SalesDataTable[[#This Row],[Order Date]])</f>
        <v>2026</v>
      </c>
      <c r="D776" s="4">
        <f>MONTH(SalesDataTable[[#This Row],[Order Date]])</f>
        <v>5</v>
      </c>
      <c r="E776" s="11" t="str">
        <f>"Q"&amp;ROUNDUP(MONTH(SalesDataTable[[#This Row],[Order Date]])/3,0)</f>
        <v>Q2</v>
      </c>
      <c r="F776" s="4"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6">
      <c r="A777" s="2">
        <v>4509</v>
      </c>
      <c r="B777" s="3">
        <v>46151</v>
      </c>
      <c r="C777" s="4">
        <f>YEAR(SalesDataTable[[#This Row],[Order Date]])</f>
        <v>2026</v>
      </c>
      <c r="D777" s="4">
        <f>MONTH(SalesDataTable[[#This Row],[Order Date]])</f>
        <v>5</v>
      </c>
      <c r="E777" s="11" t="str">
        <f>"Q"&amp;ROUNDUP(MONTH(SalesDataTable[[#This Row],[Order Date]])/3,0)</f>
        <v>Q2</v>
      </c>
      <c r="F777" s="4"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6">
      <c r="A778" s="2">
        <v>4677</v>
      </c>
      <c r="B778" s="3">
        <v>46151</v>
      </c>
      <c r="C778" s="4">
        <f>YEAR(SalesDataTable[[#This Row],[Order Date]])</f>
        <v>2026</v>
      </c>
      <c r="D778" s="4">
        <f>MONTH(SalesDataTable[[#This Row],[Order Date]])</f>
        <v>5</v>
      </c>
      <c r="E778" s="11" t="str">
        <f>"Q"&amp;ROUNDUP(MONTH(SalesDataTable[[#This Row],[Order Date]])/3,0)</f>
        <v>Q2</v>
      </c>
      <c r="F778" s="4"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6">
      <c r="A779" s="2">
        <v>4867</v>
      </c>
      <c r="B779" s="3">
        <v>46151</v>
      </c>
      <c r="C779" s="4">
        <f>YEAR(SalesDataTable[[#This Row],[Order Date]])</f>
        <v>2026</v>
      </c>
      <c r="D779" s="4">
        <f>MONTH(SalesDataTable[[#This Row],[Order Date]])</f>
        <v>5</v>
      </c>
      <c r="E779" s="11" t="str">
        <f>"Q"&amp;ROUNDUP(MONTH(SalesDataTable[[#This Row],[Order Date]])/3,0)</f>
        <v>Q2</v>
      </c>
      <c r="F779" s="4"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6">
      <c r="A780" s="2">
        <v>1615</v>
      </c>
      <c r="B780" s="3">
        <v>46152</v>
      </c>
      <c r="C780" s="4">
        <f>YEAR(SalesDataTable[[#This Row],[Order Date]])</f>
        <v>2026</v>
      </c>
      <c r="D780" s="4">
        <f>MONTH(SalesDataTable[[#This Row],[Order Date]])</f>
        <v>5</v>
      </c>
      <c r="E780" s="11" t="str">
        <f>"Q"&amp;ROUNDUP(MONTH(SalesDataTable[[#This Row],[Order Date]])/3,0)</f>
        <v>Q2</v>
      </c>
      <c r="F780" s="4"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6">
      <c r="A781" s="2">
        <v>1812</v>
      </c>
      <c r="B781" s="3">
        <v>46152</v>
      </c>
      <c r="C781" s="4">
        <f>YEAR(SalesDataTable[[#This Row],[Order Date]])</f>
        <v>2026</v>
      </c>
      <c r="D781" s="4">
        <f>MONTH(SalesDataTable[[#This Row],[Order Date]])</f>
        <v>5</v>
      </c>
      <c r="E781" s="11" t="str">
        <f>"Q"&amp;ROUNDUP(MONTH(SalesDataTable[[#This Row],[Order Date]])/3,0)</f>
        <v>Q2</v>
      </c>
      <c r="F781" s="4"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6">
      <c r="A782" s="2">
        <v>3645</v>
      </c>
      <c r="B782" s="3">
        <v>46152</v>
      </c>
      <c r="C782" s="4">
        <f>YEAR(SalesDataTable[[#This Row],[Order Date]])</f>
        <v>2026</v>
      </c>
      <c r="D782" s="4">
        <f>MONTH(SalesDataTable[[#This Row],[Order Date]])</f>
        <v>5</v>
      </c>
      <c r="E782" s="11" t="str">
        <f>"Q"&amp;ROUNDUP(MONTH(SalesDataTable[[#This Row],[Order Date]])/3,0)</f>
        <v>Q2</v>
      </c>
      <c r="F782" s="4"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6">
      <c r="A783" s="2">
        <v>3804</v>
      </c>
      <c r="B783" s="3">
        <v>46152</v>
      </c>
      <c r="C783" s="4">
        <f>YEAR(SalesDataTable[[#This Row],[Order Date]])</f>
        <v>2026</v>
      </c>
      <c r="D783" s="4">
        <f>MONTH(SalesDataTable[[#This Row],[Order Date]])</f>
        <v>5</v>
      </c>
      <c r="E783" s="11" t="str">
        <f>"Q"&amp;ROUNDUP(MONTH(SalesDataTable[[#This Row],[Order Date]])/3,0)</f>
        <v>Q2</v>
      </c>
      <c r="F783" s="4"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6">
      <c r="A784" s="2">
        <v>4367</v>
      </c>
      <c r="B784" s="3">
        <v>46152</v>
      </c>
      <c r="C784" s="4">
        <f>YEAR(SalesDataTable[[#This Row],[Order Date]])</f>
        <v>2026</v>
      </c>
      <c r="D784" s="4">
        <f>MONTH(SalesDataTable[[#This Row],[Order Date]])</f>
        <v>5</v>
      </c>
      <c r="E784" s="11" t="str">
        <f>"Q"&amp;ROUNDUP(MONTH(SalesDataTable[[#This Row],[Order Date]])/3,0)</f>
        <v>Q2</v>
      </c>
      <c r="F784" s="4"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6">
      <c r="A785" s="2">
        <v>4746</v>
      </c>
      <c r="B785" s="3">
        <v>46152</v>
      </c>
      <c r="C785" s="4">
        <f>YEAR(SalesDataTable[[#This Row],[Order Date]])</f>
        <v>2026</v>
      </c>
      <c r="D785" s="4">
        <f>MONTH(SalesDataTable[[#This Row],[Order Date]])</f>
        <v>5</v>
      </c>
      <c r="E785" s="11" t="str">
        <f>"Q"&amp;ROUNDUP(MONTH(SalesDataTable[[#This Row],[Order Date]])/3,0)</f>
        <v>Q2</v>
      </c>
      <c r="F785" s="4"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6">
      <c r="A786" s="2">
        <v>4795</v>
      </c>
      <c r="B786" s="3">
        <v>46152</v>
      </c>
      <c r="C786" s="4">
        <f>YEAR(SalesDataTable[[#This Row],[Order Date]])</f>
        <v>2026</v>
      </c>
      <c r="D786" s="4">
        <f>MONTH(SalesDataTable[[#This Row],[Order Date]])</f>
        <v>5</v>
      </c>
      <c r="E786" s="11" t="str">
        <f>"Q"&amp;ROUNDUP(MONTH(SalesDataTable[[#This Row],[Order Date]])/3,0)</f>
        <v>Q2</v>
      </c>
      <c r="F786" s="4"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6">
      <c r="A787" s="2">
        <v>4800</v>
      </c>
      <c r="B787" s="3">
        <v>46152</v>
      </c>
      <c r="C787" s="4">
        <f>YEAR(SalesDataTable[[#This Row],[Order Date]])</f>
        <v>2026</v>
      </c>
      <c r="D787" s="4">
        <f>MONTH(SalesDataTable[[#This Row],[Order Date]])</f>
        <v>5</v>
      </c>
      <c r="E787" s="11" t="str">
        <f>"Q"&amp;ROUNDUP(MONTH(SalesDataTable[[#This Row],[Order Date]])/3,0)</f>
        <v>Q2</v>
      </c>
      <c r="F787" s="4"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6">
      <c r="A788" s="2">
        <v>5018</v>
      </c>
      <c r="B788" s="3">
        <v>46152</v>
      </c>
      <c r="C788" s="4">
        <f>YEAR(SalesDataTable[[#This Row],[Order Date]])</f>
        <v>2026</v>
      </c>
      <c r="D788" s="4">
        <f>MONTH(SalesDataTable[[#This Row],[Order Date]])</f>
        <v>5</v>
      </c>
      <c r="E788" s="11" t="str">
        <f>"Q"&amp;ROUNDUP(MONTH(SalesDataTable[[#This Row],[Order Date]])/3,0)</f>
        <v>Q2</v>
      </c>
      <c r="F788" s="4"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6">
      <c r="A789" s="2">
        <v>474</v>
      </c>
      <c r="B789" s="3">
        <v>46153</v>
      </c>
      <c r="C789" s="4">
        <f>YEAR(SalesDataTable[[#This Row],[Order Date]])</f>
        <v>2026</v>
      </c>
      <c r="D789" s="4">
        <f>MONTH(SalesDataTable[[#This Row],[Order Date]])</f>
        <v>5</v>
      </c>
      <c r="E789" s="11" t="str">
        <f>"Q"&amp;ROUNDUP(MONTH(SalesDataTable[[#This Row],[Order Date]])/3,0)</f>
        <v>Q2</v>
      </c>
      <c r="F789" s="4"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6">
      <c r="A790" s="2">
        <v>1175</v>
      </c>
      <c r="B790" s="3">
        <v>46153</v>
      </c>
      <c r="C790" s="4">
        <f>YEAR(SalesDataTable[[#This Row],[Order Date]])</f>
        <v>2026</v>
      </c>
      <c r="D790" s="4">
        <f>MONTH(SalesDataTable[[#This Row],[Order Date]])</f>
        <v>5</v>
      </c>
      <c r="E790" s="11" t="str">
        <f>"Q"&amp;ROUNDUP(MONTH(SalesDataTable[[#This Row],[Order Date]])/3,0)</f>
        <v>Q2</v>
      </c>
      <c r="F790" s="4"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6">
      <c r="A791" s="2">
        <v>2015</v>
      </c>
      <c r="B791" s="3">
        <v>46153</v>
      </c>
      <c r="C791" s="4">
        <f>YEAR(SalesDataTable[[#This Row],[Order Date]])</f>
        <v>2026</v>
      </c>
      <c r="D791" s="4">
        <f>MONTH(SalesDataTable[[#This Row],[Order Date]])</f>
        <v>5</v>
      </c>
      <c r="E791" s="11" t="str">
        <f>"Q"&amp;ROUNDUP(MONTH(SalesDataTable[[#This Row],[Order Date]])/3,0)</f>
        <v>Q2</v>
      </c>
      <c r="F791" s="4"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6">
      <c r="A792" s="2">
        <v>2196</v>
      </c>
      <c r="B792" s="3">
        <v>46153</v>
      </c>
      <c r="C792" s="4">
        <f>YEAR(SalesDataTable[[#This Row],[Order Date]])</f>
        <v>2026</v>
      </c>
      <c r="D792" s="4">
        <f>MONTH(SalesDataTable[[#This Row],[Order Date]])</f>
        <v>5</v>
      </c>
      <c r="E792" s="11" t="str">
        <f>"Q"&amp;ROUNDUP(MONTH(SalesDataTable[[#This Row],[Order Date]])/3,0)</f>
        <v>Q2</v>
      </c>
      <c r="F792" s="4"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6">
      <c r="A793" s="2">
        <v>3508</v>
      </c>
      <c r="B793" s="3">
        <v>46153</v>
      </c>
      <c r="C793" s="4">
        <f>YEAR(SalesDataTable[[#This Row],[Order Date]])</f>
        <v>2026</v>
      </c>
      <c r="D793" s="4">
        <f>MONTH(SalesDataTable[[#This Row],[Order Date]])</f>
        <v>5</v>
      </c>
      <c r="E793" s="11" t="str">
        <f>"Q"&amp;ROUNDUP(MONTH(SalesDataTable[[#This Row],[Order Date]])/3,0)</f>
        <v>Q2</v>
      </c>
      <c r="F793" s="4"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6">
      <c r="A794" s="2">
        <v>3516</v>
      </c>
      <c r="B794" s="3">
        <v>46153</v>
      </c>
      <c r="C794" s="4">
        <f>YEAR(SalesDataTable[[#This Row],[Order Date]])</f>
        <v>2026</v>
      </c>
      <c r="D794" s="4">
        <f>MONTH(SalesDataTable[[#This Row],[Order Date]])</f>
        <v>5</v>
      </c>
      <c r="E794" s="11" t="str">
        <f>"Q"&amp;ROUNDUP(MONTH(SalesDataTable[[#This Row],[Order Date]])/3,0)</f>
        <v>Q2</v>
      </c>
      <c r="F794" s="4"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6">
      <c r="A795" s="2">
        <v>3570</v>
      </c>
      <c r="B795" s="3">
        <v>46153</v>
      </c>
      <c r="C795" s="4">
        <f>YEAR(SalesDataTable[[#This Row],[Order Date]])</f>
        <v>2026</v>
      </c>
      <c r="D795" s="4">
        <f>MONTH(SalesDataTable[[#This Row],[Order Date]])</f>
        <v>5</v>
      </c>
      <c r="E795" s="11" t="str">
        <f>"Q"&amp;ROUNDUP(MONTH(SalesDataTable[[#This Row],[Order Date]])/3,0)</f>
        <v>Q2</v>
      </c>
      <c r="F795" s="4"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6">
      <c r="A796" s="2">
        <v>4799</v>
      </c>
      <c r="B796" s="3">
        <v>46153</v>
      </c>
      <c r="C796" s="4">
        <f>YEAR(SalesDataTable[[#This Row],[Order Date]])</f>
        <v>2026</v>
      </c>
      <c r="D796" s="4">
        <f>MONTH(SalesDataTable[[#This Row],[Order Date]])</f>
        <v>5</v>
      </c>
      <c r="E796" s="11" t="str">
        <f>"Q"&amp;ROUNDUP(MONTH(SalesDataTable[[#This Row],[Order Date]])/3,0)</f>
        <v>Q2</v>
      </c>
      <c r="F796" s="4"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6">
      <c r="A797" s="2">
        <v>5156</v>
      </c>
      <c r="B797" s="3">
        <v>46153</v>
      </c>
      <c r="C797" s="4">
        <f>YEAR(SalesDataTable[[#This Row],[Order Date]])</f>
        <v>2026</v>
      </c>
      <c r="D797" s="4">
        <f>MONTH(SalesDataTable[[#This Row],[Order Date]])</f>
        <v>5</v>
      </c>
      <c r="E797" s="11" t="str">
        <f>"Q"&amp;ROUNDUP(MONTH(SalesDataTable[[#This Row],[Order Date]])/3,0)</f>
        <v>Q2</v>
      </c>
      <c r="F797" s="4"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6">
      <c r="A798" s="2">
        <v>526</v>
      </c>
      <c r="B798" s="3">
        <v>46154</v>
      </c>
      <c r="C798" s="4">
        <f>YEAR(SalesDataTable[[#This Row],[Order Date]])</f>
        <v>2026</v>
      </c>
      <c r="D798" s="4">
        <f>MONTH(SalesDataTable[[#This Row],[Order Date]])</f>
        <v>5</v>
      </c>
      <c r="E798" s="11" t="str">
        <f>"Q"&amp;ROUNDUP(MONTH(SalesDataTable[[#This Row],[Order Date]])/3,0)</f>
        <v>Q2</v>
      </c>
      <c r="F798" s="4"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6">
      <c r="A799" s="2">
        <v>712</v>
      </c>
      <c r="B799" s="3">
        <v>46154</v>
      </c>
      <c r="C799" s="4">
        <f>YEAR(SalesDataTable[[#This Row],[Order Date]])</f>
        <v>2026</v>
      </c>
      <c r="D799" s="4">
        <f>MONTH(SalesDataTable[[#This Row],[Order Date]])</f>
        <v>5</v>
      </c>
      <c r="E799" s="11" t="str">
        <f>"Q"&amp;ROUNDUP(MONTH(SalesDataTable[[#This Row],[Order Date]])/3,0)</f>
        <v>Q2</v>
      </c>
      <c r="F799" s="4"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6">
      <c r="A800" s="2">
        <v>1533</v>
      </c>
      <c r="B800" s="3">
        <v>46154</v>
      </c>
      <c r="C800" s="4">
        <f>YEAR(SalesDataTable[[#This Row],[Order Date]])</f>
        <v>2026</v>
      </c>
      <c r="D800" s="4">
        <f>MONTH(SalesDataTable[[#This Row],[Order Date]])</f>
        <v>5</v>
      </c>
      <c r="E800" s="11" t="str">
        <f>"Q"&amp;ROUNDUP(MONTH(SalesDataTable[[#This Row],[Order Date]])/3,0)</f>
        <v>Q2</v>
      </c>
      <c r="F800" s="4"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6">
      <c r="A801" s="2">
        <v>1933</v>
      </c>
      <c r="B801" s="3">
        <v>46154</v>
      </c>
      <c r="C801" s="4">
        <f>YEAR(SalesDataTable[[#This Row],[Order Date]])</f>
        <v>2026</v>
      </c>
      <c r="D801" s="4">
        <f>MONTH(SalesDataTable[[#This Row],[Order Date]])</f>
        <v>5</v>
      </c>
      <c r="E801" s="11" t="str">
        <f>"Q"&amp;ROUNDUP(MONTH(SalesDataTable[[#This Row],[Order Date]])/3,0)</f>
        <v>Q2</v>
      </c>
      <c r="F801" s="4"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6">
      <c r="A802" s="2">
        <v>3128</v>
      </c>
      <c r="B802" s="3">
        <v>46154</v>
      </c>
      <c r="C802" s="4">
        <f>YEAR(SalesDataTable[[#This Row],[Order Date]])</f>
        <v>2026</v>
      </c>
      <c r="D802" s="4">
        <f>MONTH(SalesDataTable[[#This Row],[Order Date]])</f>
        <v>5</v>
      </c>
      <c r="E802" s="11" t="str">
        <f>"Q"&amp;ROUNDUP(MONTH(SalesDataTable[[#This Row],[Order Date]])/3,0)</f>
        <v>Q2</v>
      </c>
      <c r="F802" s="4"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6">
      <c r="A803" s="2">
        <v>4922</v>
      </c>
      <c r="B803" s="3">
        <v>46154</v>
      </c>
      <c r="C803" s="4">
        <f>YEAR(SalesDataTable[[#This Row],[Order Date]])</f>
        <v>2026</v>
      </c>
      <c r="D803" s="4">
        <f>MONTH(SalesDataTable[[#This Row],[Order Date]])</f>
        <v>5</v>
      </c>
      <c r="E803" s="11" t="str">
        <f>"Q"&amp;ROUNDUP(MONTH(SalesDataTable[[#This Row],[Order Date]])/3,0)</f>
        <v>Q2</v>
      </c>
      <c r="F803" s="4"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6">
      <c r="A804" s="2">
        <v>5051</v>
      </c>
      <c r="B804" s="3">
        <v>46154</v>
      </c>
      <c r="C804" s="4">
        <f>YEAR(SalesDataTable[[#This Row],[Order Date]])</f>
        <v>2026</v>
      </c>
      <c r="D804" s="4">
        <f>MONTH(SalesDataTable[[#This Row],[Order Date]])</f>
        <v>5</v>
      </c>
      <c r="E804" s="11" t="str">
        <f>"Q"&amp;ROUNDUP(MONTH(SalesDataTable[[#This Row],[Order Date]])/3,0)</f>
        <v>Q2</v>
      </c>
      <c r="F804" s="4"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6">
      <c r="A805" s="2">
        <v>5182</v>
      </c>
      <c r="B805" s="3">
        <v>46154</v>
      </c>
      <c r="C805" s="4">
        <f>YEAR(SalesDataTable[[#This Row],[Order Date]])</f>
        <v>2026</v>
      </c>
      <c r="D805" s="4">
        <f>MONTH(SalesDataTable[[#This Row],[Order Date]])</f>
        <v>5</v>
      </c>
      <c r="E805" s="11" t="str">
        <f>"Q"&amp;ROUNDUP(MONTH(SalesDataTable[[#This Row],[Order Date]])/3,0)</f>
        <v>Q2</v>
      </c>
      <c r="F805" s="4"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6">
      <c r="A806" s="2">
        <v>1071</v>
      </c>
      <c r="B806" s="3">
        <v>46155</v>
      </c>
      <c r="C806" s="4">
        <f>YEAR(SalesDataTable[[#This Row],[Order Date]])</f>
        <v>2026</v>
      </c>
      <c r="D806" s="4">
        <f>MONTH(SalesDataTable[[#This Row],[Order Date]])</f>
        <v>5</v>
      </c>
      <c r="E806" s="11" t="str">
        <f>"Q"&amp;ROUNDUP(MONTH(SalesDataTable[[#This Row],[Order Date]])/3,0)</f>
        <v>Q2</v>
      </c>
      <c r="F806" s="4"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6">
      <c r="A807" s="2">
        <v>1210</v>
      </c>
      <c r="B807" s="3">
        <v>46155</v>
      </c>
      <c r="C807" s="4">
        <f>YEAR(SalesDataTable[[#This Row],[Order Date]])</f>
        <v>2026</v>
      </c>
      <c r="D807" s="4">
        <f>MONTH(SalesDataTable[[#This Row],[Order Date]])</f>
        <v>5</v>
      </c>
      <c r="E807" s="11" t="str">
        <f>"Q"&amp;ROUNDUP(MONTH(SalesDataTable[[#This Row],[Order Date]])/3,0)</f>
        <v>Q2</v>
      </c>
      <c r="F807" s="4"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6">
      <c r="A808" s="2">
        <v>1244</v>
      </c>
      <c r="B808" s="3">
        <v>46155</v>
      </c>
      <c r="C808" s="4">
        <f>YEAR(SalesDataTable[[#This Row],[Order Date]])</f>
        <v>2026</v>
      </c>
      <c r="D808" s="4">
        <f>MONTH(SalesDataTable[[#This Row],[Order Date]])</f>
        <v>5</v>
      </c>
      <c r="E808" s="11" t="str">
        <f>"Q"&amp;ROUNDUP(MONTH(SalesDataTable[[#This Row],[Order Date]])/3,0)</f>
        <v>Q2</v>
      </c>
      <c r="F808" s="4"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6">
      <c r="A809" s="2">
        <v>1403</v>
      </c>
      <c r="B809" s="3">
        <v>46155</v>
      </c>
      <c r="C809" s="4">
        <f>YEAR(SalesDataTable[[#This Row],[Order Date]])</f>
        <v>2026</v>
      </c>
      <c r="D809" s="4">
        <f>MONTH(SalesDataTable[[#This Row],[Order Date]])</f>
        <v>5</v>
      </c>
      <c r="E809" s="11" t="str">
        <f>"Q"&amp;ROUNDUP(MONTH(SalesDataTable[[#This Row],[Order Date]])/3,0)</f>
        <v>Q2</v>
      </c>
      <c r="F809" s="4"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6">
      <c r="A810" s="2">
        <v>1592</v>
      </c>
      <c r="B810" s="3">
        <v>46155</v>
      </c>
      <c r="C810" s="4">
        <f>YEAR(SalesDataTable[[#This Row],[Order Date]])</f>
        <v>2026</v>
      </c>
      <c r="D810" s="4">
        <f>MONTH(SalesDataTable[[#This Row],[Order Date]])</f>
        <v>5</v>
      </c>
      <c r="E810" s="11" t="str">
        <f>"Q"&amp;ROUNDUP(MONTH(SalesDataTable[[#This Row],[Order Date]])/3,0)</f>
        <v>Q2</v>
      </c>
      <c r="F810" s="4"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6">
      <c r="A811" s="2">
        <v>2581</v>
      </c>
      <c r="B811" s="3">
        <v>46155</v>
      </c>
      <c r="C811" s="4">
        <f>YEAR(SalesDataTable[[#This Row],[Order Date]])</f>
        <v>2026</v>
      </c>
      <c r="D811" s="4">
        <f>MONTH(SalesDataTable[[#This Row],[Order Date]])</f>
        <v>5</v>
      </c>
      <c r="E811" s="11" t="str">
        <f>"Q"&amp;ROUNDUP(MONTH(SalesDataTable[[#This Row],[Order Date]])/3,0)</f>
        <v>Q2</v>
      </c>
      <c r="F811" s="4"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6">
      <c r="A812" s="2">
        <v>3428</v>
      </c>
      <c r="B812" s="3">
        <v>46155</v>
      </c>
      <c r="C812" s="4">
        <f>YEAR(SalesDataTable[[#This Row],[Order Date]])</f>
        <v>2026</v>
      </c>
      <c r="D812" s="4">
        <f>MONTH(SalesDataTable[[#This Row],[Order Date]])</f>
        <v>5</v>
      </c>
      <c r="E812" s="11" t="str">
        <f>"Q"&amp;ROUNDUP(MONTH(SalesDataTable[[#This Row],[Order Date]])/3,0)</f>
        <v>Q2</v>
      </c>
      <c r="F812" s="4"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6">
      <c r="A813" s="2">
        <v>765</v>
      </c>
      <c r="B813" s="3">
        <v>46156</v>
      </c>
      <c r="C813" s="4">
        <f>YEAR(SalesDataTable[[#This Row],[Order Date]])</f>
        <v>2026</v>
      </c>
      <c r="D813" s="4">
        <f>MONTH(SalesDataTable[[#This Row],[Order Date]])</f>
        <v>5</v>
      </c>
      <c r="E813" s="11" t="str">
        <f>"Q"&amp;ROUNDUP(MONTH(SalesDataTable[[#This Row],[Order Date]])/3,0)</f>
        <v>Q2</v>
      </c>
      <c r="F813" s="4"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6">
      <c r="A814" s="2">
        <v>854</v>
      </c>
      <c r="B814" s="3">
        <v>46156</v>
      </c>
      <c r="C814" s="4">
        <f>YEAR(SalesDataTable[[#This Row],[Order Date]])</f>
        <v>2026</v>
      </c>
      <c r="D814" s="4">
        <f>MONTH(SalesDataTable[[#This Row],[Order Date]])</f>
        <v>5</v>
      </c>
      <c r="E814" s="11" t="str">
        <f>"Q"&amp;ROUNDUP(MONTH(SalesDataTable[[#This Row],[Order Date]])/3,0)</f>
        <v>Q2</v>
      </c>
      <c r="F814" s="4"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6">
      <c r="A815" s="2">
        <v>1087</v>
      </c>
      <c r="B815" s="3">
        <v>46156</v>
      </c>
      <c r="C815" s="4">
        <f>YEAR(SalesDataTable[[#This Row],[Order Date]])</f>
        <v>2026</v>
      </c>
      <c r="D815" s="4">
        <f>MONTH(SalesDataTable[[#This Row],[Order Date]])</f>
        <v>5</v>
      </c>
      <c r="E815" s="11" t="str">
        <f>"Q"&amp;ROUNDUP(MONTH(SalesDataTable[[#This Row],[Order Date]])/3,0)</f>
        <v>Q2</v>
      </c>
      <c r="F815" s="4"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6">
      <c r="A816" s="2">
        <v>1150</v>
      </c>
      <c r="B816" s="3">
        <v>46156</v>
      </c>
      <c r="C816" s="4">
        <f>YEAR(SalesDataTable[[#This Row],[Order Date]])</f>
        <v>2026</v>
      </c>
      <c r="D816" s="4">
        <f>MONTH(SalesDataTable[[#This Row],[Order Date]])</f>
        <v>5</v>
      </c>
      <c r="E816" s="11" t="str">
        <f>"Q"&amp;ROUNDUP(MONTH(SalesDataTable[[#This Row],[Order Date]])/3,0)</f>
        <v>Q2</v>
      </c>
      <c r="F816" s="4"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6">
      <c r="A817" s="2">
        <v>1902</v>
      </c>
      <c r="B817" s="3">
        <v>46156</v>
      </c>
      <c r="C817" s="4">
        <f>YEAR(SalesDataTable[[#This Row],[Order Date]])</f>
        <v>2026</v>
      </c>
      <c r="D817" s="4">
        <f>MONTH(SalesDataTable[[#This Row],[Order Date]])</f>
        <v>5</v>
      </c>
      <c r="E817" s="11" t="str">
        <f>"Q"&amp;ROUNDUP(MONTH(SalesDataTable[[#This Row],[Order Date]])/3,0)</f>
        <v>Q2</v>
      </c>
      <c r="F817" s="4"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6">
      <c r="A818" s="2">
        <v>3913</v>
      </c>
      <c r="B818" s="3">
        <v>46156</v>
      </c>
      <c r="C818" s="4">
        <f>YEAR(SalesDataTable[[#This Row],[Order Date]])</f>
        <v>2026</v>
      </c>
      <c r="D818" s="4">
        <f>MONTH(SalesDataTable[[#This Row],[Order Date]])</f>
        <v>5</v>
      </c>
      <c r="E818" s="11" t="str">
        <f>"Q"&amp;ROUNDUP(MONTH(SalesDataTable[[#This Row],[Order Date]])/3,0)</f>
        <v>Q2</v>
      </c>
      <c r="F818" s="4"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6">
      <c r="A819" s="2">
        <v>4378</v>
      </c>
      <c r="B819" s="3">
        <v>46156</v>
      </c>
      <c r="C819" s="4">
        <f>YEAR(SalesDataTable[[#This Row],[Order Date]])</f>
        <v>2026</v>
      </c>
      <c r="D819" s="4">
        <f>MONTH(SalesDataTable[[#This Row],[Order Date]])</f>
        <v>5</v>
      </c>
      <c r="E819" s="11" t="str">
        <f>"Q"&amp;ROUNDUP(MONTH(SalesDataTable[[#This Row],[Order Date]])/3,0)</f>
        <v>Q2</v>
      </c>
      <c r="F819" s="4"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6">
      <c r="A820" s="2">
        <v>4551</v>
      </c>
      <c r="B820" s="3">
        <v>46156</v>
      </c>
      <c r="C820" s="4">
        <f>YEAR(SalesDataTable[[#This Row],[Order Date]])</f>
        <v>2026</v>
      </c>
      <c r="D820" s="4">
        <f>MONTH(SalesDataTable[[#This Row],[Order Date]])</f>
        <v>5</v>
      </c>
      <c r="E820" s="11" t="str">
        <f>"Q"&amp;ROUNDUP(MONTH(SalesDataTable[[#This Row],[Order Date]])/3,0)</f>
        <v>Q2</v>
      </c>
      <c r="F820" s="4"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6">
      <c r="A821" s="2">
        <v>787</v>
      </c>
      <c r="B821" s="3">
        <v>46157</v>
      </c>
      <c r="C821" s="4">
        <f>YEAR(SalesDataTable[[#This Row],[Order Date]])</f>
        <v>2026</v>
      </c>
      <c r="D821" s="4">
        <f>MONTH(SalesDataTable[[#This Row],[Order Date]])</f>
        <v>5</v>
      </c>
      <c r="E821" s="11" t="str">
        <f>"Q"&amp;ROUNDUP(MONTH(SalesDataTable[[#This Row],[Order Date]])/3,0)</f>
        <v>Q2</v>
      </c>
      <c r="F821" s="4"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6">
      <c r="A822" s="2">
        <v>1133</v>
      </c>
      <c r="B822" s="3">
        <v>46157</v>
      </c>
      <c r="C822" s="4">
        <f>YEAR(SalesDataTable[[#This Row],[Order Date]])</f>
        <v>2026</v>
      </c>
      <c r="D822" s="4">
        <f>MONTH(SalesDataTable[[#This Row],[Order Date]])</f>
        <v>5</v>
      </c>
      <c r="E822" s="11" t="str">
        <f>"Q"&amp;ROUNDUP(MONTH(SalesDataTable[[#This Row],[Order Date]])/3,0)</f>
        <v>Q2</v>
      </c>
      <c r="F822" s="4"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6">
      <c r="A823" s="2">
        <v>2075</v>
      </c>
      <c r="B823" s="3">
        <v>46157</v>
      </c>
      <c r="C823" s="4">
        <f>YEAR(SalesDataTable[[#This Row],[Order Date]])</f>
        <v>2026</v>
      </c>
      <c r="D823" s="4">
        <f>MONTH(SalesDataTable[[#This Row],[Order Date]])</f>
        <v>5</v>
      </c>
      <c r="E823" s="11" t="str">
        <f>"Q"&amp;ROUNDUP(MONTH(SalesDataTable[[#This Row],[Order Date]])/3,0)</f>
        <v>Q2</v>
      </c>
      <c r="F823" s="4"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6">
      <c r="A824" s="2">
        <v>2172</v>
      </c>
      <c r="B824" s="3">
        <v>46157</v>
      </c>
      <c r="C824" s="4">
        <f>YEAR(SalesDataTable[[#This Row],[Order Date]])</f>
        <v>2026</v>
      </c>
      <c r="D824" s="4">
        <f>MONTH(SalesDataTable[[#This Row],[Order Date]])</f>
        <v>5</v>
      </c>
      <c r="E824" s="11" t="str">
        <f>"Q"&amp;ROUNDUP(MONTH(SalesDataTable[[#This Row],[Order Date]])/3,0)</f>
        <v>Q2</v>
      </c>
      <c r="F824" s="4"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6">
      <c r="A825" s="2">
        <v>2977</v>
      </c>
      <c r="B825" s="3">
        <v>46157</v>
      </c>
      <c r="C825" s="4">
        <f>YEAR(SalesDataTable[[#This Row],[Order Date]])</f>
        <v>2026</v>
      </c>
      <c r="D825" s="4">
        <f>MONTH(SalesDataTable[[#This Row],[Order Date]])</f>
        <v>5</v>
      </c>
      <c r="E825" s="11" t="str">
        <f>"Q"&amp;ROUNDUP(MONTH(SalesDataTable[[#This Row],[Order Date]])/3,0)</f>
        <v>Q2</v>
      </c>
      <c r="F825" s="4"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6">
      <c r="A826" s="2">
        <v>3531</v>
      </c>
      <c r="B826" s="3">
        <v>46157</v>
      </c>
      <c r="C826" s="4">
        <f>YEAR(SalesDataTable[[#This Row],[Order Date]])</f>
        <v>2026</v>
      </c>
      <c r="D826" s="4">
        <f>MONTH(SalesDataTable[[#This Row],[Order Date]])</f>
        <v>5</v>
      </c>
      <c r="E826" s="11" t="str">
        <f>"Q"&amp;ROUNDUP(MONTH(SalesDataTable[[#This Row],[Order Date]])/3,0)</f>
        <v>Q2</v>
      </c>
      <c r="F826" s="4"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6">
      <c r="A827" s="2">
        <v>3881</v>
      </c>
      <c r="B827" s="3">
        <v>46157</v>
      </c>
      <c r="C827" s="4">
        <f>YEAR(SalesDataTable[[#This Row],[Order Date]])</f>
        <v>2026</v>
      </c>
      <c r="D827" s="4">
        <f>MONTH(SalesDataTable[[#This Row],[Order Date]])</f>
        <v>5</v>
      </c>
      <c r="E827" s="11" t="str">
        <f>"Q"&amp;ROUNDUP(MONTH(SalesDataTable[[#This Row],[Order Date]])/3,0)</f>
        <v>Q2</v>
      </c>
      <c r="F827" s="4"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6">
      <c r="A828" s="2">
        <v>4469</v>
      </c>
      <c r="B828" s="3">
        <v>46157</v>
      </c>
      <c r="C828" s="4">
        <f>YEAR(SalesDataTable[[#This Row],[Order Date]])</f>
        <v>2026</v>
      </c>
      <c r="D828" s="4">
        <f>MONTH(SalesDataTable[[#This Row],[Order Date]])</f>
        <v>5</v>
      </c>
      <c r="E828" s="11" t="str">
        <f>"Q"&amp;ROUNDUP(MONTH(SalesDataTable[[#This Row],[Order Date]])/3,0)</f>
        <v>Q2</v>
      </c>
      <c r="F828" s="4"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6">
      <c r="A829" s="2">
        <v>5037</v>
      </c>
      <c r="B829" s="3">
        <v>46157</v>
      </c>
      <c r="C829" s="4">
        <f>YEAR(SalesDataTable[[#This Row],[Order Date]])</f>
        <v>2026</v>
      </c>
      <c r="D829" s="4">
        <f>MONTH(SalesDataTable[[#This Row],[Order Date]])</f>
        <v>5</v>
      </c>
      <c r="E829" s="11" t="str">
        <f>"Q"&amp;ROUNDUP(MONTH(SalesDataTable[[#This Row],[Order Date]])/3,0)</f>
        <v>Q2</v>
      </c>
      <c r="F829" s="4"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6">
      <c r="A830" s="2">
        <v>35</v>
      </c>
      <c r="B830" s="3">
        <v>46158</v>
      </c>
      <c r="C830" s="4">
        <f>YEAR(SalesDataTable[[#This Row],[Order Date]])</f>
        <v>2026</v>
      </c>
      <c r="D830" s="4">
        <f>MONTH(SalesDataTable[[#This Row],[Order Date]])</f>
        <v>5</v>
      </c>
      <c r="E830" s="11" t="str">
        <f>"Q"&amp;ROUNDUP(MONTH(SalesDataTable[[#This Row],[Order Date]])/3,0)</f>
        <v>Q2</v>
      </c>
      <c r="F830" s="4"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6">
      <c r="A831" s="2">
        <v>226</v>
      </c>
      <c r="B831" s="3">
        <v>46158</v>
      </c>
      <c r="C831" s="4">
        <f>YEAR(SalesDataTable[[#This Row],[Order Date]])</f>
        <v>2026</v>
      </c>
      <c r="D831" s="4">
        <f>MONTH(SalesDataTable[[#This Row],[Order Date]])</f>
        <v>5</v>
      </c>
      <c r="E831" s="11" t="str">
        <f>"Q"&amp;ROUNDUP(MONTH(SalesDataTable[[#This Row],[Order Date]])/3,0)</f>
        <v>Q2</v>
      </c>
      <c r="F831" s="4"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6">
      <c r="A832" s="2">
        <v>1713</v>
      </c>
      <c r="B832" s="3">
        <v>46158</v>
      </c>
      <c r="C832" s="4">
        <f>YEAR(SalesDataTable[[#This Row],[Order Date]])</f>
        <v>2026</v>
      </c>
      <c r="D832" s="4">
        <f>MONTH(SalesDataTable[[#This Row],[Order Date]])</f>
        <v>5</v>
      </c>
      <c r="E832" s="11" t="str">
        <f>"Q"&amp;ROUNDUP(MONTH(SalesDataTable[[#This Row],[Order Date]])/3,0)</f>
        <v>Q2</v>
      </c>
      <c r="F832" s="4"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6">
      <c r="A833" s="2">
        <v>2320</v>
      </c>
      <c r="B833" s="3">
        <v>46158</v>
      </c>
      <c r="C833" s="4">
        <f>YEAR(SalesDataTable[[#This Row],[Order Date]])</f>
        <v>2026</v>
      </c>
      <c r="D833" s="4">
        <f>MONTH(SalesDataTable[[#This Row],[Order Date]])</f>
        <v>5</v>
      </c>
      <c r="E833" s="11" t="str">
        <f>"Q"&amp;ROUNDUP(MONTH(SalesDataTable[[#This Row],[Order Date]])/3,0)</f>
        <v>Q2</v>
      </c>
      <c r="F833" s="4"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6">
      <c r="A834" s="2">
        <v>2496</v>
      </c>
      <c r="B834" s="3">
        <v>46158</v>
      </c>
      <c r="C834" s="4">
        <f>YEAR(SalesDataTable[[#This Row],[Order Date]])</f>
        <v>2026</v>
      </c>
      <c r="D834" s="4">
        <f>MONTH(SalesDataTable[[#This Row],[Order Date]])</f>
        <v>5</v>
      </c>
      <c r="E834" s="11" t="str">
        <f>"Q"&amp;ROUNDUP(MONTH(SalesDataTable[[#This Row],[Order Date]])/3,0)</f>
        <v>Q2</v>
      </c>
      <c r="F834" s="4"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6">
      <c r="A835" s="2">
        <v>2504</v>
      </c>
      <c r="B835" s="3">
        <v>46158</v>
      </c>
      <c r="C835" s="4">
        <f>YEAR(SalesDataTable[[#This Row],[Order Date]])</f>
        <v>2026</v>
      </c>
      <c r="D835" s="4">
        <f>MONTH(SalesDataTable[[#This Row],[Order Date]])</f>
        <v>5</v>
      </c>
      <c r="E835" s="11" t="str">
        <f>"Q"&amp;ROUNDUP(MONTH(SalesDataTable[[#This Row],[Order Date]])/3,0)</f>
        <v>Q2</v>
      </c>
      <c r="F835" s="4"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6">
      <c r="A836" s="2">
        <v>2598</v>
      </c>
      <c r="B836" s="3">
        <v>46158</v>
      </c>
      <c r="C836" s="4">
        <f>YEAR(SalesDataTable[[#This Row],[Order Date]])</f>
        <v>2026</v>
      </c>
      <c r="D836" s="4">
        <f>MONTH(SalesDataTable[[#This Row],[Order Date]])</f>
        <v>5</v>
      </c>
      <c r="E836" s="11" t="str">
        <f>"Q"&amp;ROUNDUP(MONTH(SalesDataTable[[#This Row],[Order Date]])/3,0)</f>
        <v>Q2</v>
      </c>
      <c r="F836" s="4"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6">
      <c r="A837" s="2">
        <v>2600</v>
      </c>
      <c r="B837" s="3">
        <v>46158</v>
      </c>
      <c r="C837" s="4">
        <f>YEAR(SalesDataTable[[#This Row],[Order Date]])</f>
        <v>2026</v>
      </c>
      <c r="D837" s="4">
        <f>MONTH(SalesDataTable[[#This Row],[Order Date]])</f>
        <v>5</v>
      </c>
      <c r="E837" s="11" t="str">
        <f>"Q"&amp;ROUNDUP(MONTH(SalesDataTable[[#This Row],[Order Date]])/3,0)</f>
        <v>Q2</v>
      </c>
      <c r="F837" s="4"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6">
      <c r="A838" s="2">
        <v>2856</v>
      </c>
      <c r="B838" s="3">
        <v>46158</v>
      </c>
      <c r="C838" s="4">
        <f>YEAR(SalesDataTable[[#This Row],[Order Date]])</f>
        <v>2026</v>
      </c>
      <c r="D838" s="4">
        <f>MONTH(SalesDataTable[[#This Row],[Order Date]])</f>
        <v>5</v>
      </c>
      <c r="E838" s="11" t="str">
        <f>"Q"&amp;ROUNDUP(MONTH(SalesDataTable[[#This Row],[Order Date]])/3,0)</f>
        <v>Q2</v>
      </c>
      <c r="F838" s="4"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6">
      <c r="A839" s="2">
        <v>3478</v>
      </c>
      <c r="B839" s="3">
        <v>46158</v>
      </c>
      <c r="C839" s="4">
        <f>YEAR(SalesDataTable[[#This Row],[Order Date]])</f>
        <v>2026</v>
      </c>
      <c r="D839" s="4">
        <f>MONTH(SalesDataTable[[#This Row],[Order Date]])</f>
        <v>5</v>
      </c>
      <c r="E839" s="11" t="str">
        <f>"Q"&amp;ROUNDUP(MONTH(SalesDataTable[[#This Row],[Order Date]])/3,0)</f>
        <v>Q2</v>
      </c>
      <c r="F839" s="4"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6">
      <c r="A840" s="2">
        <v>3599</v>
      </c>
      <c r="B840" s="3">
        <v>46158</v>
      </c>
      <c r="C840" s="4">
        <f>YEAR(SalesDataTable[[#This Row],[Order Date]])</f>
        <v>2026</v>
      </c>
      <c r="D840" s="4">
        <f>MONTH(SalesDataTable[[#This Row],[Order Date]])</f>
        <v>5</v>
      </c>
      <c r="E840" s="11" t="str">
        <f>"Q"&amp;ROUNDUP(MONTH(SalesDataTable[[#This Row],[Order Date]])/3,0)</f>
        <v>Q2</v>
      </c>
      <c r="F840" s="4"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6">
      <c r="A841" s="2">
        <v>282</v>
      </c>
      <c r="B841" s="3">
        <v>46159</v>
      </c>
      <c r="C841" s="4">
        <f>YEAR(SalesDataTable[[#This Row],[Order Date]])</f>
        <v>2026</v>
      </c>
      <c r="D841" s="4">
        <f>MONTH(SalesDataTable[[#This Row],[Order Date]])</f>
        <v>5</v>
      </c>
      <c r="E841" s="11" t="str">
        <f>"Q"&amp;ROUNDUP(MONTH(SalesDataTable[[#This Row],[Order Date]])/3,0)</f>
        <v>Q2</v>
      </c>
      <c r="F841" s="4"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6">
      <c r="A842" s="2">
        <v>980</v>
      </c>
      <c r="B842" s="3">
        <v>46159</v>
      </c>
      <c r="C842" s="4">
        <f>YEAR(SalesDataTable[[#This Row],[Order Date]])</f>
        <v>2026</v>
      </c>
      <c r="D842" s="4">
        <f>MONTH(SalesDataTable[[#This Row],[Order Date]])</f>
        <v>5</v>
      </c>
      <c r="E842" s="11" t="str">
        <f>"Q"&amp;ROUNDUP(MONTH(SalesDataTable[[#This Row],[Order Date]])/3,0)</f>
        <v>Q2</v>
      </c>
      <c r="F842" s="4"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6">
      <c r="A843" s="2">
        <v>1155</v>
      </c>
      <c r="B843" s="3">
        <v>46159</v>
      </c>
      <c r="C843" s="4">
        <f>YEAR(SalesDataTable[[#This Row],[Order Date]])</f>
        <v>2026</v>
      </c>
      <c r="D843" s="4">
        <f>MONTH(SalesDataTable[[#This Row],[Order Date]])</f>
        <v>5</v>
      </c>
      <c r="E843" s="11" t="str">
        <f>"Q"&amp;ROUNDUP(MONTH(SalesDataTable[[#This Row],[Order Date]])/3,0)</f>
        <v>Q2</v>
      </c>
      <c r="F843" s="4"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6">
      <c r="A844" s="2">
        <v>1816</v>
      </c>
      <c r="B844" s="3">
        <v>46159</v>
      </c>
      <c r="C844" s="4">
        <f>YEAR(SalesDataTable[[#This Row],[Order Date]])</f>
        <v>2026</v>
      </c>
      <c r="D844" s="4">
        <f>MONTH(SalesDataTable[[#This Row],[Order Date]])</f>
        <v>5</v>
      </c>
      <c r="E844" s="11" t="str">
        <f>"Q"&amp;ROUNDUP(MONTH(SalesDataTable[[#This Row],[Order Date]])/3,0)</f>
        <v>Q2</v>
      </c>
      <c r="F844" s="4"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6">
      <c r="A845" s="2">
        <v>2128</v>
      </c>
      <c r="B845" s="3">
        <v>46159</v>
      </c>
      <c r="C845" s="4">
        <f>YEAR(SalesDataTable[[#This Row],[Order Date]])</f>
        <v>2026</v>
      </c>
      <c r="D845" s="4">
        <f>MONTH(SalesDataTable[[#This Row],[Order Date]])</f>
        <v>5</v>
      </c>
      <c r="E845" s="11" t="str">
        <f>"Q"&amp;ROUNDUP(MONTH(SalesDataTable[[#This Row],[Order Date]])/3,0)</f>
        <v>Q2</v>
      </c>
      <c r="F845" s="4"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6">
      <c r="A846" s="2">
        <v>2296</v>
      </c>
      <c r="B846" s="3">
        <v>46159</v>
      </c>
      <c r="C846" s="4">
        <f>YEAR(SalesDataTable[[#This Row],[Order Date]])</f>
        <v>2026</v>
      </c>
      <c r="D846" s="4">
        <f>MONTH(SalesDataTable[[#This Row],[Order Date]])</f>
        <v>5</v>
      </c>
      <c r="E846" s="11" t="str">
        <f>"Q"&amp;ROUNDUP(MONTH(SalesDataTable[[#This Row],[Order Date]])/3,0)</f>
        <v>Q2</v>
      </c>
      <c r="F846" s="4"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6">
      <c r="A847" s="2">
        <v>2322</v>
      </c>
      <c r="B847" s="3">
        <v>46159</v>
      </c>
      <c r="C847" s="4">
        <f>YEAR(SalesDataTable[[#This Row],[Order Date]])</f>
        <v>2026</v>
      </c>
      <c r="D847" s="4">
        <f>MONTH(SalesDataTable[[#This Row],[Order Date]])</f>
        <v>5</v>
      </c>
      <c r="E847" s="11" t="str">
        <f>"Q"&amp;ROUNDUP(MONTH(SalesDataTable[[#This Row],[Order Date]])/3,0)</f>
        <v>Q2</v>
      </c>
      <c r="F847" s="4"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6">
      <c r="A848" s="2">
        <v>3480</v>
      </c>
      <c r="B848" s="3">
        <v>46159</v>
      </c>
      <c r="C848" s="4">
        <f>YEAR(SalesDataTable[[#This Row],[Order Date]])</f>
        <v>2026</v>
      </c>
      <c r="D848" s="4">
        <f>MONTH(SalesDataTable[[#This Row],[Order Date]])</f>
        <v>5</v>
      </c>
      <c r="E848" s="11" t="str">
        <f>"Q"&amp;ROUNDUP(MONTH(SalesDataTable[[#This Row],[Order Date]])/3,0)</f>
        <v>Q2</v>
      </c>
      <c r="F848" s="4"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6">
      <c r="A849" s="2">
        <v>4426</v>
      </c>
      <c r="B849" s="3">
        <v>46159</v>
      </c>
      <c r="C849" s="4">
        <f>YEAR(SalesDataTable[[#This Row],[Order Date]])</f>
        <v>2026</v>
      </c>
      <c r="D849" s="4">
        <f>MONTH(SalesDataTable[[#This Row],[Order Date]])</f>
        <v>5</v>
      </c>
      <c r="E849" s="11" t="str">
        <f>"Q"&amp;ROUNDUP(MONTH(SalesDataTable[[#This Row],[Order Date]])/3,0)</f>
        <v>Q2</v>
      </c>
      <c r="F849" s="4"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6">
      <c r="A850" s="2">
        <v>4938</v>
      </c>
      <c r="B850" s="3">
        <v>46159</v>
      </c>
      <c r="C850" s="4">
        <f>YEAR(SalesDataTable[[#This Row],[Order Date]])</f>
        <v>2026</v>
      </c>
      <c r="D850" s="4">
        <f>MONTH(SalesDataTable[[#This Row],[Order Date]])</f>
        <v>5</v>
      </c>
      <c r="E850" s="11" t="str">
        <f>"Q"&amp;ROUNDUP(MONTH(SalesDataTable[[#This Row],[Order Date]])/3,0)</f>
        <v>Q2</v>
      </c>
      <c r="F850" s="4"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6">
      <c r="A851" s="2">
        <v>915</v>
      </c>
      <c r="B851" s="3">
        <v>46160</v>
      </c>
      <c r="C851" s="4">
        <f>YEAR(SalesDataTable[[#This Row],[Order Date]])</f>
        <v>2026</v>
      </c>
      <c r="D851" s="4">
        <f>MONTH(SalesDataTable[[#This Row],[Order Date]])</f>
        <v>5</v>
      </c>
      <c r="E851" s="11" t="str">
        <f>"Q"&amp;ROUNDUP(MONTH(SalesDataTable[[#This Row],[Order Date]])/3,0)</f>
        <v>Q2</v>
      </c>
      <c r="F851" s="4"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6">
      <c r="A852" s="2">
        <v>1188</v>
      </c>
      <c r="B852" s="3">
        <v>46160</v>
      </c>
      <c r="C852" s="4">
        <f>YEAR(SalesDataTable[[#This Row],[Order Date]])</f>
        <v>2026</v>
      </c>
      <c r="D852" s="4">
        <f>MONTH(SalesDataTable[[#This Row],[Order Date]])</f>
        <v>5</v>
      </c>
      <c r="E852" s="11" t="str">
        <f>"Q"&amp;ROUNDUP(MONTH(SalesDataTable[[#This Row],[Order Date]])/3,0)</f>
        <v>Q2</v>
      </c>
      <c r="F852" s="4"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6">
      <c r="A853" s="2">
        <v>1594</v>
      </c>
      <c r="B853" s="3">
        <v>46160</v>
      </c>
      <c r="C853" s="4">
        <f>YEAR(SalesDataTable[[#This Row],[Order Date]])</f>
        <v>2026</v>
      </c>
      <c r="D853" s="4">
        <f>MONTH(SalesDataTable[[#This Row],[Order Date]])</f>
        <v>5</v>
      </c>
      <c r="E853" s="11" t="str">
        <f>"Q"&amp;ROUNDUP(MONTH(SalesDataTable[[#This Row],[Order Date]])/3,0)</f>
        <v>Q2</v>
      </c>
      <c r="F853" s="4"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6">
      <c r="A854" s="2">
        <v>3022</v>
      </c>
      <c r="B854" s="3">
        <v>46160</v>
      </c>
      <c r="C854" s="4">
        <f>YEAR(SalesDataTable[[#This Row],[Order Date]])</f>
        <v>2026</v>
      </c>
      <c r="D854" s="4">
        <f>MONTH(SalesDataTable[[#This Row],[Order Date]])</f>
        <v>5</v>
      </c>
      <c r="E854" s="11" t="str">
        <f>"Q"&amp;ROUNDUP(MONTH(SalesDataTable[[#This Row],[Order Date]])/3,0)</f>
        <v>Q2</v>
      </c>
      <c r="F854" s="4"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6">
      <c r="A855" s="2">
        <v>588</v>
      </c>
      <c r="B855" s="3">
        <v>46161</v>
      </c>
      <c r="C855" s="4">
        <f>YEAR(SalesDataTable[[#This Row],[Order Date]])</f>
        <v>2026</v>
      </c>
      <c r="D855" s="4">
        <f>MONTH(SalesDataTable[[#This Row],[Order Date]])</f>
        <v>5</v>
      </c>
      <c r="E855" s="11" t="str">
        <f>"Q"&amp;ROUNDUP(MONTH(SalesDataTable[[#This Row],[Order Date]])/3,0)</f>
        <v>Q2</v>
      </c>
      <c r="F855" s="4"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6">
      <c r="A856" s="2">
        <v>1016</v>
      </c>
      <c r="B856" s="3">
        <v>46161</v>
      </c>
      <c r="C856" s="4">
        <f>YEAR(SalesDataTable[[#This Row],[Order Date]])</f>
        <v>2026</v>
      </c>
      <c r="D856" s="4">
        <f>MONTH(SalesDataTable[[#This Row],[Order Date]])</f>
        <v>5</v>
      </c>
      <c r="E856" s="11" t="str">
        <f>"Q"&amp;ROUNDUP(MONTH(SalesDataTable[[#This Row],[Order Date]])/3,0)</f>
        <v>Q2</v>
      </c>
      <c r="F856" s="4"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6">
      <c r="A857" s="2">
        <v>1930</v>
      </c>
      <c r="B857" s="3">
        <v>46161</v>
      </c>
      <c r="C857" s="4">
        <f>YEAR(SalesDataTable[[#This Row],[Order Date]])</f>
        <v>2026</v>
      </c>
      <c r="D857" s="4">
        <f>MONTH(SalesDataTable[[#This Row],[Order Date]])</f>
        <v>5</v>
      </c>
      <c r="E857" s="11" t="str">
        <f>"Q"&amp;ROUNDUP(MONTH(SalesDataTable[[#This Row],[Order Date]])/3,0)</f>
        <v>Q2</v>
      </c>
      <c r="F857" s="4"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6">
      <c r="A858" s="2">
        <v>2658</v>
      </c>
      <c r="B858" s="3">
        <v>46161</v>
      </c>
      <c r="C858" s="4">
        <f>YEAR(SalesDataTable[[#This Row],[Order Date]])</f>
        <v>2026</v>
      </c>
      <c r="D858" s="4">
        <f>MONTH(SalesDataTable[[#This Row],[Order Date]])</f>
        <v>5</v>
      </c>
      <c r="E858" s="11" t="str">
        <f>"Q"&amp;ROUNDUP(MONTH(SalesDataTable[[#This Row],[Order Date]])/3,0)</f>
        <v>Q2</v>
      </c>
      <c r="F858" s="4"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6">
      <c r="A859" s="2">
        <v>2951</v>
      </c>
      <c r="B859" s="3">
        <v>46161</v>
      </c>
      <c r="C859" s="4">
        <f>YEAR(SalesDataTable[[#This Row],[Order Date]])</f>
        <v>2026</v>
      </c>
      <c r="D859" s="4">
        <f>MONTH(SalesDataTable[[#This Row],[Order Date]])</f>
        <v>5</v>
      </c>
      <c r="E859" s="11" t="str">
        <f>"Q"&amp;ROUNDUP(MONTH(SalesDataTable[[#This Row],[Order Date]])/3,0)</f>
        <v>Q2</v>
      </c>
      <c r="F859" s="4"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6">
      <c r="A860" s="2">
        <v>4328</v>
      </c>
      <c r="B860" s="3">
        <v>46161</v>
      </c>
      <c r="C860" s="4">
        <f>YEAR(SalesDataTable[[#This Row],[Order Date]])</f>
        <v>2026</v>
      </c>
      <c r="D860" s="4">
        <f>MONTH(SalesDataTable[[#This Row],[Order Date]])</f>
        <v>5</v>
      </c>
      <c r="E860" s="11" t="str">
        <f>"Q"&amp;ROUNDUP(MONTH(SalesDataTable[[#This Row],[Order Date]])/3,0)</f>
        <v>Q2</v>
      </c>
      <c r="F860" s="4"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6">
      <c r="A861" s="2">
        <v>4591</v>
      </c>
      <c r="B861" s="3">
        <v>46161</v>
      </c>
      <c r="C861" s="4">
        <f>YEAR(SalesDataTable[[#This Row],[Order Date]])</f>
        <v>2026</v>
      </c>
      <c r="D861" s="4">
        <f>MONTH(SalesDataTable[[#This Row],[Order Date]])</f>
        <v>5</v>
      </c>
      <c r="E861" s="11" t="str">
        <f>"Q"&amp;ROUNDUP(MONTH(SalesDataTable[[#This Row],[Order Date]])/3,0)</f>
        <v>Q2</v>
      </c>
      <c r="F861" s="4"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6">
      <c r="A862" s="2">
        <v>280</v>
      </c>
      <c r="B862" s="3">
        <v>46162</v>
      </c>
      <c r="C862" s="4">
        <f>YEAR(SalesDataTable[[#This Row],[Order Date]])</f>
        <v>2026</v>
      </c>
      <c r="D862" s="4">
        <f>MONTH(SalesDataTable[[#This Row],[Order Date]])</f>
        <v>5</v>
      </c>
      <c r="E862" s="11" t="str">
        <f>"Q"&amp;ROUNDUP(MONTH(SalesDataTable[[#This Row],[Order Date]])/3,0)</f>
        <v>Q2</v>
      </c>
      <c r="F862" s="4"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6">
      <c r="A863" s="2">
        <v>409</v>
      </c>
      <c r="B863" s="3">
        <v>46162</v>
      </c>
      <c r="C863" s="4">
        <f>YEAR(SalesDataTable[[#This Row],[Order Date]])</f>
        <v>2026</v>
      </c>
      <c r="D863" s="4">
        <f>MONTH(SalesDataTable[[#This Row],[Order Date]])</f>
        <v>5</v>
      </c>
      <c r="E863" s="11" t="str">
        <f>"Q"&amp;ROUNDUP(MONTH(SalesDataTable[[#This Row],[Order Date]])/3,0)</f>
        <v>Q2</v>
      </c>
      <c r="F863" s="4"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6">
      <c r="A864" s="2">
        <v>1372</v>
      </c>
      <c r="B864" s="3">
        <v>46162</v>
      </c>
      <c r="C864" s="4">
        <f>YEAR(SalesDataTable[[#This Row],[Order Date]])</f>
        <v>2026</v>
      </c>
      <c r="D864" s="4">
        <f>MONTH(SalesDataTable[[#This Row],[Order Date]])</f>
        <v>5</v>
      </c>
      <c r="E864" s="11" t="str">
        <f>"Q"&amp;ROUNDUP(MONTH(SalesDataTable[[#This Row],[Order Date]])/3,0)</f>
        <v>Q2</v>
      </c>
      <c r="F864" s="4"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6">
      <c r="A865" s="2">
        <v>2327</v>
      </c>
      <c r="B865" s="3">
        <v>46162</v>
      </c>
      <c r="C865" s="4">
        <f>YEAR(SalesDataTable[[#This Row],[Order Date]])</f>
        <v>2026</v>
      </c>
      <c r="D865" s="4">
        <f>MONTH(SalesDataTable[[#This Row],[Order Date]])</f>
        <v>5</v>
      </c>
      <c r="E865" s="11" t="str">
        <f>"Q"&amp;ROUNDUP(MONTH(SalesDataTable[[#This Row],[Order Date]])/3,0)</f>
        <v>Q2</v>
      </c>
      <c r="F865" s="4"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6">
      <c r="A866" s="2">
        <v>2703</v>
      </c>
      <c r="B866" s="3">
        <v>46162</v>
      </c>
      <c r="C866" s="4">
        <f>YEAR(SalesDataTable[[#This Row],[Order Date]])</f>
        <v>2026</v>
      </c>
      <c r="D866" s="4">
        <f>MONTH(SalesDataTable[[#This Row],[Order Date]])</f>
        <v>5</v>
      </c>
      <c r="E866" s="11" t="str">
        <f>"Q"&amp;ROUNDUP(MONTH(SalesDataTable[[#This Row],[Order Date]])/3,0)</f>
        <v>Q2</v>
      </c>
      <c r="F866" s="4"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6">
      <c r="A867" s="2">
        <v>2776</v>
      </c>
      <c r="B867" s="3">
        <v>46162</v>
      </c>
      <c r="C867" s="4">
        <f>YEAR(SalesDataTable[[#This Row],[Order Date]])</f>
        <v>2026</v>
      </c>
      <c r="D867" s="4">
        <f>MONTH(SalesDataTable[[#This Row],[Order Date]])</f>
        <v>5</v>
      </c>
      <c r="E867" s="11" t="str">
        <f>"Q"&amp;ROUNDUP(MONTH(SalesDataTable[[#This Row],[Order Date]])/3,0)</f>
        <v>Q2</v>
      </c>
      <c r="F867" s="4"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6">
      <c r="A868" s="2">
        <v>3411</v>
      </c>
      <c r="B868" s="3">
        <v>46162</v>
      </c>
      <c r="C868" s="4">
        <f>YEAR(SalesDataTable[[#This Row],[Order Date]])</f>
        <v>2026</v>
      </c>
      <c r="D868" s="4">
        <f>MONTH(SalesDataTable[[#This Row],[Order Date]])</f>
        <v>5</v>
      </c>
      <c r="E868" s="11" t="str">
        <f>"Q"&amp;ROUNDUP(MONTH(SalesDataTable[[#This Row],[Order Date]])/3,0)</f>
        <v>Q2</v>
      </c>
      <c r="F868" s="4"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6">
      <c r="A869" s="2">
        <v>3841</v>
      </c>
      <c r="B869" s="3">
        <v>46162</v>
      </c>
      <c r="C869" s="4">
        <f>YEAR(SalesDataTable[[#This Row],[Order Date]])</f>
        <v>2026</v>
      </c>
      <c r="D869" s="4">
        <f>MONTH(SalesDataTable[[#This Row],[Order Date]])</f>
        <v>5</v>
      </c>
      <c r="E869" s="11" t="str">
        <f>"Q"&amp;ROUNDUP(MONTH(SalesDataTable[[#This Row],[Order Date]])/3,0)</f>
        <v>Q2</v>
      </c>
      <c r="F869" s="4"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6">
      <c r="A870" s="2">
        <v>5121</v>
      </c>
      <c r="B870" s="3">
        <v>46162</v>
      </c>
      <c r="C870" s="4">
        <f>YEAR(SalesDataTable[[#This Row],[Order Date]])</f>
        <v>2026</v>
      </c>
      <c r="D870" s="4">
        <f>MONTH(SalesDataTable[[#This Row],[Order Date]])</f>
        <v>5</v>
      </c>
      <c r="E870" s="11" t="str">
        <f>"Q"&amp;ROUNDUP(MONTH(SalesDataTable[[#This Row],[Order Date]])/3,0)</f>
        <v>Q2</v>
      </c>
      <c r="F870" s="4"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6">
      <c r="A871" s="2">
        <v>53</v>
      </c>
      <c r="B871" s="3">
        <v>46163</v>
      </c>
      <c r="C871" s="4">
        <f>YEAR(SalesDataTable[[#This Row],[Order Date]])</f>
        <v>2026</v>
      </c>
      <c r="D871" s="4">
        <f>MONTH(SalesDataTable[[#This Row],[Order Date]])</f>
        <v>5</v>
      </c>
      <c r="E871" s="11" t="str">
        <f>"Q"&amp;ROUNDUP(MONTH(SalesDataTable[[#This Row],[Order Date]])/3,0)</f>
        <v>Q2</v>
      </c>
      <c r="F871" s="4"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6">
      <c r="A872" s="2">
        <v>127</v>
      </c>
      <c r="B872" s="3">
        <v>46163</v>
      </c>
      <c r="C872" s="4">
        <f>YEAR(SalesDataTable[[#This Row],[Order Date]])</f>
        <v>2026</v>
      </c>
      <c r="D872" s="4">
        <f>MONTH(SalesDataTable[[#This Row],[Order Date]])</f>
        <v>5</v>
      </c>
      <c r="E872" s="11" t="str">
        <f>"Q"&amp;ROUNDUP(MONTH(SalesDataTable[[#This Row],[Order Date]])/3,0)</f>
        <v>Q2</v>
      </c>
      <c r="F872" s="4"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6">
      <c r="A873" s="2">
        <v>1092</v>
      </c>
      <c r="B873" s="3">
        <v>46163</v>
      </c>
      <c r="C873" s="4">
        <f>YEAR(SalesDataTable[[#This Row],[Order Date]])</f>
        <v>2026</v>
      </c>
      <c r="D873" s="4">
        <f>MONTH(SalesDataTable[[#This Row],[Order Date]])</f>
        <v>5</v>
      </c>
      <c r="E873" s="11" t="str">
        <f>"Q"&amp;ROUNDUP(MONTH(SalesDataTable[[#This Row],[Order Date]])/3,0)</f>
        <v>Q2</v>
      </c>
      <c r="F873" s="4"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6">
      <c r="A874" s="2">
        <v>1213</v>
      </c>
      <c r="B874" s="3">
        <v>46163</v>
      </c>
      <c r="C874" s="4">
        <f>YEAR(SalesDataTable[[#This Row],[Order Date]])</f>
        <v>2026</v>
      </c>
      <c r="D874" s="4">
        <f>MONTH(SalesDataTable[[#This Row],[Order Date]])</f>
        <v>5</v>
      </c>
      <c r="E874" s="11" t="str">
        <f>"Q"&amp;ROUNDUP(MONTH(SalesDataTable[[#This Row],[Order Date]])/3,0)</f>
        <v>Q2</v>
      </c>
      <c r="F874" s="4"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6">
      <c r="A875" s="2">
        <v>1849</v>
      </c>
      <c r="B875" s="3">
        <v>46163</v>
      </c>
      <c r="C875" s="4">
        <f>YEAR(SalesDataTable[[#This Row],[Order Date]])</f>
        <v>2026</v>
      </c>
      <c r="D875" s="4">
        <f>MONTH(SalesDataTable[[#This Row],[Order Date]])</f>
        <v>5</v>
      </c>
      <c r="E875" s="11" t="str">
        <f>"Q"&amp;ROUNDUP(MONTH(SalesDataTable[[#This Row],[Order Date]])/3,0)</f>
        <v>Q2</v>
      </c>
      <c r="F875" s="4"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6">
      <c r="A876" s="2">
        <v>2395</v>
      </c>
      <c r="B876" s="3">
        <v>46163</v>
      </c>
      <c r="C876" s="4">
        <f>YEAR(SalesDataTable[[#This Row],[Order Date]])</f>
        <v>2026</v>
      </c>
      <c r="D876" s="4">
        <f>MONTH(SalesDataTable[[#This Row],[Order Date]])</f>
        <v>5</v>
      </c>
      <c r="E876" s="11" t="str">
        <f>"Q"&amp;ROUNDUP(MONTH(SalesDataTable[[#This Row],[Order Date]])/3,0)</f>
        <v>Q2</v>
      </c>
      <c r="F876" s="4"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6">
      <c r="A877" s="2">
        <v>4166</v>
      </c>
      <c r="B877" s="3">
        <v>46163</v>
      </c>
      <c r="C877" s="4">
        <f>YEAR(SalesDataTable[[#This Row],[Order Date]])</f>
        <v>2026</v>
      </c>
      <c r="D877" s="4">
        <f>MONTH(SalesDataTable[[#This Row],[Order Date]])</f>
        <v>5</v>
      </c>
      <c r="E877" s="11" t="str">
        <f>"Q"&amp;ROUNDUP(MONTH(SalesDataTable[[#This Row],[Order Date]])/3,0)</f>
        <v>Q2</v>
      </c>
      <c r="F877" s="4"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6">
      <c r="A878" s="2">
        <v>1004</v>
      </c>
      <c r="B878" s="3">
        <v>46164</v>
      </c>
      <c r="C878" s="4">
        <f>YEAR(SalesDataTable[[#This Row],[Order Date]])</f>
        <v>2026</v>
      </c>
      <c r="D878" s="4">
        <f>MONTH(SalesDataTable[[#This Row],[Order Date]])</f>
        <v>5</v>
      </c>
      <c r="E878" s="11" t="str">
        <f>"Q"&amp;ROUNDUP(MONTH(SalesDataTable[[#This Row],[Order Date]])/3,0)</f>
        <v>Q2</v>
      </c>
      <c r="F878" s="4"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6">
      <c r="A879" s="2">
        <v>1012</v>
      </c>
      <c r="B879" s="3">
        <v>46164</v>
      </c>
      <c r="C879" s="4">
        <f>YEAR(SalesDataTable[[#This Row],[Order Date]])</f>
        <v>2026</v>
      </c>
      <c r="D879" s="4">
        <f>MONTH(SalesDataTable[[#This Row],[Order Date]])</f>
        <v>5</v>
      </c>
      <c r="E879" s="11" t="str">
        <f>"Q"&amp;ROUNDUP(MONTH(SalesDataTable[[#This Row],[Order Date]])/3,0)</f>
        <v>Q2</v>
      </c>
      <c r="F879" s="4"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6">
      <c r="A880" s="2">
        <v>2180</v>
      </c>
      <c r="B880" s="3">
        <v>46164</v>
      </c>
      <c r="C880" s="4">
        <f>YEAR(SalesDataTable[[#This Row],[Order Date]])</f>
        <v>2026</v>
      </c>
      <c r="D880" s="4">
        <f>MONTH(SalesDataTable[[#This Row],[Order Date]])</f>
        <v>5</v>
      </c>
      <c r="E880" s="11" t="str">
        <f>"Q"&amp;ROUNDUP(MONTH(SalesDataTable[[#This Row],[Order Date]])/3,0)</f>
        <v>Q2</v>
      </c>
      <c r="F880" s="4"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6">
      <c r="A881" s="2">
        <v>3659</v>
      </c>
      <c r="B881" s="3">
        <v>46164</v>
      </c>
      <c r="C881" s="4">
        <f>YEAR(SalesDataTable[[#This Row],[Order Date]])</f>
        <v>2026</v>
      </c>
      <c r="D881" s="4">
        <f>MONTH(SalesDataTable[[#This Row],[Order Date]])</f>
        <v>5</v>
      </c>
      <c r="E881" s="11" t="str">
        <f>"Q"&amp;ROUNDUP(MONTH(SalesDataTable[[#This Row],[Order Date]])/3,0)</f>
        <v>Q2</v>
      </c>
      <c r="F881" s="4"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6">
      <c r="A882" s="2">
        <v>3775</v>
      </c>
      <c r="B882" s="3">
        <v>46164</v>
      </c>
      <c r="C882" s="4">
        <f>YEAR(SalesDataTable[[#This Row],[Order Date]])</f>
        <v>2026</v>
      </c>
      <c r="D882" s="4">
        <f>MONTH(SalesDataTable[[#This Row],[Order Date]])</f>
        <v>5</v>
      </c>
      <c r="E882" s="11" t="str">
        <f>"Q"&amp;ROUNDUP(MONTH(SalesDataTable[[#This Row],[Order Date]])/3,0)</f>
        <v>Q2</v>
      </c>
      <c r="F882" s="4"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6">
      <c r="A883" s="2">
        <v>4071</v>
      </c>
      <c r="B883" s="3">
        <v>46164</v>
      </c>
      <c r="C883" s="4">
        <f>YEAR(SalesDataTable[[#This Row],[Order Date]])</f>
        <v>2026</v>
      </c>
      <c r="D883" s="4">
        <f>MONTH(SalesDataTable[[#This Row],[Order Date]])</f>
        <v>5</v>
      </c>
      <c r="E883" s="11" t="str">
        <f>"Q"&amp;ROUNDUP(MONTH(SalesDataTable[[#This Row],[Order Date]])/3,0)</f>
        <v>Q2</v>
      </c>
      <c r="F883" s="4"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6">
      <c r="A884" s="2">
        <v>5137</v>
      </c>
      <c r="B884" s="3">
        <v>46164</v>
      </c>
      <c r="C884" s="4">
        <f>YEAR(SalesDataTable[[#This Row],[Order Date]])</f>
        <v>2026</v>
      </c>
      <c r="D884" s="4">
        <f>MONTH(SalesDataTable[[#This Row],[Order Date]])</f>
        <v>5</v>
      </c>
      <c r="E884" s="11" t="str">
        <f>"Q"&amp;ROUNDUP(MONTH(SalesDataTable[[#This Row],[Order Date]])/3,0)</f>
        <v>Q2</v>
      </c>
      <c r="F884" s="4"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6">
      <c r="A885" s="2">
        <v>133</v>
      </c>
      <c r="B885" s="3">
        <v>46165</v>
      </c>
      <c r="C885" s="4">
        <f>YEAR(SalesDataTable[[#This Row],[Order Date]])</f>
        <v>2026</v>
      </c>
      <c r="D885" s="4">
        <f>MONTH(SalesDataTable[[#This Row],[Order Date]])</f>
        <v>5</v>
      </c>
      <c r="E885" s="11" t="str">
        <f>"Q"&amp;ROUNDUP(MONTH(SalesDataTable[[#This Row],[Order Date]])/3,0)</f>
        <v>Q2</v>
      </c>
      <c r="F885" s="4"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6">
      <c r="A886" s="2">
        <v>1385</v>
      </c>
      <c r="B886" s="3">
        <v>46165</v>
      </c>
      <c r="C886" s="4">
        <f>YEAR(SalesDataTable[[#This Row],[Order Date]])</f>
        <v>2026</v>
      </c>
      <c r="D886" s="4">
        <f>MONTH(SalesDataTable[[#This Row],[Order Date]])</f>
        <v>5</v>
      </c>
      <c r="E886" s="11" t="str">
        <f>"Q"&amp;ROUNDUP(MONTH(SalesDataTable[[#This Row],[Order Date]])/3,0)</f>
        <v>Q2</v>
      </c>
      <c r="F886" s="4"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6">
      <c r="A887" s="2">
        <v>1597</v>
      </c>
      <c r="B887" s="3">
        <v>46165</v>
      </c>
      <c r="C887" s="4">
        <f>YEAR(SalesDataTable[[#This Row],[Order Date]])</f>
        <v>2026</v>
      </c>
      <c r="D887" s="4">
        <f>MONTH(SalesDataTable[[#This Row],[Order Date]])</f>
        <v>5</v>
      </c>
      <c r="E887" s="11" t="str">
        <f>"Q"&amp;ROUNDUP(MONTH(SalesDataTable[[#This Row],[Order Date]])/3,0)</f>
        <v>Q2</v>
      </c>
      <c r="F887" s="4"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6">
      <c r="A888" s="2">
        <v>2273</v>
      </c>
      <c r="B888" s="3">
        <v>46165</v>
      </c>
      <c r="C888" s="4">
        <f>YEAR(SalesDataTable[[#This Row],[Order Date]])</f>
        <v>2026</v>
      </c>
      <c r="D888" s="4">
        <f>MONTH(SalesDataTable[[#This Row],[Order Date]])</f>
        <v>5</v>
      </c>
      <c r="E888" s="11" t="str">
        <f>"Q"&amp;ROUNDUP(MONTH(SalesDataTable[[#This Row],[Order Date]])/3,0)</f>
        <v>Q2</v>
      </c>
      <c r="F888" s="4"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6">
      <c r="A889" s="2">
        <v>2931</v>
      </c>
      <c r="B889" s="3">
        <v>46165</v>
      </c>
      <c r="C889" s="4">
        <f>YEAR(SalesDataTable[[#This Row],[Order Date]])</f>
        <v>2026</v>
      </c>
      <c r="D889" s="4">
        <f>MONTH(SalesDataTable[[#This Row],[Order Date]])</f>
        <v>5</v>
      </c>
      <c r="E889" s="11" t="str">
        <f>"Q"&amp;ROUNDUP(MONTH(SalesDataTable[[#This Row],[Order Date]])/3,0)</f>
        <v>Q2</v>
      </c>
      <c r="F889" s="4"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6">
      <c r="A890" s="2">
        <v>4143</v>
      </c>
      <c r="B890" s="3">
        <v>46165</v>
      </c>
      <c r="C890" s="4">
        <f>YEAR(SalesDataTable[[#This Row],[Order Date]])</f>
        <v>2026</v>
      </c>
      <c r="D890" s="4">
        <f>MONTH(SalesDataTable[[#This Row],[Order Date]])</f>
        <v>5</v>
      </c>
      <c r="E890" s="11" t="str">
        <f>"Q"&amp;ROUNDUP(MONTH(SalesDataTable[[#This Row],[Order Date]])/3,0)</f>
        <v>Q2</v>
      </c>
      <c r="F890" s="4"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6">
      <c r="A891" s="2">
        <v>4504</v>
      </c>
      <c r="B891" s="3">
        <v>46165</v>
      </c>
      <c r="C891" s="4">
        <f>YEAR(SalesDataTable[[#This Row],[Order Date]])</f>
        <v>2026</v>
      </c>
      <c r="D891" s="4">
        <f>MONTH(SalesDataTable[[#This Row],[Order Date]])</f>
        <v>5</v>
      </c>
      <c r="E891" s="11" t="str">
        <f>"Q"&amp;ROUNDUP(MONTH(SalesDataTable[[#This Row],[Order Date]])/3,0)</f>
        <v>Q2</v>
      </c>
      <c r="F891" s="4"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6">
      <c r="A892" s="2">
        <v>656</v>
      </c>
      <c r="B892" s="3">
        <v>46166</v>
      </c>
      <c r="C892" s="4">
        <f>YEAR(SalesDataTable[[#This Row],[Order Date]])</f>
        <v>2026</v>
      </c>
      <c r="D892" s="4">
        <f>MONTH(SalesDataTable[[#This Row],[Order Date]])</f>
        <v>5</v>
      </c>
      <c r="E892" s="11" t="str">
        <f>"Q"&amp;ROUNDUP(MONTH(SalesDataTable[[#This Row],[Order Date]])/3,0)</f>
        <v>Q2</v>
      </c>
      <c r="F892" s="4"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6">
      <c r="A893" s="2">
        <v>979</v>
      </c>
      <c r="B893" s="3">
        <v>46166</v>
      </c>
      <c r="C893" s="4">
        <f>YEAR(SalesDataTable[[#This Row],[Order Date]])</f>
        <v>2026</v>
      </c>
      <c r="D893" s="4">
        <f>MONTH(SalesDataTable[[#This Row],[Order Date]])</f>
        <v>5</v>
      </c>
      <c r="E893" s="11" t="str">
        <f>"Q"&amp;ROUNDUP(MONTH(SalesDataTable[[#This Row],[Order Date]])/3,0)</f>
        <v>Q2</v>
      </c>
      <c r="F893" s="4"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6">
      <c r="A894" s="2">
        <v>1510</v>
      </c>
      <c r="B894" s="3">
        <v>46166</v>
      </c>
      <c r="C894" s="4">
        <f>YEAR(SalesDataTable[[#This Row],[Order Date]])</f>
        <v>2026</v>
      </c>
      <c r="D894" s="4">
        <f>MONTH(SalesDataTable[[#This Row],[Order Date]])</f>
        <v>5</v>
      </c>
      <c r="E894" s="11" t="str">
        <f>"Q"&amp;ROUNDUP(MONTH(SalesDataTable[[#This Row],[Order Date]])/3,0)</f>
        <v>Q2</v>
      </c>
      <c r="F894" s="4"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6">
      <c r="A895" s="2">
        <v>1959</v>
      </c>
      <c r="B895" s="3">
        <v>46166</v>
      </c>
      <c r="C895" s="4">
        <f>YEAR(SalesDataTable[[#This Row],[Order Date]])</f>
        <v>2026</v>
      </c>
      <c r="D895" s="4">
        <f>MONTH(SalesDataTable[[#This Row],[Order Date]])</f>
        <v>5</v>
      </c>
      <c r="E895" s="11" t="str">
        <f>"Q"&amp;ROUNDUP(MONTH(SalesDataTable[[#This Row],[Order Date]])/3,0)</f>
        <v>Q2</v>
      </c>
      <c r="F895" s="4"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6">
      <c r="A896" s="2">
        <v>2089</v>
      </c>
      <c r="B896" s="3">
        <v>46166</v>
      </c>
      <c r="C896" s="4">
        <f>YEAR(SalesDataTable[[#This Row],[Order Date]])</f>
        <v>2026</v>
      </c>
      <c r="D896" s="4">
        <f>MONTH(SalesDataTable[[#This Row],[Order Date]])</f>
        <v>5</v>
      </c>
      <c r="E896" s="11" t="str">
        <f>"Q"&amp;ROUNDUP(MONTH(SalesDataTable[[#This Row],[Order Date]])/3,0)</f>
        <v>Q2</v>
      </c>
      <c r="F896" s="4"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6">
      <c r="A897" s="2">
        <v>2446</v>
      </c>
      <c r="B897" s="3">
        <v>46166</v>
      </c>
      <c r="C897" s="4">
        <f>YEAR(SalesDataTable[[#This Row],[Order Date]])</f>
        <v>2026</v>
      </c>
      <c r="D897" s="4">
        <f>MONTH(SalesDataTable[[#This Row],[Order Date]])</f>
        <v>5</v>
      </c>
      <c r="E897" s="11" t="str">
        <f>"Q"&amp;ROUNDUP(MONTH(SalesDataTable[[#This Row],[Order Date]])/3,0)</f>
        <v>Q2</v>
      </c>
      <c r="F897" s="4"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6">
      <c r="A898" s="2">
        <v>2847</v>
      </c>
      <c r="B898" s="3">
        <v>46166</v>
      </c>
      <c r="C898" s="4">
        <f>YEAR(SalesDataTable[[#This Row],[Order Date]])</f>
        <v>2026</v>
      </c>
      <c r="D898" s="4">
        <f>MONTH(SalesDataTable[[#This Row],[Order Date]])</f>
        <v>5</v>
      </c>
      <c r="E898" s="11" t="str">
        <f>"Q"&amp;ROUNDUP(MONTH(SalesDataTable[[#This Row],[Order Date]])/3,0)</f>
        <v>Q2</v>
      </c>
      <c r="F898" s="4"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6">
      <c r="A899" s="2">
        <v>3454</v>
      </c>
      <c r="B899" s="3">
        <v>46166</v>
      </c>
      <c r="C899" s="4">
        <f>YEAR(SalesDataTable[[#This Row],[Order Date]])</f>
        <v>2026</v>
      </c>
      <c r="D899" s="4">
        <f>MONTH(SalesDataTable[[#This Row],[Order Date]])</f>
        <v>5</v>
      </c>
      <c r="E899" s="11" t="str">
        <f>"Q"&amp;ROUNDUP(MONTH(SalesDataTable[[#This Row],[Order Date]])/3,0)</f>
        <v>Q2</v>
      </c>
      <c r="F899" s="4"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6">
      <c r="A900" s="2">
        <v>4472</v>
      </c>
      <c r="B900" s="3">
        <v>46166</v>
      </c>
      <c r="C900" s="4">
        <f>YEAR(SalesDataTable[[#This Row],[Order Date]])</f>
        <v>2026</v>
      </c>
      <c r="D900" s="4">
        <f>MONTH(SalesDataTable[[#This Row],[Order Date]])</f>
        <v>5</v>
      </c>
      <c r="E900" s="11" t="str">
        <f>"Q"&amp;ROUNDUP(MONTH(SalesDataTable[[#This Row],[Order Date]])/3,0)</f>
        <v>Q2</v>
      </c>
      <c r="F900" s="4"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6">
      <c r="A901" s="2">
        <v>4852</v>
      </c>
      <c r="B901" s="3">
        <v>46166</v>
      </c>
      <c r="C901" s="4">
        <f>YEAR(SalesDataTable[[#This Row],[Order Date]])</f>
        <v>2026</v>
      </c>
      <c r="D901" s="4">
        <f>MONTH(SalesDataTable[[#This Row],[Order Date]])</f>
        <v>5</v>
      </c>
      <c r="E901" s="11" t="str">
        <f>"Q"&amp;ROUNDUP(MONTH(SalesDataTable[[#This Row],[Order Date]])/3,0)</f>
        <v>Q2</v>
      </c>
      <c r="F901" s="4"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6">
      <c r="A902" s="2">
        <v>4959</v>
      </c>
      <c r="B902" s="3">
        <v>46166</v>
      </c>
      <c r="C902" s="4">
        <f>YEAR(SalesDataTable[[#This Row],[Order Date]])</f>
        <v>2026</v>
      </c>
      <c r="D902" s="4">
        <f>MONTH(SalesDataTable[[#This Row],[Order Date]])</f>
        <v>5</v>
      </c>
      <c r="E902" s="11" t="str">
        <f>"Q"&amp;ROUNDUP(MONTH(SalesDataTable[[#This Row],[Order Date]])/3,0)</f>
        <v>Q2</v>
      </c>
      <c r="F902" s="4"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6">
      <c r="A903" s="2">
        <v>5056</v>
      </c>
      <c r="B903" s="3">
        <v>46166</v>
      </c>
      <c r="C903" s="4">
        <f>YEAR(SalesDataTable[[#This Row],[Order Date]])</f>
        <v>2026</v>
      </c>
      <c r="D903" s="4">
        <f>MONTH(SalesDataTable[[#This Row],[Order Date]])</f>
        <v>5</v>
      </c>
      <c r="E903" s="11" t="str">
        <f>"Q"&amp;ROUNDUP(MONTH(SalesDataTable[[#This Row],[Order Date]])/3,0)</f>
        <v>Q2</v>
      </c>
      <c r="F903" s="4"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6">
      <c r="A904" s="2">
        <v>1152</v>
      </c>
      <c r="B904" s="3">
        <v>46167</v>
      </c>
      <c r="C904" s="4">
        <f>YEAR(SalesDataTable[[#This Row],[Order Date]])</f>
        <v>2026</v>
      </c>
      <c r="D904" s="4">
        <f>MONTH(SalesDataTable[[#This Row],[Order Date]])</f>
        <v>5</v>
      </c>
      <c r="E904" s="11" t="str">
        <f>"Q"&amp;ROUNDUP(MONTH(SalesDataTable[[#This Row],[Order Date]])/3,0)</f>
        <v>Q2</v>
      </c>
      <c r="F904" s="4"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6">
      <c r="A905" s="2">
        <v>3919</v>
      </c>
      <c r="B905" s="3">
        <v>46167</v>
      </c>
      <c r="C905" s="4">
        <f>YEAR(SalesDataTable[[#This Row],[Order Date]])</f>
        <v>2026</v>
      </c>
      <c r="D905" s="4">
        <f>MONTH(SalesDataTable[[#This Row],[Order Date]])</f>
        <v>5</v>
      </c>
      <c r="E905" s="11" t="str">
        <f>"Q"&amp;ROUNDUP(MONTH(SalesDataTable[[#This Row],[Order Date]])/3,0)</f>
        <v>Q2</v>
      </c>
      <c r="F905" s="4"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6">
      <c r="A906" s="2">
        <v>4202</v>
      </c>
      <c r="B906" s="3">
        <v>46167</v>
      </c>
      <c r="C906" s="4">
        <f>YEAR(SalesDataTable[[#This Row],[Order Date]])</f>
        <v>2026</v>
      </c>
      <c r="D906" s="4">
        <f>MONTH(SalesDataTable[[#This Row],[Order Date]])</f>
        <v>5</v>
      </c>
      <c r="E906" s="11" t="str">
        <f>"Q"&amp;ROUNDUP(MONTH(SalesDataTable[[#This Row],[Order Date]])/3,0)</f>
        <v>Q2</v>
      </c>
      <c r="F906" s="4"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6">
      <c r="A907" s="2">
        <v>4274</v>
      </c>
      <c r="B907" s="3">
        <v>46167</v>
      </c>
      <c r="C907" s="4">
        <f>YEAR(SalesDataTable[[#This Row],[Order Date]])</f>
        <v>2026</v>
      </c>
      <c r="D907" s="4">
        <f>MONTH(SalesDataTable[[#This Row],[Order Date]])</f>
        <v>5</v>
      </c>
      <c r="E907" s="11" t="str">
        <f>"Q"&amp;ROUNDUP(MONTH(SalesDataTable[[#This Row],[Order Date]])/3,0)</f>
        <v>Q2</v>
      </c>
      <c r="F907" s="4"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6">
      <c r="A908" s="2">
        <v>4364</v>
      </c>
      <c r="B908" s="3">
        <v>46167</v>
      </c>
      <c r="C908" s="4">
        <f>YEAR(SalesDataTable[[#This Row],[Order Date]])</f>
        <v>2026</v>
      </c>
      <c r="D908" s="4">
        <f>MONTH(SalesDataTable[[#This Row],[Order Date]])</f>
        <v>5</v>
      </c>
      <c r="E908" s="11" t="str">
        <f>"Q"&amp;ROUNDUP(MONTH(SalesDataTable[[#This Row],[Order Date]])/3,0)</f>
        <v>Q2</v>
      </c>
      <c r="F908" s="4"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6">
      <c r="A909" s="2">
        <v>4896</v>
      </c>
      <c r="B909" s="3">
        <v>46167</v>
      </c>
      <c r="C909" s="4">
        <f>YEAR(SalesDataTable[[#This Row],[Order Date]])</f>
        <v>2026</v>
      </c>
      <c r="D909" s="4">
        <f>MONTH(SalesDataTable[[#This Row],[Order Date]])</f>
        <v>5</v>
      </c>
      <c r="E909" s="11" t="str">
        <f>"Q"&amp;ROUNDUP(MONTH(SalesDataTable[[#This Row],[Order Date]])/3,0)</f>
        <v>Q2</v>
      </c>
      <c r="F909" s="4"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6">
      <c r="A910" s="2">
        <v>5109</v>
      </c>
      <c r="B910" s="3">
        <v>46167</v>
      </c>
      <c r="C910" s="4">
        <f>YEAR(SalesDataTable[[#This Row],[Order Date]])</f>
        <v>2026</v>
      </c>
      <c r="D910" s="4">
        <f>MONTH(SalesDataTable[[#This Row],[Order Date]])</f>
        <v>5</v>
      </c>
      <c r="E910" s="11" t="str">
        <f>"Q"&amp;ROUNDUP(MONTH(SalesDataTable[[#This Row],[Order Date]])/3,0)</f>
        <v>Q2</v>
      </c>
      <c r="F910" s="4"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6">
      <c r="A911" s="2">
        <v>289</v>
      </c>
      <c r="B911" s="3">
        <v>46168</v>
      </c>
      <c r="C911" s="4">
        <f>YEAR(SalesDataTable[[#This Row],[Order Date]])</f>
        <v>2026</v>
      </c>
      <c r="D911" s="4">
        <f>MONTH(SalesDataTable[[#This Row],[Order Date]])</f>
        <v>5</v>
      </c>
      <c r="E911" s="11" t="str">
        <f>"Q"&amp;ROUNDUP(MONTH(SalesDataTable[[#This Row],[Order Date]])/3,0)</f>
        <v>Q2</v>
      </c>
      <c r="F911" s="4"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6">
      <c r="A912" s="2">
        <v>4092</v>
      </c>
      <c r="B912" s="3">
        <v>46168</v>
      </c>
      <c r="C912" s="4">
        <f>YEAR(SalesDataTable[[#This Row],[Order Date]])</f>
        <v>2026</v>
      </c>
      <c r="D912" s="4">
        <f>MONTH(SalesDataTable[[#This Row],[Order Date]])</f>
        <v>5</v>
      </c>
      <c r="E912" s="11" t="str">
        <f>"Q"&amp;ROUNDUP(MONTH(SalesDataTable[[#This Row],[Order Date]])/3,0)</f>
        <v>Q2</v>
      </c>
      <c r="F912" s="4"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6">
      <c r="A913" s="2">
        <v>4727</v>
      </c>
      <c r="B913" s="3">
        <v>46168</v>
      </c>
      <c r="C913" s="4">
        <f>YEAR(SalesDataTable[[#This Row],[Order Date]])</f>
        <v>2026</v>
      </c>
      <c r="D913" s="4">
        <f>MONTH(SalesDataTable[[#This Row],[Order Date]])</f>
        <v>5</v>
      </c>
      <c r="E913" s="11" t="str">
        <f>"Q"&amp;ROUNDUP(MONTH(SalesDataTable[[#This Row],[Order Date]])/3,0)</f>
        <v>Q2</v>
      </c>
      <c r="F913" s="4"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6">
      <c r="A914" s="2">
        <v>4753</v>
      </c>
      <c r="B914" s="3">
        <v>46168</v>
      </c>
      <c r="C914" s="4">
        <f>YEAR(SalesDataTable[[#This Row],[Order Date]])</f>
        <v>2026</v>
      </c>
      <c r="D914" s="4">
        <f>MONTH(SalesDataTable[[#This Row],[Order Date]])</f>
        <v>5</v>
      </c>
      <c r="E914" s="11" t="str">
        <f>"Q"&amp;ROUNDUP(MONTH(SalesDataTable[[#This Row],[Order Date]])/3,0)</f>
        <v>Q2</v>
      </c>
      <c r="F914" s="4"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6">
      <c r="A915" s="2">
        <v>942</v>
      </c>
      <c r="B915" s="3">
        <v>46169</v>
      </c>
      <c r="C915" s="4">
        <f>YEAR(SalesDataTable[[#This Row],[Order Date]])</f>
        <v>2026</v>
      </c>
      <c r="D915" s="4">
        <f>MONTH(SalesDataTable[[#This Row],[Order Date]])</f>
        <v>5</v>
      </c>
      <c r="E915" s="11" t="str">
        <f>"Q"&amp;ROUNDUP(MONTH(SalesDataTable[[#This Row],[Order Date]])/3,0)</f>
        <v>Q2</v>
      </c>
      <c r="F915" s="4"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6">
      <c r="A916" s="2">
        <v>1755</v>
      </c>
      <c r="B916" s="3">
        <v>46169</v>
      </c>
      <c r="C916" s="4">
        <f>YEAR(SalesDataTable[[#This Row],[Order Date]])</f>
        <v>2026</v>
      </c>
      <c r="D916" s="4">
        <f>MONTH(SalesDataTable[[#This Row],[Order Date]])</f>
        <v>5</v>
      </c>
      <c r="E916" s="11" t="str">
        <f>"Q"&amp;ROUNDUP(MONTH(SalesDataTable[[#This Row],[Order Date]])/3,0)</f>
        <v>Q2</v>
      </c>
      <c r="F916" s="4"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6">
      <c r="A917" s="2">
        <v>3073</v>
      </c>
      <c r="B917" s="3">
        <v>46169</v>
      </c>
      <c r="C917" s="4">
        <f>YEAR(SalesDataTable[[#This Row],[Order Date]])</f>
        <v>2026</v>
      </c>
      <c r="D917" s="4">
        <f>MONTH(SalesDataTable[[#This Row],[Order Date]])</f>
        <v>5</v>
      </c>
      <c r="E917" s="11" t="str">
        <f>"Q"&amp;ROUNDUP(MONTH(SalesDataTable[[#This Row],[Order Date]])/3,0)</f>
        <v>Q2</v>
      </c>
      <c r="F917" s="4"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6">
      <c r="A918" s="2">
        <v>4230</v>
      </c>
      <c r="B918" s="3">
        <v>46169</v>
      </c>
      <c r="C918" s="4">
        <f>YEAR(SalesDataTable[[#This Row],[Order Date]])</f>
        <v>2026</v>
      </c>
      <c r="D918" s="4">
        <f>MONTH(SalesDataTable[[#This Row],[Order Date]])</f>
        <v>5</v>
      </c>
      <c r="E918" s="11" t="str">
        <f>"Q"&amp;ROUNDUP(MONTH(SalesDataTable[[#This Row],[Order Date]])/3,0)</f>
        <v>Q2</v>
      </c>
      <c r="F918" s="4"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6">
      <c r="A919" s="2">
        <v>644</v>
      </c>
      <c r="B919" s="3">
        <v>46170</v>
      </c>
      <c r="C919" s="4">
        <f>YEAR(SalesDataTable[[#This Row],[Order Date]])</f>
        <v>2026</v>
      </c>
      <c r="D919" s="4">
        <f>MONTH(SalesDataTable[[#This Row],[Order Date]])</f>
        <v>5</v>
      </c>
      <c r="E919" s="11" t="str">
        <f>"Q"&amp;ROUNDUP(MONTH(SalesDataTable[[#This Row],[Order Date]])/3,0)</f>
        <v>Q2</v>
      </c>
      <c r="F919" s="4"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6">
      <c r="A920" s="2">
        <v>1122</v>
      </c>
      <c r="B920" s="3">
        <v>46170</v>
      </c>
      <c r="C920" s="4">
        <f>YEAR(SalesDataTable[[#This Row],[Order Date]])</f>
        <v>2026</v>
      </c>
      <c r="D920" s="4">
        <f>MONTH(SalesDataTable[[#This Row],[Order Date]])</f>
        <v>5</v>
      </c>
      <c r="E920" s="11" t="str">
        <f>"Q"&amp;ROUNDUP(MONTH(SalesDataTable[[#This Row],[Order Date]])/3,0)</f>
        <v>Q2</v>
      </c>
      <c r="F920" s="4"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6">
      <c r="A921" s="2">
        <v>2019</v>
      </c>
      <c r="B921" s="3">
        <v>46170</v>
      </c>
      <c r="C921" s="4">
        <f>YEAR(SalesDataTable[[#This Row],[Order Date]])</f>
        <v>2026</v>
      </c>
      <c r="D921" s="4">
        <f>MONTH(SalesDataTable[[#This Row],[Order Date]])</f>
        <v>5</v>
      </c>
      <c r="E921" s="11" t="str">
        <f>"Q"&amp;ROUNDUP(MONTH(SalesDataTable[[#This Row],[Order Date]])/3,0)</f>
        <v>Q2</v>
      </c>
      <c r="F921" s="4"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6">
      <c r="A922" s="2">
        <v>2432</v>
      </c>
      <c r="B922" s="3">
        <v>46170</v>
      </c>
      <c r="C922" s="4">
        <f>YEAR(SalesDataTable[[#This Row],[Order Date]])</f>
        <v>2026</v>
      </c>
      <c r="D922" s="4">
        <f>MONTH(SalesDataTable[[#This Row],[Order Date]])</f>
        <v>5</v>
      </c>
      <c r="E922" s="11" t="str">
        <f>"Q"&amp;ROUNDUP(MONTH(SalesDataTable[[#This Row],[Order Date]])/3,0)</f>
        <v>Q2</v>
      </c>
      <c r="F922" s="4"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6">
      <c r="A923" s="2">
        <v>2989</v>
      </c>
      <c r="B923" s="3">
        <v>46170</v>
      </c>
      <c r="C923" s="4">
        <f>YEAR(SalesDataTable[[#This Row],[Order Date]])</f>
        <v>2026</v>
      </c>
      <c r="D923" s="4">
        <f>MONTH(SalesDataTable[[#This Row],[Order Date]])</f>
        <v>5</v>
      </c>
      <c r="E923" s="11" t="str">
        <f>"Q"&amp;ROUNDUP(MONTH(SalesDataTable[[#This Row],[Order Date]])/3,0)</f>
        <v>Q2</v>
      </c>
      <c r="F923" s="4"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6">
      <c r="A924" s="2">
        <v>3019</v>
      </c>
      <c r="B924" s="3">
        <v>46170</v>
      </c>
      <c r="C924" s="4">
        <f>YEAR(SalesDataTable[[#This Row],[Order Date]])</f>
        <v>2026</v>
      </c>
      <c r="D924" s="4">
        <f>MONTH(SalesDataTable[[#This Row],[Order Date]])</f>
        <v>5</v>
      </c>
      <c r="E924" s="11" t="str">
        <f>"Q"&amp;ROUNDUP(MONTH(SalesDataTable[[#This Row],[Order Date]])/3,0)</f>
        <v>Q2</v>
      </c>
      <c r="F924" s="4"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6">
      <c r="A925" s="2">
        <v>3798</v>
      </c>
      <c r="B925" s="3">
        <v>46170</v>
      </c>
      <c r="C925" s="4">
        <f>YEAR(SalesDataTable[[#This Row],[Order Date]])</f>
        <v>2026</v>
      </c>
      <c r="D925" s="4">
        <f>MONTH(SalesDataTable[[#This Row],[Order Date]])</f>
        <v>5</v>
      </c>
      <c r="E925" s="11" t="str">
        <f>"Q"&amp;ROUNDUP(MONTH(SalesDataTable[[#This Row],[Order Date]])/3,0)</f>
        <v>Q2</v>
      </c>
      <c r="F925" s="4"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6">
      <c r="A926" s="2">
        <v>3862</v>
      </c>
      <c r="B926" s="3">
        <v>46170</v>
      </c>
      <c r="C926" s="4">
        <f>YEAR(SalesDataTable[[#This Row],[Order Date]])</f>
        <v>2026</v>
      </c>
      <c r="D926" s="4">
        <f>MONTH(SalesDataTable[[#This Row],[Order Date]])</f>
        <v>5</v>
      </c>
      <c r="E926" s="11" t="str">
        <f>"Q"&amp;ROUNDUP(MONTH(SalesDataTable[[#This Row],[Order Date]])/3,0)</f>
        <v>Q2</v>
      </c>
      <c r="F926" s="4"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6">
      <c r="A927" s="2">
        <v>4281</v>
      </c>
      <c r="B927" s="3">
        <v>46170</v>
      </c>
      <c r="C927" s="4">
        <f>YEAR(SalesDataTable[[#This Row],[Order Date]])</f>
        <v>2026</v>
      </c>
      <c r="D927" s="4">
        <f>MONTH(SalesDataTable[[#This Row],[Order Date]])</f>
        <v>5</v>
      </c>
      <c r="E927" s="11" t="str">
        <f>"Q"&amp;ROUNDUP(MONTH(SalesDataTable[[#This Row],[Order Date]])/3,0)</f>
        <v>Q2</v>
      </c>
      <c r="F927" s="4"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6">
      <c r="A928" s="2">
        <v>191</v>
      </c>
      <c r="B928" s="3">
        <v>46171</v>
      </c>
      <c r="C928" s="4">
        <f>YEAR(SalesDataTable[[#This Row],[Order Date]])</f>
        <v>2026</v>
      </c>
      <c r="D928" s="4">
        <f>MONTH(SalesDataTable[[#This Row],[Order Date]])</f>
        <v>5</v>
      </c>
      <c r="E928" s="11" t="str">
        <f>"Q"&amp;ROUNDUP(MONTH(SalesDataTable[[#This Row],[Order Date]])/3,0)</f>
        <v>Q2</v>
      </c>
      <c r="F928" s="4"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6">
      <c r="A929" s="2">
        <v>1039</v>
      </c>
      <c r="B929" s="3">
        <v>46171</v>
      </c>
      <c r="C929" s="4">
        <f>YEAR(SalesDataTable[[#This Row],[Order Date]])</f>
        <v>2026</v>
      </c>
      <c r="D929" s="4">
        <f>MONTH(SalesDataTable[[#This Row],[Order Date]])</f>
        <v>5</v>
      </c>
      <c r="E929" s="11" t="str">
        <f>"Q"&amp;ROUNDUP(MONTH(SalesDataTable[[#This Row],[Order Date]])/3,0)</f>
        <v>Q2</v>
      </c>
      <c r="F929" s="4"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6">
      <c r="A930" s="2">
        <v>2641</v>
      </c>
      <c r="B930" s="3">
        <v>46171</v>
      </c>
      <c r="C930" s="4">
        <f>YEAR(SalesDataTable[[#This Row],[Order Date]])</f>
        <v>2026</v>
      </c>
      <c r="D930" s="4">
        <f>MONTH(SalesDataTable[[#This Row],[Order Date]])</f>
        <v>5</v>
      </c>
      <c r="E930" s="11" t="str">
        <f>"Q"&amp;ROUNDUP(MONTH(SalesDataTable[[#This Row],[Order Date]])/3,0)</f>
        <v>Q2</v>
      </c>
      <c r="F930" s="4"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6">
      <c r="A931" s="2">
        <v>3058</v>
      </c>
      <c r="B931" s="3">
        <v>46171</v>
      </c>
      <c r="C931" s="4">
        <f>YEAR(SalesDataTable[[#This Row],[Order Date]])</f>
        <v>2026</v>
      </c>
      <c r="D931" s="4">
        <f>MONTH(SalesDataTable[[#This Row],[Order Date]])</f>
        <v>5</v>
      </c>
      <c r="E931" s="11" t="str">
        <f>"Q"&amp;ROUNDUP(MONTH(SalesDataTable[[#This Row],[Order Date]])/3,0)</f>
        <v>Q2</v>
      </c>
      <c r="F931" s="4"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6">
      <c r="A932" s="2">
        <v>3110</v>
      </c>
      <c r="B932" s="3">
        <v>46171</v>
      </c>
      <c r="C932" s="4">
        <f>YEAR(SalesDataTable[[#This Row],[Order Date]])</f>
        <v>2026</v>
      </c>
      <c r="D932" s="4">
        <f>MONTH(SalesDataTable[[#This Row],[Order Date]])</f>
        <v>5</v>
      </c>
      <c r="E932" s="11" t="str">
        <f>"Q"&amp;ROUNDUP(MONTH(SalesDataTable[[#This Row],[Order Date]])/3,0)</f>
        <v>Q2</v>
      </c>
      <c r="F932" s="4"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6">
      <c r="A933" s="2">
        <v>3981</v>
      </c>
      <c r="B933" s="3">
        <v>46171</v>
      </c>
      <c r="C933" s="4">
        <f>YEAR(SalesDataTable[[#This Row],[Order Date]])</f>
        <v>2026</v>
      </c>
      <c r="D933" s="4">
        <f>MONTH(SalesDataTable[[#This Row],[Order Date]])</f>
        <v>5</v>
      </c>
      <c r="E933" s="11" t="str">
        <f>"Q"&amp;ROUNDUP(MONTH(SalesDataTable[[#This Row],[Order Date]])/3,0)</f>
        <v>Q2</v>
      </c>
      <c r="F933" s="4"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6">
      <c r="A934" s="2">
        <v>4663</v>
      </c>
      <c r="B934" s="3">
        <v>46171</v>
      </c>
      <c r="C934" s="4">
        <f>YEAR(SalesDataTable[[#This Row],[Order Date]])</f>
        <v>2026</v>
      </c>
      <c r="D934" s="4">
        <f>MONTH(SalesDataTable[[#This Row],[Order Date]])</f>
        <v>5</v>
      </c>
      <c r="E934" s="11" t="str">
        <f>"Q"&amp;ROUNDUP(MONTH(SalesDataTable[[#This Row],[Order Date]])/3,0)</f>
        <v>Q2</v>
      </c>
      <c r="F934" s="4"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6">
      <c r="A935" s="2">
        <v>5021</v>
      </c>
      <c r="B935" s="3">
        <v>46171</v>
      </c>
      <c r="C935" s="4">
        <f>YEAR(SalesDataTable[[#This Row],[Order Date]])</f>
        <v>2026</v>
      </c>
      <c r="D935" s="4">
        <f>MONTH(SalesDataTable[[#This Row],[Order Date]])</f>
        <v>5</v>
      </c>
      <c r="E935" s="11" t="str">
        <f>"Q"&amp;ROUNDUP(MONTH(SalesDataTable[[#This Row],[Order Date]])/3,0)</f>
        <v>Q2</v>
      </c>
      <c r="F935" s="4"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6">
      <c r="A936" s="2">
        <v>5107</v>
      </c>
      <c r="B936" s="3">
        <v>46171</v>
      </c>
      <c r="C936" s="4">
        <f>YEAR(SalesDataTable[[#This Row],[Order Date]])</f>
        <v>2026</v>
      </c>
      <c r="D936" s="4">
        <f>MONTH(SalesDataTable[[#This Row],[Order Date]])</f>
        <v>5</v>
      </c>
      <c r="E936" s="11" t="str">
        <f>"Q"&amp;ROUNDUP(MONTH(SalesDataTable[[#This Row],[Order Date]])/3,0)</f>
        <v>Q2</v>
      </c>
      <c r="F936" s="4"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6">
      <c r="A937" s="2">
        <v>454</v>
      </c>
      <c r="B937" s="3">
        <v>46172</v>
      </c>
      <c r="C937" s="4">
        <f>YEAR(SalesDataTable[[#This Row],[Order Date]])</f>
        <v>2026</v>
      </c>
      <c r="D937" s="4">
        <f>MONTH(SalesDataTable[[#This Row],[Order Date]])</f>
        <v>5</v>
      </c>
      <c r="E937" s="11" t="str">
        <f>"Q"&amp;ROUNDUP(MONTH(SalesDataTable[[#This Row],[Order Date]])/3,0)</f>
        <v>Q2</v>
      </c>
      <c r="F937" s="4"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6">
      <c r="A938" s="2">
        <v>873</v>
      </c>
      <c r="B938" s="3">
        <v>46172</v>
      </c>
      <c r="C938" s="4">
        <f>YEAR(SalesDataTable[[#This Row],[Order Date]])</f>
        <v>2026</v>
      </c>
      <c r="D938" s="4">
        <f>MONTH(SalesDataTable[[#This Row],[Order Date]])</f>
        <v>5</v>
      </c>
      <c r="E938" s="11" t="str">
        <f>"Q"&amp;ROUNDUP(MONTH(SalesDataTable[[#This Row],[Order Date]])/3,0)</f>
        <v>Q2</v>
      </c>
      <c r="F938" s="4"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6">
      <c r="A939" s="2">
        <v>1116</v>
      </c>
      <c r="B939" s="3">
        <v>46172</v>
      </c>
      <c r="C939" s="4">
        <f>YEAR(SalesDataTable[[#This Row],[Order Date]])</f>
        <v>2026</v>
      </c>
      <c r="D939" s="4">
        <f>MONTH(SalesDataTable[[#This Row],[Order Date]])</f>
        <v>5</v>
      </c>
      <c r="E939" s="11" t="str">
        <f>"Q"&amp;ROUNDUP(MONTH(SalesDataTable[[#This Row],[Order Date]])/3,0)</f>
        <v>Q2</v>
      </c>
      <c r="F939" s="4"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6">
      <c r="A940" s="2">
        <v>1206</v>
      </c>
      <c r="B940" s="3">
        <v>46172</v>
      </c>
      <c r="C940" s="4">
        <f>YEAR(SalesDataTable[[#This Row],[Order Date]])</f>
        <v>2026</v>
      </c>
      <c r="D940" s="4">
        <f>MONTH(SalesDataTable[[#This Row],[Order Date]])</f>
        <v>5</v>
      </c>
      <c r="E940" s="11" t="str">
        <f>"Q"&amp;ROUNDUP(MONTH(SalesDataTable[[#This Row],[Order Date]])/3,0)</f>
        <v>Q2</v>
      </c>
      <c r="F940" s="4"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6">
      <c r="A941" s="2">
        <v>1576</v>
      </c>
      <c r="B941" s="3">
        <v>46172</v>
      </c>
      <c r="C941" s="4">
        <f>YEAR(SalesDataTable[[#This Row],[Order Date]])</f>
        <v>2026</v>
      </c>
      <c r="D941" s="4">
        <f>MONTH(SalesDataTable[[#This Row],[Order Date]])</f>
        <v>5</v>
      </c>
      <c r="E941" s="11" t="str">
        <f>"Q"&amp;ROUNDUP(MONTH(SalesDataTable[[#This Row],[Order Date]])/3,0)</f>
        <v>Q2</v>
      </c>
      <c r="F941" s="4"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6">
      <c r="A942" s="2">
        <v>2634</v>
      </c>
      <c r="B942" s="3">
        <v>46172</v>
      </c>
      <c r="C942" s="4">
        <f>YEAR(SalesDataTable[[#This Row],[Order Date]])</f>
        <v>2026</v>
      </c>
      <c r="D942" s="4">
        <f>MONTH(SalesDataTable[[#This Row],[Order Date]])</f>
        <v>5</v>
      </c>
      <c r="E942" s="11" t="str">
        <f>"Q"&amp;ROUNDUP(MONTH(SalesDataTable[[#This Row],[Order Date]])/3,0)</f>
        <v>Q2</v>
      </c>
      <c r="F942" s="4"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6">
      <c r="A943" s="2">
        <v>2649</v>
      </c>
      <c r="B943" s="3">
        <v>46172</v>
      </c>
      <c r="C943" s="4">
        <f>YEAR(SalesDataTable[[#This Row],[Order Date]])</f>
        <v>2026</v>
      </c>
      <c r="D943" s="4">
        <f>MONTH(SalesDataTable[[#This Row],[Order Date]])</f>
        <v>5</v>
      </c>
      <c r="E943" s="11" t="str">
        <f>"Q"&amp;ROUNDUP(MONTH(SalesDataTable[[#This Row],[Order Date]])/3,0)</f>
        <v>Q2</v>
      </c>
      <c r="F943" s="4"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6">
      <c r="A944" s="2">
        <v>2774</v>
      </c>
      <c r="B944" s="3">
        <v>46172</v>
      </c>
      <c r="C944" s="4">
        <f>YEAR(SalesDataTable[[#This Row],[Order Date]])</f>
        <v>2026</v>
      </c>
      <c r="D944" s="4">
        <f>MONTH(SalesDataTable[[#This Row],[Order Date]])</f>
        <v>5</v>
      </c>
      <c r="E944" s="11" t="str">
        <f>"Q"&amp;ROUNDUP(MONTH(SalesDataTable[[#This Row],[Order Date]])/3,0)</f>
        <v>Q2</v>
      </c>
      <c r="F944" s="4"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6">
      <c r="A945" s="2">
        <v>3037</v>
      </c>
      <c r="B945" s="3">
        <v>46172</v>
      </c>
      <c r="C945" s="4">
        <f>YEAR(SalesDataTable[[#This Row],[Order Date]])</f>
        <v>2026</v>
      </c>
      <c r="D945" s="4">
        <f>MONTH(SalesDataTable[[#This Row],[Order Date]])</f>
        <v>5</v>
      </c>
      <c r="E945" s="11" t="str">
        <f>"Q"&amp;ROUNDUP(MONTH(SalesDataTable[[#This Row],[Order Date]])/3,0)</f>
        <v>Q2</v>
      </c>
      <c r="F945" s="4"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6">
      <c r="A946" s="2">
        <v>3138</v>
      </c>
      <c r="B946" s="3">
        <v>46172</v>
      </c>
      <c r="C946" s="4">
        <f>YEAR(SalesDataTable[[#This Row],[Order Date]])</f>
        <v>2026</v>
      </c>
      <c r="D946" s="4">
        <f>MONTH(SalesDataTable[[#This Row],[Order Date]])</f>
        <v>5</v>
      </c>
      <c r="E946" s="11" t="str">
        <f>"Q"&amp;ROUNDUP(MONTH(SalesDataTable[[#This Row],[Order Date]])/3,0)</f>
        <v>Q2</v>
      </c>
      <c r="F946" s="4"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6">
      <c r="A947" s="2">
        <v>3228</v>
      </c>
      <c r="B947" s="3">
        <v>46172</v>
      </c>
      <c r="C947" s="4">
        <f>YEAR(SalesDataTable[[#This Row],[Order Date]])</f>
        <v>2026</v>
      </c>
      <c r="D947" s="4">
        <f>MONTH(SalesDataTable[[#This Row],[Order Date]])</f>
        <v>5</v>
      </c>
      <c r="E947" s="11" t="str">
        <f>"Q"&amp;ROUNDUP(MONTH(SalesDataTable[[#This Row],[Order Date]])/3,0)</f>
        <v>Q2</v>
      </c>
      <c r="F947" s="4"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6">
      <c r="A948" s="2">
        <v>3401</v>
      </c>
      <c r="B948" s="3">
        <v>46172</v>
      </c>
      <c r="C948" s="4">
        <f>YEAR(SalesDataTable[[#This Row],[Order Date]])</f>
        <v>2026</v>
      </c>
      <c r="D948" s="4">
        <f>MONTH(SalesDataTable[[#This Row],[Order Date]])</f>
        <v>5</v>
      </c>
      <c r="E948" s="11" t="str">
        <f>"Q"&amp;ROUNDUP(MONTH(SalesDataTable[[#This Row],[Order Date]])/3,0)</f>
        <v>Q2</v>
      </c>
      <c r="F948" s="4"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6">
      <c r="A949" s="2">
        <v>3511</v>
      </c>
      <c r="B949" s="3">
        <v>46172</v>
      </c>
      <c r="C949" s="4">
        <f>YEAR(SalesDataTable[[#This Row],[Order Date]])</f>
        <v>2026</v>
      </c>
      <c r="D949" s="4">
        <f>MONTH(SalesDataTable[[#This Row],[Order Date]])</f>
        <v>5</v>
      </c>
      <c r="E949" s="11" t="str">
        <f>"Q"&amp;ROUNDUP(MONTH(SalesDataTable[[#This Row],[Order Date]])/3,0)</f>
        <v>Q2</v>
      </c>
      <c r="F949" s="4"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6">
      <c r="A950" s="2">
        <v>4485</v>
      </c>
      <c r="B950" s="3">
        <v>46172</v>
      </c>
      <c r="C950" s="4">
        <f>YEAR(SalesDataTable[[#This Row],[Order Date]])</f>
        <v>2026</v>
      </c>
      <c r="D950" s="4">
        <f>MONTH(SalesDataTable[[#This Row],[Order Date]])</f>
        <v>5</v>
      </c>
      <c r="E950" s="11" t="str">
        <f>"Q"&amp;ROUNDUP(MONTH(SalesDataTable[[#This Row],[Order Date]])/3,0)</f>
        <v>Q2</v>
      </c>
      <c r="F950" s="4"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6">
      <c r="A951" s="2">
        <v>447</v>
      </c>
      <c r="B951" s="3">
        <v>46173</v>
      </c>
      <c r="C951" s="4">
        <f>YEAR(SalesDataTable[[#This Row],[Order Date]])</f>
        <v>2026</v>
      </c>
      <c r="D951" s="4">
        <f>MONTH(SalesDataTable[[#This Row],[Order Date]])</f>
        <v>5</v>
      </c>
      <c r="E951" s="11" t="str">
        <f>"Q"&amp;ROUNDUP(MONTH(SalesDataTable[[#This Row],[Order Date]])/3,0)</f>
        <v>Q2</v>
      </c>
      <c r="F951" s="4"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6">
      <c r="A952" s="2">
        <v>1208</v>
      </c>
      <c r="B952" s="3">
        <v>46173</v>
      </c>
      <c r="C952" s="4">
        <f>YEAR(SalesDataTable[[#This Row],[Order Date]])</f>
        <v>2026</v>
      </c>
      <c r="D952" s="4">
        <f>MONTH(SalesDataTable[[#This Row],[Order Date]])</f>
        <v>5</v>
      </c>
      <c r="E952" s="11" t="str">
        <f>"Q"&amp;ROUNDUP(MONTH(SalesDataTable[[#This Row],[Order Date]])/3,0)</f>
        <v>Q2</v>
      </c>
      <c r="F952" s="4"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6">
      <c r="A953" s="2">
        <v>1355</v>
      </c>
      <c r="B953" s="3">
        <v>46173</v>
      </c>
      <c r="C953" s="4">
        <f>YEAR(SalesDataTable[[#This Row],[Order Date]])</f>
        <v>2026</v>
      </c>
      <c r="D953" s="4">
        <f>MONTH(SalesDataTable[[#This Row],[Order Date]])</f>
        <v>5</v>
      </c>
      <c r="E953" s="11" t="str">
        <f>"Q"&amp;ROUNDUP(MONTH(SalesDataTable[[#This Row],[Order Date]])/3,0)</f>
        <v>Q2</v>
      </c>
      <c r="F953" s="4"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6">
      <c r="A954" s="2">
        <v>1474</v>
      </c>
      <c r="B954" s="3">
        <v>46173</v>
      </c>
      <c r="C954" s="4">
        <f>YEAR(SalesDataTable[[#This Row],[Order Date]])</f>
        <v>2026</v>
      </c>
      <c r="D954" s="4">
        <f>MONTH(SalesDataTable[[#This Row],[Order Date]])</f>
        <v>5</v>
      </c>
      <c r="E954" s="11" t="str">
        <f>"Q"&amp;ROUNDUP(MONTH(SalesDataTable[[#This Row],[Order Date]])/3,0)</f>
        <v>Q2</v>
      </c>
      <c r="F954" s="4"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6">
      <c r="A955" s="2">
        <v>1625</v>
      </c>
      <c r="B955" s="3">
        <v>46173</v>
      </c>
      <c r="C955" s="4">
        <f>YEAR(SalesDataTable[[#This Row],[Order Date]])</f>
        <v>2026</v>
      </c>
      <c r="D955" s="4">
        <f>MONTH(SalesDataTable[[#This Row],[Order Date]])</f>
        <v>5</v>
      </c>
      <c r="E955" s="11" t="str">
        <f>"Q"&amp;ROUNDUP(MONTH(SalesDataTable[[#This Row],[Order Date]])/3,0)</f>
        <v>Q2</v>
      </c>
      <c r="F955" s="4"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6">
      <c r="A956" s="2">
        <v>1877</v>
      </c>
      <c r="B956" s="3">
        <v>46173</v>
      </c>
      <c r="C956" s="4">
        <f>YEAR(SalesDataTable[[#This Row],[Order Date]])</f>
        <v>2026</v>
      </c>
      <c r="D956" s="4">
        <f>MONTH(SalesDataTable[[#This Row],[Order Date]])</f>
        <v>5</v>
      </c>
      <c r="E956" s="11" t="str">
        <f>"Q"&amp;ROUNDUP(MONTH(SalesDataTable[[#This Row],[Order Date]])/3,0)</f>
        <v>Q2</v>
      </c>
      <c r="F956" s="4"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6">
      <c r="A957" s="2">
        <v>1978</v>
      </c>
      <c r="B957" s="3">
        <v>46173</v>
      </c>
      <c r="C957" s="4">
        <f>YEAR(SalesDataTable[[#This Row],[Order Date]])</f>
        <v>2026</v>
      </c>
      <c r="D957" s="4">
        <f>MONTH(SalesDataTable[[#This Row],[Order Date]])</f>
        <v>5</v>
      </c>
      <c r="E957" s="11" t="str">
        <f>"Q"&amp;ROUNDUP(MONTH(SalesDataTable[[#This Row],[Order Date]])/3,0)</f>
        <v>Q2</v>
      </c>
      <c r="F957" s="4"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6">
      <c r="A958" s="2">
        <v>3616</v>
      </c>
      <c r="B958" s="3">
        <v>46173</v>
      </c>
      <c r="C958" s="4">
        <f>YEAR(SalesDataTable[[#This Row],[Order Date]])</f>
        <v>2026</v>
      </c>
      <c r="D958" s="4">
        <f>MONTH(SalesDataTable[[#This Row],[Order Date]])</f>
        <v>5</v>
      </c>
      <c r="E958" s="11" t="str">
        <f>"Q"&amp;ROUNDUP(MONTH(SalesDataTable[[#This Row],[Order Date]])/3,0)</f>
        <v>Q2</v>
      </c>
      <c r="F958" s="4"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6">
      <c r="A959" s="2">
        <v>3992</v>
      </c>
      <c r="B959" s="3">
        <v>46173</v>
      </c>
      <c r="C959" s="4">
        <f>YEAR(SalesDataTable[[#This Row],[Order Date]])</f>
        <v>2026</v>
      </c>
      <c r="D959" s="4">
        <f>MONTH(SalesDataTable[[#This Row],[Order Date]])</f>
        <v>5</v>
      </c>
      <c r="E959" s="11" t="str">
        <f>"Q"&amp;ROUNDUP(MONTH(SalesDataTable[[#This Row],[Order Date]])/3,0)</f>
        <v>Q2</v>
      </c>
      <c r="F959" s="4"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6">
      <c r="A960" s="2">
        <v>4091</v>
      </c>
      <c r="B960" s="3">
        <v>46173</v>
      </c>
      <c r="C960" s="4">
        <f>YEAR(SalesDataTable[[#This Row],[Order Date]])</f>
        <v>2026</v>
      </c>
      <c r="D960" s="4">
        <f>MONTH(SalesDataTable[[#This Row],[Order Date]])</f>
        <v>5</v>
      </c>
      <c r="E960" s="11" t="str">
        <f>"Q"&amp;ROUNDUP(MONTH(SalesDataTable[[#This Row],[Order Date]])/3,0)</f>
        <v>Q2</v>
      </c>
      <c r="F960" s="4"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6">
      <c r="A961" s="2">
        <v>4204</v>
      </c>
      <c r="B961" s="3">
        <v>46173</v>
      </c>
      <c r="C961" s="4">
        <f>YEAR(SalesDataTable[[#This Row],[Order Date]])</f>
        <v>2026</v>
      </c>
      <c r="D961" s="4">
        <f>MONTH(SalesDataTable[[#This Row],[Order Date]])</f>
        <v>5</v>
      </c>
      <c r="E961" s="11" t="str">
        <f>"Q"&amp;ROUNDUP(MONTH(SalesDataTable[[#This Row],[Order Date]])/3,0)</f>
        <v>Q2</v>
      </c>
      <c r="F961" s="4"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6">
      <c r="A962" s="2">
        <v>4234</v>
      </c>
      <c r="B962" s="3">
        <v>46173</v>
      </c>
      <c r="C962" s="4">
        <f>YEAR(SalesDataTable[[#This Row],[Order Date]])</f>
        <v>2026</v>
      </c>
      <c r="D962" s="4">
        <f>MONTH(SalesDataTable[[#This Row],[Order Date]])</f>
        <v>5</v>
      </c>
      <c r="E962" s="11" t="str">
        <f>"Q"&amp;ROUNDUP(MONTH(SalesDataTable[[#This Row],[Order Date]])/3,0)</f>
        <v>Q2</v>
      </c>
      <c r="F962" s="4"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6">
      <c r="A963" s="2">
        <v>4696</v>
      </c>
      <c r="B963" s="3">
        <v>46173</v>
      </c>
      <c r="C963" s="4">
        <f>YEAR(SalesDataTable[[#This Row],[Order Date]])</f>
        <v>2026</v>
      </c>
      <c r="D963" s="4">
        <f>MONTH(SalesDataTable[[#This Row],[Order Date]])</f>
        <v>5</v>
      </c>
      <c r="E963" s="11" t="str">
        <f>"Q"&amp;ROUNDUP(MONTH(SalesDataTable[[#This Row],[Order Date]])/3,0)</f>
        <v>Q2</v>
      </c>
      <c r="F963" s="4"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6">
      <c r="A964" s="2">
        <v>4755</v>
      </c>
      <c r="B964" s="3">
        <v>46173</v>
      </c>
      <c r="C964" s="4">
        <f>YEAR(SalesDataTable[[#This Row],[Order Date]])</f>
        <v>2026</v>
      </c>
      <c r="D964" s="4">
        <f>MONTH(SalesDataTable[[#This Row],[Order Date]])</f>
        <v>5</v>
      </c>
      <c r="E964" s="11" t="str">
        <f>"Q"&amp;ROUNDUP(MONTH(SalesDataTable[[#This Row],[Order Date]])/3,0)</f>
        <v>Q2</v>
      </c>
      <c r="F964" s="4"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6">
      <c r="A965" s="2">
        <v>5090</v>
      </c>
      <c r="B965" s="3">
        <v>46173</v>
      </c>
      <c r="C965" s="4">
        <f>YEAR(SalesDataTable[[#This Row],[Order Date]])</f>
        <v>2026</v>
      </c>
      <c r="D965" s="4">
        <f>MONTH(SalesDataTable[[#This Row],[Order Date]])</f>
        <v>5</v>
      </c>
      <c r="E965" s="11" t="str">
        <f>"Q"&amp;ROUNDUP(MONTH(SalesDataTable[[#This Row],[Order Date]])/3,0)</f>
        <v>Q2</v>
      </c>
      <c r="F965" s="4"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6">
      <c r="A966" s="2">
        <v>27</v>
      </c>
      <c r="B966" s="3">
        <v>46174</v>
      </c>
      <c r="C966" s="4">
        <f>YEAR(SalesDataTable[[#This Row],[Order Date]])</f>
        <v>2026</v>
      </c>
      <c r="D966" s="4">
        <f>MONTH(SalesDataTable[[#This Row],[Order Date]])</f>
        <v>6</v>
      </c>
      <c r="E966" s="11" t="str">
        <f>"Q"&amp;ROUNDUP(MONTH(SalesDataTable[[#This Row],[Order Date]])/3,0)</f>
        <v>Q2</v>
      </c>
      <c r="F966" s="4"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6">
      <c r="A967" s="2">
        <v>463</v>
      </c>
      <c r="B967" s="3">
        <v>46174</v>
      </c>
      <c r="C967" s="4">
        <f>YEAR(SalesDataTable[[#This Row],[Order Date]])</f>
        <v>2026</v>
      </c>
      <c r="D967" s="4">
        <f>MONTH(SalesDataTable[[#This Row],[Order Date]])</f>
        <v>6</v>
      </c>
      <c r="E967" s="11" t="str">
        <f>"Q"&amp;ROUNDUP(MONTH(SalesDataTable[[#This Row],[Order Date]])/3,0)</f>
        <v>Q2</v>
      </c>
      <c r="F967" s="4"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6">
      <c r="A968" s="2">
        <v>653</v>
      </c>
      <c r="B968" s="3">
        <v>46174</v>
      </c>
      <c r="C968" s="4">
        <f>YEAR(SalesDataTable[[#This Row],[Order Date]])</f>
        <v>2026</v>
      </c>
      <c r="D968" s="4">
        <f>MONTH(SalesDataTable[[#This Row],[Order Date]])</f>
        <v>6</v>
      </c>
      <c r="E968" s="11" t="str">
        <f>"Q"&amp;ROUNDUP(MONTH(SalesDataTable[[#This Row],[Order Date]])/3,0)</f>
        <v>Q2</v>
      </c>
      <c r="F968" s="4"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6">
      <c r="A969" s="2">
        <v>1485</v>
      </c>
      <c r="B969" s="3">
        <v>46174</v>
      </c>
      <c r="C969" s="4">
        <f>YEAR(SalesDataTable[[#This Row],[Order Date]])</f>
        <v>2026</v>
      </c>
      <c r="D969" s="4">
        <f>MONTH(SalesDataTable[[#This Row],[Order Date]])</f>
        <v>6</v>
      </c>
      <c r="E969" s="11" t="str">
        <f>"Q"&amp;ROUNDUP(MONTH(SalesDataTable[[#This Row],[Order Date]])/3,0)</f>
        <v>Q2</v>
      </c>
      <c r="F969" s="4"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6">
      <c r="A970" s="2">
        <v>1925</v>
      </c>
      <c r="B970" s="3">
        <v>46174</v>
      </c>
      <c r="C970" s="4">
        <f>YEAR(SalesDataTable[[#This Row],[Order Date]])</f>
        <v>2026</v>
      </c>
      <c r="D970" s="4">
        <f>MONTH(SalesDataTable[[#This Row],[Order Date]])</f>
        <v>6</v>
      </c>
      <c r="E970" s="11" t="str">
        <f>"Q"&amp;ROUNDUP(MONTH(SalesDataTable[[#This Row],[Order Date]])/3,0)</f>
        <v>Q2</v>
      </c>
      <c r="F970" s="4"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6">
      <c r="A971" s="2">
        <v>1952</v>
      </c>
      <c r="B971" s="3">
        <v>46174</v>
      </c>
      <c r="C971" s="4">
        <f>YEAR(SalesDataTable[[#This Row],[Order Date]])</f>
        <v>2026</v>
      </c>
      <c r="D971" s="4">
        <f>MONTH(SalesDataTable[[#This Row],[Order Date]])</f>
        <v>6</v>
      </c>
      <c r="E971" s="11" t="str">
        <f>"Q"&amp;ROUNDUP(MONTH(SalesDataTable[[#This Row],[Order Date]])/3,0)</f>
        <v>Q2</v>
      </c>
      <c r="F971" s="4"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6">
      <c r="A972" s="2">
        <v>2010</v>
      </c>
      <c r="B972" s="3">
        <v>46174</v>
      </c>
      <c r="C972" s="4">
        <f>YEAR(SalesDataTable[[#This Row],[Order Date]])</f>
        <v>2026</v>
      </c>
      <c r="D972" s="4">
        <f>MONTH(SalesDataTable[[#This Row],[Order Date]])</f>
        <v>6</v>
      </c>
      <c r="E972" s="11" t="str">
        <f>"Q"&amp;ROUNDUP(MONTH(SalesDataTable[[#This Row],[Order Date]])/3,0)</f>
        <v>Q2</v>
      </c>
      <c r="F972" s="4"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6">
      <c r="A973" s="2">
        <v>2114</v>
      </c>
      <c r="B973" s="3">
        <v>46174</v>
      </c>
      <c r="C973" s="4">
        <f>YEAR(SalesDataTable[[#This Row],[Order Date]])</f>
        <v>2026</v>
      </c>
      <c r="D973" s="4">
        <f>MONTH(SalesDataTable[[#This Row],[Order Date]])</f>
        <v>6</v>
      </c>
      <c r="E973" s="11" t="str">
        <f>"Q"&amp;ROUNDUP(MONTH(SalesDataTable[[#This Row],[Order Date]])/3,0)</f>
        <v>Q2</v>
      </c>
      <c r="F973" s="4"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6">
      <c r="A974" s="2">
        <v>3104</v>
      </c>
      <c r="B974" s="3">
        <v>46174</v>
      </c>
      <c r="C974" s="4">
        <f>YEAR(SalesDataTable[[#This Row],[Order Date]])</f>
        <v>2026</v>
      </c>
      <c r="D974" s="4">
        <f>MONTH(SalesDataTable[[#This Row],[Order Date]])</f>
        <v>6</v>
      </c>
      <c r="E974" s="11" t="str">
        <f>"Q"&amp;ROUNDUP(MONTH(SalesDataTable[[#This Row],[Order Date]])/3,0)</f>
        <v>Q2</v>
      </c>
      <c r="F974" s="4"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6">
      <c r="A975" s="2">
        <v>3230</v>
      </c>
      <c r="B975" s="3">
        <v>46174</v>
      </c>
      <c r="C975" s="4">
        <f>YEAR(SalesDataTable[[#This Row],[Order Date]])</f>
        <v>2026</v>
      </c>
      <c r="D975" s="4">
        <f>MONTH(SalesDataTable[[#This Row],[Order Date]])</f>
        <v>6</v>
      </c>
      <c r="E975" s="11" t="str">
        <f>"Q"&amp;ROUNDUP(MONTH(SalesDataTable[[#This Row],[Order Date]])/3,0)</f>
        <v>Q2</v>
      </c>
      <c r="F975" s="4"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6">
      <c r="A976" s="2">
        <v>3415</v>
      </c>
      <c r="B976" s="3">
        <v>46174</v>
      </c>
      <c r="C976" s="4">
        <f>YEAR(SalesDataTable[[#This Row],[Order Date]])</f>
        <v>2026</v>
      </c>
      <c r="D976" s="4">
        <f>MONTH(SalesDataTable[[#This Row],[Order Date]])</f>
        <v>6</v>
      </c>
      <c r="E976" s="11" t="str">
        <f>"Q"&amp;ROUNDUP(MONTH(SalesDataTable[[#This Row],[Order Date]])/3,0)</f>
        <v>Q2</v>
      </c>
      <c r="F976" s="4"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6">
      <c r="A977" s="2">
        <v>4130</v>
      </c>
      <c r="B977" s="3">
        <v>46174</v>
      </c>
      <c r="C977" s="4">
        <f>YEAR(SalesDataTable[[#This Row],[Order Date]])</f>
        <v>2026</v>
      </c>
      <c r="D977" s="4">
        <f>MONTH(SalesDataTable[[#This Row],[Order Date]])</f>
        <v>6</v>
      </c>
      <c r="E977" s="11" t="str">
        <f>"Q"&amp;ROUNDUP(MONTH(SalesDataTable[[#This Row],[Order Date]])/3,0)</f>
        <v>Q2</v>
      </c>
      <c r="F977" s="4"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6">
      <c r="A978" s="2">
        <v>4314</v>
      </c>
      <c r="B978" s="3">
        <v>46174</v>
      </c>
      <c r="C978" s="4">
        <f>YEAR(SalesDataTable[[#This Row],[Order Date]])</f>
        <v>2026</v>
      </c>
      <c r="D978" s="4">
        <f>MONTH(SalesDataTable[[#This Row],[Order Date]])</f>
        <v>6</v>
      </c>
      <c r="E978" s="11" t="str">
        <f>"Q"&amp;ROUNDUP(MONTH(SalesDataTable[[#This Row],[Order Date]])/3,0)</f>
        <v>Q2</v>
      </c>
      <c r="F978" s="4"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6">
      <c r="A979" s="2">
        <v>998</v>
      </c>
      <c r="B979" s="3">
        <v>46175</v>
      </c>
      <c r="C979" s="4">
        <f>YEAR(SalesDataTable[[#This Row],[Order Date]])</f>
        <v>2026</v>
      </c>
      <c r="D979" s="4">
        <f>MONTH(SalesDataTable[[#This Row],[Order Date]])</f>
        <v>6</v>
      </c>
      <c r="E979" s="11" t="str">
        <f>"Q"&amp;ROUNDUP(MONTH(SalesDataTable[[#This Row],[Order Date]])/3,0)</f>
        <v>Q2</v>
      </c>
      <c r="F979" s="4"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6">
      <c r="A980" s="2">
        <v>1172</v>
      </c>
      <c r="B980" s="3">
        <v>46175</v>
      </c>
      <c r="C980" s="4">
        <f>YEAR(SalesDataTable[[#This Row],[Order Date]])</f>
        <v>2026</v>
      </c>
      <c r="D980" s="4">
        <f>MONTH(SalesDataTable[[#This Row],[Order Date]])</f>
        <v>6</v>
      </c>
      <c r="E980" s="11" t="str">
        <f>"Q"&amp;ROUNDUP(MONTH(SalesDataTable[[#This Row],[Order Date]])/3,0)</f>
        <v>Q2</v>
      </c>
      <c r="F980" s="4"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6">
      <c r="A981" s="2">
        <v>1261</v>
      </c>
      <c r="B981" s="3">
        <v>46175</v>
      </c>
      <c r="C981" s="4">
        <f>YEAR(SalesDataTable[[#This Row],[Order Date]])</f>
        <v>2026</v>
      </c>
      <c r="D981" s="4">
        <f>MONTH(SalesDataTable[[#This Row],[Order Date]])</f>
        <v>6</v>
      </c>
      <c r="E981" s="11" t="str">
        <f>"Q"&amp;ROUNDUP(MONTH(SalesDataTable[[#This Row],[Order Date]])/3,0)</f>
        <v>Q2</v>
      </c>
      <c r="F981" s="4"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6">
      <c r="A982" s="2">
        <v>1762</v>
      </c>
      <c r="B982" s="3">
        <v>46175</v>
      </c>
      <c r="C982" s="4">
        <f>YEAR(SalesDataTable[[#This Row],[Order Date]])</f>
        <v>2026</v>
      </c>
      <c r="D982" s="4">
        <f>MONTH(SalesDataTable[[#This Row],[Order Date]])</f>
        <v>6</v>
      </c>
      <c r="E982" s="11" t="str">
        <f>"Q"&amp;ROUNDUP(MONTH(SalesDataTable[[#This Row],[Order Date]])/3,0)</f>
        <v>Q2</v>
      </c>
      <c r="F982" s="4"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6">
      <c r="A983" s="2">
        <v>1851</v>
      </c>
      <c r="B983" s="3">
        <v>46175</v>
      </c>
      <c r="C983" s="4">
        <f>YEAR(SalesDataTable[[#This Row],[Order Date]])</f>
        <v>2026</v>
      </c>
      <c r="D983" s="4">
        <f>MONTH(SalesDataTable[[#This Row],[Order Date]])</f>
        <v>6</v>
      </c>
      <c r="E983" s="11" t="str">
        <f>"Q"&amp;ROUNDUP(MONTH(SalesDataTable[[#This Row],[Order Date]])/3,0)</f>
        <v>Q2</v>
      </c>
      <c r="F983" s="4"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6">
      <c r="A984" s="2">
        <v>3205</v>
      </c>
      <c r="B984" s="3">
        <v>46175</v>
      </c>
      <c r="C984" s="4">
        <f>YEAR(SalesDataTable[[#This Row],[Order Date]])</f>
        <v>2026</v>
      </c>
      <c r="D984" s="4">
        <f>MONTH(SalesDataTable[[#This Row],[Order Date]])</f>
        <v>6</v>
      </c>
      <c r="E984" s="11" t="str">
        <f>"Q"&amp;ROUNDUP(MONTH(SalesDataTable[[#This Row],[Order Date]])/3,0)</f>
        <v>Q2</v>
      </c>
      <c r="F984" s="4"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6">
      <c r="A985" s="2">
        <v>1396</v>
      </c>
      <c r="B985" s="3">
        <v>46176</v>
      </c>
      <c r="C985" s="4">
        <f>YEAR(SalesDataTable[[#This Row],[Order Date]])</f>
        <v>2026</v>
      </c>
      <c r="D985" s="4">
        <f>MONTH(SalesDataTable[[#This Row],[Order Date]])</f>
        <v>6</v>
      </c>
      <c r="E985" s="11" t="str">
        <f>"Q"&amp;ROUNDUP(MONTH(SalesDataTable[[#This Row],[Order Date]])/3,0)</f>
        <v>Q2</v>
      </c>
      <c r="F985" s="4"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6">
      <c r="A986" s="2">
        <v>1441</v>
      </c>
      <c r="B986" s="3">
        <v>46176</v>
      </c>
      <c r="C986" s="4">
        <f>YEAR(SalesDataTable[[#This Row],[Order Date]])</f>
        <v>2026</v>
      </c>
      <c r="D986" s="4">
        <f>MONTH(SalesDataTable[[#This Row],[Order Date]])</f>
        <v>6</v>
      </c>
      <c r="E986" s="11" t="str">
        <f>"Q"&amp;ROUNDUP(MONTH(SalesDataTable[[#This Row],[Order Date]])/3,0)</f>
        <v>Q2</v>
      </c>
      <c r="F986" s="4"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6">
      <c r="A987" s="2">
        <v>1511</v>
      </c>
      <c r="B987" s="3">
        <v>46176</v>
      </c>
      <c r="C987" s="4">
        <f>YEAR(SalesDataTable[[#This Row],[Order Date]])</f>
        <v>2026</v>
      </c>
      <c r="D987" s="4">
        <f>MONTH(SalesDataTable[[#This Row],[Order Date]])</f>
        <v>6</v>
      </c>
      <c r="E987" s="11" t="str">
        <f>"Q"&amp;ROUNDUP(MONTH(SalesDataTable[[#This Row],[Order Date]])/3,0)</f>
        <v>Q2</v>
      </c>
      <c r="F987" s="4"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6">
      <c r="A988" s="2">
        <v>1701</v>
      </c>
      <c r="B988" s="3">
        <v>46176</v>
      </c>
      <c r="C988" s="4">
        <f>YEAR(SalesDataTable[[#This Row],[Order Date]])</f>
        <v>2026</v>
      </c>
      <c r="D988" s="4">
        <f>MONTH(SalesDataTable[[#This Row],[Order Date]])</f>
        <v>6</v>
      </c>
      <c r="E988" s="11" t="str">
        <f>"Q"&amp;ROUNDUP(MONTH(SalesDataTable[[#This Row],[Order Date]])/3,0)</f>
        <v>Q2</v>
      </c>
      <c r="F988" s="4"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6">
      <c r="A989" s="2">
        <v>1984</v>
      </c>
      <c r="B989" s="3">
        <v>46176</v>
      </c>
      <c r="C989" s="4">
        <f>YEAR(SalesDataTable[[#This Row],[Order Date]])</f>
        <v>2026</v>
      </c>
      <c r="D989" s="4">
        <f>MONTH(SalesDataTable[[#This Row],[Order Date]])</f>
        <v>6</v>
      </c>
      <c r="E989" s="11" t="str">
        <f>"Q"&amp;ROUNDUP(MONTH(SalesDataTable[[#This Row],[Order Date]])/3,0)</f>
        <v>Q2</v>
      </c>
      <c r="F989" s="4"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6">
      <c r="A990" s="2">
        <v>2572</v>
      </c>
      <c r="B990" s="3">
        <v>46176</v>
      </c>
      <c r="C990" s="4">
        <f>YEAR(SalesDataTable[[#This Row],[Order Date]])</f>
        <v>2026</v>
      </c>
      <c r="D990" s="4">
        <f>MONTH(SalesDataTable[[#This Row],[Order Date]])</f>
        <v>6</v>
      </c>
      <c r="E990" s="11" t="str">
        <f>"Q"&amp;ROUNDUP(MONTH(SalesDataTable[[#This Row],[Order Date]])/3,0)</f>
        <v>Q2</v>
      </c>
      <c r="F990" s="4"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6">
      <c r="A991" s="2">
        <v>2833</v>
      </c>
      <c r="B991" s="3">
        <v>46176</v>
      </c>
      <c r="C991" s="4">
        <f>YEAR(SalesDataTable[[#This Row],[Order Date]])</f>
        <v>2026</v>
      </c>
      <c r="D991" s="4">
        <f>MONTH(SalesDataTable[[#This Row],[Order Date]])</f>
        <v>6</v>
      </c>
      <c r="E991" s="11" t="str">
        <f>"Q"&amp;ROUNDUP(MONTH(SalesDataTable[[#This Row],[Order Date]])/3,0)</f>
        <v>Q2</v>
      </c>
      <c r="F991" s="4"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6">
      <c r="A992" s="2">
        <v>3522</v>
      </c>
      <c r="B992" s="3">
        <v>46176</v>
      </c>
      <c r="C992" s="4">
        <f>YEAR(SalesDataTable[[#This Row],[Order Date]])</f>
        <v>2026</v>
      </c>
      <c r="D992" s="4">
        <f>MONTH(SalesDataTable[[#This Row],[Order Date]])</f>
        <v>6</v>
      </c>
      <c r="E992" s="11" t="str">
        <f>"Q"&amp;ROUNDUP(MONTH(SalesDataTable[[#This Row],[Order Date]])/3,0)</f>
        <v>Q2</v>
      </c>
      <c r="F992" s="4"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6">
      <c r="A993" s="2">
        <v>146</v>
      </c>
      <c r="B993" s="3">
        <v>46177</v>
      </c>
      <c r="C993" s="4">
        <f>YEAR(SalesDataTable[[#This Row],[Order Date]])</f>
        <v>2026</v>
      </c>
      <c r="D993" s="4">
        <f>MONTH(SalesDataTable[[#This Row],[Order Date]])</f>
        <v>6</v>
      </c>
      <c r="E993" s="11" t="str">
        <f>"Q"&amp;ROUNDUP(MONTH(SalesDataTable[[#This Row],[Order Date]])/3,0)</f>
        <v>Q2</v>
      </c>
      <c r="F993" s="4"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6">
      <c r="A994" s="2">
        <v>161</v>
      </c>
      <c r="B994" s="3">
        <v>46177</v>
      </c>
      <c r="C994" s="4">
        <f>YEAR(SalesDataTable[[#This Row],[Order Date]])</f>
        <v>2026</v>
      </c>
      <c r="D994" s="4">
        <f>MONTH(SalesDataTable[[#This Row],[Order Date]])</f>
        <v>6</v>
      </c>
      <c r="E994" s="11" t="str">
        <f>"Q"&amp;ROUNDUP(MONTH(SalesDataTable[[#This Row],[Order Date]])/3,0)</f>
        <v>Q2</v>
      </c>
      <c r="F994" s="4"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6">
      <c r="A995" s="2">
        <v>819</v>
      </c>
      <c r="B995" s="3">
        <v>46177</v>
      </c>
      <c r="C995" s="4">
        <f>YEAR(SalesDataTable[[#This Row],[Order Date]])</f>
        <v>2026</v>
      </c>
      <c r="D995" s="4">
        <f>MONTH(SalesDataTable[[#This Row],[Order Date]])</f>
        <v>6</v>
      </c>
      <c r="E995" s="11" t="str">
        <f>"Q"&amp;ROUNDUP(MONTH(SalesDataTable[[#This Row],[Order Date]])/3,0)</f>
        <v>Q2</v>
      </c>
      <c r="F995" s="4"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6">
      <c r="A996" s="2">
        <v>2104</v>
      </c>
      <c r="B996" s="3">
        <v>46177</v>
      </c>
      <c r="C996" s="4">
        <f>YEAR(SalesDataTable[[#This Row],[Order Date]])</f>
        <v>2026</v>
      </c>
      <c r="D996" s="4">
        <f>MONTH(SalesDataTable[[#This Row],[Order Date]])</f>
        <v>6</v>
      </c>
      <c r="E996" s="11" t="str">
        <f>"Q"&amp;ROUNDUP(MONTH(SalesDataTable[[#This Row],[Order Date]])/3,0)</f>
        <v>Q2</v>
      </c>
      <c r="F996" s="4"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6">
      <c r="A997" s="2">
        <v>2678</v>
      </c>
      <c r="B997" s="3">
        <v>46177</v>
      </c>
      <c r="C997" s="4">
        <f>YEAR(SalesDataTable[[#This Row],[Order Date]])</f>
        <v>2026</v>
      </c>
      <c r="D997" s="4">
        <f>MONTH(SalesDataTable[[#This Row],[Order Date]])</f>
        <v>6</v>
      </c>
      <c r="E997" s="11" t="str">
        <f>"Q"&amp;ROUNDUP(MONTH(SalesDataTable[[#This Row],[Order Date]])/3,0)</f>
        <v>Q2</v>
      </c>
      <c r="F997" s="4"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6">
      <c r="A998" s="2">
        <v>3015</v>
      </c>
      <c r="B998" s="3">
        <v>46177</v>
      </c>
      <c r="C998" s="4">
        <f>YEAR(SalesDataTable[[#This Row],[Order Date]])</f>
        <v>2026</v>
      </c>
      <c r="D998" s="4">
        <f>MONTH(SalesDataTable[[#This Row],[Order Date]])</f>
        <v>6</v>
      </c>
      <c r="E998" s="11" t="str">
        <f>"Q"&amp;ROUNDUP(MONTH(SalesDataTable[[#This Row],[Order Date]])/3,0)</f>
        <v>Q2</v>
      </c>
      <c r="F998" s="4"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6">
      <c r="A999" s="2">
        <v>3243</v>
      </c>
      <c r="B999" s="3">
        <v>46177</v>
      </c>
      <c r="C999" s="4">
        <f>YEAR(SalesDataTable[[#This Row],[Order Date]])</f>
        <v>2026</v>
      </c>
      <c r="D999" s="4">
        <f>MONTH(SalesDataTable[[#This Row],[Order Date]])</f>
        <v>6</v>
      </c>
      <c r="E999" s="11" t="str">
        <f>"Q"&amp;ROUNDUP(MONTH(SalesDataTable[[#This Row],[Order Date]])/3,0)</f>
        <v>Q2</v>
      </c>
      <c r="F999" s="4"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6">
      <c r="A1000" s="2">
        <v>3283</v>
      </c>
      <c r="B1000" s="3">
        <v>46177</v>
      </c>
      <c r="C1000" s="4">
        <f>YEAR(SalesDataTable[[#This Row],[Order Date]])</f>
        <v>2026</v>
      </c>
      <c r="D1000" s="4">
        <f>MONTH(SalesDataTable[[#This Row],[Order Date]])</f>
        <v>6</v>
      </c>
      <c r="E1000" s="11" t="str">
        <f>"Q"&amp;ROUNDUP(MONTH(SalesDataTable[[#This Row],[Order Date]])/3,0)</f>
        <v>Q2</v>
      </c>
      <c r="F1000" s="4"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6">
      <c r="A1001" s="2">
        <v>3966</v>
      </c>
      <c r="B1001" s="3">
        <v>46177</v>
      </c>
      <c r="C1001" s="4">
        <f>YEAR(SalesDataTable[[#This Row],[Order Date]])</f>
        <v>2026</v>
      </c>
      <c r="D1001" s="4">
        <f>MONTH(SalesDataTable[[#This Row],[Order Date]])</f>
        <v>6</v>
      </c>
      <c r="E1001" s="11" t="str">
        <f>"Q"&amp;ROUNDUP(MONTH(SalesDataTable[[#This Row],[Order Date]])/3,0)</f>
        <v>Q2</v>
      </c>
      <c r="F1001" s="4"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6">
      <c r="A1002" s="2">
        <v>1349</v>
      </c>
      <c r="B1002" s="3">
        <v>46178</v>
      </c>
      <c r="C1002" s="4">
        <f>YEAR(SalesDataTable[[#This Row],[Order Date]])</f>
        <v>2026</v>
      </c>
      <c r="D1002" s="4">
        <f>MONTH(SalesDataTable[[#This Row],[Order Date]])</f>
        <v>6</v>
      </c>
      <c r="E1002" s="11" t="str">
        <f>"Q"&amp;ROUNDUP(MONTH(SalesDataTable[[#This Row],[Order Date]])/3,0)</f>
        <v>Q2</v>
      </c>
      <c r="F1002" s="4"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6">
      <c r="A1003" s="2">
        <v>2333</v>
      </c>
      <c r="B1003" s="3">
        <v>46178</v>
      </c>
      <c r="C1003" s="4">
        <f>YEAR(SalesDataTable[[#This Row],[Order Date]])</f>
        <v>2026</v>
      </c>
      <c r="D1003" s="4">
        <f>MONTH(SalesDataTable[[#This Row],[Order Date]])</f>
        <v>6</v>
      </c>
      <c r="E1003" s="11" t="str">
        <f>"Q"&amp;ROUNDUP(MONTH(SalesDataTable[[#This Row],[Order Date]])/3,0)</f>
        <v>Q2</v>
      </c>
      <c r="F1003" s="4"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6">
      <c r="A1004" s="2">
        <v>2628</v>
      </c>
      <c r="B1004" s="3">
        <v>46178</v>
      </c>
      <c r="C1004" s="4">
        <f>YEAR(SalesDataTable[[#This Row],[Order Date]])</f>
        <v>2026</v>
      </c>
      <c r="D1004" s="4">
        <f>MONTH(SalesDataTable[[#This Row],[Order Date]])</f>
        <v>6</v>
      </c>
      <c r="E1004" s="11" t="str">
        <f>"Q"&amp;ROUNDUP(MONTH(SalesDataTable[[#This Row],[Order Date]])/3,0)</f>
        <v>Q2</v>
      </c>
      <c r="F1004" s="4"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6">
      <c r="A1005" s="2">
        <v>2718</v>
      </c>
      <c r="B1005" s="3">
        <v>46178</v>
      </c>
      <c r="C1005" s="4">
        <f>YEAR(SalesDataTable[[#This Row],[Order Date]])</f>
        <v>2026</v>
      </c>
      <c r="D1005" s="4">
        <f>MONTH(SalesDataTable[[#This Row],[Order Date]])</f>
        <v>6</v>
      </c>
      <c r="E1005" s="11" t="str">
        <f>"Q"&amp;ROUNDUP(MONTH(SalesDataTable[[#This Row],[Order Date]])/3,0)</f>
        <v>Q2</v>
      </c>
      <c r="F1005" s="4"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6">
      <c r="A1006" s="2">
        <v>3185</v>
      </c>
      <c r="B1006" s="3">
        <v>46178</v>
      </c>
      <c r="C1006" s="4">
        <f>YEAR(SalesDataTable[[#This Row],[Order Date]])</f>
        <v>2026</v>
      </c>
      <c r="D1006" s="4">
        <f>MONTH(SalesDataTable[[#This Row],[Order Date]])</f>
        <v>6</v>
      </c>
      <c r="E1006" s="11" t="str">
        <f>"Q"&amp;ROUNDUP(MONTH(SalesDataTable[[#This Row],[Order Date]])/3,0)</f>
        <v>Q2</v>
      </c>
      <c r="F1006" s="4"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6">
      <c r="A1007" s="2">
        <v>4495</v>
      </c>
      <c r="B1007" s="3">
        <v>46178</v>
      </c>
      <c r="C1007" s="4">
        <f>YEAR(SalesDataTable[[#This Row],[Order Date]])</f>
        <v>2026</v>
      </c>
      <c r="D1007" s="4">
        <f>MONTH(SalesDataTable[[#This Row],[Order Date]])</f>
        <v>6</v>
      </c>
      <c r="E1007" s="11" t="str">
        <f>"Q"&amp;ROUNDUP(MONTH(SalesDataTable[[#This Row],[Order Date]])/3,0)</f>
        <v>Q2</v>
      </c>
      <c r="F1007" s="4"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6">
      <c r="A1008" s="2">
        <v>815</v>
      </c>
      <c r="B1008" s="3">
        <v>46179</v>
      </c>
      <c r="C1008" s="4">
        <f>YEAR(SalesDataTable[[#This Row],[Order Date]])</f>
        <v>2026</v>
      </c>
      <c r="D1008" s="4">
        <f>MONTH(SalesDataTable[[#This Row],[Order Date]])</f>
        <v>6</v>
      </c>
      <c r="E1008" s="11" t="str">
        <f>"Q"&amp;ROUNDUP(MONTH(SalesDataTable[[#This Row],[Order Date]])/3,0)</f>
        <v>Q2</v>
      </c>
      <c r="F1008" s="4"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6">
      <c r="A1009" s="2">
        <v>1140</v>
      </c>
      <c r="B1009" s="3">
        <v>46179</v>
      </c>
      <c r="C1009" s="4">
        <f>YEAR(SalesDataTable[[#This Row],[Order Date]])</f>
        <v>2026</v>
      </c>
      <c r="D1009" s="4">
        <f>MONTH(SalesDataTable[[#This Row],[Order Date]])</f>
        <v>6</v>
      </c>
      <c r="E1009" s="11" t="str">
        <f>"Q"&amp;ROUNDUP(MONTH(SalesDataTable[[#This Row],[Order Date]])/3,0)</f>
        <v>Q2</v>
      </c>
      <c r="F1009" s="4"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6">
      <c r="A1010" s="2">
        <v>1544</v>
      </c>
      <c r="B1010" s="3">
        <v>46179</v>
      </c>
      <c r="C1010" s="4">
        <f>YEAR(SalesDataTable[[#This Row],[Order Date]])</f>
        <v>2026</v>
      </c>
      <c r="D1010" s="4">
        <f>MONTH(SalesDataTable[[#This Row],[Order Date]])</f>
        <v>6</v>
      </c>
      <c r="E1010" s="11" t="str">
        <f>"Q"&amp;ROUNDUP(MONTH(SalesDataTable[[#This Row],[Order Date]])/3,0)</f>
        <v>Q2</v>
      </c>
      <c r="F1010" s="4"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6">
      <c r="A1011" s="2">
        <v>2420</v>
      </c>
      <c r="B1011" s="3">
        <v>46179</v>
      </c>
      <c r="C1011" s="4">
        <f>YEAR(SalesDataTable[[#This Row],[Order Date]])</f>
        <v>2026</v>
      </c>
      <c r="D1011" s="4">
        <f>MONTH(SalesDataTable[[#This Row],[Order Date]])</f>
        <v>6</v>
      </c>
      <c r="E1011" s="11" t="str">
        <f>"Q"&amp;ROUNDUP(MONTH(SalesDataTable[[#This Row],[Order Date]])/3,0)</f>
        <v>Q2</v>
      </c>
      <c r="F1011" s="4"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6">
      <c r="A1012" s="2">
        <v>2805</v>
      </c>
      <c r="B1012" s="3">
        <v>46179</v>
      </c>
      <c r="C1012" s="4">
        <f>YEAR(SalesDataTable[[#This Row],[Order Date]])</f>
        <v>2026</v>
      </c>
      <c r="D1012" s="4">
        <f>MONTH(SalesDataTable[[#This Row],[Order Date]])</f>
        <v>6</v>
      </c>
      <c r="E1012" s="11" t="str">
        <f>"Q"&amp;ROUNDUP(MONTH(SalesDataTable[[#This Row],[Order Date]])/3,0)</f>
        <v>Q2</v>
      </c>
      <c r="F1012" s="4"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6">
      <c r="A1013" s="2">
        <v>3160</v>
      </c>
      <c r="B1013" s="3">
        <v>46179</v>
      </c>
      <c r="C1013" s="4">
        <f>YEAR(SalesDataTable[[#This Row],[Order Date]])</f>
        <v>2026</v>
      </c>
      <c r="D1013" s="4">
        <f>MONTH(SalesDataTable[[#This Row],[Order Date]])</f>
        <v>6</v>
      </c>
      <c r="E1013" s="11" t="str">
        <f>"Q"&amp;ROUNDUP(MONTH(SalesDataTable[[#This Row],[Order Date]])/3,0)</f>
        <v>Q2</v>
      </c>
      <c r="F1013" s="4"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6">
      <c r="A1014" s="2">
        <v>3278</v>
      </c>
      <c r="B1014" s="3">
        <v>46179</v>
      </c>
      <c r="C1014" s="4">
        <f>YEAR(SalesDataTable[[#This Row],[Order Date]])</f>
        <v>2026</v>
      </c>
      <c r="D1014" s="4">
        <f>MONTH(SalesDataTable[[#This Row],[Order Date]])</f>
        <v>6</v>
      </c>
      <c r="E1014" s="11" t="str">
        <f>"Q"&amp;ROUNDUP(MONTH(SalesDataTable[[#This Row],[Order Date]])/3,0)</f>
        <v>Q2</v>
      </c>
      <c r="F1014" s="4"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6">
      <c r="A1015" s="2">
        <v>3555</v>
      </c>
      <c r="B1015" s="3">
        <v>46179</v>
      </c>
      <c r="C1015" s="4">
        <f>YEAR(SalesDataTable[[#This Row],[Order Date]])</f>
        <v>2026</v>
      </c>
      <c r="D1015" s="4">
        <f>MONTH(SalesDataTable[[#This Row],[Order Date]])</f>
        <v>6</v>
      </c>
      <c r="E1015" s="11" t="str">
        <f>"Q"&amp;ROUNDUP(MONTH(SalesDataTable[[#This Row],[Order Date]])/3,0)</f>
        <v>Q2</v>
      </c>
      <c r="F1015" s="4"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6">
      <c r="A1016" s="2">
        <v>3702</v>
      </c>
      <c r="B1016" s="3">
        <v>46179</v>
      </c>
      <c r="C1016" s="4">
        <f>YEAR(SalesDataTable[[#This Row],[Order Date]])</f>
        <v>2026</v>
      </c>
      <c r="D1016" s="4">
        <f>MONTH(SalesDataTable[[#This Row],[Order Date]])</f>
        <v>6</v>
      </c>
      <c r="E1016" s="11" t="str">
        <f>"Q"&amp;ROUNDUP(MONTH(SalesDataTable[[#This Row],[Order Date]])/3,0)</f>
        <v>Q2</v>
      </c>
      <c r="F1016" s="4"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6">
      <c r="A1017" s="2">
        <v>4349</v>
      </c>
      <c r="B1017" s="3">
        <v>46179</v>
      </c>
      <c r="C1017" s="4">
        <f>YEAR(SalesDataTable[[#This Row],[Order Date]])</f>
        <v>2026</v>
      </c>
      <c r="D1017" s="4">
        <f>MONTH(SalesDataTable[[#This Row],[Order Date]])</f>
        <v>6</v>
      </c>
      <c r="E1017" s="11" t="str">
        <f>"Q"&amp;ROUNDUP(MONTH(SalesDataTable[[#This Row],[Order Date]])/3,0)</f>
        <v>Q2</v>
      </c>
      <c r="F1017" s="4"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6">
      <c r="A1018" s="2">
        <v>4989</v>
      </c>
      <c r="B1018" s="3">
        <v>46179</v>
      </c>
      <c r="C1018" s="4">
        <f>YEAR(SalesDataTable[[#This Row],[Order Date]])</f>
        <v>2026</v>
      </c>
      <c r="D1018" s="4">
        <f>MONTH(SalesDataTable[[#This Row],[Order Date]])</f>
        <v>6</v>
      </c>
      <c r="E1018" s="11" t="str">
        <f>"Q"&amp;ROUNDUP(MONTH(SalesDataTable[[#This Row],[Order Date]])/3,0)</f>
        <v>Q2</v>
      </c>
      <c r="F1018" s="4"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6">
      <c r="A1019" s="2">
        <v>713</v>
      </c>
      <c r="B1019" s="3">
        <v>46180</v>
      </c>
      <c r="C1019" s="4">
        <f>YEAR(SalesDataTable[[#This Row],[Order Date]])</f>
        <v>2026</v>
      </c>
      <c r="D1019" s="4">
        <f>MONTH(SalesDataTable[[#This Row],[Order Date]])</f>
        <v>6</v>
      </c>
      <c r="E1019" s="11" t="str">
        <f>"Q"&amp;ROUNDUP(MONTH(SalesDataTable[[#This Row],[Order Date]])/3,0)</f>
        <v>Q2</v>
      </c>
      <c r="F1019" s="4"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6">
      <c r="A1020" s="2">
        <v>3355</v>
      </c>
      <c r="B1020" s="3">
        <v>46180</v>
      </c>
      <c r="C1020" s="4">
        <f>YEAR(SalesDataTable[[#This Row],[Order Date]])</f>
        <v>2026</v>
      </c>
      <c r="D1020" s="4">
        <f>MONTH(SalesDataTable[[#This Row],[Order Date]])</f>
        <v>6</v>
      </c>
      <c r="E1020" s="11" t="str">
        <f>"Q"&amp;ROUNDUP(MONTH(SalesDataTable[[#This Row],[Order Date]])/3,0)</f>
        <v>Q2</v>
      </c>
      <c r="F1020" s="4"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6">
      <c r="A1021" s="2">
        <v>3879</v>
      </c>
      <c r="B1021" s="3">
        <v>46180</v>
      </c>
      <c r="C1021" s="4">
        <f>YEAR(SalesDataTable[[#This Row],[Order Date]])</f>
        <v>2026</v>
      </c>
      <c r="D1021" s="4">
        <f>MONTH(SalesDataTable[[#This Row],[Order Date]])</f>
        <v>6</v>
      </c>
      <c r="E1021" s="11" t="str">
        <f>"Q"&amp;ROUNDUP(MONTH(SalesDataTable[[#This Row],[Order Date]])/3,0)</f>
        <v>Q2</v>
      </c>
      <c r="F1021" s="4"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6">
      <c r="A1022" s="2">
        <v>3989</v>
      </c>
      <c r="B1022" s="3">
        <v>46180</v>
      </c>
      <c r="C1022" s="4">
        <f>YEAR(SalesDataTable[[#This Row],[Order Date]])</f>
        <v>2026</v>
      </c>
      <c r="D1022" s="4">
        <f>MONTH(SalesDataTable[[#This Row],[Order Date]])</f>
        <v>6</v>
      </c>
      <c r="E1022" s="11" t="str">
        <f>"Q"&amp;ROUNDUP(MONTH(SalesDataTable[[#This Row],[Order Date]])/3,0)</f>
        <v>Q2</v>
      </c>
      <c r="F1022" s="4"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6">
      <c r="A1023" s="2">
        <v>4193</v>
      </c>
      <c r="B1023" s="3">
        <v>46180</v>
      </c>
      <c r="C1023" s="4">
        <f>YEAR(SalesDataTable[[#This Row],[Order Date]])</f>
        <v>2026</v>
      </c>
      <c r="D1023" s="4">
        <f>MONTH(SalesDataTable[[#This Row],[Order Date]])</f>
        <v>6</v>
      </c>
      <c r="E1023" s="11" t="str">
        <f>"Q"&amp;ROUNDUP(MONTH(SalesDataTable[[#This Row],[Order Date]])/3,0)</f>
        <v>Q2</v>
      </c>
      <c r="F1023" s="4"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6">
      <c r="A1024" s="2">
        <v>4413</v>
      </c>
      <c r="B1024" s="3">
        <v>46180</v>
      </c>
      <c r="C1024" s="4">
        <f>YEAR(SalesDataTable[[#This Row],[Order Date]])</f>
        <v>2026</v>
      </c>
      <c r="D1024" s="4">
        <f>MONTH(SalesDataTable[[#This Row],[Order Date]])</f>
        <v>6</v>
      </c>
      <c r="E1024" s="11" t="str">
        <f>"Q"&amp;ROUNDUP(MONTH(SalesDataTable[[#This Row],[Order Date]])/3,0)</f>
        <v>Q2</v>
      </c>
      <c r="F1024" s="4"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6">
      <c r="A1025" s="2">
        <v>4598</v>
      </c>
      <c r="B1025" s="3">
        <v>46180</v>
      </c>
      <c r="C1025" s="4">
        <f>YEAR(SalesDataTable[[#This Row],[Order Date]])</f>
        <v>2026</v>
      </c>
      <c r="D1025" s="4">
        <f>MONTH(SalesDataTable[[#This Row],[Order Date]])</f>
        <v>6</v>
      </c>
      <c r="E1025" s="11" t="str">
        <f>"Q"&amp;ROUNDUP(MONTH(SalesDataTable[[#This Row],[Order Date]])/3,0)</f>
        <v>Q2</v>
      </c>
      <c r="F1025" s="4"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6">
      <c r="A1026" s="2">
        <v>72</v>
      </c>
      <c r="B1026" s="3">
        <v>46181</v>
      </c>
      <c r="C1026" s="4">
        <f>YEAR(SalesDataTable[[#This Row],[Order Date]])</f>
        <v>2026</v>
      </c>
      <c r="D1026" s="4">
        <f>MONTH(SalesDataTable[[#This Row],[Order Date]])</f>
        <v>6</v>
      </c>
      <c r="E1026" s="11" t="str">
        <f>"Q"&amp;ROUNDUP(MONTH(SalesDataTable[[#This Row],[Order Date]])/3,0)</f>
        <v>Q2</v>
      </c>
      <c r="F1026" s="4"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6">
      <c r="A1027" s="2">
        <v>176</v>
      </c>
      <c r="B1027" s="3">
        <v>46181</v>
      </c>
      <c r="C1027" s="4">
        <f>YEAR(SalesDataTable[[#This Row],[Order Date]])</f>
        <v>2026</v>
      </c>
      <c r="D1027" s="4">
        <f>MONTH(SalesDataTable[[#This Row],[Order Date]])</f>
        <v>6</v>
      </c>
      <c r="E1027" s="11" t="str">
        <f>"Q"&amp;ROUNDUP(MONTH(SalesDataTable[[#This Row],[Order Date]])/3,0)</f>
        <v>Q2</v>
      </c>
      <c r="F1027" s="4"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6">
      <c r="A1028" s="2">
        <v>205</v>
      </c>
      <c r="B1028" s="3">
        <v>46181</v>
      </c>
      <c r="C1028" s="4">
        <f>YEAR(SalesDataTable[[#This Row],[Order Date]])</f>
        <v>2026</v>
      </c>
      <c r="D1028" s="4">
        <f>MONTH(SalesDataTable[[#This Row],[Order Date]])</f>
        <v>6</v>
      </c>
      <c r="E1028" s="11" t="str">
        <f>"Q"&amp;ROUNDUP(MONTH(SalesDataTable[[#This Row],[Order Date]])/3,0)</f>
        <v>Q2</v>
      </c>
      <c r="F1028" s="4"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6">
      <c r="A1029" s="2">
        <v>896</v>
      </c>
      <c r="B1029" s="3">
        <v>46181</v>
      </c>
      <c r="C1029" s="4">
        <f>YEAR(SalesDataTable[[#This Row],[Order Date]])</f>
        <v>2026</v>
      </c>
      <c r="D1029" s="4">
        <f>MONTH(SalesDataTable[[#This Row],[Order Date]])</f>
        <v>6</v>
      </c>
      <c r="E1029" s="11" t="str">
        <f>"Q"&amp;ROUNDUP(MONTH(SalesDataTable[[#This Row],[Order Date]])/3,0)</f>
        <v>Q2</v>
      </c>
      <c r="F1029" s="4"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6">
      <c r="A1030" s="2">
        <v>1697</v>
      </c>
      <c r="B1030" s="3">
        <v>46181</v>
      </c>
      <c r="C1030" s="4">
        <f>YEAR(SalesDataTable[[#This Row],[Order Date]])</f>
        <v>2026</v>
      </c>
      <c r="D1030" s="4">
        <f>MONTH(SalesDataTable[[#This Row],[Order Date]])</f>
        <v>6</v>
      </c>
      <c r="E1030" s="11" t="str">
        <f>"Q"&amp;ROUNDUP(MONTH(SalesDataTable[[#This Row],[Order Date]])/3,0)</f>
        <v>Q2</v>
      </c>
      <c r="F1030" s="4"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6">
      <c r="A1031" s="2">
        <v>2159</v>
      </c>
      <c r="B1031" s="3">
        <v>46181</v>
      </c>
      <c r="C1031" s="4">
        <f>YEAR(SalesDataTable[[#This Row],[Order Date]])</f>
        <v>2026</v>
      </c>
      <c r="D1031" s="4">
        <f>MONTH(SalesDataTable[[#This Row],[Order Date]])</f>
        <v>6</v>
      </c>
      <c r="E1031" s="11" t="str">
        <f>"Q"&amp;ROUNDUP(MONTH(SalesDataTable[[#This Row],[Order Date]])/3,0)</f>
        <v>Q2</v>
      </c>
      <c r="F1031" s="4"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6">
      <c r="A1032" s="2">
        <v>2772</v>
      </c>
      <c r="B1032" s="3">
        <v>46181</v>
      </c>
      <c r="C1032" s="4">
        <f>YEAR(SalesDataTable[[#This Row],[Order Date]])</f>
        <v>2026</v>
      </c>
      <c r="D1032" s="4">
        <f>MONTH(SalesDataTable[[#This Row],[Order Date]])</f>
        <v>6</v>
      </c>
      <c r="E1032" s="11" t="str">
        <f>"Q"&amp;ROUNDUP(MONTH(SalesDataTable[[#This Row],[Order Date]])/3,0)</f>
        <v>Q2</v>
      </c>
      <c r="F1032" s="4"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6">
      <c r="A1033" s="2">
        <v>3091</v>
      </c>
      <c r="B1033" s="3">
        <v>46181</v>
      </c>
      <c r="C1033" s="4">
        <f>YEAR(SalesDataTable[[#This Row],[Order Date]])</f>
        <v>2026</v>
      </c>
      <c r="D1033" s="4">
        <f>MONTH(SalesDataTable[[#This Row],[Order Date]])</f>
        <v>6</v>
      </c>
      <c r="E1033" s="11" t="str">
        <f>"Q"&amp;ROUNDUP(MONTH(SalesDataTable[[#This Row],[Order Date]])/3,0)</f>
        <v>Q2</v>
      </c>
      <c r="F1033" s="4"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6">
      <c r="A1034" s="2">
        <v>4241</v>
      </c>
      <c r="B1034" s="3">
        <v>46181</v>
      </c>
      <c r="C1034" s="4">
        <f>YEAR(SalesDataTable[[#This Row],[Order Date]])</f>
        <v>2026</v>
      </c>
      <c r="D1034" s="4">
        <f>MONTH(SalesDataTable[[#This Row],[Order Date]])</f>
        <v>6</v>
      </c>
      <c r="E1034" s="11" t="str">
        <f>"Q"&amp;ROUNDUP(MONTH(SalesDataTable[[#This Row],[Order Date]])/3,0)</f>
        <v>Q2</v>
      </c>
      <c r="F1034" s="4"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6">
      <c r="A1035" s="2">
        <v>5185</v>
      </c>
      <c r="B1035" s="3">
        <v>46181</v>
      </c>
      <c r="C1035" s="4">
        <f>YEAR(SalesDataTable[[#This Row],[Order Date]])</f>
        <v>2026</v>
      </c>
      <c r="D1035" s="4">
        <f>MONTH(SalesDataTable[[#This Row],[Order Date]])</f>
        <v>6</v>
      </c>
      <c r="E1035" s="11" t="str">
        <f>"Q"&amp;ROUNDUP(MONTH(SalesDataTable[[#This Row],[Order Date]])/3,0)</f>
        <v>Q2</v>
      </c>
      <c r="F1035" s="4"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6">
      <c r="A1036" s="2">
        <v>1437</v>
      </c>
      <c r="B1036" s="3">
        <v>46182</v>
      </c>
      <c r="C1036" s="4">
        <f>YEAR(SalesDataTable[[#This Row],[Order Date]])</f>
        <v>2026</v>
      </c>
      <c r="D1036" s="4">
        <f>MONTH(SalesDataTable[[#This Row],[Order Date]])</f>
        <v>6</v>
      </c>
      <c r="E1036" s="11" t="str">
        <f>"Q"&amp;ROUNDUP(MONTH(SalesDataTable[[#This Row],[Order Date]])/3,0)</f>
        <v>Q2</v>
      </c>
      <c r="F1036" s="4"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6">
      <c r="A1037" s="2">
        <v>2316</v>
      </c>
      <c r="B1037" s="3">
        <v>46182</v>
      </c>
      <c r="C1037" s="4">
        <f>YEAR(SalesDataTable[[#This Row],[Order Date]])</f>
        <v>2026</v>
      </c>
      <c r="D1037" s="4">
        <f>MONTH(SalesDataTable[[#This Row],[Order Date]])</f>
        <v>6</v>
      </c>
      <c r="E1037" s="11" t="str">
        <f>"Q"&amp;ROUNDUP(MONTH(SalesDataTable[[#This Row],[Order Date]])/3,0)</f>
        <v>Q2</v>
      </c>
      <c r="F1037" s="4"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6">
      <c r="A1038" s="2">
        <v>2329</v>
      </c>
      <c r="B1038" s="3">
        <v>46182</v>
      </c>
      <c r="C1038" s="4">
        <f>YEAR(SalesDataTable[[#This Row],[Order Date]])</f>
        <v>2026</v>
      </c>
      <c r="D1038" s="4">
        <f>MONTH(SalesDataTable[[#This Row],[Order Date]])</f>
        <v>6</v>
      </c>
      <c r="E1038" s="11" t="str">
        <f>"Q"&amp;ROUNDUP(MONTH(SalesDataTable[[#This Row],[Order Date]])/3,0)</f>
        <v>Q2</v>
      </c>
      <c r="F1038" s="4"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6">
      <c r="A1039" s="2">
        <v>3036</v>
      </c>
      <c r="B1039" s="3">
        <v>46182</v>
      </c>
      <c r="C1039" s="4">
        <f>YEAR(SalesDataTable[[#This Row],[Order Date]])</f>
        <v>2026</v>
      </c>
      <c r="D1039" s="4">
        <f>MONTH(SalesDataTable[[#This Row],[Order Date]])</f>
        <v>6</v>
      </c>
      <c r="E1039" s="11" t="str">
        <f>"Q"&amp;ROUNDUP(MONTH(SalesDataTable[[#This Row],[Order Date]])/3,0)</f>
        <v>Q2</v>
      </c>
      <c r="F1039" s="4"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6">
      <c r="A1040" s="2">
        <v>3429</v>
      </c>
      <c r="B1040" s="3">
        <v>46182</v>
      </c>
      <c r="C1040" s="4">
        <f>YEAR(SalesDataTable[[#This Row],[Order Date]])</f>
        <v>2026</v>
      </c>
      <c r="D1040" s="4">
        <f>MONTH(SalesDataTable[[#This Row],[Order Date]])</f>
        <v>6</v>
      </c>
      <c r="E1040" s="11" t="str">
        <f>"Q"&amp;ROUNDUP(MONTH(SalesDataTable[[#This Row],[Order Date]])/3,0)</f>
        <v>Q2</v>
      </c>
      <c r="F1040" s="4"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6">
      <c r="A1041" s="2">
        <v>3615</v>
      </c>
      <c r="B1041" s="3">
        <v>46182</v>
      </c>
      <c r="C1041" s="4">
        <f>YEAR(SalesDataTable[[#This Row],[Order Date]])</f>
        <v>2026</v>
      </c>
      <c r="D1041" s="4">
        <f>MONTH(SalesDataTable[[#This Row],[Order Date]])</f>
        <v>6</v>
      </c>
      <c r="E1041" s="11" t="str">
        <f>"Q"&amp;ROUNDUP(MONTH(SalesDataTable[[#This Row],[Order Date]])/3,0)</f>
        <v>Q2</v>
      </c>
      <c r="F1041" s="4"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6">
      <c r="A1042" s="2">
        <v>3661</v>
      </c>
      <c r="B1042" s="3">
        <v>46182</v>
      </c>
      <c r="C1042" s="4">
        <f>YEAR(SalesDataTable[[#This Row],[Order Date]])</f>
        <v>2026</v>
      </c>
      <c r="D1042" s="4">
        <f>MONTH(SalesDataTable[[#This Row],[Order Date]])</f>
        <v>6</v>
      </c>
      <c r="E1042" s="11" t="str">
        <f>"Q"&amp;ROUNDUP(MONTH(SalesDataTable[[#This Row],[Order Date]])/3,0)</f>
        <v>Q2</v>
      </c>
      <c r="F1042" s="4"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6">
      <c r="A1043" s="2">
        <v>3831</v>
      </c>
      <c r="B1043" s="3">
        <v>46182</v>
      </c>
      <c r="C1043" s="4">
        <f>YEAR(SalesDataTable[[#This Row],[Order Date]])</f>
        <v>2026</v>
      </c>
      <c r="D1043" s="4">
        <f>MONTH(SalesDataTable[[#This Row],[Order Date]])</f>
        <v>6</v>
      </c>
      <c r="E1043" s="11" t="str">
        <f>"Q"&amp;ROUNDUP(MONTH(SalesDataTable[[#This Row],[Order Date]])/3,0)</f>
        <v>Q2</v>
      </c>
      <c r="F1043" s="4"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6">
      <c r="A1044" s="2">
        <v>4394</v>
      </c>
      <c r="B1044" s="3">
        <v>46182</v>
      </c>
      <c r="C1044" s="4">
        <f>YEAR(SalesDataTable[[#This Row],[Order Date]])</f>
        <v>2026</v>
      </c>
      <c r="D1044" s="4">
        <f>MONTH(SalesDataTable[[#This Row],[Order Date]])</f>
        <v>6</v>
      </c>
      <c r="E1044" s="11" t="str">
        <f>"Q"&amp;ROUNDUP(MONTH(SalesDataTable[[#This Row],[Order Date]])/3,0)</f>
        <v>Q2</v>
      </c>
      <c r="F1044" s="4"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6">
      <c r="A1045" s="2">
        <v>372</v>
      </c>
      <c r="B1045" s="3">
        <v>46183</v>
      </c>
      <c r="C1045" s="4">
        <f>YEAR(SalesDataTable[[#This Row],[Order Date]])</f>
        <v>2026</v>
      </c>
      <c r="D1045" s="4">
        <f>MONTH(SalesDataTable[[#This Row],[Order Date]])</f>
        <v>6</v>
      </c>
      <c r="E1045" s="11" t="str">
        <f>"Q"&amp;ROUNDUP(MONTH(SalesDataTable[[#This Row],[Order Date]])/3,0)</f>
        <v>Q2</v>
      </c>
      <c r="F1045" s="4"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6">
      <c r="A1046" s="2">
        <v>532</v>
      </c>
      <c r="B1046" s="3">
        <v>46183</v>
      </c>
      <c r="C1046" s="4">
        <f>YEAR(SalesDataTable[[#This Row],[Order Date]])</f>
        <v>2026</v>
      </c>
      <c r="D1046" s="4">
        <f>MONTH(SalesDataTable[[#This Row],[Order Date]])</f>
        <v>6</v>
      </c>
      <c r="E1046" s="11" t="str">
        <f>"Q"&amp;ROUNDUP(MONTH(SalesDataTable[[#This Row],[Order Date]])/3,0)</f>
        <v>Q2</v>
      </c>
      <c r="F1046" s="4"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6">
      <c r="A1047" s="2">
        <v>910</v>
      </c>
      <c r="B1047" s="3">
        <v>46183</v>
      </c>
      <c r="C1047" s="4">
        <f>YEAR(SalesDataTable[[#This Row],[Order Date]])</f>
        <v>2026</v>
      </c>
      <c r="D1047" s="4">
        <f>MONTH(SalesDataTable[[#This Row],[Order Date]])</f>
        <v>6</v>
      </c>
      <c r="E1047" s="11" t="str">
        <f>"Q"&amp;ROUNDUP(MONTH(SalesDataTable[[#This Row],[Order Date]])/3,0)</f>
        <v>Q2</v>
      </c>
      <c r="F1047" s="4"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6">
      <c r="A1048" s="2">
        <v>938</v>
      </c>
      <c r="B1048" s="3">
        <v>46183</v>
      </c>
      <c r="C1048" s="4">
        <f>YEAR(SalesDataTable[[#This Row],[Order Date]])</f>
        <v>2026</v>
      </c>
      <c r="D1048" s="4">
        <f>MONTH(SalesDataTable[[#This Row],[Order Date]])</f>
        <v>6</v>
      </c>
      <c r="E1048" s="11" t="str">
        <f>"Q"&amp;ROUNDUP(MONTH(SalesDataTable[[#This Row],[Order Date]])/3,0)</f>
        <v>Q2</v>
      </c>
      <c r="F1048" s="4"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6">
      <c r="A1049" s="2">
        <v>1079</v>
      </c>
      <c r="B1049" s="3">
        <v>46183</v>
      </c>
      <c r="C1049" s="4">
        <f>YEAR(SalesDataTable[[#This Row],[Order Date]])</f>
        <v>2026</v>
      </c>
      <c r="D1049" s="4">
        <f>MONTH(SalesDataTable[[#This Row],[Order Date]])</f>
        <v>6</v>
      </c>
      <c r="E1049" s="11" t="str">
        <f>"Q"&amp;ROUNDUP(MONTH(SalesDataTable[[#This Row],[Order Date]])/3,0)</f>
        <v>Q2</v>
      </c>
      <c r="F1049" s="4"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6">
      <c r="A1050" s="2">
        <v>1662</v>
      </c>
      <c r="B1050" s="3">
        <v>46183</v>
      </c>
      <c r="C1050" s="4">
        <f>YEAR(SalesDataTable[[#This Row],[Order Date]])</f>
        <v>2026</v>
      </c>
      <c r="D1050" s="4">
        <f>MONTH(SalesDataTable[[#This Row],[Order Date]])</f>
        <v>6</v>
      </c>
      <c r="E1050" s="11" t="str">
        <f>"Q"&amp;ROUNDUP(MONTH(SalesDataTable[[#This Row],[Order Date]])/3,0)</f>
        <v>Q2</v>
      </c>
      <c r="F1050" s="4"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6">
      <c r="A1051" s="2">
        <v>2748</v>
      </c>
      <c r="B1051" s="3">
        <v>46183</v>
      </c>
      <c r="C1051" s="4">
        <f>YEAR(SalesDataTable[[#This Row],[Order Date]])</f>
        <v>2026</v>
      </c>
      <c r="D1051" s="4">
        <f>MONTH(SalesDataTable[[#This Row],[Order Date]])</f>
        <v>6</v>
      </c>
      <c r="E1051" s="11" t="str">
        <f>"Q"&amp;ROUNDUP(MONTH(SalesDataTable[[#This Row],[Order Date]])/3,0)</f>
        <v>Q2</v>
      </c>
      <c r="F1051" s="4"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6">
      <c r="A1052" s="2">
        <v>3354</v>
      </c>
      <c r="B1052" s="3">
        <v>46183</v>
      </c>
      <c r="C1052" s="4">
        <f>YEAR(SalesDataTable[[#This Row],[Order Date]])</f>
        <v>2026</v>
      </c>
      <c r="D1052" s="4">
        <f>MONTH(SalesDataTable[[#This Row],[Order Date]])</f>
        <v>6</v>
      </c>
      <c r="E1052" s="11" t="str">
        <f>"Q"&amp;ROUNDUP(MONTH(SalesDataTable[[#This Row],[Order Date]])/3,0)</f>
        <v>Q2</v>
      </c>
      <c r="F1052" s="4"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6">
      <c r="A1053" s="2">
        <v>3532</v>
      </c>
      <c r="B1053" s="3">
        <v>46183</v>
      </c>
      <c r="C1053" s="4">
        <f>YEAR(SalesDataTable[[#This Row],[Order Date]])</f>
        <v>2026</v>
      </c>
      <c r="D1053" s="4">
        <f>MONTH(SalesDataTable[[#This Row],[Order Date]])</f>
        <v>6</v>
      </c>
      <c r="E1053" s="11" t="str">
        <f>"Q"&amp;ROUNDUP(MONTH(SalesDataTable[[#This Row],[Order Date]])/3,0)</f>
        <v>Q2</v>
      </c>
      <c r="F1053" s="4"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6">
      <c r="A1054" s="2">
        <v>3636</v>
      </c>
      <c r="B1054" s="3">
        <v>46183</v>
      </c>
      <c r="C1054" s="4">
        <f>YEAR(SalesDataTable[[#This Row],[Order Date]])</f>
        <v>2026</v>
      </c>
      <c r="D1054" s="4">
        <f>MONTH(SalesDataTable[[#This Row],[Order Date]])</f>
        <v>6</v>
      </c>
      <c r="E1054" s="11" t="str">
        <f>"Q"&amp;ROUNDUP(MONTH(SalesDataTable[[#This Row],[Order Date]])/3,0)</f>
        <v>Q2</v>
      </c>
      <c r="F1054" s="4"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6">
      <c r="A1055" s="2">
        <v>3810</v>
      </c>
      <c r="B1055" s="3">
        <v>46183</v>
      </c>
      <c r="C1055" s="4">
        <f>YEAR(SalesDataTable[[#This Row],[Order Date]])</f>
        <v>2026</v>
      </c>
      <c r="D1055" s="4">
        <f>MONTH(SalesDataTable[[#This Row],[Order Date]])</f>
        <v>6</v>
      </c>
      <c r="E1055" s="11" t="str">
        <f>"Q"&amp;ROUNDUP(MONTH(SalesDataTable[[#This Row],[Order Date]])/3,0)</f>
        <v>Q2</v>
      </c>
      <c r="F1055" s="4"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6">
      <c r="A1056" s="2">
        <v>4137</v>
      </c>
      <c r="B1056" s="3">
        <v>46183</v>
      </c>
      <c r="C1056" s="4">
        <f>YEAR(SalesDataTable[[#This Row],[Order Date]])</f>
        <v>2026</v>
      </c>
      <c r="D1056" s="4">
        <f>MONTH(SalesDataTable[[#This Row],[Order Date]])</f>
        <v>6</v>
      </c>
      <c r="E1056" s="11" t="str">
        <f>"Q"&amp;ROUNDUP(MONTH(SalesDataTable[[#This Row],[Order Date]])/3,0)</f>
        <v>Q2</v>
      </c>
      <c r="F1056" s="4"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6">
      <c r="A1057" s="2">
        <v>4303</v>
      </c>
      <c r="B1057" s="3">
        <v>46183</v>
      </c>
      <c r="C1057" s="4">
        <f>YEAR(SalesDataTable[[#This Row],[Order Date]])</f>
        <v>2026</v>
      </c>
      <c r="D1057" s="4">
        <f>MONTH(SalesDataTable[[#This Row],[Order Date]])</f>
        <v>6</v>
      </c>
      <c r="E1057" s="11" t="str">
        <f>"Q"&amp;ROUNDUP(MONTH(SalesDataTable[[#This Row],[Order Date]])/3,0)</f>
        <v>Q2</v>
      </c>
      <c r="F1057" s="4"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6">
      <c r="A1058" s="2">
        <v>4991</v>
      </c>
      <c r="B1058" s="3">
        <v>46183</v>
      </c>
      <c r="C1058" s="4">
        <f>YEAR(SalesDataTable[[#This Row],[Order Date]])</f>
        <v>2026</v>
      </c>
      <c r="D1058" s="4">
        <f>MONTH(SalesDataTable[[#This Row],[Order Date]])</f>
        <v>6</v>
      </c>
      <c r="E1058" s="11" t="str">
        <f>"Q"&amp;ROUNDUP(MONTH(SalesDataTable[[#This Row],[Order Date]])/3,0)</f>
        <v>Q2</v>
      </c>
      <c r="F1058" s="4"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6">
      <c r="A1059" s="2">
        <v>39</v>
      </c>
      <c r="B1059" s="3">
        <v>46184</v>
      </c>
      <c r="C1059" s="4">
        <f>YEAR(SalesDataTable[[#This Row],[Order Date]])</f>
        <v>2026</v>
      </c>
      <c r="D1059" s="4">
        <f>MONTH(SalesDataTable[[#This Row],[Order Date]])</f>
        <v>6</v>
      </c>
      <c r="E1059" s="11" t="str">
        <f>"Q"&amp;ROUNDUP(MONTH(SalesDataTable[[#This Row],[Order Date]])/3,0)</f>
        <v>Q2</v>
      </c>
      <c r="F1059" s="4"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6">
      <c r="A1060" s="2">
        <v>206</v>
      </c>
      <c r="B1060" s="3">
        <v>46184</v>
      </c>
      <c r="C1060" s="4">
        <f>YEAR(SalesDataTable[[#This Row],[Order Date]])</f>
        <v>2026</v>
      </c>
      <c r="D1060" s="4">
        <f>MONTH(SalesDataTable[[#This Row],[Order Date]])</f>
        <v>6</v>
      </c>
      <c r="E1060" s="11" t="str">
        <f>"Q"&amp;ROUNDUP(MONTH(SalesDataTable[[#This Row],[Order Date]])/3,0)</f>
        <v>Q2</v>
      </c>
      <c r="F1060" s="4"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6">
      <c r="A1061" s="2">
        <v>397</v>
      </c>
      <c r="B1061" s="3">
        <v>46184</v>
      </c>
      <c r="C1061" s="4">
        <f>YEAR(SalesDataTable[[#This Row],[Order Date]])</f>
        <v>2026</v>
      </c>
      <c r="D1061" s="4">
        <f>MONTH(SalesDataTable[[#This Row],[Order Date]])</f>
        <v>6</v>
      </c>
      <c r="E1061" s="11" t="str">
        <f>"Q"&amp;ROUNDUP(MONTH(SalesDataTable[[#This Row],[Order Date]])/3,0)</f>
        <v>Q2</v>
      </c>
      <c r="F1061" s="4"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6">
      <c r="A1062" s="2">
        <v>763</v>
      </c>
      <c r="B1062" s="3">
        <v>46184</v>
      </c>
      <c r="C1062" s="4">
        <f>YEAR(SalesDataTable[[#This Row],[Order Date]])</f>
        <v>2026</v>
      </c>
      <c r="D1062" s="4">
        <f>MONTH(SalesDataTable[[#This Row],[Order Date]])</f>
        <v>6</v>
      </c>
      <c r="E1062" s="11" t="str">
        <f>"Q"&amp;ROUNDUP(MONTH(SalesDataTable[[#This Row],[Order Date]])/3,0)</f>
        <v>Q2</v>
      </c>
      <c r="F1062" s="4"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6">
      <c r="A1063" s="2">
        <v>1059</v>
      </c>
      <c r="B1063" s="3">
        <v>46184</v>
      </c>
      <c r="C1063" s="4">
        <f>YEAR(SalesDataTable[[#This Row],[Order Date]])</f>
        <v>2026</v>
      </c>
      <c r="D1063" s="4">
        <f>MONTH(SalesDataTable[[#This Row],[Order Date]])</f>
        <v>6</v>
      </c>
      <c r="E1063" s="11" t="str">
        <f>"Q"&amp;ROUNDUP(MONTH(SalesDataTable[[#This Row],[Order Date]])/3,0)</f>
        <v>Q2</v>
      </c>
      <c r="F1063" s="4"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6">
      <c r="A1064" s="2">
        <v>1332</v>
      </c>
      <c r="B1064" s="3">
        <v>46184</v>
      </c>
      <c r="C1064" s="4">
        <f>YEAR(SalesDataTable[[#This Row],[Order Date]])</f>
        <v>2026</v>
      </c>
      <c r="D1064" s="4">
        <f>MONTH(SalesDataTable[[#This Row],[Order Date]])</f>
        <v>6</v>
      </c>
      <c r="E1064" s="11" t="str">
        <f>"Q"&amp;ROUNDUP(MONTH(SalesDataTable[[#This Row],[Order Date]])/3,0)</f>
        <v>Q2</v>
      </c>
      <c r="F1064" s="4"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6">
      <c r="A1065" s="2">
        <v>1447</v>
      </c>
      <c r="B1065" s="3">
        <v>46184</v>
      </c>
      <c r="C1065" s="4">
        <f>YEAR(SalesDataTable[[#This Row],[Order Date]])</f>
        <v>2026</v>
      </c>
      <c r="D1065" s="4">
        <f>MONTH(SalesDataTable[[#This Row],[Order Date]])</f>
        <v>6</v>
      </c>
      <c r="E1065" s="11" t="str">
        <f>"Q"&amp;ROUNDUP(MONTH(SalesDataTable[[#This Row],[Order Date]])/3,0)</f>
        <v>Q2</v>
      </c>
      <c r="F1065" s="4"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6">
      <c r="A1066" s="2">
        <v>2990</v>
      </c>
      <c r="B1066" s="3">
        <v>46184</v>
      </c>
      <c r="C1066" s="4">
        <f>YEAR(SalesDataTable[[#This Row],[Order Date]])</f>
        <v>2026</v>
      </c>
      <c r="D1066" s="4">
        <f>MONTH(SalesDataTable[[#This Row],[Order Date]])</f>
        <v>6</v>
      </c>
      <c r="E1066" s="11" t="str">
        <f>"Q"&amp;ROUNDUP(MONTH(SalesDataTable[[#This Row],[Order Date]])/3,0)</f>
        <v>Q2</v>
      </c>
      <c r="F1066" s="4"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6">
      <c r="A1067" s="2">
        <v>3769</v>
      </c>
      <c r="B1067" s="3">
        <v>46184</v>
      </c>
      <c r="C1067" s="4">
        <f>YEAR(SalesDataTable[[#This Row],[Order Date]])</f>
        <v>2026</v>
      </c>
      <c r="D1067" s="4">
        <f>MONTH(SalesDataTable[[#This Row],[Order Date]])</f>
        <v>6</v>
      </c>
      <c r="E1067" s="11" t="str">
        <f>"Q"&amp;ROUNDUP(MONTH(SalesDataTable[[#This Row],[Order Date]])/3,0)</f>
        <v>Q2</v>
      </c>
      <c r="F1067" s="4"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6">
      <c r="A1068" s="2">
        <v>4152</v>
      </c>
      <c r="B1068" s="3">
        <v>46184</v>
      </c>
      <c r="C1068" s="4">
        <f>YEAR(SalesDataTable[[#This Row],[Order Date]])</f>
        <v>2026</v>
      </c>
      <c r="D1068" s="4">
        <f>MONTH(SalesDataTable[[#This Row],[Order Date]])</f>
        <v>6</v>
      </c>
      <c r="E1068" s="11" t="str">
        <f>"Q"&amp;ROUNDUP(MONTH(SalesDataTable[[#This Row],[Order Date]])/3,0)</f>
        <v>Q2</v>
      </c>
      <c r="F1068" s="4"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6">
      <c r="A1069" s="2">
        <v>4242</v>
      </c>
      <c r="B1069" s="3">
        <v>46184</v>
      </c>
      <c r="C1069" s="4">
        <f>YEAR(SalesDataTable[[#This Row],[Order Date]])</f>
        <v>2026</v>
      </c>
      <c r="D1069" s="4">
        <f>MONTH(SalesDataTable[[#This Row],[Order Date]])</f>
        <v>6</v>
      </c>
      <c r="E1069" s="11" t="str">
        <f>"Q"&amp;ROUNDUP(MONTH(SalesDataTable[[#This Row],[Order Date]])/3,0)</f>
        <v>Q2</v>
      </c>
      <c r="F1069" s="4"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6">
      <c r="A1070" s="2">
        <v>4780</v>
      </c>
      <c r="B1070" s="3">
        <v>46184</v>
      </c>
      <c r="C1070" s="4">
        <f>YEAR(SalesDataTable[[#This Row],[Order Date]])</f>
        <v>2026</v>
      </c>
      <c r="D1070" s="4">
        <f>MONTH(SalesDataTable[[#This Row],[Order Date]])</f>
        <v>6</v>
      </c>
      <c r="E1070" s="11" t="str">
        <f>"Q"&amp;ROUNDUP(MONTH(SalesDataTable[[#This Row],[Order Date]])/3,0)</f>
        <v>Q2</v>
      </c>
      <c r="F1070" s="4"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6">
      <c r="A1071" s="2">
        <v>63</v>
      </c>
      <c r="B1071" s="3">
        <v>46185</v>
      </c>
      <c r="C1071" s="4">
        <f>YEAR(SalesDataTable[[#This Row],[Order Date]])</f>
        <v>2026</v>
      </c>
      <c r="D1071" s="4">
        <f>MONTH(SalesDataTable[[#This Row],[Order Date]])</f>
        <v>6</v>
      </c>
      <c r="E1071" s="11" t="str">
        <f>"Q"&amp;ROUNDUP(MONTH(SalesDataTable[[#This Row],[Order Date]])/3,0)</f>
        <v>Q2</v>
      </c>
      <c r="F1071" s="4"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6">
      <c r="A1072" s="2">
        <v>190</v>
      </c>
      <c r="B1072" s="3">
        <v>46185</v>
      </c>
      <c r="C1072" s="4">
        <f>YEAR(SalesDataTable[[#This Row],[Order Date]])</f>
        <v>2026</v>
      </c>
      <c r="D1072" s="4">
        <f>MONTH(SalesDataTable[[#This Row],[Order Date]])</f>
        <v>6</v>
      </c>
      <c r="E1072" s="11" t="str">
        <f>"Q"&amp;ROUNDUP(MONTH(SalesDataTable[[#This Row],[Order Date]])/3,0)</f>
        <v>Q2</v>
      </c>
      <c r="F1072" s="4"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6">
      <c r="A1073" s="2">
        <v>268</v>
      </c>
      <c r="B1073" s="3">
        <v>46185</v>
      </c>
      <c r="C1073" s="4">
        <f>YEAR(SalesDataTable[[#This Row],[Order Date]])</f>
        <v>2026</v>
      </c>
      <c r="D1073" s="4">
        <f>MONTH(SalesDataTable[[#This Row],[Order Date]])</f>
        <v>6</v>
      </c>
      <c r="E1073" s="11" t="str">
        <f>"Q"&amp;ROUNDUP(MONTH(SalesDataTable[[#This Row],[Order Date]])/3,0)</f>
        <v>Q2</v>
      </c>
      <c r="F1073" s="4"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6">
      <c r="A1074" s="2">
        <v>691</v>
      </c>
      <c r="B1074" s="3">
        <v>46185</v>
      </c>
      <c r="C1074" s="4">
        <f>YEAR(SalesDataTable[[#This Row],[Order Date]])</f>
        <v>2026</v>
      </c>
      <c r="D1074" s="4">
        <f>MONTH(SalesDataTable[[#This Row],[Order Date]])</f>
        <v>6</v>
      </c>
      <c r="E1074" s="11" t="str">
        <f>"Q"&amp;ROUNDUP(MONTH(SalesDataTable[[#This Row],[Order Date]])/3,0)</f>
        <v>Q2</v>
      </c>
      <c r="F1074" s="4"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6">
      <c r="A1075" s="2">
        <v>810</v>
      </c>
      <c r="B1075" s="3">
        <v>46185</v>
      </c>
      <c r="C1075" s="4">
        <f>YEAR(SalesDataTable[[#This Row],[Order Date]])</f>
        <v>2026</v>
      </c>
      <c r="D1075" s="4">
        <f>MONTH(SalesDataTable[[#This Row],[Order Date]])</f>
        <v>6</v>
      </c>
      <c r="E1075" s="11" t="str">
        <f>"Q"&amp;ROUNDUP(MONTH(SalesDataTable[[#This Row],[Order Date]])/3,0)</f>
        <v>Q2</v>
      </c>
      <c r="F1075" s="4"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6">
      <c r="A1076" s="2">
        <v>855</v>
      </c>
      <c r="B1076" s="3">
        <v>46185</v>
      </c>
      <c r="C1076" s="4">
        <f>YEAR(SalesDataTable[[#This Row],[Order Date]])</f>
        <v>2026</v>
      </c>
      <c r="D1076" s="4">
        <f>MONTH(SalesDataTable[[#This Row],[Order Date]])</f>
        <v>6</v>
      </c>
      <c r="E1076" s="11" t="str">
        <f>"Q"&amp;ROUNDUP(MONTH(SalesDataTable[[#This Row],[Order Date]])/3,0)</f>
        <v>Q2</v>
      </c>
      <c r="F1076" s="4"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6">
      <c r="A1077" s="2">
        <v>1612</v>
      </c>
      <c r="B1077" s="3">
        <v>46185</v>
      </c>
      <c r="C1077" s="4">
        <f>YEAR(SalesDataTable[[#This Row],[Order Date]])</f>
        <v>2026</v>
      </c>
      <c r="D1077" s="4">
        <f>MONTH(SalesDataTable[[#This Row],[Order Date]])</f>
        <v>6</v>
      </c>
      <c r="E1077" s="11" t="str">
        <f>"Q"&amp;ROUNDUP(MONTH(SalesDataTable[[#This Row],[Order Date]])/3,0)</f>
        <v>Q2</v>
      </c>
      <c r="F1077" s="4"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6">
      <c r="A1078" s="2">
        <v>1704</v>
      </c>
      <c r="B1078" s="3">
        <v>46185</v>
      </c>
      <c r="C1078" s="4">
        <f>YEAR(SalesDataTable[[#This Row],[Order Date]])</f>
        <v>2026</v>
      </c>
      <c r="D1078" s="4">
        <f>MONTH(SalesDataTable[[#This Row],[Order Date]])</f>
        <v>6</v>
      </c>
      <c r="E1078" s="11" t="str">
        <f>"Q"&amp;ROUNDUP(MONTH(SalesDataTable[[#This Row],[Order Date]])/3,0)</f>
        <v>Q2</v>
      </c>
      <c r="F1078" s="4"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6">
      <c r="A1079" s="2">
        <v>1857</v>
      </c>
      <c r="B1079" s="3">
        <v>46185</v>
      </c>
      <c r="C1079" s="4">
        <f>YEAR(SalesDataTable[[#This Row],[Order Date]])</f>
        <v>2026</v>
      </c>
      <c r="D1079" s="4">
        <f>MONTH(SalesDataTable[[#This Row],[Order Date]])</f>
        <v>6</v>
      </c>
      <c r="E1079" s="11" t="str">
        <f>"Q"&amp;ROUNDUP(MONTH(SalesDataTable[[#This Row],[Order Date]])/3,0)</f>
        <v>Q2</v>
      </c>
      <c r="F1079" s="4"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6">
      <c r="A1080" s="2">
        <v>1888</v>
      </c>
      <c r="B1080" s="3">
        <v>46185</v>
      </c>
      <c r="C1080" s="4">
        <f>YEAR(SalesDataTable[[#This Row],[Order Date]])</f>
        <v>2026</v>
      </c>
      <c r="D1080" s="4">
        <f>MONTH(SalesDataTable[[#This Row],[Order Date]])</f>
        <v>6</v>
      </c>
      <c r="E1080" s="11" t="str">
        <f>"Q"&amp;ROUNDUP(MONTH(SalesDataTable[[#This Row],[Order Date]])/3,0)</f>
        <v>Q2</v>
      </c>
      <c r="F1080" s="4"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6">
      <c r="A1081" s="2">
        <v>2683</v>
      </c>
      <c r="B1081" s="3">
        <v>46185</v>
      </c>
      <c r="C1081" s="4">
        <f>YEAR(SalesDataTable[[#This Row],[Order Date]])</f>
        <v>2026</v>
      </c>
      <c r="D1081" s="4">
        <f>MONTH(SalesDataTable[[#This Row],[Order Date]])</f>
        <v>6</v>
      </c>
      <c r="E1081" s="11" t="str">
        <f>"Q"&amp;ROUNDUP(MONTH(SalesDataTable[[#This Row],[Order Date]])/3,0)</f>
        <v>Q2</v>
      </c>
      <c r="F1081" s="4"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6">
      <c r="A1082" s="2">
        <v>4211</v>
      </c>
      <c r="B1082" s="3">
        <v>46185</v>
      </c>
      <c r="C1082" s="4">
        <f>YEAR(SalesDataTable[[#This Row],[Order Date]])</f>
        <v>2026</v>
      </c>
      <c r="D1082" s="4">
        <f>MONTH(SalesDataTable[[#This Row],[Order Date]])</f>
        <v>6</v>
      </c>
      <c r="E1082" s="11" t="str">
        <f>"Q"&amp;ROUNDUP(MONTH(SalesDataTable[[#This Row],[Order Date]])/3,0)</f>
        <v>Q2</v>
      </c>
      <c r="F1082" s="4"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6">
      <c r="A1083" s="2">
        <v>4353</v>
      </c>
      <c r="B1083" s="3">
        <v>46185</v>
      </c>
      <c r="C1083" s="4">
        <f>YEAR(SalesDataTable[[#This Row],[Order Date]])</f>
        <v>2026</v>
      </c>
      <c r="D1083" s="4">
        <f>MONTH(SalesDataTable[[#This Row],[Order Date]])</f>
        <v>6</v>
      </c>
      <c r="E1083" s="11" t="str">
        <f>"Q"&amp;ROUNDUP(MONTH(SalesDataTable[[#This Row],[Order Date]])/3,0)</f>
        <v>Q2</v>
      </c>
      <c r="F1083" s="4"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6">
      <c r="A1084" s="2">
        <v>5020</v>
      </c>
      <c r="B1084" s="3">
        <v>46185</v>
      </c>
      <c r="C1084" s="4">
        <f>YEAR(SalesDataTable[[#This Row],[Order Date]])</f>
        <v>2026</v>
      </c>
      <c r="D1084" s="4">
        <f>MONTH(SalesDataTable[[#This Row],[Order Date]])</f>
        <v>6</v>
      </c>
      <c r="E1084" s="11" t="str">
        <f>"Q"&amp;ROUNDUP(MONTH(SalesDataTable[[#This Row],[Order Date]])/3,0)</f>
        <v>Q2</v>
      </c>
      <c r="F1084" s="4"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6">
      <c r="A1085" s="2">
        <v>564</v>
      </c>
      <c r="B1085" s="3">
        <v>46186</v>
      </c>
      <c r="C1085" s="4">
        <f>YEAR(SalesDataTable[[#This Row],[Order Date]])</f>
        <v>2026</v>
      </c>
      <c r="D1085" s="4">
        <f>MONTH(SalesDataTable[[#This Row],[Order Date]])</f>
        <v>6</v>
      </c>
      <c r="E1085" s="11" t="str">
        <f>"Q"&amp;ROUNDUP(MONTH(SalesDataTable[[#This Row],[Order Date]])/3,0)</f>
        <v>Q2</v>
      </c>
      <c r="F1085" s="4"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6">
      <c r="A1086" s="2">
        <v>736</v>
      </c>
      <c r="B1086" s="3">
        <v>46186</v>
      </c>
      <c r="C1086" s="4">
        <f>YEAR(SalesDataTable[[#This Row],[Order Date]])</f>
        <v>2026</v>
      </c>
      <c r="D1086" s="4">
        <f>MONTH(SalesDataTable[[#This Row],[Order Date]])</f>
        <v>6</v>
      </c>
      <c r="E1086" s="11" t="str">
        <f>"Q"&amp;ROUNDUP(MONTH(SalesDataTable[[#This Row],[Order Date]])/3,0)</f>
        <v>Q2</v>
      </c>
      <c r="F1086" s="4"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6">
      <c r="A1087" s="2">
        <v>1300</v>
      </c>
      <c r="B1087" s="3">
        <v>46186</v>
      </c>
      <c r="C1087" s="4">
        <f>YEAR(SalesDataTable[[#This Row],[Order Date]])</f>
        <v>2026</v>
      </c>
      <c r="D1087" s="4">
        <f>MONTH(SalesDataTable[[#This Row],[Order Date]])</f>
        <v>6</v>
      </c>
      <c r="E1087" s="11" t="str">
        <f>"Q"&amp;ROUNDUP(MONTH(SalesDataTable[[#This Row],[Order Date]])/3,0)</f>
        <v>Q2</v>
      </c>
      <c r="F1087" s="4"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6">
      <c r="A1088" s="2">
        <v>1948</v>
      </c>
      <c r="B1088" s="3">
        <v>46186</v>
      </c>
      <c r="C1088" s="4">
        <f>YEAR(SalesDataTable[[#This Row],[Order Date]])</f>
        <v>2026</v>
      </c>
      <c r="D1088" s="4">
        <f>MONTH(SalesDataTable[[#This Row],[Order Date]])</f>
        <v>6</v>
      </c>
      <c r="E1088" s="11" t="str">
        <f>"Q"&amp;ROUNDUP(MONTH(SalesDataTable[[#This Row],[Order Date]])/3,0)</f>
        <v>Q2</v>
      </c>
      <c r="F1088" s="4"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6">
      <c r="A1089" s="2">
        <v>2272</v>
      </c>
      <c r="B1089" s="3">
        <v>46186</v>
      </c>
      <c r="C1089" s="4">
        <f>YEAR(SalesDataTable[[#This Row],[Order Date]])</f>
        <v>2026</v>
      </c>
      <c r="D1089" s="4">
        <f>MONTH(SalesDataTable[[#This Row],[Order Date]])</f>
        <v>6</v>
      </c>
      <c r="E1089" s="11" t="str">
        <f>"Q"&amp;ROUNDUP(MONTH(SalesDataTable[[#This Row],[Order Date]])/3,0)</f>
        <v>Q2</v>
      </c>
      <c r="F1089" s="4"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6">
      <c r="A1090" s="2">
        <v>2680</v>
      </c>
      <c r="B1090" s="3">
        <v>46186</v>
      </c>
      <c r="C1090" s="4">
        <f>YEAR(SalesDataTable[[#This Row],[Order Date]])</f>
        <v>2026</v>
      </c>
      <c r="D1090" s="4">
        <f>MONTH(SalesDataTable[[#This Row],[Order Date]])</f>
        <v>6</v>
      </c>
      <c r="E1090" s="11" t="str">
        <f>"Q"&amp;ROUNDUP(MONTH(SalesDataTable[[#This Row],[Order Date]])/3,0)</f>
        <v>Q2</v>
      </c>
      <c r="F1090" s="4"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6">
      <c r="A1091" s="2">
        <v>4178</v>
      </c>
      <c r="B1091" s="3">
        <v>46186</v>
      </c>
      <c r="C1091" s="4">
        <f>YEAR(SalesDataTable[[#This Row],[Order Date]])</f>
        <v>2026</v>
      </c>
      <c r="D1091" s="4">
        <f>MONTH(SalesDataTable[[#This Row],[Order Date]])</f>
        <v>6</v>
      </c>
      <c r="E1091" s="11" t="str">
        <f>"Q"&amp;ROUNDUP(MONTH(SalesDataTable[[#This Row],[Order Date]])/3,0)</f>
        <v>Q2</v>
      </c>
      <c r="F1091" s="4"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6">
      <c r="A1092" s="2">
        <v>4272</v>
      </c>
      <c r="B1092" s="3">
        <v>46186</v>
      </c>
      <c r="C1092" s="4">
        <f>YEAR(SalesDataTable[[#This Row],[Order Date]])</f>
        <v>2026</v>
      </c>
      <c r="D1092" s="4">
        <f>MONTH(SalesDataTable[[#This Row],[Order Date]])</f>
        <v>6</v>
      </c>
      <c r="E1092" s="11" t="str">
        <f>"Q"&amp;ROUNDUP(MONTH(SalesDataTable[[#This Row],[Order Date]])/3,0)</f>
        <v>Q2</v>
      </c>
      <c r="F1092" s="4"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6">
      <c r="A1093" s="2">
        <v>4713</v>
      </c>
      <c r="B1093" s="3">
        <v>46186</v>
      </c>
      <c r="C1093" s="4">
        <f>YEAR(SalesDataTable[[#This Row],[Order Date]])</f>
        <v>2026</v>
      </c>
      <c r="D1093" s="4">
        <f>MONTH(SalesDataTable[[#This Row],[Order Date]])</f>
        <v>6</v>
      </c>
      <c r="E1093" s="11" t="str">
        <f>"Q"&amp;ROUNDUP(MONTH(SalesDataTable[[#This Row],[Order Date]])/3,0)</f>
        <v>Q2</v>
      </c>
      <c r="F1093" s="4"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6">
      <c r="A1094" s="2">
        <v>5166</v>
      </c>
      <c r="B1094" s="3">
        <v>46186</v>
      </c>
      <c r="C1094" s="4">
        <f>YEAR(SalesDataTable[[#This Row],[Order Date]])</f>
        <v>2026</v>
      </c>
      <c r="D1094" s="4">
        <f>MONTH(SalesDataTable[[#This Row],[Order Date]])</f>
        <v>6</v>
      </c>
      <c r="E1094" s="11" t="str">
        <f>"Q"&amp;ROUNDUP(MONTH(SalesDataTable[[#This Row],[Order Date]])/3,0)</f>
        <v>Q2</v>
      </c>
      <c r="F1094" s="4"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6">
      <c r="A1095" s="2">
        <v>486</v>
      </c>
      <c r="B1095" s="3">
        <v>46187</v>
      </c>
      <c r="C1095" s="4">
        <f>YEAR(SalesDataTable[[#This Row],[Order Date]])</f>
        <v>2026</v>
      </c>
      <c r="D1095" s="4">
        <f>MONTH(SalesDataTable[[#This Row],[Order Date]])</f>
        <v>6</v>
      </c>
      <c r="E1095" s="11" t="str">
        <f>"Q"&amp;ROUNDUP(MONTH(SalesDataTable[[#This Row],[Order Date]])/3,0)</f>
        <v>Q2</v>
      </c>
      <c r="F1095" s="4"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6">
      <c r="A1096" s="2">
        <v>1507</v>
      </c>
      <c r="B1096" s="3">
        <v>46187</v>
      </c>
      <c r="C1096" s="4">
        <f>YEAR(SalesDataTable[[#This Row],[Order Date]])</f>
        <v>2026</v>
      </c>
      <c r="D1096" s="4">
        <f>MONTH(SalesDataTable[[#This Row],[Order Date]])</f>
        <v>6</v>
      </c>
      <c r="E1096" s="11" t="str">
        <f>"Q"&amp;ROUNDUP(MONTH(SalesDataTable[[#This Row],[Order Date]])/3,0)</f>
        <v>Q2</v>
      </c>
      <c r="F1096" s="4"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6">
      <c r="A1097" s="2">
        <v>1821</v>
      </c>
      <c r="B1097" s="3">
        <v>46187</v>
      </c>
      <c r="C1097" s="4">
        <f>YEAR(SalesDataTable[[#This Row],[Order Date]])</f>
        <v>2026</v>
      </c>
      <c r="D1097" s="4">
        <f>MONTH(SalesDataTable[[#This Row],[Order Date]])</f>
        <v>6</v>
      </c>
      <c r="E1097" s="11" t="str">
        <f>"Q"&amp;ROUNDUP(MONTH(SalesDataTable[[#This Row],[Order Date]])/3,0)</f>
        <v>Q2</v>
      </c>
      <c r="F1097" s="4"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6">
      <c r="A1098" s="2">
        <v>2588</v>
      </c>
      <c r="B1098" s="3">
        <v>46187</v>
      </c>
      <c r="C1098" s="4">
        <f>YEAR(SalesDataTable[[#This Row],[Order Date]])</f>
        <v>2026</v>
      </c>
      <c r="D1098" s="4">
        <f>MONTH(SalesDataTable[[#This Row],[Order Date]])</f>
        <v>6</v>
      </c>
      <c r="E1098" s="11" t="str">
        <f>"Q"&amp;ROUNDUP(MONTH(SalesDataTable[[#This Row],[Order Date]])/3,0)</f>
        <v>Q2</v>
      </c>
      <c r="F1098" s="4"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6">
      <c r="A1099" s="2">
        <v>2815</v>
      </c>
      <c r="B1099" s="3">
        <v>46187</v>
      </c>
      <c r="C1099" s="4">
        <f>YEAR(SalesDataTable[[#This Row],[Order Date]])</f>
        <v>2026</v>
      </c>
      <c r="D1099" s="4">
        <f>MONTH(SalesDataTable[[#This Row],[Order Date]])</f>
        <v>6</v>
      </c>
      <c r="E1099" s="11" t="str">
        <f>"Q"&amp;ROUNDUP(MONTH(SalesDataTable[[#This Row],[Order Date]])/3,0)</f>
        <v>Q2</v>
      </c>
      <c r="F1099" s="4"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6">
      <c r="A1100" s="2">
        <v>3258</v>
      </c>
      <c r="B1100" s="3">
        <v>46187</v>
      </c>
      <c r="C1100" s="4">
        <f>YEAR(SalesDataTable[[#This Row],[Order Date]])</f>
        <v>2026</v>
      </c>
      <c r="D1100" s="4">
        <f>MONTH(SalesDataTable[[#This Row],[Order Date]])</f>
        <v>6</v>
      </c>
      <c r="E1100" s="11" t="str">
        <f>"Q"&amp;ROUNDUP(MONTH(SalesDataTable[[#This Row],[Order Date]])/3,0)</f>
        <v>Q2</v>
      </c>
      <c r="F1100" s="4"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6">
      <c r="A1101" s="2">
        <v>3361</v>
      </c>
      <c r="B1101" s="3">
        <v>46187</v>
      </c>
      <c r="C1101" s="4">
        <f>YEAR(SalesDataTable[[#This Row],[Order Date]])</f>
        <v>2026</v>
      </c>
      <c r="D1101" s="4">
        <f>MONTH(SalesDataTable[[#This Row],[Order Date]])</f>
        <v>6</v>
      </c>
      <c r="E1101" s="11" t="str">
        <f>"Q"&amp;ROUNDUP(MONTH(SalesDataTable[[#This Row],[Order Date]])/3,0)</f>
        <v>Q2</v>
      </c>
      <c r="F1101" s="4"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6">
      <c r="A1102" s="2">
        <v>3629</v>
      </c>
      <c r="B1102" s="3">
        <v>46187</v>
      </c>
      <c r="C1102" s="4">
        <f>YEAR(SalesDataTable[[#This Row],[Order Date]])</f>
        <v>2026</v>
      </c>
      <c r="D1102" s="4">
        <f>MONTH(SalesDataTable[[#This Row],[Order Date]])</f>
        <v>6</v>
      </c>
      <c r="E1102" s="11" t="str">
        <f>"Q"&amp;ROUNDUP(MONTH(SalesDataTable[[#This Row],[Order Date]])/3,0)</f>
        <v>Q2</v>
      </c>
      <c r="F1102" s="4"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6">
      <c r="A1103" s="2">
        <v>3750</v>
      </c>
      <c r="B1103" s="3">
        <v>46187</v>
      </c>
      <c r="C1103" s="4">
        <f>YEAR(SalesDataTable[[#This Row],[Order Date]])</f>
        <v>2026</v>
      </c>
      <c r="D1103" s="4">
        <f>MONTH(SalesDataTable[[#This Row],[Order Date]])</f>
        <v>6</v>
      </c>
      <c r="E1103" s="11" t="str">
        <f>"Q"&amp;ROUNDUP(MONTH(SalesDataTable[[#This Row],[Order Date]])/3,0)</f>
        <v>Q2</v>
      </c>
      <c r="F1103" s="4"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6">
      <c r="A1104" s="2">
        <v>5088</v>
      </c>
      <c r="B1104" s="3">
        <v>46187</v>
      </c>
      <c r="C1104" s="4">
        <f>YEAR(SalesDataTable[[#This Row],[Order Date]])</f>
        <v>2026</v>
      </c>
      <c r="D1104" s="4">
        <f>MONTH(SalesDataTable[[#This Row],[Order Date]])</f>
        <v>6</v>
      </c>
      <c r="E1104" s="11" t="str">
        <f>"Q"&amp;ROUNDUP(MONTH(SalesDataTable[[#This Row],[Order Date]])/3,0)</f>
        <v>Q2</v>
      </c>
      <c r="F1104" s="4"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6">
      <c r="A1105" s="2">
        <v>1450</v>
      </c>
      <c r="B1105" s="3">
        <v>46188</v>
      </c>
      <c r="C1105" s="4">
        <f>YEAR(SalesDataTable[[#This Row],[Order Date]])</f>
        <v>2026</v>
      </c>
      <c r="D1105" s="4">
        <f>MONTH(SalesDataTable[[#This Row],[Order Date]])</f>
        <v>6</v>
      </c>
      <c r="E1105" s="11" t="str">
        <f>"Q"&amp;ROUNDUP(MONTH(SalesDataTable[[#This Row],[Order Date]])/3,0)</f>
        <v>Q2</v>
      </c>
      <c r="F1105" s="4"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6">
      <c r="A1106" s="2">
        <v>2330</v>
      </c>
      <c r="B1106" s="3">
        <v>46188</v>
      </c>
      <c r="C1106" s="4">
        <f>YEAR(SalesDataTable[[#This Row],[Order Date]])</f>
        <v>2026</v>
      </c>
      <c r="D1106" s="4">
        <f>MONTH(SalesDataTable[[#This Row],[Order Date]])</f>
        <v>6</v>
      </c>
      <c r="E1106" s="11" t="str">
        <f>"Q"&amp;ROUNDUP(MONTH(SalesDataTable[[#This Row],[Order Date]])/3,0)</f>
        <v>Q2</v>
      </c>
      <c r="F1106" s="4"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6">
      <c r="A1107" s="2">
        <v>4655</v>
      </c>
      <c r="B1107" s="3">
        <v>46188</v>
      </c>
      <c r="C1107" s="4">
        <f>YEAR(SalesDataTable[[#This Row],[Order Date]])</f>
        <v>2026</v>
      </c>
      <c r="D1107" s="4">
        <f>MONTH(SalesDataTable[[#This Row],[Order Date]])</f>
        <v>6</v>
      </c>
      <c r="E1107" s="11" t="str">
        <f>"Q"&amp;ROUNDUP(MONTH(SalesDataTable[[#This Row],[Order Date]])/3,0)</f>
        <v>Q2</v>
      </c>
      <c r="F1107" s="4"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6">
      <c r="A1108" s="2">
        <v>137</v>
      </c>
      <c r="B1108" s="3">
        <v>46189</v>
      </c>
      <c r="C1108" s="4">
        <f>YEAR(SalesDataTable[[#This Row],[Order Date]])</f>
        <v>2026</v>
      </c>
      <c r="D1108" s="4">
        <f>MONTH(SalesDataTable[[#This Row],[Order Date]])</f>
        <v>6</v>
      </c>
      <c r="E1108" s="11" t="str">
        <f>"Q"&amp;ROUNDUP(MONTH(SalesDataTable[[#This Row],[Order Date]])/3,0)</f>
        <v>Q2</v>
      </c>
      <c r="F1108" s="4"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6">
      <c r="A1109" s="2">
        <v>141</v>
      </c>
      <c r="B1109" s="3">
        <v>46189</v>
      </c>
      <c r="C1109" s="4">
        <f>YEAR(SalesDataTable[[#This Row],[Order Date]])</f>
        <v>2026</v>
      </c>
      <c r="D1109" s="4">
        <f>MONTH(SalesDataTable[[#This Row],[Order Date]])</f>
        <v>6</v>
      </c>
      <c r="E1109" s="11" t="str">
        <f>"Q"&amp;ROUNDUP(MONTH(SalesDataTable[[#This Row],[Order Date]])/3,0)</f>
        <v>Q2</v>
      </c>
      <c r="F1109" s="4"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6">
      <c r="A1110" s="2">
        <v>335</v>
      </c>
      <c r="B1110" s="3">
        <v>46189</v>
      </c>
      <c r="C1110" s="4">
        <f>YEAR(SalesDataTable[[#This Row],[Order Date]])</f>
        <v>2026</v>
      </c>
      <c r="D1110" s="4">
        <f>MONTH(SalesDataTable[[#This Row],[Order Date]])</f>
        <v>6</v>
      </c>
      <c r="E1110" s="11" t="str">
        <f>"Q"&amp;ROUNDUP(MONTH(SalesDataTable[[#This Row],[Order Date]])/3,0)</f>
        <v>Q2</v>
      </c>
      <c r="F1110" s="4"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6">
      <c r="A1111" s="2">
        <v>498</v>
      </c>
      <c r="B1111" s="3">
        <v>46189</v>
      </c>
      <c r="C1111" s="4">
        <f>YEAR(SalesDataTable[[#This Row],[Order Date]])</f>
        <v>2026</v>
      </c>
      <c r="D1111" s="4">
        <f>MONTH(SalesDataTable[[#This Row],[Order Date]])</f>
        <v>6</v>
      </c>
      <c r="E1111" s="11" t="str">
        <f>"Q"&amp;ROUNDUP(MONTH(SalesDataTable[[#This Row],[Order Date]])/3,0)</f>
        <v>Q2</v>
      </c>
      <c r="F1111" s="4"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6">
      <c r="A1112" s="2">
        <v>2611</v>
      </c>
      <c r="B1112" s="3">
        <v>46189</v>
      </c>
      <c r="C1112" s="4">
        <f>YEAR(SalesDataTable[[#This Row],[Order Date]])</f>
        <v>2026</v>
      </c>
      <c r="D1112" s="4">
        <f>MONTH(SalesDataTable[[#This Row],[Order Date]])</f>
        <v>6</v>
      </c>
      <c r="E1112" s="11" t="str">
        <f>"Q"&amp;ROUNDUP(MONTH(SalesDataTable[[#This Row],[Order Date]])/3,0)</f>
        <v>Q2</v>
      </c>
      <c r="F1112" s="4"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6">
      <c r="A1113" s="2">
        <v>3197</v>
      </c>
      <c r="B1113" s="3">
        <v>46189</v>
      </c>
      <c r="C1113" s="4">
        <f>YEAR(SalesDataTable[[#This Row],[Order Date]])</f>
        <v>2026</v>
      </c>
      <c r="D1113" s="4">
        <f>MONTH(SalesDataTable[[#This Row],[Order Date]])</f>
        <v>6</v>
      </c>
      <c r="E1113" s="11" t="str">
        <f>"Q"&amp;ROUNDUP(MONTH(SalesDataTable[[#This Row],[Order Date]])/3,0)</f>
        <v>Q2</v>
      </c>
      <c r="F1113" s="4"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6">
      <c r="A1114" s="2">
        <v>4668</v>
      </c>
      <c r="B1114" s="3">
        <v>46189</v>
      </c>
      <c r="C1114" s="4">
        <f>YEAR(SalesDataTable[[#This Row],[Order Date]])</f>
        <v>2026</v>
      </c>
      <c r="D1114" s="4">
        <f>MONTH(SalesDataTable[[#This Row],[Order Date]])</f>
        <v>6</v>
      </c>
      <c r="E1114" s="11" t="str">
        <f>"Q"&amp;ROUNDUP(MONTH(SalesDataTable[[#This Row],[Order Date]])/3,0)</f>
        <v>Q2</v>
      </c>
      <c r="F1114" s="4"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6">
      <c r="A1115" s="2">
        <v>4994</v>
      </c>
      <c r="B1115" s="3">
        <v>46189</v>
      </c>
      <c r="C1115" s="4">
        <f>YEAR(SalesDataTable[[#This Row],[Order Date]])</f>
        <v>2026</v>
      </c>
      <c r="D1115" s="4">
        <f>MONTH(SalesDataTable[[#This Row],[Order Date]])</f>
        <v>6</v>
      </c>
      <c r="E1115" s="11" t="str">
        <f>"Q"&amp;ROUNDUP(MONTH(SalesDataTable[[#This Row],[Order Date]])/3,0)</f>
        <v>Q2</v>
      </c>
      <c r="F1115" s="4"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6">
      <c r="A1116" s="2">
        <v>512</v>
      </c>
      <c r="B1116" s="3">
        <v>46190</v>
      </c>
      <c r="C1116" s="4">
        <f>YEAR(SalesDataTable[[#This Row],[Order Date]])</f>
        <v>2026</v>
      </c>
      <c r="D1116" s="4">
        <f>MONTH(SalesDataTable[[#This Row],[Order Date]])</f>
        <v>6</v>
      </c>
      <c r="E1116" s="11" t="str">
        <f>"Q"&amp;ROUNDUP(MONTH(SalesDataTable[[#This Row],[Order Date]])/3,0)</f>
        <v>Q2</v>
      </c>
      <c r="F1116" s="4"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6">
      <c r="A1117" s="2">
        <v>717</v>
      </c>
      <c r="B1117" s="3">
        <v>46190</v>
      </c>
      <c r="C1117" s="4">
        <f>YEAR(SalesDataTable[[#This Row],[Order Date]])</f>
        <v>2026</v>
      </c>
      <c r="D1117" s="4">
        <f>MONTH(SalesDataTable[[#This Row],[Order Date]])</f>
        <v>6</v>
      </c>
      <c r="E1117" s="11" t="str">
        <f>"Q"&amp;ROUNDUP(MONTH(SalesDataTable[[#This Row],[Order Date]])/3,0)</f>
        <v>Q2</v>
      </c>
      <c r="F1117" s="4"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6">
      <c r="A1118" s="2">
        <v>952</v>
      </c>
      <c r="B1118" s="3">
        <v>46190</v>
      </c>
      <c r="C1118" s="4">
        <f>YEAR(SalesDataTable[[#This Row],[Order Date]])</f>
        <v>2026</v>
      </c>
      <c r="D1118" s="4">
        <f>MONTH(SalesDataTable[[#This Row],[Order Date]])</f>
        <v>6</v>
      </c>
      <c r="E1118" s="11" t="str">
        <f>"Q"&amp;ROUNDUP(MONTH(SalesDataTable[[#This Row],[Order Date]])/3,0)</f>
        <v>Q2</v>
      </c>
      <c r="F1118" s="4"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6">
      <c r="A1119" s="2">
        <v>1081</v>
      </c>
      <c r="B1119" s="3">
        <v>46190</v>
      </c>
      <c r="C1119" s="4">
        <f>YEAR(SalesDataTable[[#This Row],[Order Date]])</f>
        <v>2026</v>
      </c>
      <c r="D1119" s="4">
        <f>MONTH(SalesDataTable[[#This Row],[Order Date]])</f>
        <v>6</v>
      </c>
      <c r="E1119" s="11" t="str">
        <f>"Q"&amp;ROUNDUP(MONTH(SalesDataTable[[#This Row],[Order Date]])/3,0)</f>
        <v>Q2</v>
      </c>
      <c r="F1119" s="4"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6">
      <c r="A1120" s="2">
        <v>2043</v>
      </c>
      <c r="B1120" s="3">
        <v>46190</v>
      </c>
      <c r="C1120" s="4">
        <f>YEAR(SalesDataTable[[#This Row],[Order Date]])</f>
        <v>2026</v>
      </c>
      <c r="D1120" s="4">
        <f>MONTH(SalesDataTable[[#This Row],[Order Date]])</f>
        <v>6</v>
      </c>
      <c r="E1120" s="11" t="str">
        <f>"Q"&amp;ROUNDUP(MONTH(SalesDataTable[[#This Row],[Order Date]])/3,0)</f>
        <v>Q2</v>
      </c>
      <c r="F1120" s="4"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6">
      <c r="A1121" s="2">
        <v>4040</v>
      </c>
      <c r="B1121" s="3">
        <v>46190</v>
      </c>
      <c r="C1121" s="4">
        <f>YEAR(SalesDataTable[[#This Row],[Order Date]])</f>
        <v>2026</v>
      </c>
      <c r="D1121" s="4">
        <f>MONTH(SalesDataTable[[#This Row],[Order Date]])</f>
        <v>6</v>
      </c>
      <c r="E1121" s="11" t="str">
        <f>"Q"&amp;ROUNDUP(MONTH(SalesDataTable[[#This Row],[Order Date]])/3,0)</f>
        <v>Q2</v>
      </c>
      <c r="F1121" s="4"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6">
      <c r="A1122" s="2">
        <v>2295</v>
      </c>
      <c r="B1122" s="3">
        <v>46191</v>
      </c>
      <c r="C1122" s="4">
        <f>YEAR(SalesDataTable[[#This Row],[Order Date]])</f>
        <v>2026</v>
      </c>
      <c r="D1122" s="4">
        <f>MONTH(SalesDataTable[[#This Row],[Order Date]])</f>
        <v>6</v>
      </c>
      <c r="E1122" s="11" t="str">
        <f>"Q"&amp;ROUNDUP(MONTH(SalesDataTable[[#This Row],[Order Date]])/3,0)</f>
        <v>Q2</v>
      </c>
      <c r="F1122" s="4"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6">
      <c r="A1123" s="2">
        <v>2670</v>
      </c>
      <c r="B1123" s="3">
        <v>46191</v>
      </c>
      <c r="C1123" s="4">
        <f>YEAR(SalesDataTable[[#This Row],[Order Date]])</f>
        <v>2026</v>
      </c>
      <c r="D1123" s="4">
        <f>MONTH(SalesDataTable[[#This Row],[Order Date]])</f>
        <v>6</v>
      </c>
      <c r="E1123" s="11" t="str">
        <f>"Q"&amp;ROUNDUP(MONTH(SalesDataTable[[#This Row],[Order Date]])/3,0)</f>
        <v>Q2</v>
      </c>
      <c r="F1123" s="4"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6">
      <c r="A1124" s="2">
        <v>2777</v>
      </c>
      <c r="B1124" s="3">
        <v>46191</v>
      </c>
      <c r="C1124" s="4">
        <f>YEAR(SalesDataTable[[#This Row],[Order Date]])</f>
        <v>2026</v>
      </c>
      <c r="D1124" s="4">
        <f>MONTH(SalesDataTable[[#This Row],[Order Date]])</f>
        <v>6</v>
      </c>
      <c r="E1124" s="11" t="str">
        <f>"Q"&amp;ROUNDUP(MONTH(SalesDataTable[[#This Row],[Order Date]])/3,0)</f>
        <v>Q2</v>
      </c>
      <c r="F1124" s="4"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6">
      <c r="A1125" s="2">
        <v>2780</v>
      </c>
      <c r="B1125" s="3">
        <v>46191</v>
      </c>
      <c r="C1125" s="4">
        <f>YEAR(SalesDataTable[[#This Row],[Order Date]])</f>
        <v>2026</v>
      </c>
      <c r="D1125" s="4">
        <f>MONTH(SalesDataTable[[#This Row],[Order Date]])</f>
        <v>6</v>
      </c>
      <c r="E1125" s="11" t="str">
        <f>"Q"&amp;ROUNDUP(MONTH(SalesDataTable[[#This Row],[Order Date]])/3,0)</f>
        <v>Q2</v>
      </c>
      <c r="F1125" s="4"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6">
      <c r="A1126" s="2">
        <v>3209</v>
      </c>
      <c r="B1126" s="3">
        <v>46191</v>
      </c>
      <c r="C1126" s="4">
        <f>YEAR(SalesDataTable[[#This Row],[Order Date]])</f>
        <v>2026</v>
      </c>
      <c r="D1126" s="4">
        <f>MONTH(SalesDataTable[[#This Row],[Order Date]])</f>
        <v>6</v>
      </c>
      <c r="E1126" s="11" t="str">
        <f>"Q"&amp;ROUNDUP(MONTH(SalesDataTable[[#This Row],[Order Date]])/3,0)</f>
        <v>Q2</v>
      </c>
      <c r="F1126" s="4"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6">
      <c r="A1127" s="2">
        <v>3414</v>
      </c>
      <c r="B1127" s="3">
        <v>46191</v>
      </c>
      <c r="C1127" s="4">
        <f>YEAR(SalesDataTable[[#This Row],[Order Date]])</f>
        <v>2026</v>
      </c>
      <c r="D1127" s="4">
        <f>MONTH(SalesDataTable[[#This Row],[Order Date]])</f>
        <v>6</v>
      </c>
      <c r="E1127" s="11" t="str">
        <f>"Q"&amp;ROUNDUP(MONTH(SalesDataTable[[#This Row],[Order Date]])/3,0)</f>
        <v>Q2</v>
      </c>
      <c r="F1127" s="4"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6">
      <c r="A1128" s="2">
        <v>3846</v>
      </c>
      <c r="B1128" s="3">
        <v>46191</v>
      </c>
      <c r="C1128" s="4">
        <f>YEAR(SalesDataTable[[#This Row],[Order Date]])</f>
        <v>2026</v>
      </c>
      <c r="D1128" s="4">
        <f>MONTH(SalesDataTable[[#This Row],[Order Date]])</f>
        <v>6</v>
      </c>
      <c r="E1128" s="11" t="str">
        <f>"Q"&amp;ROUNDUP(MONTH(SalesDataTable[[#This Row],[Order Date]])/3,0)</f>
        <v>Q2</v>
      </c>
      <c r="F1128" s="4"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6">
      <c r="A1129" s="2">
        <v>4120</v>
      </c>
      <c r="B1129" s="3">
        <v>46191</v>
      </c>
      <c r="C1129" s="4">
        <f>YEAR(SalesDataTable[[#This Row],[Order Date]])</f>
        <v>2026</v>
      </c>
      <c r="D1129" s="4">
        <f>MONTH(SalesDataTable[[#This Row],[Order Date]])</f>
        <v>6</v>
      </c>
      <c r="E1129" s="11" t="str">
        <f>"Q"&amp;ROUNDUP(MONTH(SalesDataTable[[#This Row],[Order Date]])/3,0)</f>
        <v>Q2</v>
      </c>
      <c r="F1129" s="4"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6">
      <c r="A1130" s="2">
        <v>4217</v>
      </c>
      <c r="B1130" s="3">
        <v>46191</v>
      </c>
      <c r="C1130" s="4">
        <f>YEAR(SalesDataTable[[#This Row],[Order Date]])</f>
        <v>2026</v>
      </c>
      <c r="D1130" s="4">
        <f>MONTH(SalesDataTable[[#This Row],[Order Date]])</f>
        <v>6</v>
      </c>
      <c r="E1130" s="11" t="str">
        <f>"Q"&amp;ROUNDUP(MONTH(SalesDataTable[[#This Row],[Order Date]])/3,0)</f>
        <v>Q2</v>
      </c>
      <c r="F1130" s="4"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6">
      <c r="A1131" s="2">
        <v>4786</v>
      </c>
      <c r="B1131" s="3">
        <v>46191</v>
      </c>
      <c r="C1131" s="4">
        <f>YEAR(SalesDataTable[[#This Row],[Order Date]])</f>
        <v>2026</v>
      </c>
      <c r="D1131" s="4">
        <f>MONTH(SalesDataTable[[#This Row],[Order Date]])</f>
        <v>6</v>
      </c>
      <c r="E1131" s="11" t="str">
        <f>"Q"&amp;ROUNDUP(MONTH(SalesDataTable[[#This Row],[Order Date]])/3,0)</f>
        <v>Q2</v>
      </c>
      <c r="F1131" s="4"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6">
      <c r="A1132" s="2">
        <v>23</v>
      </c>
      <c r="B1132" s="3">
        <v>46192</v>
      </c>
      <c r="C1132" s="4">
        <f>YEAR(SalesDataTable[[#This Row],[Order Date]])</f>
        <v>2026</v>
      </c>
      <c r="D1132" s="4">
        <f>MONTH(SalesDataTable[[#This Row],[Order Date]])</f>
        <v>6</v>
      </c>
      <c r="E1132" s="11" t="str">
        <f>"Q"&amp;ROUNDUP(MONTH(SalesDataTable[[#This Row],[Order Date]])/3,0)</f>
        <v>Q2</v>
      </c>
      <c r="F1132" s="4"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6">
      <c r="A1133" s="2">
        <v>99</v>
      </c>
      <c r="B1133" s="3">
        <v>46192</v>
      </c>
      <c r="C1133" s="4">
        <f>YEAR(SalesDataTable[[#This Row],[Order Date]])</f>
        <v>2026</v>
      </c>
      <c r="D1133" s="4">
        <f>MONTH(SalesDataTable[[#This Row],[Order Date]])</f>
        <v>6</v>
      </c>
      <c r="E1133" s="11" t="str">
        <f>"Q"&amp;ROUNDUP(MONTH(SalesDataTable[[#This Row],[Order Date]])/3,0)</f>
        <v>Q2</v>
      </c>
      <c r="F1133" s="4"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6">
      <c r="A1134" s="2">
        <v>269</v>
      </c>
      <c r="B1134" s="3">
        <v>46192</v>
      </c>
      <c r="C1134" s="4">
        <f>YEAR(SalesDataTable[[#This Row],[Order Date]])</f>
        <v>2026</v>
      </c>
      <c r="D1134" s="4">
        <f>MONTH(SalesDataTable[[#This Row],[Order Date]])</f>
        <v>6</v>
      </c>
      <c r="E1134" s="11" t="str">
        <f>"Q"&amp;ROUNDUP(MONTH(SalesDataTable[[#This Row],[Order Date]])/3,0)</f>
        <v>Q2</v>
      </c>
      <c r="F1134" s="4"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6">
      <c r="A1135" s="2">
        <v>1772</v>
      </c>
      <c r="B1135" s="3">
        <v>46192</v>
      </c>
      <c r="C1135" s="4">
        <f>YEAR(SalesDataTable[[#This Row],[Order Date]])</f>
        <v>2026</v>
      </c>
      <c r="D1135" s="4">
        <f>MONTH(SalesDataTable[[#This Row],[Order Date]])</f>
        <v>6</v>
      </c>
      <c r="E1135" s="11" t="str">
        <f>"Q"&amp;ROUNDUP(MONTH(SalesDataTable[[#This Row],[Order Date]])/3,0)</f>
        <v>Q2</v>
      </c>
      <c r="F1135" s="4"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6">
      <c r="A1136" s="2">
        <v>1906</v>
      </c>
      <c r="B1136" s="3">
        <v>46192</v>
      </c>
      <c r="C1136" s="4">
        <f>YEAR(SalesDataTable[[#This Row],[Order Date]])</f>
        <v>2026</v>
      </c>
      <c r="D1136" s="4">
        <f>MONTH(SalesDataTable[[#This Row],[Order Date]])</f>
        <v>6</v>
      </c>
      <c r="E1136" s="11" t="str">
        <f>"Q"&amp;ROUNDUP(MONTH(SalesDataTable[[#This Row],[Order Date]])/3,0)</f>
        <v>Q2</v>
      </c>
      <c r="F1136" s="4"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6">
      <c r="A1137" s="2">
        <v>2473</v>
      </c>
      <c r="B1137" s="3">
        <v>46192</v>
      </c>
      <c r="C1137" s="4">
        <f>YEAR(SalesDataTable[[#This Row],[Order Date]])</f>
        <v>2026</v>
      </c>
      <c r="D1137" s="4">
        <f>MONTH(SalesDataTable[[#This Row],[Order Date]])</f>
        <v>6</v>
      </c>
      <c r="E1137" s="11" t="str">
        <f>"Q"&amp;ROUNDUP(MONTH(SalesDataTable[[#This Row],[Order Date]])/3,0)</f>
        <v>Q2</v>
      </c>
      <c r="F1137" s="4"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6">
      <c r="A1138" s="2">
        <v>2549</v>
      </c>
      <c r="B1138" s="3">
        <v>46192</v>
      </c>
      <c r="C1138" s="4">
        <f>YEAR(SalesDataTable[[#This Row],[Order Date]])</f>
        <v>2026</v>
      </c>
      <c r="D1138" s="4">
        <f>MONTH(SalesDataTable[[#This Row],[Order Date]])</f>
        <v>6</v>
      </c>
      <c r="E1138" s="11" t="str">
        <f>"Q"&amp;ROUNDUP(MONTH(SalesDataTable[[#This Row],[Order Date]])/3,0)</f>
        <v>Q2</v>
      </c>
      <c r="F1138" s="4"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6">
      <c r="A1139" s="2">
        <v>3341</v>
      </c>
      <c r="B1139" s="3">
        <v>46192</v>
      </c>
      <c r="C1139" s="4">
        <f>YEAR(SalesDataTable[[#This Row],[Order Date]])</f>
        <v>2026</v>
      </c>
      <c r="D1139" s="4">
        <f>MONTH(SalesDataTable[[#This Row],[Order Date]])</f>
        <v>6</v>
      </c>
      <c r="E1139" s="11" t="str">
        <f>"Q"&amp;ROUNDUP(MONTH(SalesDataTable[[#This Row],[Order Date]])/3,0)</f>
        <v>Q2</v>
      </c>
      <c r="F1139" s="4"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6">
      <c r="A1140" s="2">
        <v>3351</v>
      </c>
      <c r="B1140" s="3">
        <v>46192</v>
      </c>
      <c r="C1140" s="4">
        <f>YEAR(SalesDataTable[[#This Row],[Order Date]])</f>
        <v>2026</v>
      </c>
      <c r="D1140" s="4">
        <f>MONTH(SalesDataTable[[#This Row],[Order Date]])</f>
        <v>6</v>
      </c>
      <c r="E1140" s="11" t="str">
        <f>"Q"&amp;ROUNDUP(MONTH(SalesDataTable[[#This Row],[Order Date]])/3,0)</f>
        <v>Q2</v>
      </c>
      <c r="F1140" s="4"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6">
      <c r="A1141" s="2">
        <v>3366</v>
      </c>
      <c r="B1141" s="3">
        <v>46192</v>
      </c>
      <c r="C1141" s="4">
        <f>YEAR(SalesDataTable[[#This Row],[Order Date]])</f>
        <v>2026</v>
      </c>
      <c r="D1141" s="4">
        <f>MONTH(SalesDataTable[[#This Row],[Order Date]])</f>
        <v>6</v>
      </c>
      <c r="E1141" s="11" t="str">
        <f>"Q"&amp;ROUNDUP(MONTH(SalesDataTable[[#This Row],[Order Date]])/3,0)</f>
        <v>Q2</v>
      </c>
      <c r="F1141" s="4"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6">
      <c r="A1142" s="2">
        <v>3691</v>
      </c>
      <c r="B1142" s="3">
        <v>46192</v>
      </c>
      <c r="C1142" s="4">
        <f>YEAR(SalesDataTable[[#This Row],[Order Date]])</f>
        <v>2026</v>
      </c>
      <c r="D1142" s="4">
        <f>MONTH(SalesDataTable[[#This Row],[Order Date]])</f>
        <v>6</v>
      </c>
      <c r="E1142" s="11" t="str">
        <f>"Q"&amp;ROUNDUP(MONTH(SalesDataTable[[#This Row],[Order Date]])/3,0)</f>
        <v>Q2</v>
      </c>
      <c r="F1142" s="4"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6">
      <c r="A1143" s="2">
        <v>3909</v>
      </c>
      <c r="B1143" s="3">
        <v>46192</v>
      </c>
      <c r="C1143" s="4">
        <f>YEAR(SalesDataTable[[#This Row],[Order Date]])</f>
        <v>2026</v>
      </c>
      <c r="D1143" s="4">
        <f>MONTH(SalesDataTable[[#This Row],[Order Date]])</f>
        <v>6</v>
      </c>
      <c r="E1143" s="11" t="str">
        <f>"Q"&amp;ROUNDUP(MONTH(SalesDataTable[[#This Row],[Order Date]])/3,0)</f>
        <v>Q2</v>
      </c>
      <c r="F1143" s="4"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6">
      <c r="A1144" s="2">
        <v>4862</v>
      </c>
      <c r="B1144" s="3">
        <v>46192</v>
      </c>
      <c r="C1144" s="4">
        <f>YEAR(SalesDataTable[[#This Row],[Order Date]])</f>
        <v>2026</v>
      </c>
      <c r="D1144" s="4">
        <f>MONTH(SalesDataTable[[#This Row],[Order Date]])</f>
        <v>6</v>
      </c>
      <c r="E1144" s="11" t="str">
        <f>"Q"&amp;ROUNDUP(MONTH(SalesDataTable[[#This Row],[Order Date]])/3,0)</f>
        <v>Q2</v>
      </c>
      <c r="F1144" s="4"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6">
      <c r="A1145" s="2">
        <v>5096</v>
      </c>
      <c r="B1145" s="3">
        <v>46192</v>
      </c>
      <c r="C1145" s="4">
        <f>YEAR(SalesDataTable[[#This Row],[Order Date]])</f>
        <v>2026</v>
      </c>
      <c r="D1145" s="4">
        <f>MONTH(SalesDataTable[[#This Row],[Order Date]])</f>
        <v>6</v>
      </c>
      <c r="E1145" s="11" t="str">
        <f>"Q"&amp;ROUNDUP(MONTH(SalesDataTable[[#This Row],[Order Date]])/3,0)</f>
        <v>Q2</v>
      </c>
      <c r="F1145" s="4"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6">
      <c r="A1146" s="2">
        <v>5112</v>
      </c>
      <c r="B1146" s="3">
        <v>46192</v>
      </c>
      <c r="C1146" s="4">
        <f>YEAR(SalesDataTable[[#This Row],[Order Date]])</f>
        <v>2026</v>
      </c>
      <c r="D1146" s="4">
        <f>MONTH(SalesDataTable[[#This Row],[Order Date]])</f>
        <v>6</v>
      </c>
      <c r="E1146" s="11" t="str">
        <f>"Q"&amp;ROUNDUP(MONTH(SalesDataTable[[#This Row],[Order Date]])/3,0)</f>
        <v>Q2</v>
      </c>
      <c r="F1146" s="4"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6">
      <c r="A1147" s="2">
        <v>501</v>
      </c>
      <c r="B1147" s="3">
        <v>46193</v>
      </c>
      <c r="C1147" s="4">
        <f>YEAR(SalesDataTable[[#This Row],[Order Date]])</f>
        <v>2026</v>
      </c>
      <c r="D1147" s="4">
        <f>MONTH(SalesDataTable[[#This Row],[Order Date]])</f>
        <v>6</v>
      </c>
      <c r="E1147" s="11" t="str">
        <f>"Q"&amp;ROUNDUP(MONTH(SalesDataTable[[#This Row],[Order Date]])/3,0)</f>
        <v>Q2</v>
      </c>
      <c r="F1147" s="4"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6">
      <c r="A1148" s="2">
        <v>540</v>
      </c>
      <c r="B1148" s="3">
        <v>46193</v>
      </c>
      <c r="C1148" s="4">
        <f>YEAR(SalesDataTable[[#This Row],[Order Date]])</f>
        <v>2026</v>
      </c>
      <c r="D1148" s="4">
        <f>MONTH(SalesDataTable[[#This Row],[Order Date]])</f>
        <v>6</v>
      </c>
      <c r="E1148" s="11" t="str">
        <f>"Q"&amp;ROUNDUP(MONTH(SalesDataTable[[#This Row],[Order Date]])/3,0)</f>
        <v>Q2</v>
      </c>
      <c r="F1148" s="4"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6">
      <c r="A1149" s="2">
        <v>2255</v>
      </c>
      <c r="B1149" s="3">
        <v>46193</v>
      </c>
      <c r="C1149" s="4">
        <f>YEAR(SalesDataTable[[#This Row],[Order Date]])</f>
        <v>2026</v>
      </c>
      <c r="D1149" s="4">
        <f>MONTH(SalesDataTable[[#This Row],[Order Date]])</f>
        <v>6</v>
      </c>
      <c r="E1149" s="11" t="str">
        <f>"Q"&amp;ROUNDUP(MONTH(SalesDataTable[[#This Row],[Order Date]])/3,0)</f>
        <v>Q2</v>
      </c>
      <c r="F1149" s="4"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6">
      <c r="A1150" s="2">
        <v>3126</v>
      </c>
      <c r="B1150" s="3">
        <v>46193</v>
      </c>
      <c r="C1150" s="4">
        <f>YEAR(SalesDataTable[[#This Row],[Order Date]])</f>
        <v>2026</v>
      </c>
      <c r="D1150" s="4">
        <f>MONTH(SalesDataTable[[#This Row],[Order Date]])</f>
        <v>6</v>
      </c>
      <c r="E1150" s="11" t="str">
        <f>"Q"&amp;ROUNDUP(MONTH(SalesDataTable[[#This Row],[Order Date]])/3,0)</f>
        <v>Q2</v>
      </c>
      <c r="F1150" s="4"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6">
      <c r="A1151" s="2">
        <v>3223</v>
      </c>
      <c r="B1151" s="3">
        <v>46193</v>
      </c>
      <c r="C1151" s="4">
        <f>YEAR(SalesDataTable[[#This Row],[Order Date]])</f>
        <v>2026</v>
      </c>
      <c r="D1151" s="4">
        <f>MONTH(SalesDataTable[[#This Row],[Order Date]])</f>
        <v>6</v>
      </c>
      <c r="E1151" s="11" t="str">
        <f>"Q"&amp;ROUNDUP(MONTH(SalesDataTable[[#This Row],[Order Date]])/3,0)</f>
        <v>Q2</v>
      </c>
      <c r="F1151" s="4"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6">
      <c r="A1152" s="2">
        <v>3260</v>
      </c>
      <c r="B1152" s="3">
        <v>46193</v>
      </c>
      <c r="C1152" s="4">
        <f>YEAR(SalesDataTable[[#This Row],[Order Date]])</f>
        <v>2026</v>
      </c>
      <c r="D1152" s="4">
        <f>MONTH(SalesDataTable[[#This Row],[Order Date]])</f>
        <v>6</v>
      </c>
      <c r="E1152" s="11" t="str">
        <f>"Q"&amp;ROUNDUP(MONTH(SalesDataTable[[#This Row],[Order Date]])/3,0)</f>
        <v>Q2</v>
      </c>
      <c r="F1152" s="4"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6">
      <c r="A1153" s="2">
        <v>3404</v>
      </c>
      <c r="B1153" s="3">
        <v>46193</v>
      </c>
      <c r="C1153" s="4">
        <f>YEAR(SalesDataTable[[#This Row],[Order Date]])</f>
        <v>2026</v>
      </c>
      <c r="D1153" s="4">
        <f>MONTH(SalesDataTable[[#This Row],[Order Date]])</f>
        <v>6</v>
      </c>
      <c r="E1153" s="11" t="str">
        <f>"Q"&amp;ROUNDUP(MONTH(SalesDataTable[[#This Row],[Order Date]])/3,0)</f>
        <v>Q2</v>
      </c>
      <c r="F1153" s="4"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6">
      <c r="A1154" s="2">
        <v>4267</v>
      </c>
      <c r="B1154" s="3">
        <v>46193</v>
      </c>
      <c r="C1154" s="4">
        <f>YEAR(SalesDataTable[[#This Row],[Order Date]])</f>
        <v>2026</v>
      </c>
      <c r="D1154" s="4">
        <f>MONTH(SalesDataTable[[#This Row],[Order Date]])</f>
        <v>6</v>
      </c>
      <c r="E1154" s="11" t="str">
        <f>"Q"&amp;ROUNDUP(MONTH(SalesDataTable[[#This Row],[Order Date]])/3,0)</f>
        <v>Q2</v>
      </c>
      <c r="F1154" s="4"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6">
      <c r="A1155" s="2">
        <v>5082</v>
      </c>
      <c r="B1155" s="3">
        <v>46193</v>
      </c>
      <c r="C1155" s="4">
        <f>YEAR(SalesDataTable[[#This Row],[Order Date]])</f>
        <v>2026</v>
      </c>
      <c r="D1155" s="4">
        <f>MONTH(SalesDataTable[[#This Row],[Order Date]])</f>
        <v>6</v>
      </c>
      <c r="E1155" s="11" t="str">
        <f>"Q"&amp;ROUNDUP(MONTH(SalesDataTable[[#This Row],[Order Date]])/3,0)</f>
        <v>Q2</v>
      </c>
      <c r="F1155" s="4"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6">
      <c r="A1156" s="2">
        <v>5108</v>
      </c>
      <c r="B1156" s="3">
        <v>46193</v>
      </c>
      <c r="C1156" s="4">
        <f>YEAR(SalesDataTable[[#This Row],[Order Date]])</f>
        <v>2026</v>
      </c>
      <c r="D1156" s="4">
        <f>MONTH(SalesDataTable[[#This Row],[Order Date]])</f>
        <v>6</v>
      </c>
      <c r="E1156" s="11" t="str">
        <f>"Q"&amp;ROUNDUP(MONTH(SalesDataTable[[#This Row],[Order Date]])/3,0)</f>
        <v>Q2</v>
      </c>
      <c r="F1156" s="4"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6">
      <c r="A1157" s="2">
        <v>1105</v>
      </c>
      <c r="B1157" s="3">
        <v>46194</v>
      </c>
      <c r="C1157" s="4">
        <f>YEAR(SalesDataTable[[#This Row],[Order Date]])</f>
        <v>2026</v>
      </c>
      <c r="D1157" s="4">
        <f>MONTH(SalesDataTable[[#This Row],[Order Date]])</f>
        <v>6</v>
      </c>
      <c r="E1157" s="11" t="str">
        <f>"Q"&amp;ROUNDUP(MONTH(SalesDataTable[[#This Row],[Order Date]])/3,0)</f>
        <v>Q2</v>
      </c>
      <c r="F1157" s="4"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6">
      <c r="A1158" s="2">
        <v>2757</v>
      </c>
      <c r="B1158" s="3">
        <v>46194</v>
      </c>
      <c r="C1158" s="4">
        <f>YEAR(SalesDataTable[[#This Row],[Order Date]])</f>
        <v>2026</v>
      </c>
      <c r="D1158" s="4">
        <f>MONTH(SalesDataTable[[#This Row],[Order Date]])</f>
        <v>6</v>
      </c>
      <c r="E1158" s="11" t="str">
        <f>"Q"&amp;ROUNDUP(MONTH(SalesDataTable[[#This Row],[Order Date]])/3,0)</f>
        <v>Q2</v>
      </c>
      <c r="F1158" s="4"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6">
      <c r="A1159" s="2">
        <v>3325</v>
      </c>
      <c r="B1159" s="3">
        <v>46194</v>
      </c>
      <c r="C1159" s="4">
        <f>YEAR(SalesDataTable[[#This Row],[Order Date]])</f>
        <v>2026</v>
      </c>
      <c r="D1159" s="4">
        <f>MONTH(SalesDataTable[[#This Row],[Order Date]])</f>
        <v>6</v>
      </c>
      <c r="E1159" s="11" t="str">
        <f>"Q"&amp;ROUNDUP(MONTH(SalesDataTable[[#This Row],[Order Date]])/3,0)</f>
        <v>Q2</v>
      </c>
      <c r="F1159" s="4"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6">
      <c r="A1160" s="2">
        <v>4070</v>
      </c>
      <c r="B1160" s="3">
        <v>46194</v>
      </c>
      <c r="C1160" s="4">
        <f>YEAR(SalesDataTable[[#This Row],[Order Date]])</f>
        <v>2026</v>
      </c>
      <c r="D1160" s="4">
        <f>MONTH(SalesDataTable[[#This Row],[Order Date]])</f>
        <v>6</v>
      </c>
      <c r="E1160" s="11" t="str">
        <f>"Q"&amp;ROUNDUP(MONTH(SalesDataTable[[#This Row],[Order Date]])/3,0)</f>
        <v>Q2</v>
      </c>
      <c r="F1160" s="4"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6">
      <c r="A1161" s="2">
        <v>4339</v>
      </c>
      <c r="B1161" s="3">
        <v>46194</v>
      </c>
      <c r="C1161" s="4">
        <f>YEAR(SalesDataTable[[#This Row],[Order Date]])</f>
        <v>2026</v>
      </c>
      <c r="D1161" s="4">
        <f>MONTH(SalesDataTable[[#This Row],[Order Date]])</f>
        <v>6</v>
      </c>
      <c r="E1161" s="11" t="str">
        <f>"Q"&amp;ROUNDUP(MONTH(SalesDataTable[[#This Row],[Order Date]])/3,0)</f>
        <v>Q2</v>
      </c>
      <c r="F1161" s="4"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6">
      <c r="A1162" s="2">
        <v>731</v>
      </c>
      <c r="B1162" s="3">
        <v>46195</v>
      </c>
      <c r="C1162" s="4">
        <f>YEAR(SalesDataTable[[#This Row],[Order Date]])</f>
        <v>2026</v>
      </c>
      <c r="D1162" s="4">
        <f>MONTH(SalesDataTable[[#This Row],[Order Date]])</f>
        <v>6</v>
      </c>
      <c r="E1162" s="11" t="str">
        <f>"Q"&amp;ROUNDUP(MONTH(SalesDataTable[[#This Row],[Order Date]])/3,0)</f>
        <v>Q2</v>
      </c>
      <c r="F1162" s="4"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6">
      <c r="A1163" s="2">
        <v>1362</v>
      </c>
      <c r="B1163" s="3">
        <v>46195</v>
      </c>
      <c r="C1163" s="4">
        <f>YEAR(SalesDataTable[[#This Row],[Order Date]])</f>
        <v>2026</v>
      </c>
      <c r="D1163" s="4">
        <f>MONTH(SalesDataTable[[#This Row],[Order Date]])</f>
        <v>6</v>
      </c>
      <c r="E1163" s="11" t="str">
        <f>"Q"&amp;ROUNDUP(MONTH(SalesDataTable[[#This Row],[Order Date]])/3,0)</f>
        <v>Q2</v>
      </c>
      <c r="F1163" s="4"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6">
      <c r="A1164" s="2">
        <v>1512</v>
      </c>
      <c r="B1164" s="3">
        <v>46195</v>
      </c>
      <c r="C1164" s="4">
        <f>YEAR(SalesDataTable[[#This Row],[Order Date]])</f>
        <v>2026</v>
      </c>
      <c r="D1164" s="4">
        <f>MONTH(SalesDataTable[[#This Row],[Order Date]])</f>
        <v>6</v>
      </c>
      <c r="E1164" s="11" t="str">
        <f>"Q"&amp;ROUNDUP(MONTH(SalesDataTable[[#This Row],[Order Date]])/3,0)</f>
        <v>Q2</v>
      </c>
      <c r="F1164" s="4"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6">
      <c r="A1165" s="2">
        <v>1647</v>
      </c>
      <c r="B1165" s="3">
        <v>46195</v>
      </c>
      <c r="C1165" s="4">
        <f>YEAR(SalesDataTable[[#This Row],[Order Date]])</f>
        <v>2026</v>
      </c>
      <c r="D1165" s="4">
        <f>MONTH(SalesDataTable[[#This Row],[Order Date]])</f>
        <v>6</v>
      </c>
      <c r="E1165" s="11" t="str">
        <f>"Q"&amp;ROUNDUP(MONTH(SalesDataTable[[#This Row],[Order Date]])/3,0)</f>
        <v>Q2</v>
      </c>
      <c r="F1165" s="4"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6">
      <c r="A1166" s="2">
        <v>2358</v>
      </c>
      <c r="B1166" s="3">
        <v>46195</v>
      </c>
      <c r="C1166" s="4">
        <f>YEAR(SalesDataTable[[#This Row],[Order Date]])</f>
        <v>2026</v>
      </c>
      <c r="D1166" s="4">
        <f>MONTH(SalesDataTable[[#This Row],[Order Date]])</f>
        <v>6</v>
      </c>
      <c r="E1166" s="11" t="str">
        <f>"Q"&amp;ROUNDUP(MONTH(SalesDataTable[[#This Row],[Order Date]])/3,0)</f>
        <v>Q2</v>
      </c>
      <c r="F1166" s="4"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6">
      <c r="A1167" s="2">
        <v>2366</v>
      </c>
      <c r="B1167" s="3">
        <v>46195</v>
      </c>
      <c r="C1167" s="4">
        <f>YEAR(SalesDataTable[[#This Row],[Order Date]])</f>
        <v>2026</v>
      </c>
      <c r="D1167" s="4">
        <f>MONTH(SalesDataTable[[#This Row],[Order Date]])</f>
        <v>6</v>
      </c>
      <c r="E1167" s="11" t="str">
        <f>"Q"&amp;ROUNDUP(MONTH(SalesDataTable[[#This Row],[Order Date]])/3,0)</f>
        <v>Q2</v>
      </c>
      <c r="F1167" s="4"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6">
      <c r="A1168" s="2">
        <v>3481</v>
      </c>
      <c r="B1168" s="3">
        <v>46195</v>
      </c>
      <c r="C1168" s="4">
        <f>YEAR(SalesDataTable[[#This Row],[Order Date]])</f>
        <v>2026</v>
      </c>
      <c r="D1168" s="4">
        <f>MONTH(SalesDataTable[[#This Row],[Order Date]])</f>
        <v>6</v>
      </c>
      <c r="E1168" s="11" t="str">
        <f>"Q"&amp;ROUNDUP(MONTH(SalesDataTable[[#This Row],[Order Date]])/3,0)</f>
        <v>Q2</v>
      </c>
      <c r="F1168" s="4"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6">
      <c r="A1169" s="2">
        <v>3595</v>
      </c>
      <c r="B1169" s="3">
        <v>46195</v>
      </c>
      <c r="C1169" s="4">
        <f>YEAR(SalesDataTable[[#This Row],[Order Date]])</f>
        <v>2026</v>
      </c>
      <c r="D1169" s="4">
        <f>MONTH(SalesDataTable[[#This Row],[Order Date]])</f>
        <v>6</v>
      </c>
      <c r="E1169" s="11" t="str">
        <f>"Q"&amp;ROUNDUP(MONTH(SalesDataTable[[#This Row],[Order Date]])/3,0)</f>
        <v>Q2</v>
      </c>
      <c r="F1169" s="4"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6">
      <c r="A1170" s="2">
        <v>3766</v>
      </c>
      <c r="B1170" s="3">
        <v>46195</v>
      </c>
      <c r="C1170" s="4">
        <f>YEAR(SalesDataTable[[#This Row],[Order Date]])</f>
        <v>2026</v>
      </c>
      <c r="D1170" s="4">
        <f>MONTH(SalesDataTable[[#This Row],[Order Date]])</f>
        <v>6</v>
      </c>
      <c r="E1170" s="11" t="str">
        <f>"Q"&amp;ROUNDUP(MONTH(SalesDataTable[[#This Row],[Order Date]])/3,0)</f>
        <v>Q2</v>
      </c>
      <c r="F1170" s="4"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6">
      <c r="A1171" s="2">
        <v>3933</v>
      </c>
      <c r="B1171" s="3">
        <v>46195</v>
      </c>
      <c r="C1171" s="4">
        <f>YEAR(SalesDataTable[[#This Row],[Order Date]])</f>
        <v>2026</v>
      </c>
      <c r="D1171" s="4">
        <f>MONTH(SalesDataTable[[#This Row],[Order Date]])</f>
        <v>6</v>
      </c>
      <c r="E1171" s="11" t="str">
        <f>"Q"&amp;ROUNDUP(MONTH(SalesDataTable[[#This Row],[Order Date]])/3,0)</f>
        <v>Q2</v>
      </c>
      <c r="F1171" s="4"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6">
      <c r="A1172" s="2">
        <v>3951</v>
      </c>
      <c r="B1172" s="3">
        <v>46195</v>
      </c>
      <c r="C1172" s="4">
        <f>YEAR(SalesDataTable[[#This Row],[Order Date]])</f>
        <v>2026</v>
      </c>
      <c r="D1172" s="4">
        <f>MONTH(SalesDataTable[[#This Row],[Order Date]])</f>
        <v>6</v>
      </c>
      <c r="E1172" s="11" t="str">
        <f>"Q"&amp;ROUNDUP(MONTH(SalesDataTable[[#This Row],[Order Date]])/3,0)</f>
        <v>Q2</v>
      </c>
      <c r="F1172" s="4"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6">
      <c r="A1173" s="2">
        <v>4078</v>
      </c>
      <c r="B1173" s="3">
        <v>46195</v>
      </c>
      <c r="C1173" s="4">
        <f>YEAR(SalesDataTable[[#This Row],[Order Date]])</f>
        <v>2026</v>
      </c>
      <c r="D1173" s="4">
        <f>MONTH(SalesDataTable[[#This Row],[Order Date]])</f>
        <v>6</v>
      </c>
      <c r="E1173" s="11" t="str">
        <f>"Q"&amp;ROUNDUP(MONTH(SalesDataTable[[#This Row],[Order Date]])/3,0)</f>
        <v>Q2</v>
      </c>
      <c r="F1173" s="4"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6">
      <c r="A1174" s="2">
        <v>4182</v>
      </c>
      <c r="B1174" s="3">
        <v>46195</v>
      </c>
      <c r="C1174" s="4">
        <f>YEAR(SalesDataTable[[#This Row],[Order Date]])</f>
        <v>2026</v>
      </c>
      <c r="D1174" s="4">
        <f>MONTH(SalesDataTable[[#This Row],[Order Date]])</f>
        <v>6</v>
      </c>
      <c r="E1174" s="11" t="str">
        <f>"Q"&amp;ROUNDUP(MONTH(SalesDataTable[[#This Row],[Order Date]])/3,0)</f>
        <v>Q2</v>
      </c>
      <c r="F1174" s="4"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6">
      <c r="A1175" s="2">
        <v>323</v>
      </c>
      <c r="B1175" s="3">
        <v>46196</v>
      </c>
      <c r="C1175" s="4">
        <f>YEAR(SalesDataTable[[#This Row],[Order Date]])</f>
        <v>2026</v>
      </c>
      <c r="D1175" s="4">
        <f>MONTH(SalesDataTable[[#This Row],[Order Date]])</f>
        <v>6</v>
      </c>
      <c r="E1175" s="11" t="str">
        <f>"Q"&amp;ROUNDUP(MONTH(SalesDataTable[[#This Row],[Order Date]])/3,0)</f>
        <v>Q2</v>
      </c>
      <c r="F1175" s="4"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6">
      <c r="A1176" s="2">
        <v>544</v>
      </c>
      <c r="B1176" s="3">
        <v>46196</v>
      </c>
      <c r="C1176" s="4">
        <f>YEAR(SalesDataTable[[#This Row],[Order Date]])</f>
        <v>2026</v>
      </c>
      <c r="D1176" s="4">
        <f>MONTH(SalesDataTable[[#This Row],[Order Date]])</f>
        <v>6</v>
      </c>
      <c r="E1176" s="11" t="str">
        <f>"Q"&amp;ROUNDUP(MONTH(SalesDataTable[[#This Row],[Order Date]])/3,0)</f>
        <v>Q2</v>
      </c>
      <c r="F1176" s="4"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6">
      <c r="A1177" s="2">
        <v>1570</v>
      </c>
      <c r="B1177" s="3">
        <v>46196</v>
      </c>
      <c r="C1177" s="4">
        <f>YEAR(SalesDataTable[[#This Row],[Order Date]])</f>
        <v>2026</v>
      </c>
      <c r="D1177" s="4">
        <f>MONTH(SalesDataTable[[#This Row],[Order Date]])</f>
        <v>6</v>
      </c>
      <c r="E1177" s="11" t="str">
        <f>"Q"&amp;ROUNDUP(MONTH(SalesDataTable[[#This Row],[Order Date]])/3,0)</f>
        <v>Q2</v>
      </c>
      <c r="F1177" s="4"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6">
      <c r="A1178" s="2">
        <v>1932</v>
      </c>
      <c r="B1178" s="3">
        <v>46196</v>
      </c>
      <c r="C1178" s="4">
        <f>YEAR(SalesDataTable[[#This Row],[Order Date]])</f>
        <v>2026</v>
      </c>
      <c r="D1178" s="4">
        <f>MONTH(SalesDataTable[[#This Row],[Order Date]])</f>
        <v>6</v>
      </c>
      <c r="E1178" s="11" t="str">
        <f>"Q"&amp;ROUNDUP(MONTH(SalesDataTable[[#This Row],[Order Date]])/3,0)</f>
        <v>Q2</v>
      </c>
      <c r="F1178" s="4"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6">
      <c r="A1179" s="2">
        <v>4352</v>
      </c>
      <c r="B1179" s="3">
        <v>46196</v>
      </c>
      <c r="C1179" s="4">
        <f>YEAR(SalesDataTable[[#This Row],[Order Date]])</f>
        <v>2026</v>
      </c>
      <c r="D1179" s="4">
        <f>MONTH(SalesDataTable[[#This Row],[Order Date]])</f>
        <v>6</v>
      </c>
      <c r="E1179" s="11" t="str">
        <f>"Q"&amp;ROUNDUP(MONTH(SalesDataTable[[#This Row],[Order Date]])/3,0)</f>
        <v>Q2</v>
      </c>
      <c r="F1179" s="4"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6">
      <c r="A1180" s="2">
        <v>4561</v>
      </c>
      <c r="B1180" s="3">
        <v>46196</v>
      </c>
      <c r="C1180" s="4">
        <f>YEAR(SalesDataTable[[#This Row],[Order Date]])</f>
        <v>2026</v>
      </c>
      <c r="D1180" s="4">
        <f>MONTH(SalesDataTable[[#This Row],[Order Date]])</f>
        <v>6</v>
      </c>
      <c r="E1180" s="11" t="str">
        <f>"Q"&amp;ROUNDUP(MONTH(SalesDataTable[[#This Row],[Order Date]])/3,0)</f>
        <v>Q2</v>
      </c>
      <c r="F1180" s="4"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6">
      <c r="A1181" s="2">
        <v>4741</v>
      </c>
      <c r="B1181" s="3">
        <v>46196</v>
      </c>
      <c r="C1181" s="4">
        <f>YEAR(SalesDataTable[[#This Row],[Order Date]])</f>
        <v>2026</v>
      </c>
      <c r="D1181" s="4">
        <f>MONTH(SalesDataTable[[#This Row],[Order Date]])</f>
        <v>6</v>
      </c>
      <c r="E1181" s="11" t="str">
        <f>"Q"&amp;ROUNDUP(MONTH(SalesDataTable[[#This Row],[Order Date]])/3,0)</f>
        <v>Q2</v>
      </c>
      <c r="F1181" s="4"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6">
      <c r="A1182" s="2">
        <v>4882</v>
      </c>
      <c r="B1182" s="3">
        <v>46196</v>
      </c>
      <c r="C1182" s="4">
        <f>YEAR(SalesDataTable[[#This Row],[Order Date]])</f>
        <v>2026</v>
      </c>
      <c r="D1182" s="4">
        <f>MONTH(SalesDataTable[[#This Row],[Order Date]])</f>
        <v>6</v>
      </c>
      <c r="E1182" s="11" t="str">
        <f>"Q"&amp;ROUNDUP(MONTH(SalesDataTable[[#This Row],[Order Date]])/3,0)</f>
        <v>Q2</v>
      </c>
      <c r="F1182" s="4"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6">
      <c r="A1183" s="2">
        <v>4885</v>
      </c>
      <c r="B1183" s="3">
        <v>46196</v>
      </c>
      <c r="C1183" s="4">
        <f>YEAR(SalesDataTable[[#This Row],[Order Date]])</f>
        <v>2026</v>
      </c>
      <c r="D1183" s="4">
        <f>MONTH(SalesDataTable[[#This Row],[Order Date]])</f>
        <v>6</v>
      </c>
      <c r="E1183" s="11" t="str">
        <f>"Q"&amp;ROUNDUP(MONTH(SalesDataTable[[#This Row],[Order Date]])/3,0)</f>
        <v>Q2</v>
      </c>
      <c r="F1183" s="4"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6">
      <c r="A1184" s="2">
        <v>4982</v>
      </c>
      <c r="B1184" s="3">
        <v>46196</v>
      </c>
      <c r="C1184" s="4">
        <f>YEAR(SalesDataTable[[#This Row],[Order Date]])</f>
        <v>2026</v>
      </c>
      <c r="D1184" s="4">
        <f>MONTH(SalesDataTable[[#This Row],[Order Date]])</f>
        <v>6</v>
      </c>
      <c r="E1184" s="11" t="str">
        <f>"Q"&amp;ROUNDUP(MONTH(SalesDataTable[[#This Row],[Order Date]])/3,0)</f>
        <v>Q2</v>
      </c>
      <c r="F1184" s="4"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6">
      <c r="A1185" s="2">
        <v>40</v>
      </c>
      <c r="B1185" s="3">
        <v>46197</v>
      </c>
      <c r="C1185" s="4">
        <f>YEAR(SalesDataTable[[#This Row],[Order Date]])</f>
        <v>2026</v>
      </c>
      <c r="D1185" s="4">
        <f>MONTH(SalesDataTable[[#This Row],[Order Date]])</f>
        <v>6</v>
      </c>
      <c r="E1185" s="11" t="str">
        <f>"Q"&amp;ROUNDUP(MONTH(SalesDataTable[[#This Row],[Order Date]])/3,0)</f>
        <v>Q2</v>
      </c>
      <c r="F1185" s="4"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6">
      <c r="A1186" s="2">
        <v>110</v>
      </c>
      <c r="B1186" s="3">
        <v>46197</v>
      </c>
      <c r="C1186" s="4">
        <f>YEAR(SalesDataTable[[#This Row],[Order Date]])</f>
        <v>2026</v>
      </c>
      <c r="D1186" s="4">
        <f>MONTH(SalesDataTable[[#This Row],[Order Date]])</f>
        <v>6</v>
      </c>
      <c r="E1186" s="11" t="str">
        <f>"Q"&amp;ROUNDUP(MONTH(SalesDataTable[[#This Row],[Order Date]])/3,0)</f>
        <v>Q2</v>
      </c>
      <c r="F1186" s="4"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6">
      <c r="A1187" s="2">
        <v>1169</v>
      </c>
      <c r="B1187" s="3">
        <v>46197</v>
      </c>
      <c r="C1187" s="4">
        <f>YEAR(SalesDataTable[[#This Row],[Order Date]])</f>
        <v>2026</v>
      </c>
      <c r="D1187" s="4">
        <f>MONTH(SalesDataTable[[#This Row],[Order Date]])</f>
        <v>6</v>
      </c>
      <c r="E1187" s="11" t="str">
        <f>"Q"&amp;ROUNDUP(MONTH(SalesDataTable[[#This Row],[Order Date]])/3,0)</f>
        <v>Q2</v>
      </c>
      <c r="F1187" s="4"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6">
      <c r="A1188" s="2">
        <v>2211</v>
      </c>
      <c r="B1188" s="3">
        <v>46197</v>
      </c>
      <c r="C1188" s="4">
        <f>YEAR(SalesDataTable[[#This Row],[Order Date]])</f>
        <v>2026</v>
      </c>
      <c r="D1188" s="4">
        <f>MONTH(SalesDataTable[[#This Row],[Order Date]])</f>
        <v>6</v>
      </c>
      <c r="E1188" s="11" t="str">
        <f>"Q"&amp;ROUNDUP(MONTH(SalesDataTable[[#This Row],[Order Date]])/3,0)</f>
        <v>Q2</v>
      </c>
      <c r="F1188" s="4"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6">
      <c r="A1189" s="2">
        <v>3494</v>
      </c>
      <c r="B1189" s="3">
        <v>46197</v>
      </c>
      <c r="C1189" s="4">
        <f>YEAR(SalesDataTable[[#This Row],[Order Date]])</f>
        <v>2026</v>
      </c>
      <c r="D1189" s="4">
        <f>MONTH(SalesDataTable[[#This Row],[Order Date]])</f>
        <v>6</v>
      </c>
      <c r="E1189" s="11" t="str">
        <f>"Q"&amp;ROUNDUP(MONTH(SalesDataTable[[#This Row],[Order Date]])/3,0)</f>
        <v>Q2</v>
      </c>
      <c r="F1189" s="4"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6">
      <c r="A1190" s="2">
        <v>3586</v>
      </c>
      <c r="B1190" s="3">
        <v>46197</v>
      </c>
      <c r="C1190" s="4">
        <f>YEAR(SalesDataTable[[#This Row],[Order Date]])</f>
        <v>2026</v>
      </c>
      <c r="D1190" s="4">
        <f>MONTH(SalesDataTable[[#This Row],[Order Date]])</f>
        <v>6</v>
      </c>
      <c r="E1190" s="11" t="str">
        <f>"Q"&amp;ROUNDUP(MONTH(SalesDataTable[[#This Row],[Order Date]])/3,0)</f>
        <v>Q2</v>
      </c>
      <c r="F1190" s="4"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6">
      <c r="A1191" s="2">
        <v>3660</v>
      </c>
      <c r="B1191" s="3">
        <v>46197</v>
      </c>
      <c r="C1191" s="4">
        <f>YEAR(SalesDataTable[[#This Row],[Order Date]])</f>
        <v>2026</v>
      </c>
      <c r="D1191" s="4">
        <f>MONTH(SalesDataTable[[#This Row],[Order Date]])</f>
        <v>6</v>
      </c>
      <c r="E1191" s="11" t="str">
        <f>"Q"&amp;ROUNDUP(MONTH(SalesDataTable[[#This Row],[Order Date]])/3,0)</f>
        <v>Q2</v>
      </c>
      <c r="F1191" s="4"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6">
      <c r="A1192" s="2">
        <v>4307</v>
      </c>
      <c r="B1192" s="3">
        <v>46197</v>
      </c>
      <c r="C1192" s="4">
        <f>YEAR(SalesDataTable[[#This Row],[Order Date]])</f>
        <v>2026</v>
      </c>
      <c r="D1192" s="4">
        <f>MONTH(SalesDataTable[[#This Row],[Order Date]])</f>
        <v>6</v>
      </c>
      <c r="E1192" s="11" t="str">
        <f>"Q"&amp;ROUNDUP(MONTH(SalesDataTable[[#This Row],[Order Date]])/3,0)</f>
        <v>Q2</v>
      </c>
      <c r="F1192" s="4"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6">
      <c r="A1193" s="2">
        <v>5133</v>
      </c>
      <c r="B1193" s="3">
        <v>46197</v>
      </c>
      <c r="C1193" s="4">
        <f>YEAR(SalesDataTable[[#This Row],[Order Date]])</f>
        <v>2026</v>
      </c>
      <c r="D1193" s="4">
        <f>MONTH(SalesDataTable[[#This Row],[Order Date]])</f>
        <v>6</v>
      </c>
      <c r="E1193" s="11" t="str">
        <f>"Q"&amp;ROUNDUP(MONTH(SalesDataTable[[#This Row],[Order Date]])/3,0)</f>
        <v>Q2</v>
      </c>
      <c r="F1193" s="4"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6">
      <c r="A1194" s="2">
        <v>472</v>
      </c>
      <c r="B1194" s="3">
        <v>46198</v>
      </c>
      <c r="C1194" s="4">
        <f>YEAR(SalesDataTable[[#This Row],[Order Date]])</f>
        <v>2026</v>
      </c>
      <c r="D1194" s="4">
        <f>MONTH(SalesDataTable[[#This Row],[Order Date]])</f>
        <v>6</v>
      </c>
      <c r="E1194" s="11" t="str">
        <f>"Q"&amp;ROUNDUP(MONTH(SalesDataTable[[#This Row],[Order Date]])/3,0)</f>
        <v>Q2</v>
      </c>
      <c r="F1194" s="4"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6">
      <c r="A1195" s="2">
        <v>689</v>
      </c>
      <c r="B1195" s="3">
        <v>46198</v>
      </c>
      <c r="C1195" s="4">
        <f>YEAR(SalesDataTable[[#This Row],[Order Date]])</f>
        <v>2026</v>
      </c>
      <c r="D1195" s="4">
        <f>MONTH(SalesDataTable[[#This Row],[Order Date]])</f>
        <v>6</v>
      </c>
      <c r="E1195" s="11" t="str">
        <f>"Q"&amp;ROUNDUP(MONTH(SalesDataTable[[#This Row],[Order Date]])/3,0)</f>
        <v>Q2</v>
      </c>
      <c r="F1195" s="4"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6">
      <c r="A1196" s="2">
        <v>864</v>
      </c>
      <c r="B1196" s="3">
        <v>46198</v>
      </c>
      <c r="C1196" s="4">
        <f>YEAR(SalesDataTable[[#This Row],[Order Date]])</f>
        <v>2026</v>
      </c>
      <c r="D1196" s="4">
        <f>MONTH(SalesDataTable[[#This Row],[Order Date]])</f>
        <v>6</v>
      </c>
      <c r="E1196" s="11" t="str">
        <f>"Q"&amp;ROUNDUP(MONTH(SalesDataTable[[#This Row],[Order Date]])/3,0)</f>
        <v>Q2</v>
      </c>
      <c r="F1196" s="4"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6">
      <c r="A1197" s="2">
        <v>1163</v>
      </c>
      <c r="B1197" s="3">
        <v>46198</v>
      </c>
      <c r="C1197" s="4">
        <f>YEAR(SalesDataTable[[#This Row],[Order Date]])</f>
        <v>2026</v>
      </c>
      <c r="D1197" s="4">
        <f>MONTH(SalesDataTable[[#This Row],[Order Date]])</f>
        <v>6</v>
      </c>
      <c r="E1197" s="11" t="str">
        <f>"Q"&amp;ROUNDUP(MONTH(SalesDataTable[[#This Row],[Order Date]])/3,0)</f>
        <v>Q2</v>
      </c>
      <c r="F1197" s="4"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6">
      <c r="A1198" s="2">
        <v>1323</v>
      </c>
      <c r="B1198" s="3">
        <v>46198</v>
      </c>
      <c r="C1198" s="4">
        <f>YEAR(SalesDataTable[[#This Row],[Order Date]])</f>
        <v>2026</v>
      </c>
      <c r="D1198" s="4">
        <f>MONTH(SalesDataTable[[#This Row],[Order Date]])</f>
        <v>6</v>
      </c>
      <c r="E1198" s="11" t="str">
        <f>"Q"&amp;ROUNDUP(MONTH(SalesDataTable[[#This Row],[Order Date]])/3,0)</f>
        <v>Q2</v>
      </c>
      <c r="F1198" s="4"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6">
      <c r="A1199" s="2">
        <v>2098</v>
      </c>
      <c r="B1199" s="3">
        <v>46198</v>
      </c>
      <c r="C1199" s="4">
        <f>YEAR(SalesDataTable[[#This Row],[Order Date]])</f>
        <v>2026</v>
      </c>
      <c r="D1199" s="4">
        <f>MONTH(SalesDataTable[[#This Row],[Order Date]])</f>
        <v>6</v>
      </c>
      <c r="E1199" s="11" t="str">
        <f>"Q"&amp;ROUNDUP(MONTH(SalesDataTable[[#This Row],[Order Date]])/3,0)</f>
        <v>Q2</v>
      </c>
      <c r="F1199" s="4"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6">
      <c r="A1200" s="2">
        <v>2190</v>
      </c>
      <c r="B1200" s="3">
        <v>46198</v>
      </c>
      <c r="C1200" s="4">
        <f>YEAR(SalesDataTable[[#This Row],[Order Date]])</f>
        <v>2026</v>
      </c>
      <c r="D1200" s="4">
        <f>MONTH(SalesDataTable[[#This Row],[Order Date]])</f>
        <v>6</v>
      </c>
      <c r="E1200" s="11" t="str">
        <f>"Q"&amp;ROUNDUP(MONTH(SalesDataTable[[#This Row],[Order Date]])/3,0)</f>
        <v>Q2</v>
      </c>
      <c r="F1200" s="4"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6">
      <c r="A1201" s="2">
        <v>2664</v>
      </c>
      <c r="B1201" s="3">
        <v>46198</v>
      </c>
      <c r="C1201" s="4">
        <f>YEAR(SalesDataTable[[#This Row],[Order Date]])</f>
        <v>2026</v>
      </c>
      <c r="D1201" s="4">
        <f>MONTH(SalesDataTable[[#This Row],[Order Date]])</f>
        <v>6</v>
      </c>
      <c r="E1201" s="11" t="str">
        <f>"Q"&amp;ROUNDUP(MONTH(SalesDataTable[[#This Row],[Order Date]])/3,0)</f>
        <v>Q2</v>
      </c>
      <c r="F1201" s="4"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6">
      <c r="A1202" s="2">
        <v>2992</v>
      </c>
      <c r="B1202" s="3">
        <v>46198</v>
      </c>
      <c r="C1202" s="4">
        <f>YEAR(SalesDataTable[[#This Row],[Order Date]])</f>
        <v>2026</v>
      </c>
      <c r="D1202" s="4">
        <f>MONTH(SalesDataTable[[#This Row],[Order Date]])</f>
        <v>6</v>
      </c>
      <c r="E1202" s="11" t="str">
        <f>"Q"&amp;ROUNDUP(MONTH(SalesDataTable[[#This Row],[Order Date]])/3,0)</f>
        <v>Q2</v>
      </c>
      <c r="F1202" s="4"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6">
      <c r="A1203" s="2">
        <v>3120</v>
      </c>
      <c r="B1203" s="3">
        <v>46198</v>
      </c>
      <c r="C1203" s="4">
        <f>YEAR(SalesDataTable[[#This Row],[Order Date]])</f>
        <v>2026</v>
      </c>
      <c r="D1203" s="4">
        <f>MONTH(SalesDataTable[[#This Row],[Order Date]])</f>
        <v>6</v>
      </c>
      <c r="E1203" s="11" t="str">
        <f>"Q"&amp;ROUNDUP(MONTH(SalesDataTable[[#This Row],[Order Date]])/3,0)</f>
        <v>Q2</v>
      </c>
      <c r="F1203" s="4"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6">
      <c r="A1204" s="2">
        <v>189</v>
      </c>
      <c r="B1204" s="3">
        <v>46199</v>
      </c>
      <c r="C1204" s="4">
        <f>YEAR(SalesDataTable[[#This Row],[Order Date]])</f>
        <v>2026</v>
      </c>
      <c r="D1204" s="4">
        <f>MONTH(SalesDataTable[[#This Row],[Order Date]])</f>
        <v>6</v>
      </c>
      <c r="E1204" s="11" t="str">
        <f>"Q"&amp;ROUNDUP(MONTH(SalesDataTable[[#This Row],[Order Date]])/3,0)</f>
        <v>Q2</v>
      </c>
      <c r="F1204" s="4"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6">
      <c r="A1205" s="2">
        <v>927</v>
      </c>
      <c r="B1205" s="3">
        <v>46199</v>
      </c>
      <c r="C1205" s="4">
        <f>YEAR(SalesDataTable[[#This Row],[Order Date]])</f>
        <v>2026</v>
      </c>
      <c r="D1205" s="4">
        <f>MONTH(SalesDataTable[[#This Row],[Order Date]])</f>
        <v>6</v>
      </c>
      <c r="E1205" s="11" t="str">
        <f>"Q"&amp;ROUNDUP(MONTH(SalesDataTable[[#This Row],[Order Date]])/3,0)</f>
        <v>Q2</v>
      </c>
      <c r="F1205" s="4"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6">
      <c r="A1206" s="2">
        <v>1388</v>
      </c>
      <c r="B1206" s="3">
        <v>46199</v>
      </c>
      <c r="C1206" s="4">
        <f>YEAR(SalesDataTable[[#This Row],[Order Date]])</f>
        <v>2026</v>
      </c>
      <c r="D1206" s="4">
        <f>MONTH(SalesDataTable[[#This Row],[Order Date]])</f>
        <v>6</v>
      </c>
      <c r="E1206" s="11" t="str">
        <f>"Q"&amp;ROUNDUP(MONTH(SalesDataTable[[#This Row],[Order Date]])/3,0)</f>
        <v>Q2</v>
      </c>
      <c r="F1206" s="4"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6">
      <c r="A1207" s="2">
        <v>3932</v>
      </c>
      <c r="B1207" s="3">
        <v>46199</v>
      </c>
      <c r="C1207" s="4">
        <f>YEAR(SalesDataTable[[#This Row],[Order Date]])</f>
        <v>2026</v>
      </c>
      <c r="D1207" s="4">
        <f>MONTH(SalesDataTable[[#This Row],[Order Date]])</f>
        <v>6</v>
      </c>
      <c r="E1207" s="11" t="str">
        <f>"Q"&amp;ROUNDUP(MONTH(SalesDataTable[[#This Row],[Order Date]])/3,0)</f>
        <v>Q2</v>
      </c>
      <c r="F1207" s="4"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6">
      <c r="A1208" s="2">
        <v>4008</v>
      </c>
      <c r="B1208" s="3">
        <v>46199</v>
      </c>
      <c r="C1208" s="4">
        <f>YEAR(SalesDataTable[[#This Row],[Order Date]])</f>
        <v>2026</v>
      </c>
      <c r="D1208" s="4">
        <f>MONTH(SalesDataTable[[#This Row],[Order Date]])</f>
        <v>6</v>
      </c>
      <c r="E1208" s="11" t="str">
        <f>"Q"&amp;ROUNDUP(MONTH(SalesDataTable[[#This Row],[Order Date]])/3,0)</f>
        <v>Q2</v>
      </c>
      <c r="F1208" s="4"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6">
      <c r="A1209" s="2">
        <v>4701</v>
      </c>
      <c r="B1209" s="3">
        <v>46199</v>
      </c>
      <c r="C1209" s="4">
        <f>YEAR(SalesDataTable[[#This Row],[Order Date]])</f>
        <v>2026</v>
      </c>
      <c r="D1209" s="4">
        <f>MONTH(SalesDataTable[[#This Row],[Order Date]])</f>
        <v>6</v>
      </c>
      <c r="E1209" s="11" t="str">
        <f>"Q"&amp;ROUNDUP(MONTH(SalesDataTable[[#This Row],[Order Date]])/3,0)</f>
        <v>Q2</v>
      </c>
      <c r="F1209" s="4"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6">
      <c r="A1210" s="2">
        <v>4805</v>
      </c>
      <c r="B1210" s="3">
        <v>46199</v>
      </c>
      <c r="C1210" s="4">
        <f>YEAR(SalesDataTable[[#This Row],[Order Date]])</f>
        <v>2026</v>
      </c>
      <c r="D1210" s="4">
        <f>MONTH(SalesDataTable[[#This Row],[Order Date]])</f>
        <v>6</v>
      </c>
      <c r="E1210" s="11" t="str">
        <f>"Q"&amp;ROUNDUP(MONTH(SalesDataTable[[#This Row],[Order Date]])/3,0)</f>
        <v>Q2</v>
      </c>
      <c r="F1210" s="4"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6">
      <c r="A1211" s="2">
        <v>912</v>
      </c>
      <c r="B1211" s="3">
        <v>46200</v>
      </c>
      <c r="C1211" s="4">
        <f>YEAR(SalesDataTable[[#This Row],[Order Date]])</f>
        <v>2026</v>
      </c>
      <c r="D1211" s="4">
        <f>MONTH(SalesDataTable[[#This Row],[Order Date]])</f>
        <v>6</v>
      </c>
      <c r="E1211" s="11" t="str">
        <f>"Q"&amp;ROUNDUP(MONTH(SalesDataTable[[#This Row],[Order Date]])/3,0)</f>
        <v>Q2</v>
      </c>
      <c r="F1211" s="4"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6">
      <c r="A1212" s="2">
        <v>1837</v>
      </c>
      <c r="B1212" s="3">
        <v>46200</v>
      </c>
      <c r="C1212" s="4">
        <f>YEAR(SalesDataTable[[#This Row],[Order Date]])</f>
        <v>2026</v>
      </c>
      <c r="D1212" s="4">
        <f>MONTH(SalesDataTable[[#This Row],[Order Date]])</f>
        <v>6</v>
      </c>
      <c r="E1212" s="11" t="str">
        <f>"Q"&amp;ROUNDUP(MONTH(SalesDataTable[[#This Row],[Order Date]])/3,0)</f>
        <v>Q2</v>
      </c>
      <c r="F1212" s="4"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6">
      <c r="A1213" s="2">
        <v>2216</v>
      </c>
      <c r="B1213" s="3">
        <v>46200</v>
      </c>
      <c r="C1213" s="4">
        <f>YEAR(SalesDataTable[[#This Row],[Order Date]])</f>
        <v>2026</v>
      </c>
      <c r="D1213" s="4">
        <f>MONTH(SalesDataTable[[#This Row],[Order Date]])</f>
        <v>6</v>
      </c>
      <c r="E1213" s="11" t="str">
        <f>"Q"&amp;ROUNDUP(MONTH(SalesDataTable[[#This Row],[Order Date]])/3,0)</f>
        <v>Q2</v>
      </c>
      <c r="F1213" s="4"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6">
      <c r="A1214" s="2">
        <v>2451</v>
      </c>
      <c r="B1214" s="3">
        <v>46200</v>
      </c>
      <c r="C1214" s="4">
        <f>YEAR(SalesDataTable[[#This Row],[Order Date]])</f>
        <v>2026</v>
      </c>
      <c r="D1214" s="4">
        <f>MONTH(SalesDataTable[[#This Row],[Order Date]])</f>
        <v>6</v>
      </c>
      <c r="E1214" s="11" t="str">
        <f>"Q"&amp;ROUNDUP(MONTH(SalesDataTable[[#This Row],[Order Date]])/3,0)</f>
        <v>Q2</v>
      </c>
      <c r="F1214" s="4"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6">
      <c r="A1215" s="2">
        <v>2874</v>
      </c>
      <c r="B1215" s="3">
        <v>46200</v>
      </c>
      <c r="C1215" s="4">
        <f>YEAR(SalesDataTable[[#This Row],[Order Date]])</f>
        <v>2026</v>
      </c>
      <c r="D1215" s="4">
        <f>MONTH(SalesDataTable[[#This Row],[Order Date]])</f>
        <v>6</v>
      </c>
      <c r="E1215" s="11" t="str">
        <f>"Q"&amp;ROUNDUP(MONTH(SalesDataTable[[#This Row],[Order Date]])/3,0)</f>
        <v>Q2</v>
      </c>
      <c r="F1215" s="4"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6">
      <c r="A1216" s="2">
        <v>2885</v>
      </c>
      <c r="B1216" s="3">
        <v>46200</v>
      </c>
      <c r="C1216" s="4">
        <f>YEAR(SalesDataTable[[#This Row],[Order Date]])</f>
        <v>2026</v>
      </c>
      <c r="D1216" s="4">
        <f>MONTH(SalesDataTable[[#This Row],[Order Date]])</f>
        <v>6</v>
      </c>
      <c r="E1216" s="11" t="str">
        <f>"Q"&amp;ROUNDUP(MONTH(SalesDataTable[[#This Row],[Order Date]])/3,0)</f>
        <v>Q2</v>
      </c>
      <c r="F1216" s="4"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6">
      <c r="A1217" s="2">
        <v>3014</v>
      </c>
      <c r="B1217" s="3">
        <v>46200</v>
      </c>
      <c r="C1217" s="4">
        <f>YEAR(SalesDataTable[[#This Row],[Order Date]])</f>
        <v>2026</v>
      </c>
      <c r="D1217" s="4">
        <f>MONTH(SalesDataTable[[#This Row],[Order Date]])</f>
        <v>6</v>
      </c>
      <c r="E1217" s="11" t="str">
        <f>"Q"&amp;ROUNDUP(MONTH(SalesDataTable[[#This Row],[Order Date]])/3,0)</f>
        <v>Q2</v>
      </c>
      <c r="F1217" s="4"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6">
      <c r="A1218" s="2">
        <v>3273</v>
      </c>
      <c r="B1218" s="3">
        <v>46200</v>
      </c>
      <c r="C1218" s="4">
        <f>YEAR(SalesDataTable[[#This Row],[Order Date]])</f>
        <v>2026</v>
      </c>
      <c r="D1218" s="4">
        <f>MONTH(SalesDataTable[[#This Row],[Order Date]])</f>
        <v>6</v>
      </c>
      <c r="E1218" s="11" t="str">
        <f>"Q"&amp;ROUNDUP(MONTH(SalesDataTable[[#This Row],[Order Date]])/3,0)</f>
        <v>Q2</v>
      </c>
      <c r="F1218" s="4"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6">
      <c r="A1219" s="2">
        <v>5041</v>
      </c>
      <c r="B1219" s="3">
        <v>46200</v>
      </c>
      <c r="C1219" s="4">
        <f>YEAR(SalesDataTable[[#This Row],[Order Date]])</f>
        <v>2026</v>
      </c>
      <c r="D1219" s="4">
        <f>MONTH(SalesDataTable[[#This Row],[Order Date]])</f>
        <v>6</v>
      </c>
      <c r="E1219" s="11" t="str">
        <f>"Q"&amp;ROUNDUP(MONTH(SalesDataTable[[#This Row],[Order Date]])/3,0)</f>
        <v>Q2</v>
      </c>
      <c r="F1219" s="4"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6">
      <c r="A1220" s="2">
        <v>312</v>
      </c>
      <c r="B1220" s="3">
        <v>46201</v>
      </c>
      <c r="C1220" s="4">
        <f>YEAR(SalesDataTable[[#This Row],[Order Date]])</f>
        <v>2026</v>
      </c>
      <c r="D1220" s="4">
        <f>MONTH(SalesDataTable[[#This Row],[Order Date]])</f>
        <v>6</v>
      </c>
      <c r="E1220" s="11" t="str">
        <f>"Q"&amp;ROUNDUP(MONTH(SalesDataTable[[#This Row],[Order Date]])/3,0)</f>
        <v>Q2</v>
      </c>
      <c r="F1220" s="4"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6">
      <c r="A1221" s="2">
        <v>647</v>
      </c>
      <c r="B1221" s="3">
        <v>46201</v>
      </c>
      <c r="C1221" s="4">
        <f>YEAR(SalesDataTable[[#This Row],[Order Date]])</f>
        <v>2026</v>
      </c>
      <c r="D1221" s="4">
        <f>MONTH(SalesDataTable[[#This Row],[Order Date]])</f>
        <v>6</v>
      </c>
      <c r="E1221" s="11" t="str">
        <f>"Q"&amp;ROUNDUP(MONTH(SalesDataTable[[#This Row],[Order Date]])/3,0)</f>
        <v>Q2</v>
      </c>
      <c r="F1221" s="4"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6">
      <c r="A1222" s="2">
        <v>708</v>
      </c>
      <c r="B1222" s="3">
        <v>46201</v>
      </c>
      <c r="C1222" s="4">
        <f>YEAR(SalesDataTable[[#This Row],[Order Date]])</f>
        <v>2026</v>
      </c>
      <c r="D1222" s="4">
        <f>MONTH(SalesDataTable[[#This Row],[Order Date]])</f>
        <v>6</v>
      </c>
      <c r="E1222" s="11" t="str">
        <f>"Q"&amp;ROUNDUP(MONTH(SalesDataTable[[#This Row],[Order Date]])/3,0)</f>
        <v>Q2</v>
      </c>
      <c r="F1222" s="4"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6">
      <c r="A1223" s="2">
        <v>886</v>
      </c>
      <c r="B1223" s="3">
        <v>46201</v>
      </c>
      <c r="C1223" s="4">
        <f>YEAR(SalesDataTable[[#This Row],[Order Date]])</f>
        <v>2026</v>
      </c>
      <c r="D1223" s="4">
        <f>MONTH(SalesDataTable[[#This Row],[Order Date]])</f>
        <v>6</v>
      </c>
      <c r="E1223" s="11" t="str">
        <f>"Q"&amp;ROUNDUP(MONTH(SalesDataTable[[#This Row],[Order Date]])/3,0)</f>
        <v>Q2</v>
      </c>
      <c r="F1223" s="4"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6">
      <c r="A1224" s="2">
        <v>944</v>
      </c>
      <c r="B1224" s="3">
        <v>46201</v>
      </c>
      <c r="C1224" s="4">
        <f>YEAR(SalesDataTable[[#This Row],[Order Date]])</f>
        <v>2026</v>
      </c>
      <c r="D1224" s="4">
        <f>MONTH(SalesDataTable[[#This Row],[Order Date]])</f>
        <v>6</v>
      </c>
      <c r="E1224" s="11" t="str">
        <f>"Q"&amp;ROUNDUP(MONTH(SalesDataTable[[#This Row],[Order Date]])/3,0)</f>
        <v>Q2</v>
      </c>
      <c r="F1224" s="4"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6">
      <c r="A1225" s="2">
        <v>1050</v>
      </c>
      <c r="B1225" s="3">
        <v>46201</v>
      </c>
      <c r="C1225" s="4">
        <f>YEAR(SalesDataTable[[#This Row],[Order Date]])</f>
        <v>2026</v>
      </c>
      <c r="D1225" s="4">
        <f>MONTH(SalesDataTable[[#This Row],[Order Date]])</f>
        <v>6</v>
      </c>
      <c r="E1225" s="11" t="str">
        <f>"Q"&amp;ROUNDUP(MONTH(SalesDataTable[[#This Row],[Order Date]])/3,0)</f>
        <v>Q2</v>
      </c>
      <c r="F1225" s="4"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6">
      <c r="A1226" s="2">
        <v>1677</v>
      </c>
      <c r="B1226" s="3">
        <v>46201</v>
      </c>
      <c r="C1226" s="4">
        <f>YEAR(SalesDataTable[[#This Row],[Order Date]])</f>
        <v>2026</v>
      </c>
      <c r="D1226" s="4">
        <f>MONTH(SalesDataTable[[#This Row],[Order Date]])</f>
        <v>6</v>
      </c>
      <c r="E1226" s="11" t="str">
        <f>"Q"&amp;ROUNDUP(MONTH(SalesDataTable[[#This Row],[Order Date]])/3,0)</f>
        <v>Q2</v>
      </c>
      <c r="F1226" s="4"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6">
      <c r="A1227" s="2">
        <v>2109</v>
      </c>
      <c r="B1227" s="3">
        <v>46201</v>
      </c>
      <c r="C1227" s="4">
        <f>YEAR(SalesDataTable[[#This Row],[Order Date]])</f>
        <v>2026</v>
      </c>
      <c r="D1227" s="4">
        <f>MONTH(SalesDataTable[[#This Row],[Order Date]])</f>
        <v>6</v>
      </c>
      <c r="E1227" s="11" t="str">
        <f>"Q"&amp;ROUNDUP(MONTH(SalesDataTable[[#This Row],[Order Date]])/3,0)</f>
        <v>Q2</v>
      </c>
      <c r="F1227" s="4"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6">
      <c r="A1228" s="2">
        <v>3688</v>
      </c>
      <c r="B1228" s="3">
        <v>46201</v>
      </c>
      <c r="C1228" s="4">
        <f>YEAR(SalesDataTable[[#This Row],[Order Date]])</f>
        <v>2026</v>
      </c>
      <c r="D1228" s="4">
        <f>MONTH(SalesDataTable[[#This Row],[Order Date]])</f>
        <v>6</v>
      </c>
      <c r="E1228" s="11" t="str">
        <f>"Q"&amp;ROUNDUP(MONTH(SalesDataTable[[#This Row],[Order Date]])/3,0)</f>
        <v>Q2</v>
      </c>
      <c r="F1228" s="4"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6">
      <c r="A1229" s="2">
        <v>521</v>
      </c>
      <c r="B1229" s="3">
        <v>46202</v>
      </c>
      <c r="C1229" s="4">
        <f>YEAR(SalesDataTable[[#This Row],[Order Date]])</f>
        <v>2026</v>
      </c>
      <c r="D1229" s="4">
        <f>MONTH(SalesDataTable[[#This Row],[Order Date]])</f>
        <v>6</v>
      </c>
      <c r="E1229" s="11" t="str">
        <f>"Q"&amp;ROUNDUP(MONTH(SalesDataTable[[#This Row],[Order Date]])/3,0)</f>
        <v>Q2</v>
      </c>
      <c r="F1229" s="4"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6">
      <c r="A1230" s="2">
        <v>557</v>
      </c>
      <c r="B1230" s="3">
        <v>46202</v>
      </c>
      <c r="C1230" s="4">
        <f>YEAR(SalesDataTable[[#This Row],[Order Date]])</f>
        <v>2026</v>
      </c>
      <c r="D1230" s="4">
        <f>MONTH(SalesDataTable[[#This Row],[Order Date]])</f>
        <v>6</v>
      </c>
      <c r="E1230" s="11" t="str">
        <f>"Q"&amp;ROUNDUP(MONTH(SalesDataTable[[#This Row],[Order Date]])/3,0)</f>
        <v>Q2</v>
      </c>
      <c r="F1230" s="4"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6">
      <c r="A1231" s="2">
        <v>929</v>
      </c>
      <c r="B1231" s="3">
        <v>46202</v>
      </c>
      <c r="C1231" s="4">
        <f>YEAR(SalesDataTable[[#This Row],[Order Date]])</f>
        <v>2026</v>
      </c>
      <c r="D1231" s="4">
        <f>MONTH(SalesDataTable[[#This Row],[Order Date]])</f>
        <v>6</v>
      </c>
      <c r="E1231" s="11" t="str">
        <f>"Q"&amp;ROUNDUP(MONTH(SalesDataTable[[#This Row],[Order Date]])/3,0)</f>
        <v>Q2</v>
      </c>
      <c r="F1231" s="4"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6">
      <c r="A1232" s="2">
        <v>1089</v>
      </c>
      <c r="B1232" s="3">
        <v>46202</v>
      </c>
      <c r="C1232" s="4">
        <f>YEAR(SalesDataTable[[#This Row],[Order Date]])</f>
        <v>2026</v>
      </c>
      <c r="D1232" s="4">
        <f>MONTH(SalesDataTable[[#This Row],[Order Date]])</f>
        <v>6</v>
      </c>
      <c r="E1232" s="11" t="str">
        <f>"Q"&amp;ROUNDUP(MONTH(SalesDataTable[[#This Row],[Order Date]])/3,0)</f>
        <v>Q2</v>
      </c>
      <c r="F1232" s="4"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6">
      <c r="A1233" s="2">
        <v>1655</v>
      </c>
      <c r="B1233" s="3">
        <v>46202</v>
      </c>
      <c r="C1233" s="4">
        <f>YEAR(SalesDataTable[[#This Row],[Order Date]])</f>
        <v>2026</v>
      </c>
      <c r="D1233" s="4">
        <f>MONTH(SalesDataTable[[#This Row],[Order Date]])</f>
        <v>6</v>
      </c>
      <c r="E1233" s="11" t="str">
        <f>"Q"&amp;ROUNDUP(MONTH(SalesDataTable[[#This Row],[Order Date]])/3,0)</f>
        <v>Q2</v>
      </c>
      <c r="F1233" s="4"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6">
      <c r="A1234" s="2">
        <v>1897</v>
      </c>
      <c r="B1234" s="3">
        <v>46202</v>
      </c>
      <c r="C1234" s="4">
        <f>YEAR(SalesDataTable[[#This Row],[Order Date]])</f>
        <v>2026</v>
      </c>
      <c r="D1234" s="4">
        <f>MONTH(SalesDataTable[[#This Row],[Order Date]])</f>
        <v>6</v>
      </c>
      <c r="E1234" s="11" t="str">
        <f>"Q"&amp;ROUNDUP(MONTH(SalesDataTable[[#This Row],[Order Date]])/3,0)</f>
        <v>Q2</v>
      </c>
      <c r="F1234" s="4"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6">
      <c r="A1235" s="2">
        <v>2417</v>
      </c>
      <c r="B1235" s="3">
        <v>46202</v>
      </c>
      <c r="C1235" s="4">
        <f>YEAR(SalesDataTable[[#This Row],[Order Date]])</f>
        <v>2026</v>
      </c>
      <c r="D1235" s="4">
        <f>MONTH(SalesDataTable[[#This Row],[Order Date]])</f>
        <v>6</v>
      </c>
      <c r="E1235" s="11" t="str">
        <f>"Q"&amp;ROUNDUP(MONTH(SalesDataTable[[#This Row],[Order Date]])/3,0)</f>
        <v>Q2</v>
      </c>
      <c r="F1235" s="4"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6">
      <c r="A1236" s="2">
        <v>3474</v>
      </c>
      <c r="B1236" s="3">
        <v>46202</v>
      </c>
      <c r="C1236" s="4">
        <f>YEAR(SalesDataTable[[#This Row],[Order Date]])</f>
        <v>2026</v>
      </c>
      <c r="D1236" s="4">
        <f>MONTH(SalesDataTable[[#This Row],[Order Date]])</f>
        <v>6</v>
      </c>
      <c r="E1236" s="11" t="str">
        <f>"Q"&amp;ROUNDUP(MONTH(SalesDataTable[[#This Row],[Order Date]])/3,0)</f>
        <v>Q2</v>
      </c>
      <c r="F1236" s="4"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6">
      <c r="A1237" s="2">
        <v>4079</v>
      </c>
      <c r="B1237" s="3">
        <v>46202</v>
      </c>
      <c r="C1237" s="4">
        <f>YEAR(SalesDataTable[[#This Row],[Order Date]])</f>
        <v>2026</v>
      </c>
      <c r="D1237" s="4">
        <f>MONTH(SalesDataTable[[#This Row],[Order Date]])</f>
        <v>6</v>
      </c>
      <c r="E1237" s="11" t="str">
        <f>"Q"&amp;ROUNDUP(MONTH(SalesDataTable[[#This Row],[Order Date]])/3,0)</f>
        <v>Q2</v>
      </c>
      <c r="F1237" s="4"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6">
      <c r="A1238" s="2">
        <v>45</v>
      </c>
      <c r="B1238" s="3">
        <v>46203</v>
      </c>
      <c r="C1238" s="4">
        <f>YEAR(SalesDataTable[[#This Row],[Order Date]])</f>
        <v>2026</v>
      </c>
      <c r="D1238" s="4">
        <f>MONTH(SalesDataTable[[#This Row],[Order Date]])</f>
        <v>6</v>
      </c>
      <c r="E1238" s="11" t="str">
        <f>"Q"&amp;ROUNDUP(MONTH(SalesDataTable[[#This Row],[Order Date]])/3,0)</f>
        <v>Q2</v>
      </c>
      <c r="F1238" s="4"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6">
      <c r="A1239" s="2">
        <v>2895</v>
      </c>
      <c r="B1239" s="3">
        <v>46203</v>
      </c>
      <c r="C1239" s="4">
        <f>YEAR(SalesDataTable[[#This Row],[Order Date]])</f>
        <v>2026</v>
      </c>
      <c r="D1239" s="4">
        <f>MONTH(SalesDataTable[[#This Row],[Order Date]])</f>
        <v>6</v>
      </c>
      <c r="E1239" s="11" t="str">
        <f>"Q"&amp;ROUNDUP(MONTH(SalesDataTable[[#This Row],[Order Date]])/3,0)</f>
        <v>Q2</v>
      </c>
      <c r="F1239" s="4"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6">
      <c r="A1240" s="2">
        <v>5158</v>
      </c>
      <c r="B1240" s="3">
        <v>46203</v>
      </c>
      <c r="C1240" s="4">
        <f>YEAR(SalesDataTable[[#This Row],[Order Date]])</f>
        <v>2026</v>
      </c>
      <c r="D1240" s="4">
        <f>MONTH(SalesDataTable[[#This Row],[Order Date]])</f>
        <v>6</v>
      </c>
      <c r="E1240" s="11" t="str">
        <f>"Q"&amp;ROUNDUP(MONTH(SalesDataTable[[#This Row],[Order Date]])/3,0)</f>
        <v>Q2</v>
      </c>
      <c r="F1240" s="4"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6">
      <c r="A1241" s="2">
        <v>1217</v>
      </c>
      <c r="B1241" s="3">
        <v>46204</v>
      </c>
      <c r="C1241" s="4">
        <f>YEAR(SalesDataTable[[#This Row],[Order Date]])</f>
        <v>2026</v>
      </c>
      <c r="D1241" s="4">
        <f>MONTH(SalesDataTable[[#This Row],[Order Date]])</f>
        <v>7</v>
      </c>
      <c r="E1241" s="11" t="str">
        <f>"Q"&amp;ROUNDUP(MONTH(SalesDataTable[[#This Row],[Order Date]])/3,0)</f>
        <v>Q3</v>
      </c>
      <c r="F1241" s="4"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6">
      <c r="A1242" s="2">
        <v>2249</v>
      </c>
      <c r="B1242" s="3">
        <v>46204</v>
      </c>
      <c r="C1242" s="4">
        <f>YEAR(SalesDataTable[[#This Row],[Order Date]])</f>
        <v>2026</v>
      </c>
      <c r="D1242" s="4">
        <f>MONTH(SalesDataTable[[#This Row],[Order Date]])</f>
        <v>7</v>
      </c>
      <c r="E1242" s="11" t="str">
        <f>"Q"&amp;ROUNDUP(MONTH(SalesDataTable[[#This Row],[Order Date]])/3,0)</f>
        <v>Q3</v>
      </c>
      <c r="F1242" s="4"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6">
      <c r="A1243" s="2">
        <v>2650</v>
      </c>
      <c r="B1243" s="3">
        <v>46204</v>
      </c>
      <c r="C1243" s="4">
        <f>YEAR(SalesDataTable[[#This Row],[Order Date]])</f>
        <v>2026</v>
      </c>
      <c r="D1243" s="4">
        <f>MONTH(SalesDataTable[[#This Row],[Order Date]])</f>
        <v>7</v>
      </c>
      <c r="E1243" s="11" t="str">
        <f>"Q"&amp;ROUNDUP(MONTH(SalesDataTable[[#This Row],[Order Date]])/3,0)</f>
        <v>Q3</v>
      </c>
      <c r="F1243" s="4"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6">
      <c r="A1244" s="2">
        <v>3937</v>
      </c>
      <c r="B1244" s="3">
        <v>46204</v>
      </c>
      <c r="C1244" s="4">
        <f>YEAR(SalesDataTable[[#This Row],[Order Date]])</f>
        <v>2026</v>
      </c>
      <c r="D1244" s="4">
        <f>MONTH(SalesDataTable[[#This Row],[Order Date]])</f>
        <v>7</v>
      </c>
      <c r="E1244" s="11" t="str">
        <f>"Q"&amp;ROUNDUP(MONTH(SalesDataTable[[#This Row],[Order Date]])/3,0)</f>
        <v>Q3</v>
      </c>
      <c r="F1244" s="4"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6">
      <c r="A1245" s="2">
        <v>4122</v>
      </c>
      <c r="B1245" s="3">
        <v>46204</v>
      </c>
      <c r="C1245" s="4">
        <f>YEAR(SalesDataTable[[#This Row],[Order Date]])</f>
        <v>2026</v>
      </c>
      <c r="D1245" s="4">
        <f>MONTH(SalesDataTable[[#This Row],[Order Date]])</f>
        <v>7</v>
      </c>
      <c r="E1245" s="11" t="str">
        <f>"Q"&amp;ROUNDUP(MONTH(SalesDataTable[[#This Row],[Order Date]])/3,0)</f>
        <v>Q3</v>
      </c>
      <c r="F1245" s="4"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6">
      <c r="A1246" s="2">
        <v>4589</v>
      </c>
      <c r="B1246" s="3">
        <v>46204</v>
      </c>
      <c r="C1246" s="4">
        <f>YEAR(SalesDataTable[[#This Row],[Order Date]])</f>
        <v>2026</v>
      </c>
      <c r="D1246" s="4">
        <f>MONTH(SalesDataTable[[#This Row],[Order Date]])</f>
        <v>7</v>
      </c>
      <c r="E1246" s="11" t="str">
        <f>"Q"&amp;ROUNDUP(MONTH(SalesDataTable[[#This Row],[Order Date]])/3,0)</f>
        <v>Q3</v>
      </c>
      <c r="F1246" s="4"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6">
      <c r="A1247" s="2">
        <v>4873</v>
      </c>
      <c r="B1247" s="3">
        <v>46204</v>
      </c>
      <c r="C1247" s="4">
        <f>YEAR(SalesDataTable[[#This Row],[Order Date]])</f>
        <v>2026</v>
      </c>
      <c r="D1247" s="4">
        <f>MONTH(SalesDataTable[[#This Row],[Order Date]])</f>
        <v>7</v>
      </c>
      <c r="E1247" s="11" t="str">
        <f>"Q"&amp;ROUNDUP(MONTH(SalesDataTable[[#This Row],[Order Date]])/3,0)</f>
        <v>Q3</v>
      </c>
      <c r="F1247" s="4"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6">
      <c r="A1248" s="2">
        <v>729</v>
      </c>
      <c r="B1248" s="3">
        <v>46205</v>
      </c>
      <c r="C1248" s="4">
        <f>YEAR(SalesDataTable[[#This Row],[Order Date]])</f>
        <v>2026</v>
      </c>
      <c r="D1248" s="4">
        <f>MONTH(SalesDataTable[[#This Row],[Order Date]])</f>
        <v>7</v>
      </c>
      <c r="E1248" s="11" t="str">
        <f>"Q"&amp;ROUNDUP(MONTH(SalesDataTable[[#This Row],[Order Date]])/3,0)</f>
        <v>Q3</v>
      </c>
      <c r="F1248" s="4"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6">
      <c r="A1249" s="2">
        <v>906</v>
      </c>
      <c r="B1249" s="3">
        <v>46205</v>
      </c>
      <c r="C1249" s="4">
        <f>YEAR(SalesDataTable[[#This Row],[Order Date]])</f>
        <v>2026</v>
      </c>
      <c r="D1249" s="4">
        <f>MONTH(SalesDataTable[[#This Row],[Order Date]])</f>
        <v>7</v>
      </c>
      <c r="E1249" s="11" t="str">
        <f>"Q"&amp;ROUNDUP(MONTH(SalesDataTable[[#This Row],[Order Date]])/3,0)</f>
        <v>Q3</v>
      </c>
      <c r="F1249" s="4"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6">
      <c r="A1250" s="2">
        <v>1531</v>
      </c>
      <c r="B1250" s="3">
        <v>46205</v>
      </c>
      <c r="C1250" s="4">
        <f>YEAR(SalesDataTable[[#This Row],[Order Date]])</f>
        <v>2026</v>
      </c>
      <c r="D1250" s="4">
        <f>MONTH(SalesDataTable[[#This Row],[Order Date]])</f>
        <v>7</v>
      </c>
      <c r="E1250" s="11" t="str">
        <f>"Q"&amp;ROUNDUP(MONTH(SalesDataTable[[#This Row],[Order Date]])/3,0)</f>
        <v>Q3</v>
      </c>
      <c r="F1250" s="4"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6">
      <c r="A1251" s="2">
        <v>1683</v>
      </c>
      <c r="B1251" s="3">
        <v>46205</v>
      </c>
      <c r="C1251" s="4">
        <f>YEAR(SalesDataTable[[#This Row],[Order Date]])</f>
        <v>2026</v>
      </c>
      <c r="D1251" s="4">
        <f>MONTH(SalesDataTable[[#This Row],[Order Date]])</f>
        <v>7</v>
      </c>
      <c r="E1251" s="11" t="str">
        <f>"Q"&amp;ROUNDUP(MONTH(SalesDataTable[[#This Row],[Order Date]])/3,0)</f>
        <v>Q3</v>
      </c>
      <c r="F1251" s="4"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6">
      <c r="A1252" s="2">
        <v>2363</v>
      </c>
      <c r="B1252" s="3">
        <v>46205</v>
      </c>
      <c r="C1252" s="4">
        <f>YEAR(SalesDataTable[[#This Row],[Order Date]])</f>
        <v>2026</v>
      </c>
      <c r="D1252" s="4">
        <f>MONTH(SalesDataTable[[#This Row],[Order Date]])</f>
        <v>7</v>
      </c>
      <c r="E1252" s="11" t="str">
        <f>"Q"&amp;ROUNDUP(MONTH(SalesDataTable[[#This Row],[Order Date]])/3,0)</f>
        <v>Q3</v>
      </c>
      <c r="F1252" s="4"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6">
      <c r="A1253" s="2">
        <v>3858</v>
      </c>
      <c r="B1253" s="3">
        <v>46205</v>
      </c>
      <c r="C1253" s="4">
        <f>YEAR(SalesDataTable[[#This Row],[Order Date]])</f>
        <v>2026</v>
      </c>
      <c r="D1253" s="4">
        <f>MONTH(SalesDataTable[[#This Row],[Order Date]])</f>
        <v>7</v>
      </c>
      <c r="E1253" s="11" t="str">
        <f>"Q"&amp;ROUNDUP(MONTH(SalesDataTable[[#This Row],[Order Date]])/3,0)</f>
        <v>Q3</v>
      </c>
      <c r="F1253" s="4"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6">
      <c r="A1254" s="2">
        <v>4233</v>
      </c>
      <c r="B1254" s="3">
        <v>46205</v>
      </c>
      <c r="C1254" s="4">
        <f>YEAR(SalesDataTable[[#This Row],[Order Date]])</f>
        <v>2026</v>
      </c>
      <c r="D1254" s="4">
        <f>MONTH(SalesDataTable[[#This Row],[Order Date]])</f>
        <v>7</v>
      </c>
      <c r="E1254" s="11" t="str">
        <f>"Q"&amp;ROUNDUP(MONTH(SalesDataTable[[#This Row],[Order Date]])/3,0)</f>
        <v>Q3</v>
      </c>
      <c r="F1254" s="4"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6">
      <c r="A1255" s="2">
        <v>5071</v>
      </c>
      <c r="B1255" s="3">
        <v>46205</v>
      </c>
      <c r="C1255" s="4">
        <f>YEAR(SalesDataTable[[#This Row],[Order Date]])</f>
        <v>2026</v>
      </c>
      <c r="D1255" s="4">
        <f>MONTH(SalesDataTable[[#This Row],[Order Date]])</f>
        <v>7</v>
      </c>
      <c r="E1255" s="11" t="str">
        <f>"Q"&amp;ROUNDUP(MONTH(SalesDataTable[[#This Row],[Order Date]])/3,0)</f>
        <v>Q3</v>
      </c>
      <c r="F1255" s="4"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6">
      <c r="A1256" s="2">
        <v>5174</v>
      </c>
      <c r="B1256" s="3">
        <v>46205</v>
      </c>
      <c r="C1256" s="4">
        <f>YEAR(SalesDataTable[[#This Row],[Order Date]])</f>
        <v>2026</v>
      </c>
      <c r="D1256" s="4">
        <f>MONTH(SalesDataTable[[#This Row],[Order Date]])</f>
        <v>7</v>
      </c>
      <c r="E1256" s="11" t="str">
        <f>"Q"&amp;ROUNDUP(MONTH(SalesDataTable[[#This Row],[Order Date]])/3,0)</f>
        <v>Q3</v>
      </c>
      <c r="F1256" s="4"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6">
      <c r="A1257" s="2">
        <v>727</v>
      </c>
      <c r="B1257" s="3">
        <v>46206</v>
      </c>
      <c r="C1257" s="4">
        <f>YEAR(SalesDataTable[[#This Row],[Order Date]])</f>
        <v>2026</v>
      </c>
      <c r="D1257" s="4">
        <f>MONTH(SalesDataTable[[#This Row],[Order Date]])</f>
        <v>7</v>
      </c>
      <c r="E1257" s="11" t="str">
        <f>"Q"&amp;ROUNDUP(MONTH(SalesDataTable[[#This Row],[Order Date]])/3,0)</f>
        <v>Q3</v>
      </c>
      <c r="F1257" s="4"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6">
      <c r="A1258" s="2">
        <v>1546</v>
      </c>
      <c r="B1258" s="3">
        <v>46206</v>
      </c>
      <c r="C1258" s="4">
        <f>YEAR(SalesDataTable[[#This Row],[Order Date]])</f>
        <v>2026</v>
      </c>
      <c r="D1258" s="4">
        <f>MONTH(SalesDataTable[[#This Row],[Order Date]])</f>
        <v>7</v>
      </c>
      <c r="E1258" s="11" t="str">
        <f>"Q"&amp;ROUNDUP(MONTH(SalesDataTable[[#This Row],[Order Date]])/3,0)</f>
        <v>Q3</v>
      </c>
      <c r="F1258" s="4"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6">
      <c r="A1259" s="2">
        <v>3610</v>
      </c>
      <c r="B1259" s="3">
        <v>46206</v>
      </c>
      <c r="C1259" s="4">
        <f>YEAR(SalesDataTable[[#This Row],[Order Date]])</f>
        <v>2026</v>
      </c>
      <c r="D1259" s="4">
        <f>MONTH(SalesDataTable[[#This Row],[Order Date]])</f>
        <v>7</v>
      </c>
      <c r="E1259" s="11" t="str">
        <f>"Q"&amp;ROUNDUP(MONTH(SalesDataTable[[#This Row],[Order Date]])/3,0)</f>
        <v>Q3</v>
      </c>
      <c r="F1259" s="4"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6">
      <c r="A1260" s="2">
        <v>3931</v>
      </c>
      <c r="B1260" s="3">
        <v>46206</v>
      </c>
      <c r="C1260" s="4">
        <f>YEAR(SalesDataTable[[#This Row],[Order Date]])</f>
        <v>2026</v>
      </c>
      <c r="D1260" s="4">
        <f>MONTH(SalesDataTable[[#This Row],[Order Date]])</f>
        <v>7</v>
      </c>
      <c r="E1260" s="11" t="str">
        <f>"Q"&amp;ROUNDUP(MONTH(SalesDataTable[[#This Row],[Order Date]])/3,0)</f>
        <v>Q3</v>
      </c>
      <c r="F1260" s="4"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6">
      <c r="A1261" s="2">
        <v>3942</v>
      </c>
      <c r="B1261" s="3">
        <v>46206</v>
      </c>
      <c r="C1261" s="4">
        <f>YEAR(SalesDataTable[[#This Row],[Order Date]])</f>
        <v>2026</v>
      </c>
      <c r="D1261" s="4">
        <f>MONTH(SalesDataTable[[#This Row],[Order Date]])</f>
        <v>7</v>
      </c>
      <c r="E1261" s="11" t="str">
        <f>"Q"&amp;ROUNDUP(MONTH(SalesDataTable[[#This Row],[Order Date]])/3,0)</f>
        <v>Q3</v>
      </c>
      <c r="F1261" s="4"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6">
      <c r="A1262" s="2">
        <v>4165</v>
      </c>
      <c r="B1262" s="3">
        <v>46206</v>
      </c>
      <c r="C1262" s="4">
        <f>YEAR(SalesDataTable[[#This Row],[Order Date]])</f>
        <v>2026</v>
      </c>
      <c r="D1262" s="4">
        <f>MONTH(SalesDataTable[[#This Row],[Order Date]])</f>
        <v>7</v>
      </c>
      <c r="E1262" s="11" t="str">
        <f>"Q"&amp;ROUNDUP(MONTH(SalesDataTable[[#This Row],[Order Date]])/3,0)</f>
        <v>Q3</v>
      </c>
      <c r="F1262" s="4"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6">
      <c r="A1263" s="2">
        <v>1149</v>
      </c>
      <c r="B1263" s="3">
        <v>46207</v>
      </c>
      <c r="C1263" s="4">
        <f>YEAR(SalesDataTable[[#This Row],[Order Date]])</f>
        <v>2026</v>
      </c>
      <c r="D1263" s="4">
        <f>MONTH(SalesDataTable[[#This Row],[Order Date]])</f>
        <v>7</v>
      </c>
      <c r="E1263" s="11" t="str">
        <f>"Q"&amp;ROUNDUP(MONTH(SalesDataTable[[#This Row],[Order Date]])/3,0)</f>
        <v>Q3</v>
      </c>
      <c r="F1263" s="4"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6">
      <c r="A1264" s="2">
        <v>1310</v>
      </c>
      <c r="B1264" s="3">
        <v>46207</v>
      </c>
      <c r="C1264" s="4">
        <f>YEAR(SalesDataTable[[#This Row],[Order Date]])</f>
        <v>2026</v>
      </c>
      <c r="D1264" s="4">
        <f>MONTH(SalesDataTable[[#This Row],[Order Date]])</f>
        <v>7</v>
      </c>
      <c r="E1264" s="11" t="str">
        <f>"Q"&amp;ROUNDUP(MONTH(SalesDataTable[[#This Row],[Order Date]])/3,0)</f>
        <v>Q3</v>
      </c>
      <c r="F1264" s="4"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6">
      <c r="A1265" s="2">
        <v>2352</v>
      </c>
      <c r="B1265" s="3">
        <v>46207</v>
      </c>
      <c r="C1265" s="4">
        <f>YEAR(SalesDataTable[[#This Row],[Order Date]])</f>
        <v>2026</v>
      </c>
      <c r="D1265" s="4">
        <f>MONTH(SalesDataTable[[#This Row],[Order Date]])</f>
        <v>7</v>
      </c>
      <c r="E1265" s="11" t="str">
        <f>"Q"&amp;ROUNDUP(MONTH(SalesDataTable[[#This Row],[Order Date]])/3,0)</f>
        <v>Q3</v>
      </c>
      <c r="F1265" s="4"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6">
      <c r="A1266" s="2">
        <v>2547</v>
      </c>
      <c r="B1266" s="3">
        <v>46207</v>
      </c>
      <c r="C1266" s="4">
        <f>YEAR(SalesDataTable[[#This Row],[Order Date]])</f>
        <v>2026</v>
      </c>
      <c r="D1266" s="4">
        <f>MONTH(SalesDataTable[[#This Row],[Order Date]])</f>
        <v>7</v>
      </c>
      <c r="E1266" s="11" t="str">
        <f>"Q"&amp;ROUNDUP(MONTH(SalesDataTable[[#This Row],[Order Date]])/3,0)</f>
        <v>Q3</v>
      </c>
      <c r="F1266" s="4"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6">
      <c r="A1267" s="2">
        <v>2720</v>
      </c>
      <c r="B1267" s="3">
        <v>46207</v>
      </c>
      <c r="C1267" s="4">
        <f>YEAR(SalesDataTable[[#This Row],[Order Date]])</f>
        <v>2026</v>
      </c>
      <c r="D1267" s="4">
        <f>MONTH(SalesDataTable[[#This Row],[Order Date]])</f>
        <v>7</v>
      </c>
      <c r="E1267" s="11" t="str">
        <f>"Q"&amp;ROUNDUP(MONTH(SalesDataTable[[#This Row],[Order Date]])/3,0)</f>
        <v>Q3</v>
      </c>
      <c r="F1267" s="4"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6">
      <c r="A1268" s="2">
        <v>3591</v>
      </c>
      <c r="B1268" s="3">
        <v>46207</v>
      </c>
      <c r="C1268" s="4">
        <f>YEAR(SalesDataTable[[#This Row],[Order Date]])</f>
        <v>2026</v>
      </c>
      <c r="D1268" s="4">
        <f>MONTH(SalesDataTable[[#This Row],[Order Date]])</f>
        <v>7</v>
      </c>
      <c r="E1268" s="11" t="str">
        <f>"Q"&amp;ROUNDUP(MONTH(SalesDataTable[[#This Row],[Order Date]])/3,0)</f>
        <v>Q3</v>
      </c>
      <c r="F1268" s="4"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6">
      <c r="A1269" s="2">
        <v>3819</v>
      </c>
      <c r="B1269" s="3">
        <v>46207</v>
      </c>
      <c r="C1269" s="4">
        <f>YEAR(SalesDataTable[[#This Row],[Order Date]])</f>
        <v>2026</v>
      </c>
      <c r="D1269" s="4">
        <f>MONTH(SalesDataTable[[#This Row],[Order Date]])</f>
        <v>7</v>
      </c>
      <c r="E1269" s="11" t="str">
        <f>"Q"&amp;ROUNDUP(MONTH(SalesDataTable[[#This Row],[Order Date]])/3,0)</f>
        <v>Q3</v>
      </c>
      <c r="F1269" s="4"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6">
      <c r="A1270" s="2">
        <v>4869</v>
      </c>
      <c r="B1270" s="3">
        <v>46207</v>
      </c>
      <c r="C1270" s="4">
        <f>YEAR(SalesDataTable[[#This Row],[Order Date]])</f>
        <v>2026</v>
      </c>
      <c r="D1270" s="4">
        <f>MONTH(SalesDataTable[[#This Row],[Order Date]])</f>
        <v>7</v>
      </c>
      <c r="E1270" s="11" t="str">
        <f>"Q"&amp;ROUNDUP(MONTH(SalesDataTable[[#This Row],[Order Date]])/3,0)</f>
        <v>Q3</v>
      </c>
      <c r="F1270" s="4"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6">
      <c r="A1271" s="2">
        <v>4940</v>
      </c>
      <c r="B1271" s="3">
        <v>46207</v>
      </c>
      <c r="C1271" s="4">
        <f>YEAR(SalesDataTable[[#This Row],[Order Date]])</f>
        <v>2026</v>
      </c>
      <c r="D1271" s="4">
        <f>MONTH(SalesDataTable[[#This Row],[Order Date]])</f>
        <v>7</v>
      </c>
      <c r="E1271" s="11" t="str">
        <f>"Q"&amp;ROUNDUP(MONTH(SalesDataTable[[#This Row],[Order Date]])/3,0)</f>
        <v>Q3</v>
      </c>
      <c r="F1271" s="4"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6">
      <c r="A1272" s="2">
        <v>5164</v>
      </c>
      <c r="B1272" s="3">
        <v>46207</v>
      </c>
      <c r="C1272" s="4">
        <f>YEAR(SalesDataTable[[#This Row],[Order Date]])</f>
        <v>2026</v>
      </c>
      <c r="D1272" s="4">
        <f>MONTH(SalesDataTable[[#This Row],[Order Date]])</f>
        <v>7</v>
      </c>
      <c r="E1272" s="11" t="str">
        <f>"Q"&amp;ROUNDUP(MONTH(SalesDataTable[[#This Row],[Order Date]])/3,0)</f>
        <v>Q3</v>
      </c>
      <c r="F1272" s="4"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6">
      <c r="A1273" s="2">
        <v>659</v>
      </c>
      <c r="B1273" s="3">
        <v>46208</v>
      </c>
      <c r="C1273" s="4">
        <f>YEAR(SalesDataTable[[#This Row],[Order Date]])</f>
        <v>2026</v>
      </c>
      <c r="D1273" s="4">
        <f>MONTH(SalesDataTable[[#This Row],[Order Date]])</f>
        <v>7</v>
      </c>
      <c r="E1273" s="11" t="str">
        <f>"Q"&amp;ROUNDUP(MONTH(SalesDataTable[[#This Row],[Order Date]])/3,0)</f>
        <v>Q3</v>
      </c>
      <c r="F1273" s="4"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6">
      <c r="A1274" s="2">
        <v>969</v>
      </c>
      <c r="B1274" s="3">
        <v>46208</v>
      </c>
      <c r="C1274" s="4">
        <f>YEAR(SalesDataTable[[#This Row],[Order Date]])</f>
        <v>2026</v>
      </c>
      <c r="D1274" s="4">
        <f>MONTH(SalesDataTable[[#This Row],[Order Date]])</f>
        <v>7</v>
      </c>
      <c r="E1274" s="11" t="str">
        <f>"Q"&amp;ROUNDUP(MONTH(SalesDataTable[[#This Row],[Order Date]])/3,0)</f>
        <v>Q3</v>
      </c>
      <c r="F1274" s="4"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6">
      <c r="A1275" s="2">
        <v>1096</v>
      </c>
      <c r="B1275" s="3">
        <v>46208</v>
      </c>
      <c r="C1275" s="4">
        <f>YEAR(SalesDataTable[[#This Row],[Order Date]])</f>
        <v>2026</v>
      </c>
      <c r="D1275" s="4">
        <f>MONTH(SalesDataTable[[#This Row],[Order Date]])</f>
        <v>7</v>
      </c>
      <c r="E1275" s="11" t="str">
        <f>"Q"&amp;ROUNDUP(MONTH(SalesDataTable[[#This Row],[Order Date]])/3,0)</f>
        <v>Q3</v>
      </c>
      <c r="F1275" s="4"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6">
      <c r="A1276" s="2">
        <v>1440</v>
      </c>
      <c r="B1276" s="3">
        <v>46208</v>
      </c>
      <c r="C1276" s="4">
        <f>YEAR(SalesDataTable[[#This Row],[Order Date]])</f>
        <v>2026</v>
      </c>
      <c r="D1276" s="4">
        <f>MONTH(SalesDataTable[[#This Row],[Order Date]])</f>
        <v>7</v>
      </c>
      <c r="E1276" s="11" t="str">
        <f>"Q"&amp;ROUNDUP(MONTH(SalesDataTable[[#This Row],[Order Date]])/3,0)</f>
        <v>Q3</v>
      </c>
      <c r="F1276" s="4"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6">
      <c r="A1277" s="2">
        <v>2052</v>
      </c>
      <c r="B1277" s="3">
        <v>46208</v>
      </c>
      <c r="C1277" s="4">
        <f>YEAR(SalesDataTable[[#This Row],[Order Date]])</f>
        <v>2026</v>
      </c>
      <c r="D1277" s="4">
        <f>MONTH(SalesDataTable[[#This Row],[Order Date]])</f>
        <v>7</v>
      </c>
      <c r="E1277" s="11" t="str">
        <f>"Q"&amp;ROUNDUP(MONTH(SalesDataTable[[#This Row],[Order Date]])/3,0)</f>
        <v>Q3</v>
      </c>
      <c r="F1277" s="4"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6">
      <c r="A1278" s="2">
        <v>2096</v>
      </c>
      <c r="B1278" s="3">
        <v>46208</v>
      </c>
      <c r="C1278" s="4">
        <f>YEAR(SalesDataTable[[#This Row],[Order Date]])</f>
        <v>2026</v>
      </c>
      <c r="D1278" s="4">
        <f>MONTH(SalesDataTable[[#This Row],[Order Date]])</f>
        <v>7</v>
      </c>
      <c r="E1278" s="11" t="str">
        <f>"Q"&amp;ROUNDUP(MONTH(SalesDataTable[[#This Row],[Order Date]])/3,0)</f>
        <v>Q3</v>
      </c>
      <c r="F1278" s="4"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6">
      <c r="A1279" s="2">
        <v>2488</v>
      </c>
      <c r="B1279" s="3">
        <v>46208</v>
      </c>
      <c r="C1279" s="4">
        <f>YEAR(SalesDataTable[[#This Row],[Order Date]])</f>
        <v>2026</v>
      </c>
      <c r="D1279" s="4">
        <f>MONTH(SalesDataTable[[#This Row],[Order Date]])</f>
        <v>7</v>
      </c>
      <c r="E1279" s="11" t="str">
        <f>"Q"&amp;ROUNDUP(MONTH(SalesDataTable[[#This Row],[Order Date]])/3,0)</f>
        <v>Q3</v>
      </c>
      <c r="F1279" s="4"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6">
      <c r="A1280" s="2">
        <v>3220</v>
      </c>
      <c r="B1280" s="3">
        <v>46208</v>
      </c>
      <c r="C1280" s="4">
        <f>YEAR(SalesDataTable[[#This Row],[Order Date]])</f>
        <v>2026</v>
      </c>
      <c r="D1280" s="4">
        <f>MONTH(SalesDataTable[[#This Row],[Order Date]])</f>
        <v>7</v>
      </c>
      <c r="E1280" s="11" t="str">
        <f>"Q"&amp;ROUNDUP(MONTH(SalesDataTable[[#This Row],[Order Date]])/3,0)</f>
        <v>Q3</v>
      </c>
      <c r="F1280" s="4"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6">
      <c r="A1281" s="2">
        <v>3711</v>
      </c>
      <c r="B1281" s="3">
        <v>46208</v>
      </c>
      <c r="C1281" s="4">
        <f>YEAR(SalesDataTable[[#This Row],[Order Date]])</f>
        <v>2026</v>
      </c>
      <c r="D1281" s="4">
        <f>MONTH(SalesDataTable[[#This Row],[Order Date]])</f>
        <v>7</v>
      </c>
      <c r="E1281" s="11" t="str">
        <f>"Q"&amp;ROUNDUP(MONTH(SalesDataTable[[#This Row],[Order Date]])/3,0)</f>
        <v>Q3</v>
      </c>
      <c r="F1281" s="4"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6">
      <c r="A1282" s="2">
        <v>3823</v>
      </c>
      <c r="B1282" s="3">
        <v>46208</v>
      </c>
      <c r="C1282" s="4">
        <f>YEAR(SalesDataTable[[#This Row],[Order Date]])</f>
        <v>2026</v>
      </c>
      <c r="D1282" s="4">
        <f>MONTH(SalesDataTable[[#This Row],[Order Date]])</f>
        <v>7</v>
      </c>
      <c r="E1282" s="11" t="str">
        <f>"Q"&amp;ROUNDUP(MONTH(SalesDataTable[[#This Row],[Order Date]])/3,0)</f>
        <v>Q3</v>
      </c>
      <c r="F1282" s="4"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6">
      <c r="A1283" s="2">
        <v>4058</v>
      </c>
      <c r="B1283" s="3">
        <v>46208</v>
      </c>
      <c r="C1283" s="4">
        <f>YEAR(SalesDataTable[[#This Row],[Order Date]])</f>
        <v>2026</v>
      </c>
      <c r="D1283" s="4">
        <f>MONTH(SalesDataTable[[#This Row],[Order Date]])</f>
        <v>7</v>
      </c>
      <c r="E1283" s="11" t="str">
        <f>"Q"&amp;ROUNDUP(MONTH(SalesDataTable[[#This Row],[Order Date]])/3,0)</f>
        <v>Q3</v>
      </c>
      <c r="F1283" s="4"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6">
      <c r="A1284" s="2">
        <v>4126</v>
      </c>
      <c r="B1284" s="3">
        <v>46208</v>
      </c>
      <c r="C1284" s="4">
        <f>YEAR(SalesDataTable[[#This Row],[Order Date]])</f>
        <v>2026</v>
      </c>
      <c r="D1284" s="4">
        <f>MONTH(SalesDataTable[[#This Row],[Order Date]])</f>
        <v>7</v>
      </c>
      <c r="E1284" s="11" t="str">
        <f>"Q"&amp;ROUNDUP(MONTH(SalesDataTable[[#This Row],[Order Date]])/3,0)</f>
        <v>Q3</v>
      </c>
      <c r="F1284" s="4"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6">
      <c r="A1285" s="2">
        <v>5080</v>
      </c>
      <c r="B1285" s="3">
        <v>46208</v>
      </c>
      <c r="C1285" s="4">
        <f>YEAR(SalesDataTable[[#This Row],[Order Date]])</f>
        <v>2026</v>
      </c>
      <c r="D1285" s="4">
        <f>MONTH(SalesDataTable[[#This Row],[Order Date]])</f>
        <v>7</v>
      </c>
      <c r="E1285" s="11" t="str">
        <f>"Q"&amp;ROUNDUP(MONTH(SalesDataTable[[#This Row],[Order Date]])/3,0)</f>
        <v>Q3</v>
      </c>
      <c r="F1285" s="4"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6">
      <c r="A1286" s="2">
        <v>923</v>
      </c>
      <c r="B1286" s="3">
        <v>46209</v>
      </c>
      <c r="C1286" s="4">
        <f>YEAR(SalesDataTable[[#This Row],[Order Date]])</f>
        <v>2026</v>
      </c>
      <c r="D1286" s="4">
        <f>MONTH(SalesDataTable[[#This Row],[Order Date]])</f>
        <v>7</v>
      </c>
      <c r="E1286" s="11" t="str">
        <f>"Q"&amp;ROUNDUP(MONTH(SalesDataTable[[#This Row],[Order Date]])/3,0)</f>
        <v>Q3</v>
      </c>
      <c r="F1286" s="4"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6">
      <c r="A1287" s="2">
        <v>1549</v>
      </c>
      <c r="B1287" s="3">
        <v>46209</v>
      </c>
      <c r="C1287" s="4">
        <f>YEAR(SalesDataTable[[#This Row],[Order Date]])</f>
        <v>2026</v>
      </c>
      <c r="D1287" s="4">
        <f>MONTH(SalesDataTable[[#This Row],[Order Date]])</f>
        <v>7</v>
      </c>
      <c r="E1287" s="11" t="str">
        <f>"Q"&amp;ROUNDUP(MONTH(SalesDataTable[[#This Row],[Order Date]])/3,0)</f>
        <v>Q3</v>
      </c>
      <c r="F1287" s="4"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6">
      <c r="A1288" s="2">
        <v>1839</v>
      </c>
      <c r="B1288" s="3">
        <v>46209</v>
      </c>
      <c r="C1288" s="4">
        <f>YEAR(SalesDataTable[[#This Row],[Order Date]])</f>
        <v>2026</v>
      </c>
      <c r="D1288" s="4">
        <f>MONTH(SalesDataTable[[#This Row],[Order Date]])</f>
        <v>7</v>
      </c>
      <c r="E1288" s="11" t="str">
        <f>"Q"&amp;ROUNDUP(MONTH(SalesDataTable[[#This Row],[Order Date]])/3,0)</f>
        <v>Q3</v>
      </c>
      <c r="F1288" s="4"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6">
      <c r="A1289" s="2">
        <v>2053</v>
      </c>
      <c r="B1289" s="3">
        <v>46209</v>
      </c>
      <c r="C1289" s="4">
        <f>YEAR(SalesDataTable[[#This Row],[Order Date]])</f>
        <v>2026</v>
      </c>
      <c r="D1289" s="4">
        <f>MONTH(SalesDataTable[[#This Row],[Order Date]])</f>
        <v>7</v>
      </c>
      <c r="E1289" s="11" t="str">
        <f>"Q"&amp;ROUNDUP(MONTH(SalesDataTable[[#This Row],[Order Date]])/3,0)</f>
        <v>Q3</v>
      </c>
      <c r="F1289" s="4"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6">
      <c r="A1290" s="2">
        <v>2342</v>
      </c>
      <c r="B1290" s="3">
        <v>46209</v>
      </c>
      <c r="C1290" s="4">
        <f>YEAR(SalesDataTable[[#This Row],[Order Date]])</f>
        <v>2026</v>
      </c>
      <c r="D1290" s="4">
        <f>MONTH(SalesDataTable[[#This Row],[Order Date]])</f>
        <v>7</v>
      </c>
      <c r="E1290" s="11" t="str">
        <f>"Q"&amp;ROUNDUP(MONTH(SalesDataTable[[#This Row],[Order Date]])/3,0)</f>
        <v>Q3</v>
      </c>
      <c r="F1290" s="4"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6">
      <c r="A1291" s="2">
        <v>2465</v>
      </c>
      <c r="B1291" s="3">
        <v>46209</v>
      </c>
      <c r="C1291" s="4">
        <f>YEAR(SalesDataTable[[#This Row],[Order Date]])</f>
        <v>2026</v>
      </c>
      <c r="D1291" s="4">
        <f>MONTH(SalesDataTable[[#This Row],[Order Date]])</f>
        <v>7</v>
      </c>
      <c r="E1291" s="11" t="str">
        <f>"Q"&amp;ROUNDUP(MONTH(SalesDataTable[[#This Row],[Order Date]])/3,0)</f>
        <v>Q3</v>
      </c>
      <c r="F1291" s="4"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6">
      <c r="A1292" s="2">
        <v>3990</v>
      </c>
      <c r="B1292" s="3">
        <v>46209</v>
      </c>
      <c r="C1292" s="4">
        <f>YEAR(SalesDataTable[[#This Row],[Order Date]])</f>
        <v>2026</v>
      </c>
      <c r="D1292" s="4">
        <f>MONTH(SalesDataTable[[#This Row],[Order Date]])</f>
        <v>7</v>
      </c>
      <c r="E1292" s="11" t="str">
        <f>"Q"&amp;ROUNDUP(MONTH(SalesDataTable[[#This Row],[Order Date]])/3,0)</f>
        <v>Q3</v>
      </c>
      <c r="F1292" s="4"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6">
      <c r="A1293" s="2">
        <v>4370</v>
      </c>
      <c r="B1293" s="3">
        <v>46209</v>
      </c>
      <c r="C1293" s="4">
        <f>YEAR(SalesDataTable[[#This Row],[Order Date]])</f>
        <v>2026</v>
      </c>
      <c r="D1293" s="4">
        <f>MONTH(SalesDataTable[[#This Row],[Order Date]])</f>
        <v>7</v>
      </c>
      <c r="E1293" s="11" t="str">
        <f>"Q"&amp;ROUNDUP(MONTH(SalesDataTable[[#This Row],[Order Date]])/3,0)</f>
        <v>Q3</v>
      </c>
      <c r="F1293" s="4"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6">
      <c r="A1294" s="2">
        <v>4856</v>
      </c>
      <c r="B1294" s="3">
        <v>46209</v>
      </c>
      <c r="C1294" s="4">
        <f>YEAR(SalesDataTable[[#This Row],[Order Date]])</f>
        <v>2026</v>
      </c>
      <c r="D1294" s="4">
        <f>MONTH(SalesDataTable[[#This Row],[Order Date]])</f>
        <v>7</v>
      </c>
      <c r="E1294" s="11" t="str">
        <f>"Q"&amp;ROUNDUP(MONTH(SalesDataTable[[#This Row],[Order Date]])/3,0)</f>
        <v>Q3</v>
      </c>
      <c r="F1294" s="4"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6">
      <c r="A1295" s="2">
        <v>337</v>
      </c>
      <c r="B1295" s="3">
        <v>46210</v>
      </c>
      <c r="C1295" s="4">
        <f>YEAR(SalesDataTable[[#This Row],[Order Date]])</f>
        <v>2026</v>
      </c>
      <c r="D1295" s="4">
        <f>MONTH(SalesDataTable[[#This Row],[Order Date]])</f>
        <v>7</v>
      </c>
      <c r="E1295" s="11" t="str">
        <f>"Q"&amp;ROUNDUP(MONTH(SalesDataTable[[#This Row],[Order Date]])/3,0)</f>
        <v>Q3</v>
      </c>
      <c r="F1295" s="4"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6">
      <c r="A1296" s="2">
        <v>1001</v>
      </c>
      <c r="B1296" s="3">
        <v>46210</v>
      </c>
      <c r="C1296" s="4">
        <f>YEAR(SalesDataTable[[#This Row],[Order Date]])</f>
        <v>2026</v>
      </c>
      <c r="D1296" s="4">
        <f>MONTH(SalesDataTable[[#This Row],[Order Date]])</f>
        <v>7</v>
      </c>
      <c r="E1296" s="11" t="str">
        <f>"Q"&amp;ROUNDUP(MONTH(SalesDataTable[[#This Row],[Order Date]])/3,0)</f>
        <v>Q3</v>
      </c>
      <c r="F1296" s="4"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6">
      <c r="A1297" s="2">
        <v>2424</v>
      </c>
      <c r="B1297" s="3">
        <v>46210</v>
      </c>
      <c r="C1297" s="4">
        <f>YEAR(SalesDataTable[[#This Row],[Order Date]])</f>
        <v>2026</v>
      </c>
      <c r="D1297" s="4">
        <f>MONTH(SalesDataTable[[#This Row],[Order Date]])</f>
        <v>7</v>
      </c>
      <c r="E1297" s="11" t="str">
        <f>"Q"&amp;ROUNDUP(MONTH(SalesDataTable[[#This Row],[Order Date]])/3,0)</f>
        <v>Q3</v>
      </c>
      <c r="F1297" s="4"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6">
      <c r="A1298" s="2">
        <v>2751</v>
      </c>
      <c r="B1298" s="3">
        <v>46210</v>
      </c>
      <c r="C1298" s="4">
        <f>YEAR(SalesDataTable[[#This Row],[Order Date]])</f>
        <v>2026</v>
      </c>
      <c r="D1298" s="4">
        <f>MONTH(SalesDataTable[[#This Row],[Order Date]])</f>
        <v>7</v>
      </c>
      <c r="E1298" s="11" t="str">
        <f>"Q"&amp;ROUNDUP(MONTH(SalesDataTable[[#This Row],[Order Date]])/3,0)</f>
        <v>Q3</v>
      </c>
      <c r="F1298" s="4"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6">
      <c r="A1299" s="2">
        <v>375</v>
      </c>
      <c r="B1299" s="3">
        <v>46211</v>
      </c>
      <c r="C1299" s="4">
        <f>YEAR(SalesDataTable[[#This Row],[Order Date]])</f>
        <v>2026</v>
      </c>
      <c r="D1299" s="4">
        <f>MONTH(SalesDataTable[[#This Row],[Order Date]])</f>
        <v>7</v>
      </c>
      <c r="E1299" s="11" t="str">
        <f>"Q"&amp;ROUNDUP(MONTH(SalesDataTable[[#This Row],[Order Date]])/3,0)</f>
        <v>Q3</v>
      </c>
      <c r="F1299" s="4"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6">
      <c r="A1300" s="2">
        <v>650</v>
      </c>
      <c r="B1300" s="3">
        <v>46211</v>
      </c>
      <c r="C1300" s="4">
        <f>YEAR(SalesDataTable[[#This Row],[Order Date]])</f>
        <v>2026</v>
      </c>
      <c r="D1300" s="4">
        <f>MONTH(SalesDataTable[[#This Row],[Order Date]])</f>
        <v>7</v>
      </c>
      <c r="E1300" s="11" t="str">
        <f>"Q"&amp;ROUNDUP(MONTH(SalesDataTable[[#This Row],[Order Date]])/3,0)</f>
        <v>Q3</v>
      </c>
      <c r="F1300" s="4"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6">
      <c r="A1301" s="2">
        <v>941</v>
      </c>
      <c r="B1301" s="3">
        <v>46211</v>
      </c>
      <c r="C1301" s="4">
        <f>YEAR(SalesDataTable[[#This Row],[Order Date]])</f>
        <v>2026</v>
      </c>
      <c r="D1301" s="4">
        <f>MONTH(SalesDataTable[[#This Row],[Order Date]])</f>
        <v>7</v>
      </c>
      <c r="E1301" s="11" t="str">
        <f>"Q"&amp;ROUNDUP(MONTH(SalesDataTable[[#This Row],[Order Date]])/3,0)</f>
        <v>Q3</v>
      </c>
      <c r="F1301" s="4"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6">
      <c r="A1302" s="2">
        <v>2719</v>
      </c>
      <c r="B1302" s="3">
        <v>46211</v>
      </c>
      <c r="C1302" s="4">
        <f>YEAR(SalesDataTable[[#This Row],[Order Date]])</f>
        <v>2026</v>
      </c>
      <c r="D1302" s="4">
        <f>MONTH(SalesDataTable[[#This Row],[Order Date]])</f>
        <v>7</v>
      </c>
      <c r="E1302" s="11" t="str">
        <f>"Q"&amp;ROUNDUP(MONTH(SalesDataTable[[#This Row],[Order Date]])/3,0)</f>
        <v>Q3</v>
      </c>
      <c r="F1302" s="4"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6">
      <c r="A1303" s="2">
        <v>3833</v>
      </c>
      <c r="B1303" s="3">
        <v>46211</v>
      </c>
      <c r="C1303" s="4">
        <f>YEAR(SalesDataTable[[#This Row],[Order Date]])</f>
        <v>2026</v>
      </c>
      <c r="D1303" s="4">
        <f>MONTH(SalesDataTable[[#This Row],[Order Date]])</f>
        <v>7</v>
      </c>
      <c r="E1303" s="11" t="str">
        <f>"Q"&amp;ROUNDUP(MONTH(SalesDataTable[[#This Row],[Order Date]])/3,0)</f>
        <v>Q3</v>
      </c>
      <c r="F1303" s="4"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6">
      <c r="A1304" s="2">
        <v>211</v>
      </c>
      <c r="B1304" s="3">
        <v>46212</v>
      </c>
      <c r="C1304" s="4">
        <f>YEAR(SalesDataTable[[#This Row],[Order Date]])</f>
        <v>2026</v>
      </c>
      <c r="D1304" s="4">
        <f>MONTH(SalesDataTable[[#This Row],[Order Date]])</f>
        <v>7</v>
      </c>
      <c r="E1304" s="11" t="str">
        <f>"Q"&amp;ROUNDUP(MONTH(SalesDataTable[[#This Row],[Order Date]])/3,0)</f>
        <v>Q3</v>
      </c>
      <c r="F1304" s="4"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6">
      <c r="A1305" s="2">
        <v>392</v>
      </c>
      <c r="B1305" s="3">
        <v>46212</v>
      </c>
      <c r="C1305" s="4">
        <f>YEAR(SalesDataTable[[#This Row],[Order Date]])</f>
        <v>2026</v>
      </c>
      <c r="D1305" s="4">
        <f>MONTH(SalesDataTable[[#This Row],[Order Date]])</f>
        <v>7</v>
      </c>
      <c r="E1305" s="11" t="str">
        <f>"Q"&amp;ROUNDUP(MONTH(SalesDataTable[[#This Row],[Order Date]])/3,0)</f>
        <v>Q3</v>
      </c>
      <c r="F1305" s="4"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6">
      <c r="A1306" s="2">
        <v>1302</v>
      </c>
      <c r="B1306" s="3">
        <v>46212</v>
      </c>
      <c r="C1306" s="4">
        <f>YEAR(SalesDataTable[[#This Row],[Order Date]])</f>
        <v>2026</v>
      </c>
      <c r="D1306" s="4">
        <f>MONTH(SalesDataTable[[#This Row],[Order Date]])</f>
        <v>7</v>
      </c>
      <c r="E1306" s="11" t="str">
        <f>"Q"&amp;ROUNDUP(MONTH(SalesDataTable[[#This Row],[Order Date]])/3,0)</f>
        <v>Q3</v>
      </c>
      <c r="F1306" s="4"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6">
      <c r="A1307" s="2">
        <v>1366</v>
      </c>
      <c r="B1307" s="3">
        <v>46212</v>
      </c>
      <c r="C1307" s="4">
        <f>YEAR(SalesDataTable[[#This Row],[Order Date]])</f>
        <v>2026</v>
      </c>
      <c r="D1307" s="4">
        <f>MONTH(SalesDataTable[[#This Row],[Order Date]])</f>
        <v>7</v>
      </c>
      <c r="E1307" s="11" t="str">
        <f>"Q"&amp;ROUNDUP(MONTH(SalesDataTable[[#This Row],[Order Date]])/3,0)</f>
        <v>Q3</v>
      </c>
      <c r="F1307" s="4"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6">
      <c r="A1308" s="2">
        <v>1974</v>
      </c>
      <c r="B1308" s="3">
        <v>46212</v>
      </c>
      <c r="C1308" s="4">
        <f>YEAR(SalesDataTable[[#This Row],[Order Date]])</f>
        <v>2026</v>
      </c>
      <c r="D1308" s="4">
        <f>MONTH(SalesDataTable[[#This Row],[Order Date]])</f>
        <v>7</v>
      </c>
      <c r="E1308" s="11" t="str">
        <f>"Q"&amp;ROUNDUP(MONTH(SalesDataTable[[#This Row],[Order Date]])/3,0)</f>
        <v>Q3</v>
      </c>
      <c r="F1308" s="4"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6">
      <c r="A1309" s="2">
        <v>2716</v>
      </c>
      <c r="B1309" s="3">
        <v>46212</v>
      </c>
      <c r="C1309" s="4">
        <f>YEAR(SalesDataTable[[#This Row],[Order Date]])</f>
        <v>2026</v>
      </c>
      <c r="D1309" s="4">
        <f>MONTH(SalesDataTable[[#This Row],[Order Date]])</f>
        <v>7</v>
      </c>
      <c r="E1309" s="11" t="str">
        <f>"Q"&amp;ROUNDUP(MONTH(SalesDataTable[[#This Row],[Order Date]])/3,0)</f>
        <v>Q3</v>
      </c>
      <c r="F1309" s="4"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6">
      <c r="A1310" s="2">
        <v>3161</v>
      </c>
      <c r="B1310" s="3">
        <v>46212</v>
      </c>
      <c r="C1310" s="4">
        <f>YEAR(SalesDataTable[[#This Row],[Order Date]])</f>
        <v>2026</v>
      </c>
      <c r="D1310" s="4">
        <f>MONTH(SalesDataTable[[#This Row],[Order Date]])</f>
        <v>7</v>
      </c>
      <c r="E1310" s="11" t="str">
        <f>"Q"&amp;ROUNDUP(MONTH(SalesDataTable[[#This Row],[Order Date]])/3,0)</f>
        <v>Q3</v>
      </c>
      <c r="F1310" s="4"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6">
      <c r="A1311" s="2">
        <v>3240</v>
      </c>
      <c r="B1311" s="3">
        <v>46212</v>
      </c>
      <c r="C1311" s="4">
        <f>YEAR(SalesDataTable[[#This Row],[Order Date]])</f>
        <v>2026</v>
      </c>
      <c r="D1311" s="4">
        <f>MONTH(SalesDataTable[[#This Row],[Order Date]])</f>
        <v>7</v>
      </c>
      <c r="E1311" s="11" t="str">
        <f>"Q"&amp;ROUNDUP(MONTH(SalesDataTable[[#This Row],[Order Date]])/3,0)</f>
        <v>Q3</v>
      </c>
      <c r="F1311" s="4"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6">
      <c r="A1312" s="2">
        <v>3682</v>
      </c>
      <c r="B1312" s="3">
        <v>46212</v>
      </c>
      <c r="C1312" s="4">
        <f>YEAR(SalesDataTable[[#This Row],[Order Date]])</f>
        <v>2026</v>
      </c>
      <c r="D1312" s="4">
        <f>MONTH(SalesDataTable[[#This Row],[Order Date]])</f>
        <v>7</v>
      </c>
      <c r="E1312" s="11" t="str">
        <f>"Q"&amp;ROUNDUP(MONTH(SalesDataTable[[#This Row],[Order Date]])/3,0)</f>
        <v>Q3</v>
      </c>
      <c r="F1312" s="4"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6">
      <c r="A1313" s="2">
        <v>4725</v>
      </c>
      <c r="B1313" s="3">
        <v>46212</v>
      </c>
      <c r="C1313" s="4">
        <f>YEAR(SalesDataTable[[#This Row],[Order Date]])</f>
        <v>2026</v>
      </c>
      <c r="D1313" s="4">
        <f>MONTH(SalesDataTable[[#This Row],[Order Date]])</f>
        <v>7</v>
      </c>
      <c r="E1313" s="11" t="str">
        <f>"Q"&amp;ROUNDUP(MONTH(SalesDataTable[[#This Row],[Order Date]])/3,0)</f>
        <v>Q3</v>
      </c>
      <c r="F1313" s="4"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6">
      <c r="A1314" s="2">
        <v>758</v>
      </c>
      <c r="B1314" s="3">
        <v>46213</v>
      </c>
      <c r="C1314" s="4">
        <f>YEAR(SalesDataTable[[#This Row],[Order Date]])</f>
        <v>2026</v>
      </c>
      <c r="D1314" s="4">
        <f>MONTH(SalesDataTable[[#This Row],[Order Date]])</f>
        <v>7</v>
      </c>
      <c r="E1314" s="11" t="str">
        <f>"Q"&amp;ROUNDUP(MONTH(SalesDataTable[[#This Row],[Order Date]])/3,0)</f>
        <v>Q3</v>
      </c>
      <c r="F1314" s="4"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6">
      <c r="A1315" s="2">
        <v>1910</v>
      </c>
      <c r="B1315" s="3">
        <v>46213</v>
      </c>
      <c r="C1315" s="4">
        <f>YEAR(SalesDataTable[[#This Row],[Order Date]])</f>
        <v>2026</v>
      </c>
      <c r="D1315" s="4">
        <f>MONTH(SalesDataTable[[#This Row],[Order Date]])</f>
        <v>7</v>
      </c>
      <c r="E1315" s="11" t="str">
        <f>"Q"&amp;ROUNDUP(MONTH(SalesDataTable[[#This Row],[Order Date]])/3,0)</f>
        <v>Q3</v>
      </c>
      <c r="F1315" s="4"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6">
      <c r="A1316" s="2">
        <v>1941</v>
      </c>
      <c r="B1316" s="3">
        <v>46213</v>
      </c>
      <c r="C1316" s="4">
        <f>YEAR(SalesDataTable[[#This Row],[Order Date]])</f>
        <v>2026</v>
      </c>
      <c r="D1316" s="4">
        <f>MONTH(SalesDataTable[[#This Row],[Order Date]])</f>
        <v>7</v>
      </c>
      <c r="E1316" s="11" t="str">
        <f>"Q"&amp;ROUNDUP(MONTH(SalesDataTable[[#This Row],[Order Date]])/3,0)</f>
        <v>Q3</v>
      </c>
      <c r="F1316" s="4"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6">
      <c r="A1317" s="2">
        <v>2324</v>
      </c>
      <c r="B1317" s="3">
        <v>46213</v>
      </c>
      <c r="C1317" s="4">
        <f>YEAR(SalesDataTable[[#This Row],[Order Date]])</f>
        <v>2026</v>
      </c>
      <c r="D1317" s="4">
        <f>MONTH(SalesDataTable[[#This Row],[Order Date]])</f>
        <v>7</v>
      </c>
      <c r="E1317" s="11" t="str">
        <f>"Q"&amp;ROUNDUP(MONTH(SalesDataTable[[#This Row],[Order Date]])/3,0)</f>
        <v>Q3</v>
      </c>
      <c r="F1317" s="4"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6">
      <c r="A1318" s="2">
        <v>2869</v>
      </c>
      <c r="B1318" s="3">
        <v>46213</v>
      </c>
      <c r="C1318" s="4">
        <f>YEAR(SalesDataTable[[#This Row],[Order Date]])</f>
        <v>2026</v>
      </c>
      <c r="D1318" s="4">
        <f>MONTH(SalesDataTable[[#This Row],[Order Date]])</f>
        <v>7</v>
      </c>
      <c r="E1318" s="11" t="str">
        <f>"Q"&amp;ROUNDUP(MONTH(SalesDataTable[[#This Row],[Order Date]])/3,0)</f>
        <v>Q3</v>
      </c>
      <c r="F1318" s="4"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6">
      <c r="A1319" s="2">
        <v>3236</v>
      </c>
      <c r="B1319" s="3">
        <v>46213</v>
      </c>
      <c r="C1319" s="4">
        <f>YEAR(SalesDataTable[[#This Row],[Order Date]])</f>
        <v>2026</v>
      </c>
      <c r="D1319" s="4">
        <f>MONTH(SalesDataTable[[#This Row],[Order Date]])</f>
        <v>7</v>
      </c>
      <c r="E1319" s="11" t="str">
        <f>"Q"&amp;ROUNDUP(MONTH(SalesDataTable[[#This Row],[Order Date]])/3,0)</f>
        <v>Q3</v>
      </c>
      <c r="F1319" s="4"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6">
      <c r="A1320" s="2">
        <v>3582</v>
      </c>
      <c r="B1320" s="3">
        <v>46213</v>
      </c>
      <c r="C1320" s="4">
        <f>YEAR(SalesDataTable[[#This Row],[Order Date]])</f>
        <v>2026</v>
      </c>
      <c r="D1320" s="4">
        <f>MONTH(SalesDataTable[[#This Row],[Order Date]])</f>
        <v>7</v>
      </c>
      <c r="E1320" s="11" t="str">
        <f>"Q"&amp;ROUNDUP(MONTH(SalesDataTable[[#This Row],[Order Date]])/3,0)</f>
        <v>Q3</v>
      </c>
      <c r="F1320" s="4"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6">
      <c r="A1321" s="2">
        <v>3715</v>
      </c>
      <c r="B1321" s="3">
        <v>46213</v>
      </c>
      <c r="C1321" s="4">
        <f>YEAR(SalesDataTable[[#This Row],[Order Date]])</f>
        <v>2026</v>
      </c>
      <c r="D1321" s="4">
        <f>MONTH(SalesDataTable[[#This Row],[Order Date]])</f>
        <v>7</v>
      </c>
      <c r="E1321" s="11" t="str">
        <f>"Q"&amp;ROUNDUP(MONTH(SalesDataTable[[#This Row],[Order Date]])/3,0)</f>
        <v>Q3</v>
      </c>
      <c r="F1321" s="4"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6">
      <c r="A1322" s="2">
        <v>3940</v>
      </c>
      <c r="B1322" s="3">
        <v>46213</v>
      </c>
      <c r="C1322" s="4">
        <f>YEAR(SalesDataTable[[#This Row],[Order Date]])</f>
        <v>2026</v>
      </c>
      <c r="D1322" s="4">
        <f>MONTH(SalesDataTable[[#This Row],[Order Date]])</f>
        <v>7</v>
      </c>
      <c r="E1322" s="11" t="str">
        <f>"Q"&amp;ROUNDUP(MONTH(SalesDataTable[[#This Row],[Order Date]])/3,0)</f>
        <v>Q3</v>
      </c>
      <c r="F1322" s="4"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6">
      <c r="A1323" s="2">
        <v>4760</v>
      </c>
      <c r="B1323" s="3">
        <v>46213</v>
      </c>
      <c r="C1323" s="4">
        <f>YEAR(SalesDataTable[[#This Row],[Order Date]])</f>
        <v>2026</v>
      </c>
      <c r="D1323" s="4">
        <f>MONTH(SalesDataTable[[#This Row],[Order Date]])</f>
        <v>7</v>
      </c>
      <c r="E1323" s="11" t="str">
        <f>"Q"&amp;ROUNDUP(MONTH(SalesDataTable[[#This Row],[Order Date]])/3,0)</f>
        <v>Q3</v>
      </c>
      <c r="F1323" s="4"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6">
      <c r="A1324" s="2">
        <v>4768</v>
      </c>
      <c r="B1324" s="3">
        <v>46213</v>
      </c>
      <c r="C1324" s="4">
        <f>YEAR(SalesDataTable[[#This Row],[Order Date]])</f>
        <v>2026</v>
      </c>
      <c r="D1324" s="4">
        <f>MONTH(SalesDataTable[[#This Row],[Order Date]])</f>
        <v>7</v>
      </c>
      <c r="E1324" s="11" t="str">
        <f>"Q"&amp;ROUNDUP(MONTH(SalesDataTable[[#This Row],[Order Date]])/3,0)</f>
        <v>Q3</v>
      </c>
      <c r="F1324" s="4"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6">
      <c r="A1325" s="2">
        <v>5025</v>
      </c>
      <c r="B1325" s="3">
        <v>46213</v>
      </c>
      <c r="C1325" s="4">
        <f>YEAR(SalesDataTable[[#This Row],[Order Date]])</f>
        <v>2026</v>
      </c>
      <c r="D1325" s="4">
        <f>MONTH(SalesDataTable[[#This Row],[Order Date]])</f>
        <v>7</v>
      </c>
      <c r="E1325" s="11" t="str">
        <f>"Q"&amp;ROUNDUP(MONTH(SalesDataTable[[#This Row],[Order Date]])/3,0)</f>
        <v>Q3</v>
      </c>
      <c r="F1325" s="4"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6">
      <c r="A1326" s="2">
        <v>165</v>
      </c>
      <c r="B1326" s="3">
        <v>46214</v>
      </c>
      <c r="C1326" s="4">
        <f>YEAR(SalesDataTable[[#This Row],[Order Date]])</f>
        <v>2026</v>
      </c>
      <c r="D1326" s="4">
        <f>MONTH(SalesDataTable[[#This Row],[Order Date]])</f>
        <v>7</v>
      </c>
      <c r="E1326" s="11" t="str">
        <f>"Q"&amp;ROUNDUP(MONTH(SalesDataTable[[#This Row],[Order Date]])/3,0)</f>
        <v>Q3</v>
      </c>
      <c r="F1326" s="4"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6">
      <c r="A1327" s="2">
        <v>198</v>
      </c>
      <c r="B1327" s="3">
        <v>46214</v>
      </c>
      <c r="C1327" s="4">
        <f>YEAR(SalesDataTable[[#This Row],[Order Date]])</f>
        <v>2026</v>
      </c>
      <c r="D1327" s="4">
        <f>MONTH(SalesDataTable[[#This Row],[Order Date]])</f>
        <v>7</v>
      </c>
      <c r="E1327" s="11" t="str">
        <f>"Q"&amp;ROUNDUP(MONTH(SalesDataTable[[#This Row],[Order Date]])/3,0)</f>
        <v>Q3</v>
      </c>
      <c r="F1327" s="4"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6">
      <c r="A1328" s="2">
        <v>1480</v>
      </c>
      <c r="B1328" s="3">
        <v>46214</v>
      </c>
      <c r="C1328" s="4">
        <f>YEAR(SalesDataTable[[#This Row],[Order Date]])</f>
        <v>2026</v>
      </c>
      <c r="D1328" s="4">
        <f>MONTH(SalesDataTable[[#This Row],[Order Date]])</f>
        <v>7</v>
      </c>
      <c r="E1328" s="11" t="str">
        <f>"Q"&amp;ROUNDUP(MONTH(SalesDataTable[[#This Row],[Order Date]])/3,0)</f>
        <v>Q3</v>
      </c>
      <c r="F1328" s="4"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6">
      <c r="A1329" s="2">
        <v>1990</v>
      </c>
      <c r="B1329" s="3">
        <v>46214</v>
      </c>
      <c r="C1329" s="4">
        <f>YEAR(SalesDataTable[[#This Row],[Order Date]])</f>
        <v>2026</v>
      </c>
      <c r="D1329" s="4">
        <f>MONTH(SalesDataTable[[#This Row],[Order Date]])</f>
        <v>7</v>
      </c>
      <c r="E1329" s="11" t="str">
        <f>"Q"&amp;ROUNDUP(MONTH(SalesDataTable[[#This Row],[Order Date]])/3,0)</f>
        <v>Q3</v>
      </c>
      <c r="F1329" s="4"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6">
      <c r="A1330" s="2">
        <v>2298</v>
      </c>
      <c r="B1330" s="3">
        <v>46214</v>
      </c>
      <c r="C1330" s="4">
        <f>YEAR(SalesDataTable[[#This Row],[Order Date]])</f>
        <v>2026</v>
      </c>
      <c r="D1330" s="4">
        <f>MONTH(SalesDataTable[[#This Row],[Order Date]])</f>
        <v>7</v>
      </c>
      <c r="E1330" s="11" t="str">
        <f>"Q"&amp;ROUNDUP(MONTH(SalesDataTable[[#This Row],[Order Date]])/3,0)</f>
        <v>Q3</v>
      </c>
      <c r="F1330" s="4"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6">
      <c r="A1331" s="2">
        <v>2886</v>
      </c>
      <c r="B1331" s="3">
        <v>46214</v>
      </c>
      <c r="C1331" s="4">
        <f>YEAR(SalesDataTable[[#This Row],[Order Date]])</f>
        <v>2026</v>
      </c>
      <c r="D1331" s="4">
        <f>MONTH(SalesDataTable[[#This Row],[Order Date]])</f>
        <v>7</v>
      </c>
      <c r="E1331" s="11" t="str">
        <f>"Q"&amp;ROUNDUP(MONTH(SalesDataTable[[#This Row],[Order Date]])/3,0)</f>
        <v>Q3</v>
      </c>
      <c r="F1331" s="4"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6">
      <c r="A1332" s="2">
        <v>2893</v>
      </c>
      <c r="B1332" s="3">
        <v>46214</v>
      </c>
      <c r="C1332" s="4">
        <f>YEAR(SalesDataTable[[#This Row],[Order Date]])</f>
        <v>2026</v>
      </c>
      <c r="D1332" s="4">
        <f>MONTH(SalesDataTable[[#This Row],[Order Date]])</f>
        <v>7</v>
      </c>
      <c r="E1332" s="11" t="str">
        <f>"Q"&amp;ROUNDUP(MONTH(SalesDataTable[[#This Row],[Order Date]])/3,0)</f>
        <v>Q3</v>
      </c>
      <c r="F1332" s="4"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6">
      <c r="A1333" s="2">
        <v>2939</v>
      </c>
      <c r="B1333" s="3">
        <v>46214</v>
      </c>
      <c r="C1333" s="4">
        <f>YEAR(SalesDataTable[[#This Row],[Order Date]])</f>
        <v>2026</v>
      </c>
      <c r="D1333" s="4">
        <f>MONTH(SalesDataTable[[#This Row],[Order Date]])</f>
        <v>7</v>
      </c>
      <c r="E1333" s="11" t="str">
        <f>"Q"&amp;ROUNDUP(MONTH(SalesDataTable[[#This Row],[Order Date]])/3,0)</f>
        <v>Q3</v>
      </c>
      <c r="F1333" s="4"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6">
      <c r="A1334" s="2">
        <v>3249</v>
      </c>
      <c r="B1334" s="3">
        <v>46214</v>
      </c>
      <c r="C1334" s="4">
        <f>YEAR(SalesDataTable[[#This Row],[Order Date]])</f>
        <v>2026</v>
      </c>
      <c r="D1334" s="4">
        <f>MONTH(SalesDataTable[[#This Row],[Order Date]])</f>
        <v>7</v>
      </c>
      <c r="E1334" s="11" t="str">
        <f>"Q"&amp;ROUNDUP(MONTH(SalesDataTable[[#This Row],[Order Date]])/3,0)</f>
        <v>Q3</v>
      </c>
      <c r="F1334" s="4"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6">
      <c r="A1335" s="2">
        <v>3832</v>
      </c>
      <c r="B1335" s="3">
        <v>46214</v>
      </c>
      <c r="C1335" s="4">
        <f>YEAR(SalesDataTable[[#This Row],[Order Date]])</f>
        <v>2026</v>
      </c>
      <c r="D1335" s="4">
        <f>MONTH(SalesDataTable[[#This Row],[Order Date]])</f>
        <v>7</v>
      </c>
      <c r="E1335" s="11" t="str">
        <f>"Q"&amp;ROUNDUP(MONTH(SalesDataTable[[#This Row],[Order Date]])/3,0)</f>
        <v>Q3</v>
      </c>
      <c r="F1335" s="4"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6">
      <c r="A1336" s="2">
        <v>3868</v>
      </c>
      <c r="B1336" s="3">
        <v>46214</v>
      </c>
      <c r="C1336" s="4">
        <f>YEAR(SalesDataTable[[#This Row],[Order Date]])</f>
        <v>2026</v>
      </c>
      <c r="D1336" s="4">
        <f>MONTH(SalesDataTable[[#This Row],[Order Date]])</f>
        <v>7</v>
      </c>
      <c r="E1336" s="11" t="str">
        <f>"Q"&amp;ROUNDUP(MONTH(SalesDataTable[[#This Row],[Order Date]])/3,0)</f>
        <v>Q3</v>
      </c>
      <c r="F1336" s="4"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6">
      <c r="A1337" s="2">
        <v>4365</v>
      </c>
      <c r="B1337" s="3">
        <v>46214</v>
      </c>
      <c r="C1337" s="4">
        <f>YEAR(SalesDataTable[[#This Row],[Order Date]])</f>
        <v>2026</v>
      </c>
      <c r="D1337" s="4">
        <f>MONTH(SalesDataTable[[#This Row],[Order Date]])</f>
        <v>7</v>
      </c>
      <c r="E1337" s="11" t="str">
        <f>"Q"&amp;ROUNDUP(MONTH(SalesDataTable[[#This Row],[Order Date]])/3,0)</f>
        <v>Q3</v>
      </c>
      <c r="F1337" s="4"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6">
      <c r="A1338" s="2">
        <v>314</v>
      </c>
      <c r="B1338" s="3">
        <v>46215</v>
      </c>
      <c r="C1338" s="4">
        <f>YEAR(SalesDataTable[[#This Row],[Order Date]])</f>
        <v>2026</v>
      </c>
      <c r="D1338" s="4">
        <f>MONTH(SalesDataTable[[#This Row],[Order Date]])</f>
        <v>7</v>
      </c>
      <c r="E1338" s="11" t="str">
        <f>"Q"&amp;ROUNDUP(MONTH(SalesDataTable[[#This Row],[Order Date]])/3,0)</f>
        <v>Q3</v>
      </c>
      <c r="F1338" s="4"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6">
      <c r="A1339" s="2">
        <v>552</v>
      </c>
      <c r="B1339" s="3">
        <v>46215</v>
      </c>
      <c r="C1339" s="4">
        <f>YEAR(SalesDataTable[[#This Row],[Order Date]])</f>
        <v>2026</v>
      </c>
      <c r="D1339" s="4">
        <f>MONTH(SalesDataTable[[#This Row],[Order Date]])</f>
        <v>7</v>
      </c>
      <c r="E1339" s="11" t="str">
        <f>"Q"&amp;ROUNDUP(MONTH(SalesDataTable[[#This Row],[Order Date]])/3,0)</f>
        <v>Q3</v>
      </c>
      <c r="F1339" s="4"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6">
      <c r="A1340" s="2">
        <v>1317</v>
      </c>
      <c r="B1340" s="3">
        <v>46215</v>
      </c>
      <c r="C1340" s="4">
        <f>YEAR(SalesDataTable[[#This Row],[Order Date]])</f>
        <v>2026</v>
      </c>
      <c r="D1340" s="4">
        <f>MONTH(SalesDataTable[[#This Row],[Order Date]])</f>
        <v>7</v>
      </c>
      <c r="E1340" s="11" t="str">
        <f>"Q"&amp;ROUNDUP(MONTH(SalesDataTable[[#This Row],[Order Date]])/3,0)</f>
        <v>Q3</v>
      </c>
      <c r="F1340" s="4"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6">
      <c r="A1341" s="2">
        <v>1515</v>
      </c>
      <c r="B1341" s="3">
        <v>46215</v>
      </c>
      <c r="C1341" s="4">
        <f>YEAR(SalesDataTable[[#This Row],[Order Date]])</f>
        <v>2026</v>
      </c>
      <c r="D1341" s="4">
        <f>MONTH(SalesDataTable[[#This Row],[Order Date]])</f>
        <v>7</v>
      </c>
      <c r="E1341" s="11" t="str">
        <f>"Q"&amp;ROUNDUP(MONTH(SalesDataTable[[#This Row],[Order Date]])/3,0)</f>
        <v>Q3</v>
      </c>
      <c r="F1341" s="4"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6">
      <c r="A1342" s="2">
        <v>1674</v>
      </c>
      <c r="B1342" s="3">
        <v>46215</v>
      </c>
      <c r="C1342" s="4">
        <f>YEAR(SalesDataTable[[#This Row],[Order Date]])</f>
        <v>2026</v>
      </c>
      <c r="D1342" s="4">
        <f>MONTH(SalesDataTable[[#This Row],[Order Date]])</f>
        <v>7</v>
      </c>
      <c r="E1342" s="11" t="str">
        <f>"Q"&amp;ROUNDUP(MONTH(SalesDataTable[[#This Row],[Order Date]])/3,0)</f>
        <v>Q3</v>
      </c>
      <c r="F1342" s="4"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6">
      <c r="A1343" s="2">
        <v>2407</v>
      </c>
      <c r="B1343" s="3">
        <v>46215</v>
      </c>
      <c r="C1343" s="4">
        <f>YEAR(SalesDataTable[[#This Row],[Order Date]])</f>
        <v>2026</v>
      </c>
      <c r="D1343" s="4">
        <f>MONTH(SalesDataTable[[#This Row],[Order Date]])</f>
        <v>7</v>
      </c>
      <c r="E1343" s="11" t="str">
        <f>"Q"&amp;ROUNDUP(MONTH(SalesDataTable[[#This Row],[Order Date]])/3,0)</f>
        <v>Q3</v>
      </c>
      <c r="F1343" s="4"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6">
      <c r="A1344" s="2">
        <v>2817</v>
      </c>
      <c r="B1344" s="3">
        <v>46215</v>
      </c>
      <c r="C1344" s="4">
        <f>YEAR(SalesDataTable[[#This Row],[Order Date]])</f>
        <v>2026</v>
      </c>
      <c r="D1344" s="4">
        <f>MONTH(SalesDataTable[[#This Row],[Order Date]])</f>
        <v>7</v>
      </c>
      <c r="E1344" s="11" t="str">
        <f>"Q"&amp;ROUNDUP(MONTH(SalesDataTable[[#This Row],[Order Date]])/3,0)</f>
        <v>Q3</v>
      </c>
      <c r="F1344" s="4"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6">
      <c r="A1345" s="2">
        <v>3059</v>
      </c>
      <c r="B1345" s="3">
        <v>46215</v>
      </c>
      <c r="C1345" s="4">
        <f>YEAR(SalesDataTable[[#This Row],[Order Date]])</f>
        <v>2026</v>
      </c>
      <c r="D1345" s="4">
        <f>MONTH(SalesDataTable[[#This Row],[Order Date]])</f>
        <v>7</v>
      </c>
      <c r="E1345" s="11" t="str">
        <f>"Q"&amp;ROUNDUP(MONTH(SalesDataTable[[#This Row],[Order Date]])/3,0)</f>
        <v>Q3</v>
      </c>
      <c r="F1345" s="4"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6">
      <c r="A1346" s="2">
        <v>3210</v>
      </c>
      <c r="B1346" s="3">
        <v>46215</v>
      </c>
      <c r="C1346" s="4">
        <f>YEAR(SalesDataTable[[#This Row],[Order Date]])</f>
        <v>2026</v>
      </c>
      <c r="D1346" s="4">
        <f>MONTH(SalesDataTable[[#This Row],[Order Date]])</f>
        <v>7</v>
      </c>
      <c r="E1346" s="11" t="str">
        <f>"Q"&amp;ROUNDUP(MONTH(SalesDataTable[[#This Row],[Order Date]])/3,0)</f>
        <v>Q3</v>
      </c>
      <c r="F1346" s="4"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6">
      <c r="A1347" s="2">
        <v>3670</v>
      </c>
      <c r="B1347" s="3">
        <v>46215</v>
      </c>
      <c r="C1347" s="4">
        <f>YEAR(SalesDataTable[[#This Row],[Order Date]])</f>
        <v>2026</v>
      </c>
      <c r="D1347" s="4">
        <f>MONTH(SalesDataTable[[#This Row],[Order Date]])</f>
        <v>7</v>
      </c>
      <c r="E1347" s="11" t="str">
        <f>"Q"&amp;ROUNDUP(MONTH(SalesDataTable[[#This Row],[Order Date]])/3,0)</f>
        <v>Q3</v>
      </c>
      <c r="F1347" s="4"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6">
      <c r="A1348" s="2">
        <v>4017</v>
      </c>
      <c r="B1348" s="3">
        <v>46215</v>
      </c>
      <c r="C1348" s="4">
        <f>YEAR(SalesDataTable[[#This Row],[Order Date]])</f>
        <v>2026</v>
      </c>
      <c r="D1348" s="4">
        <f>MONTH(SalesDataTable[[#This Row],[Order Date]])</f>
        <v>7</v>
      </c>
      <c r="E1348" s="11" t="str">
        <f>"Q"&amp;ROUNDUP(MONTH(SalesDataTable[[#This Row],[Order Date]])/3,0)</f>
        <v>Q3</v>
      </c>
      <c r="F1348" s="4"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6">
      <c r="A1349" s="2">
        <v>5012</v>
      </c>
      <c r="B1349" s="3">
        <v>46215</v>
      </c>
      <c r="C1349" s="4">
        <f>YEAR(SalesDataTable[[#This Row],[Order Date]])</f>
        <v>2026</v>
      </c>
      <c r="D1349" s="4">
        <f>MONTH(SalesDataTable[[#This Row],[Order Date]])</f>
        <v>7</v>
      </c>
      <c r="E1349" s="11" t="str">
        <f>"Q"&amp;ROUNDUP(MONTH(SalesDataTable[[#This Row],[Order Date]])/3,0)</f>
        <v>Q3</v>
      </c>
      <c r="F1349" s="4"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6">
      <c r="A1350" s="2">
        <v>884</v>
      </c>
      <c r="B1350" s="3">
        <v>46216</v>
      </c>
      <c r="C1350" s="4">
        <f>YEAR(SalesDataTable[[#This Row],[Order Date]])</f>
        <v>2026</v>
      </c>
      <c r="D1350" s="4">
        <f>MONTH(SalesDataTable[[#This Row],[Order Date]])</f>
        <v>7</v>
      </c>
      <c r="E1350" s="11" t="str">
        <f>"Q"&amp;ROUNDUP(MONTH(SalesDataTable[[#This Row],[Order Date]])/3,0)</f>
        <v>Q3</v>
      </c>
      <c r="F1350" s="4"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6">
      <c r="A1351" s="2">
        <v>1025</v>
      </c>
      <c r="B1351" s="3">
        <v>46216</v>
      </c>
      <c r="C1351" s="4">
        <f>YEAR(SalesDataTable[[#This Row],[Order Date]])</f>
        <v>2026</v>
      </c>
      <c r="D1351" s="4">
        <f>MONTH(SalesDataTable[[#This Row],[Order Date]])</f>
        <v>7</v>
      </c>
      <c r="E1351" s="11" t="str">
        <f>"Q"&amp;ROUNDUP(MONTH(SalesDataTable[[#This Row],[Order Date]])/3,0)</f>
        <v>Q3</v>
      </c>
      <c r="F1351" s="4"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6">
      <c r="A1352" s="2">
        <v>1279</v>
      </c>
      <c r="B1352" s="3">
        <v>46216</v>
      </c>
      <c r="C1352" s="4">
        <f>YEAR(SalesDataTable[[#This Row],[Order Date]])</f>
        <v>2026</v>
      </c>
      <c r="D1352" s="4">
        <f>MONTH(SalesDataTable[[#This Row],[Order Date]])</f>
        <v>7</v>
      </c>
      <c r="E1352" s="11" t="str">
        <f>"Q"&amp;ROUNDUP(MONTH(SalesDataTable[[#This Row],[Order Date]])/3,0)</f>
        <v>Q3</v>
      </c>
      <c r="F1352" s="4"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6">
      <c r="A1353" s="2">
        <v>1534</v>
      </c>
      <c r="B1353" s="3">
        <v>46216</v>
      </c>
      <c r="C1353" s="4">
        <f>YEAR(SalesDataTable[[#This Row],[Order Date]])</f>
        <v>2026</v>
      </c>
      <c r="D1353" s="4">
        <f>MONTH(SalesDataTable[[#This Row],[Order Date]])</f>
        <v>7</v>
      </c>
      <c r="E1353" s="11" t="str">
        <f>"Q"&amp;ROUNDUP(MONTH(SalesDataTable[[#This Row],[Order Date]])/3,0)</f>
        <v>Q3</v>
      </c>
      <c r="F1353" s="4"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6">
      <c r="A1354" s="2">
        <v>2147</v>
      </c>
      <c r="B1354" s="3">
        <v>46216</v>
      </c>
      <c r="C1354" s="4">
        <f>YEAR(SalesDataTable[[#This Row],[Order Date]])</f>
        <v>2026</v>
      </c>
      <c r="D1354" s="4">
        <f>MONTH(SalesDataTable[[#This Row],[Order Date]])</f>
        <v>7</v>
      </c>
      <c r="E1354" s="11" t="str">
        <f>"Q"&amp;ROUNDUP(MONTH(SalesDataTable[[#This Row],[Order Date]])/3,0)</f>
        <v>Q3</v>
      </c>
      <c r="F1354" s="4"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6">
      <c r="A1355" s="2">
        <v>2385</v>
      </c>
      <c r="B1355" s="3">
        <v>46216</v>
      </c>
      <c r="C1355" s="4">
        <f>YEAR(SalesDataTable[[#This Row],[Order Date]])</f>
        <v>2026</v>
      </c>
      <c r="D1355" s="4">
        <f>MONTH(SalesDataTable[[#This Row],[Order Date]])</f>
        <v>7</v>
      </c>
      <c r="E1355" s="11" t="str">
        <f>"Q"&amp;ROUNDUP(MONTH(SalesDataTable[[#This Row],[Order Date]])/3,0)</f>
        <v>Q3</v>
      </c>
      <c r="F1355" s="4"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6">
      <c r="A1356" s="2">
        <v>2517</v>
      </c>
      <c r="B1356" s="3">
        <v>46216</v>
      </c>
      <c r="C1356" s="4">
        <f>YEAR(SalesDataTable[[#This Row],[Order Date]])</f>
        <v>2026</v>
      </c>
      <c r="D1356" s="4">
        <f>MONTH(SalesDataTable[[#This Row],[Order Date]])</f>
        <v>7</v>
      </c>
      <c r="E1356" s="11" t="str">
        <f>"Q"&amp;ROUNDUP(MONTH(SalesDataTable[[#This Row],[Order Date]])/3,0)</f>
        <v>Q3</v>
      </c>
      <c r="F1356" s="4"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6">
      <c r="A1357" s="2">
        <v>2746</v>
      </c>
      <c r="B1357" s="3">
        <v>46216</v>
      </c>
      <c r="C1357" s="4">
        <f>YEAR(SalesDataTable[[#This Row],[Order Date]])</f>
        <v>2026</v>
      </c>
      <c r="D1357" s="4">
        <f>MONTH(SalesDataTable[[#This Row],[Order Date]])</f>
        <v>7</v>
      </c>
      <c r="E1357" s="11" t="str">
        <f>"Q"&amp;ROUNDUP(MONTH(SalesDataTable[[#This Row],[Order Date]])/3,0)</f>
        <v>Q3</v>
      </c>
      <c r="F1357" s="4"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6">
      <c r="A1358" s="2">
        <v>3297</v>
      </c>
      <c r="B1358" s="3">
        <v>46216</v>
      </c>
      <c r="C1358" s="4">
        <f>YEAR(SalesDataTable[[#This Row],[Order Date]])</f>
        <v>2026</v>
      </c>
      <c r="D1358" s="4">
        <f>MONTH(SalesDataTable[[#This Row],[Order Date]])</f>
        <v>7</v>
      </c>
      <c r="E1358" s="11" t="str">
        <f>"Q"&amp;ROUNDUP(MONTH(SalesDataTable[[#This Row],[Order Date]])/3,0)</f>
        <v>Q3</v>
      </c>
      <c r="F1358" s="4"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6">
      <c r="A1359" s="2">
        <v>772</v>
      </c>
      <c r="B1359" s="3">
        <v>46217</v>
      </c>
      <c r="C1359" s="4">
        <f>YEAR(SalesDataTable[[#This Row],[Order Date]])</f>
        <v>2026</v>
      </c>
      <c r="D1359" s="4">
        <f>MONTH(SalesDataTable[[#This Row],[Order Date]])</f>
        <v>7</v>
      </c>
      <c r="E1359" s="11" t="str">
        <f>"Q"&amp;ROUNDUP(MONTH(SalesDataTable[[#This Row],[Order Date]])/3,0)</f>
        <v>Q3</v>
      </c>
      <c r="F1359" s="4"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6">
      <c r="A1360" s="2">
        <v>838</v>
      </c>
      <c r="B1360" s="3">
        <v>46217</v>
      </c>
      <c r="C1360" s="4">
        <f>YEAR(SalesDataTable[[#This Row],[Order Date]])</f>
        <v>2026</v>
      </c>
      <c r="D1360" s="4">
        <f>MONTH(SalesDataTable[[#This Row],[Order Date]])</f>
        <v>7</v>
      </c>
      <c r="E1360" s="11" t="str">
        <f>"Q"&amp;ROUNDUP(MONTH(SalesDataTable[[#This Row],[Order Date]])/3,0)</f>
        <v>Q3</v>
      </c>
      <c r="F1360" s="4"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6">
      <c r="A1361" s="2">
        <v>1144</v>
      </c>
      <c r="B1361" s="3">
        <v>46217</v>
      </c>
      <c r="C1361" s="4">
        <f>YEAR(SalesDataTable[[#This Row],[Order Date]])</f>
        <v>2026</v>
      </c>
      <c r="D1361" s="4">
        <f>MONTH(SalesDataTable[[#This Row],[Order Date]])</f>
        <v>7</v>
      </c>
      <c r="E1361" s="11" t="str">
        <f>"Q"&amp;ROUNDUP(MONTH(SalesDataTable[[#This Row],[Order Date]])/3,0)</f>
        <v>Q3</v>
      </c>
      <c r="F1361" s="4"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6">
      <c r="A1362" s="2">
        <v>1686</v>
      </c>
      <c r="B1362" s="3">
        <v>46217</v>
      </c>
      <c r="C1362" s="4">
        <f>YEAR(SalesDataTable[[#This Row],[Order Date]])</f>
        <v>2026</v>
      </c>
      <c r="D1362" s="4">
        <f>MONTH(SalesDataTable[[#This Row],[Order Date]])</f>
        <v>7</v>
      </c>
      <c r="E1362" s="11" t="str">
        <f>"Q"&amp;ROUNDUP(MONTH(SalesDataTable[[#This Row],[Order Date]])/3,0)</f>
        <v>Q3</v>
      </c>
      <c r="F1362" s="4"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6">
      <c r="A1363" s="2">
        <v>2823</v>
      </c>
      <c r="B1363" s="3">
        <v>46217</v>
      </c>
      <c r="C1363" s="4">
        <f>YEAR(SalesDataTable[[#This Row],[Order Date]])</f>
        <v>2026</v>
      </c>
      <c r="D1363" s="4">
        <f>MONTH(SalesDataTable[[#This Row],[Order Date]])</f>
        <v>7</v>
      </c>
      <c r="E1363" s="11" t="str">
        <f>"Q"&amp;ROUNDUP(MONTH(SalesDataTable[[#This Row],[Order Date]])/3,0)</f>
        <v>Q3</v>
      </c>
      <c r="F1363" s="4"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6">
      <c r="A1364" s="2">
        <v>2883</v>
      </c>
      <c r="B1364" s="3">
        <v>46217</v>
      </c>
      <c r="C1364" s="4">
        <f>YEAR(SalesDataTable[[#This Row],[Order Date]])</f>
        <v>2026</v>
      </c>
      <c r="D1364" s="4">
        <f>MONTH(SalesDataTable[[#This Row],[Order Date]])</f>
        <v>7</v>
      </c>
      <c r="E1364" s="11" t="str">
        <f>"Q"&amp;ROUNDUP(MONTH(SalesDataTable[[#This Row],[Order Date]])/3,0)</f>
        <v>Q3</v>
      </c>
      <c r="F1364" s="4"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6">
      <c r="A1365" s="2">
        <v>3259</v>
      </c>
      <c r="B1365" s="3">
        <v>46217</v>
      </c>
      <c r="C1365" s="4">
        <f>YEAR(SalesDataTable[[#This Row],[Order Date]])</f>
        <v>2026</v>
      </c>
      <c r="D1365" s="4">
        <f>MONTH(SalesDataTable[[#This Row],[Order Date]])</f>
        <v>7</v>
      </c>
      <c r="E1365" s="11" t="str">
        <f>"Q"&amp;ROUNDUP(MONTH(SalesDataTable[[#This Row],[Order Date]])/3,0)</f>
        <v>Q3</v>
      </c>
      <c r="F1365" s="4"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6">
      <c r="A1366" s="2">
        <v>3709</v>
      </c>
      <c r="B1366" s="3">
        <v>46217</v>
      </c>
      <c r="C1366" s="4">
        <f>YEAR(SalesDataTable[[#This Row],[Order Date]])</f>
        <v>2026</v>
      </c>
      <c r="D1366" s="4">
        <f>MONTH(SalesDataTable[[#This Row],[Order Date]])</f>
        <v>7</v>
      </c>
      <c r="E1366" s="11" t="str">
        <f>"Q"&amp;ROUNDUP(MONTH(SalesDataTable[[#This Row],[Order Date]])/3,0)</f>
        <v>Q3</v>
      </c>
      <c r="F1366" s="4"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6">
      <c r="A1367" s="2">
        <v>61</v>
      </c>
      <c r="B1367" s="3">
        <v>46218</v>
      </c>
      <c r="C1367" s="4">
        <f>YEAR(SalesDataTable[[#This Row],[Order Date]])</f>
        <v>2026</v>
      </c>
      <c r="D1367" s="4">
        <f>MONTH(SalesDataTable[[#This Row],[Order Date]])</f>
        <v>7</v>
      </c>
      <c r="E1367" s="11" t="str">
        <f>"Q"&amp;ROUNDUP(MONTH(SalesDataTable[[#This Row],[Order Date]])/3,0)</f>
        <v>Q3</v>
      </c>
      <c r="F1367" s="4"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6">
      <c r="A1368" s="2">
        <v>357</v>
      </c>
      <c r="B1368" s="3">
        <v>46218</v>
      </c>
      <c r="C1368" s="4">
        <f>YEAR(SalesDataTable[[#This Row],[Order Date]])</f>
        <v>2026</v>
      </c>
      <c r="D1368" s="4">
        <f>MONTH(SalesDataTable[[#This Row],[Order Date]])</f>
        <v>7</v>
      </c>
      <c r="E1368" s="11" t="str">
        <f>"Q"&amp;ROUNDUP(MONTH(SalesDataTable[[#This Row],[Order Date]])/3,0)</f>
        <v>Q3</v>
      </c>
      <c r="F1368" s="4"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6">
      <c r="A1369" s="2">
        <v>1607</v>
      </c>
      <c r="B1369" s="3">
        <v>46218</v>
      </c>
      <c r="C1369" s="4">
        <f>YEAR(SalesDataTable[[#This Row],[Order Date]])</f>
        <v>2026</v>
      </c>
      <c r="D1369" s="4">
        <f>MONTH(SalesDataTable[[#This Row],[Order Date]])</f>
        <v>7</v>
      </c>
      <c r="E1369" s="11" t="str">
        <f>"Q"&amp;ROUNDUP(MONTH(SalesDataTable[[#This Row],[Order Date]])/3,0)</f>
        <v>Q3</v>
      </c>
      <c r="F1369" s="4"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6">
      <c r="A1370" s="2">
        <v>3295</v>
      </c>
      <c r="B1370" s="3">
        <v>46218</v>
      </c>
      <c r="C1370" s="4">
        <f>YEAR(SalesDataTable[[#This Row],[Order Date]])</f>
        <v>2026</v>
      </c>
      <c r="D1370" s="4">
        <f>MONTH(SalesDataTable[[#This Row],[Order Date]])</f>
        <v>7</v>
      </c>
      <c r="E1370" s="11" t="str">
        <f>"Q"&amp;ROUNDUP(MONTH(SalesDataTable[[#This Row],[Order Date]])/3,0)</f>
        <v>Q3</v>
      </c>
      <c r="F1370" s="4"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6">
      <c r="A1371" s="2">
        <v>4048</v>
      </c>
      <c r="B1371" s="3">
        <v>46218</v>
      </c>
      <c r="C1371" s="4">
        <f>YEAR(SalesDataTable[[#This Row],[Order Date]])</f>
        <v>2026</v>
      </c>
      <c r="D1371" s="4">
        <f>MONTH(SalesDataTable[[#This Row],[Order Date]])</f>
        <v>7</v>
      </c>
      <c r="E1371" s="11" t="str">
        <f>"Q"&amp;ROUNDUP(MONTH(SalesDataTable[[#This Row],[Order Date]])/3,0)</f>
        <v>Q3</v>
      </c>
      <c r="F1371" s="4"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6">
      <c r="A1372" s="2">
        <v>4424</v>
      </c>
      <c r="B1372" s="3">
        <v>46218</v>
      </c>
      <c r="C1372" s="4">
        <f>YEAR(SalesDataTable[[#This Row],[Order Date]])</f>
        <v>2026</v>
      </c>
      <c r="D1372" s="4">
        <f>MONTH(SalesDataTable[[#This Row],[Order Date]])</f>
        <v>7</v>
      </c>
      <c r="E1372" s="11" t="str">
        <f>"Q"&amp;ROUNDUP(MONTH(SalesDataTable[[#This Row],[Order Date]])/3,0)</f>
        <v>Q3</v>
      </c>
      <c r="F1372" s="4"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6">
      <c r="A1373" s="2">
        <v>4732</v>
      </c>
      <c r="B1373" s="3">
        <v>46218</v>
      </c>
      <c r="C1373" s="4">
        <f>YEAR(SalesDataTable[[#This Row],[Order Date]])</f>
        <v>2026</v>
      </c>
      <c r="D1373" s="4">
        <f>MONTH(SalesDataTable[[#This Row],[Order Date]])</f>
        <v>7</v>
      </c>
      <c r="E1373" s="11" t="str">
        <f>"Q"&amp;ROUNDUP(MONTH(SalesDataTable[[#This Row],[Order Date]])/3,0)</f>
        <v>Q3</v>
      </c>
      <c r="F1373" s="4"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6">
      <c r="A1374" s="2">
        <v>194</v>
      </c>
      <c r="B1374" s="3">
        <v>46219</v>
      </c>
      <c r="C1374" s="4">
        <f>YEAR(SalesDataTable[[#This Row],[Order Date]])</f>
        <v>2026</v>
      </c>
      <c r="D1374" s="4">
        <f>MONTH(SalesDataTable[[#This Row],[Order Date]])</f>
        <v>7</v>
      </c>
      <c r="E1374" s="11" t="str">
        <f>"Q"&amp;ROUNDUP(MONTH(SalesDataTable[[#This Row],[Order Date]])/3,0)</f>
        <v>Q3</v>
      </c>
      <c r="F1374" s="4"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6">
      <c r="A1375" s="2">
        <v>258</v>
      </c>
      <c r="B1375" s="3">
        <v>46219</v>
      </c>
      <c r="C1375" s="4">
        <f>YEAR(SalesDataTable[[#This Row],[Order Date]])</f>
        <v>2026</v>
      </c>
      <c r="D1375" s="4">
        <f>MONTH(SalesDataTable[[#This Row],[Order Date]])</f>
        <v>7</v>
      </c>
      <c r="E1375" s="11" t="str">
        <f>"Q"&amp;ROUNDUP(MONTH(SalesDataTable[[#This Row],[Order Date]])/3,0)</f>
        <v>Q3</v>
      </c>
      <c r="F1375" s="4"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6">
      <c r="A1376" s="2">
        <v>543</v>
      </c>
      <c r="B1376" s="3">
        <v>46219</v>
      </c>
      <c r="C1376" s="4">
        <f>YEAR(SalesDataTable[[#This Row],[Order Date]])</f>
        <v>2026</v>
      </c>
      <c r="D1376" s="4">
        <f>MONTH(SalesDataTable[[#This Row],[Order Date]])</f>
        <v>7</v>
      </c>
      <c r="E1376" s="11" t="str">
        <f>"Q"&amp;ROUNDUP(MONTH(SalesDataTable[[#This Row],[Order Date]])/3,0)</f>
        <v>Q3</v>
      </c>
      <c r="F1376" s="4"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6">
      <c r="A1377" s="2">
        <v>972</v>
      </c>
      <c r="B1377" s="3">
        <v>46219</v>
      </c>
      <c r="C1377" s="4">
        <f>YEAR(SalesDataTable[[#This Row],[Order Date]])</f>
        <v>2026</v>
      </c>
      <c r="D1377" s="4">
        <f>MONTH(SalesDataTable[[#This Row],[Order Date]])</f>
        <v>7</v>
      </c>
      <c r="E1377" s="11" t="str">
        <f>"Q"&amp;ROUNDUP(MONTH(SalesDataTable[[#This Row],[Order Date]])/3,0)</f>
        <v>Q3</v>
      </c>
      <c r="F1377" s="4"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6">
      <c r="A1378" s="2">
        <v>1146</v>
      </c>
      <c r="B1378" s="3">
        <v>46219</v>
      </c>
      <c r="C1378" s="4">
        <f>YEAR(SalesDataTable[[#This Row],[Order Date]])</f>
        <v>2026</v>
      </c>
      <c r="D1378" s="4">
        <f>MONTH(SalesDataTable[[#This Row],[Order Date]])</f>
        <v>7</v>
      </c>
      <c r="E1378" s="11" t="str">
        <f>"Q"&amp;ROUNDUP(MONTH(SalesDataTable[[#This Row],[Order Date]])/3,0)</f>
        <v>Q3</v>
      </c>
      <c r="F1378" s="4"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6">
      <c r="A1379" s="2">
        <v>1464</v>
      </c>
      <c r="B1379" s="3">
        <v>46219</v>
      </c>
      <c r="C1379" s="4">
        <f>YEAR(SalesDataTable[[#This Row],[Order Date]])</f>
        <v>2026</v>
      </c>
      <c r="D1379" s="4">
        <f>MONTH(SalesDataTable[[#This Row],[Order Date]])</f>
        <v>7</v>
      </c>
      <c r="E1379" s="11" t="str">
        <f>"Q"&amp;ROUNDUP(MONTH(SalesDataTable[[#This Row],[Order Date]])/3,0)</f>
        <v>Q3</v>
      </c>
      <c r="F1379" s="4"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6">
      <c r="A1380" s="2">
        <v>1581</v>
      </c>
      <c r="B1380" s="3">
        <v>46219</v>
      </c>
      <c r="C1380" s="4">
        <f>YEAR(SalesDataTable[[#This Row],[Order Date]])</f>
        <v>2026</v>
      </c>
      <c r="D1380" s="4">
        <f>MONTH(SalesDataTable[[#This Row],[Order Date]])</f>
        <v>7</v>
      </c>
      <c r="E1380" s="11" t="str">
        <f>"Q"&amp;ROUNDUP(MONTH(SalesDataTable[[#This Row],[Order Date]])/3,0)</f>
        <v>Q3</v>
      </c>
      <c r="F1380" s="4"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6">
      <c r="A1381" s="2">
        <v>1894</v>
      </c>
      <c r="B1381" s="3">
        <v>46219</v>
      </c>
      <c r="C1381" s="4">
        <f>YEAR(SalesDataTable[[#This Row],[Order Date]])</f>
        <v>2026</v>
      </c>
      <c r="D1381" s="4">
        <f>MONTH(SalesDataTable[[#This Row],[Order Date]])</f>
        <v>7</v>
      </c>
      <c r="E1381" s="11" t="str">
        <f>"Q"&amp;ROUNDUP(MONTH(SalesDataTable[[#This Row],[Order Date]])/3,0)</f>
        <v>Q3</v>
      </c>
      <c r="F1381" s="4"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6">
      <c r="A1382" s="2">
        <v>2100</v>
      </c>
      <c r="B1382" s="3">
        <v>46219</v>
      </c>
      <c r="C1382" s="4">
        <f>YEAR(SalesDataTable[[#This Row],[Order Date]])</f>
        <v>2026</v>
      </c>
      <c r="D1382" s="4">
        <f>MONTH(SalesDataTable[[#This Row],[Order Date]])</f>
        <v>7</v>
      </c>
      <c r="E1382" s="11" t="str">
        <f>"Q"&amp;ROUNDUP(MONTH(SalesDataTable[[#This Row],[Order Date]])/3,0)</f>
        <v>Q3</v>
      </c>
      <c r="F1382" s="4"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6">
      <c r="A1383" s="2">
        <v>2902</v>
      </c>
      <c r="B1383" s="3">
        <v>46219</v>
      </c>
      <c r="C1383" s="4">
        <f>YEAR(SalesDataTable[[#This Row],[Order Date]])</f>
        <v>2026</v>
      </c>
      <c r="D1383" s="4">
        <f>MONTH(SalesDataTable[[#This Row],[Order Date]])</f>
        <v>7</v>
      </c>
      <c r="E1383" s="11" t="str">
        <f>"Q"&amp;ROUNDUP(MONTH(SalesDataTable[[#This Row],[Order Date]])/3,0)</f>
        <v>Q3</v>
      </c>
      <c r="F1383" s="4"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6">
      <c r="A1384" s="2">
        <v>3115</v>
      </c>
      <c r="B1384" s="3">
        <v>46219</v>
      </c>
      <c r="C1384" s="4">
        <f>YEAR(SalesDataTable[[#This Row],[Order Date]])</f>
        <v>2026</v>
      </c>
      <c r="D1384" s="4">
        <f>MONTH(SalesDataTable[[#This Row],[Order Date]])</f>
        <v>7</v>
      </c>
      <c r="E1384" s="11" t="str">
        <f>"Q"&amp;ROUNDUP(MONTH(SalesDataTable[[#This Row],[Order Date]])/3,0)</f>
        <v>Q3</v>
      </c>
      <c r="F1384" s="4"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6">
      <c r="A1385" s="2">
        <v>3546</v>
      </c>
      <c r="B1385" s="3">
        <v>46219</v>
      </c>
      <c r="C1385" s="4">
        <f>YEAR(SalesDataTable[[#This Row],[Order Date]])</f>
        <v>2026</v>
      </c>
      <c r="D1385" s="4">
        <f>MONTH(SalesDataTable[[#This Row],[Order Date]])</f>
        <v>7</v>
      </c>
      <c r="E1385" s="11" t="str">
        <f>"Q"&amp;ROUNDUP(MONTH(SalesDataTable[[#This Row],[Order Date]])/3,0)</f>
        <v>Q3</v>
      </c>
      <c r="F1385" s="4"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6">
      <c r="A1386" s="2">
        <v>4224</v>
      </c>
      <c r="B1386" s="3">
        <v>46219</v>
      </c>
      <c r="C1386" s="4">
        <f>YEAR(SalesDataTable[[#This Row],[Order Date]])</f>
        <v>2026</v>
      </c>
      <c r="D1386" s="4">
        <f>MONTH(SalesDataTable[[#This Row],[Order Date]])</f>
        <v>7</v>
      </c>
      <c r="E1386" s="11" t="str">
        <f>"Q"&amp;ROUNDUP(MONTH(SalesDataTable[[#This Row],[Order Date]])/3,0)</f>
        <v>Q3</v>
      </c>
      <c r="F1386" s="4"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6">
      <c r="A1387" s="2">
        <v>4858</v>
      </c>
      <c r="B1387" s="3">
        <v>46219</v>
      </c>
      <c r="C1387" s="4">
        <f>YEAR(SalesDataTable[[#This Row],[Order Date]])</f>
        <v>2026</v>
      </c>
      <c r="D1387" s="4">
        <f>MONTH(SalesDataTable[[#This Row],[Order Date]])</f>
        <v>7</v>
      </c>
      <c r="E1387" s="11" t="str">
        <f>"Q"&amp;ROUNDUP(MONTH(SalesDataTable[[#This Row],[Order Date]])/3,0)</f>
        <v>Q3</v>
      </c>
      <c r="F1387" s="4"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6">
      <c r="A1388" s="2">
        <v>768</v>
      </c>
      <c r="B1388" s="3">
        <v>46220</v>
      </c>
      <c r="C1388" s="4">
        <f>YEAR(SalesDataTable[[#This Row],[Order Date]])</f>
        <v>2026</v>
      </c>
      <c r="D1388" s="4">
        <f>MONTH(SalesDataTable[[#This Row],[Order Date]])</f>
        <v>7</v>
      </c>
      <c r="E1388" s="11" t="str">
        <f>"Q"&amp;ROUNDUP(MONTH(SalesDataTable[[#This Row],[Order Date]])/3,0)</f>
        <v>Q3</v>
      </c>
      <c r="F1388" s="4"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6">
      <c r="A1389" s="2">
        <v>1901</v>
      </c>
      <c r="B1389" s="3">
        <v>46220</v>
      </c>
      <c r="C1389" s="4">
        <f>YEAR(SalesDataTable[[#This Row],[Order Date]])</f>
        <v>2026</v>
      </c>
      <c r="D1389" s="4">
        <f>MONTH(SalesDataTable[[#This Row],[Order Date]])</f>
        <v>7</v>
      </c>
      <c r="E1389" s="11" t="str">
        <f>"Q"&amp;ROUNDUP(MONTH(SalesDataTable[[#This Row],[Order Date]])/3,0)</f>
        <v>Q3</v>
      </c>
      <c r="F1389" s="4"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6">
      <c r="A1390" s="2">
        <v>2226</v>
      </c>
      <c r="B1390" s="3">
        <v>46220</v>
      </c>
      <c r="C1390" s="4">
        <f>YEAR(SalesDataTable[[#This Row],[Order Date]])</f>
        <v>2026</v>
      </c>
      <c r="D1390" s="4">
        <f>MONTH(SalesDataTable[[#This Row],[Order Date]])</f>
        <v>7</v>
      </c>
      <c r="E1390" s="11" t="str">
        <f>"Q"&amp;ROUNDUP(MONTH(SalesDataTable[[#This Row],[Order Date]])/3,0)</f>
        <v>Q3</v>
      </c>
      <c r="F1390" s="4"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6">
      <c r="A1391" s="2">
        <v>2660</v>
      </c>
      <c r="B1391" s="3">
        <v>46220</v>
      </c>
      <c r="C1391" s="4">
        <f>YEAR(SalesDataTable[[#This Row],[Order Date]])</f>
        <v>2026</v>
      </c>
      <c r="D1391" s="4">
        <f>MONTH(SalesDataTable[[#This Row],[Order Date]])</f>
        <v>7</v>
      </c>
      <c r="E1391" s="11" t="str">
        <f>"Q"&amp;ROUNDUP(MONTH(SalesDataTable[[#This Row],[Order Date]])/3,0)</f>
        <v>Q3</v>
      </c>
      <c r="F1391" s="4"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6">
      <c r="A1392" s="2">
        <v>3004</v>
      </c>
      <c r="B1392" s="3">
        <v>46220</v>
      </c>
      <c r="C1392" s="4">
        <f>YEAR(SalesDataTable[[#This Row],[Order Date]])</f>
        <v>2026</v>
      </c>
      <c r="D1392" s="4">
        <f>MONTH(SalesDataTable[[#This Row],[Order Date]])</f>
        <v>7</v>
      </c>
      <c r="E1392" s="11" t="str">
        <f>"Q"&amp;ROUNDUP(MONTH(SalesDataTable[[#This Row],[Order Date]])/3,0)</f>
        <v>Q3</v>
      </c>
      <c r="F1392" s="4"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6">
      <c r="A1393" s="2">
        <v>4020</v>
      </c>
      <c r="B1393" s="3">
        <v>46220</v>
      </c>
      <c r="C1393" s="4">
        <f>YEAR(SalesDataTable[[#This Row],[Order Date]])</f>
        <v>2026</v>
      </c>
      <c r="D1393" s="4">
        <f>MONTH(SalesDataTable[[#This Row],[Order Date]])</f>
        <v>7</v>
      </c>
      <c r="E1393" s="11" t="str">
        <f>"Q"&amp;ROUNDUP(MONTH(SalesDataTable[[#This Row],[Order Date]])/3,0)</f>
        <v>Q3</v>
      </c>
      <c r="F1393" s="4"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6">
      <c r="A1394" s="2">
        <v>4154</v>
      </c>
      <c r="B1394" s="3">
        <v>46220</v>
      </c>
      <c r="C1394" s="4">
        <f>YEAR(SalesDataTable[[#This Row],[Order Date]])</f>
        <v>2026</v>
      </c>
      <c r="D1394" s="4">
        <f>MONTH(SalesDataTable[[#This Row],[Order Date]])</f>
        <v>7</v>
      </c>
      <c r="E1394" s="11" t="str">
        <f>"Q"&amp;ROUNDUP(MONTH(SalesDataTable[[#This Row],[Order Date]])/3,0)</f>
        <v>Q3</v>
      </c>
      <c r="F1394" s="4"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6">
      <c r="A1395" s="2">
        <v>4957</v>
      </c>
      <c r="B1395" s="3">
        <v>46220</v>
      </c>
      <c r="C1395" s="4">
        <f>YEAR(SalesDataTable[[#This Row],[Order Date]])</f>
        <v>2026</v>
      </c>
      <c r="D1395" s="4">
        <f>MONTH(SalesDataTable[[#This Row],[Order Date]])</f>
        <v>7</v>
      </c>
      <c r="E1395" s="11" t="str">
        <f>"Q"&amp;ROUNDUP(MONTH(SalesDataTable[[#This Row],[Order Date]])/3,0)</f>
        <v>Q3</v>
      </c>
      <c r="F1395" s="4"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6">
      <c r="A1396" s="2">
        <v>945</v>
      </c>
      <c r="B1396" s="3">
        <v>46221</v>
      </c>
      <c r="C1396" s="4">
        <f>YEAR(SalesDataTable[[#This Row],[Order Date]])</f>
        <v>2026</v>
      </c>
      <c r="D1396" s="4">
        <f>MONTH(SalesDataTable[[#This Row],[Order Date]])</f>
        <v>7</v>
      </c>
      <c r="E1396" s="11" t="str">
        <f>"Q"&amp;ROUNDUP(MONTH(SalesDataTable[[#This Row],[Order Date]])/3,0)</f>
        <v>Q3</v>
      </c>
      <c r="F1396" s="4"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6">
      <c r="A1397" s="2">
        <v>1726</v>
      </c>
      <c r="B1397" s="3">
        <v>46221</v>
      </c>
      <c r="C1397" s="4">
        <f>YEAR(SalesDataTable[[#This Row],[Order Date]])</f>
        <v>2026</v>
      </c>
      <c r="D1397" s="4">
        <f>MONTH(SalesDataTable[[#This Row],[Order Date]])</f>
        <v>7</v>
      </c>
      <c r="E1397" s="11" t="str">
        <f>"Q"&amp;ROUNDUP(MONTH(SalesDataTable[[#This Row],[Order Date]])/3,0)</f>
        <v>Q3</v>
      </c>
      <c r="F1397" s="4"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6">
      <c r="A1398" s="2">
        <v>1790</v>
      </c>
      <c r="B1398" s="3">
        <v>46221</v>
      </c>
      <c r="C1398" s="4">
        <f>YEAR(SalesDataTable[[#This Row],[Order Date]])</f>
        <v>2026</v>
      </c>
      <c r="D1398" s="4">
        <f>MONTH(SalesDataTable[[#This Row],[Order Date]])</f>
        <v>7</v>
      </c>
      <c r="E1398" s="11" t="str">
        <f>"Q"&amp;ROUNDUP(MONTH(SalesDataTable[[#This Row],[Order Date]])/3,0)</f>
        <v>Q3</v>
      </c>
      <c r="F1398" s="4"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6">
      <c r="A1399" s="2">
        <v>2193</v>
      </c>
      <c r="B1399" s="3">
        <v>46221</v>
      </c>
      <c r="C1399" s="4">
        <f>YEAR(SalesDataTable[[#This Row],[Order Date]])</f>
        <v>2026</v>
      </c>
      <c r="D1399" s="4">
        <f>MONTH(SalesDataTable[[#This Row],[Order Date]])</f>
        <v>7</v>
      </c>
      <c r="E1399" s="11" t="str">
        <f>"Q"&amp;ROUNDUP(MONTH(SalesDataTable[[#This Row],[Order Date]])/3,0)</f>
        <v>Q3</v>
      </c>
      <c r="F1399" s="4"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6">
      <c r="A1400" s="2">
        <v>2781</v>
      </c>
      <c r="B1400" s="3">
        <v>46221</v>
      </c>
      <c r="C1400" s="4">
        <f>YEAR(SalesDataTable[[#This Row],[Order Date]])</f>
        <v>2026</v>
      </c>
      <c r="D1400" s="4">
        <f>MONTH(SalesDataTable[[#This Row],[Order Date]])</f>
        <v>7</v>
      </c>
      <c r="E1400" s="11" t="str">
        <f>"Q"&amp;ROUNDUP(MONTH(SalesDataTable[[#This Row],[Order Date]])/3,0)</f>
        <v>Q3</v>
      </c>
      <c r="F1400" s="4"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6">
      <c r="A1401" s="2">
        <v>3043</v>
      </c>
      <c r="B1401" s="3">
        <v>46221</v>
      </c>
      <c r="C1401" s="4">
        <f>YEAR(SalesDataTable[[#This Row],[Order Date]])</f>
        <v>2026</v>
      </c>
      <c r="D1401" s="4">
        <f>MONTH(SalesDataTable[[#This Row],[Order Date]])</f>
        <v>7</v>
      </c>
      <c r="E1401" s="11" t="str">
        <f>"Q"&amp;ROUNDUP(MONTH(SalesDataTable[[#This Row],[Order Date]])/3,0)</f>
        <v>Q3</v>
      </c>
      <c r="F1401" s="4"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6">
      <c r="A1402" s="2">
        <v>3102</v>
      </c>
      <c r="B1402" s="3">
        <v>46221</v>
      </c>
      <c r="C1402" s="4">
        <f>YEAR(SalesDataTable[[#This Row],[Order Date]])</f>
        <v>2026</v>
      </c>
      <c r="D1402" s="4">
        <f>MONTH(SalesDataTable[[#This Row],[Order Date]])</f>
        <v>7</v>
      </c>
      <c r="E1402" s="11" t="str">
        <f>"Q"&amp;ROUNDUP(MONTH(SalesDataTable[[#This Row],[Order Date]])/3,0)</f>
        <v>Q3</v>
      </c>
      <c r="F1402" s="4"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6">
      <c r="A1403" s="2">
        <v>3156</v>
      </c>
      <c r="B1403" s="3">
        <v>46221</v>
      </c>
      <c r="C1403" s="4">
        <f>YEAR(SalesDataTable[[#This Row],[Order Date]])</f>
        <v>2026</v>
      </c>
      <c r="D1403" s="4">
        <f>MONTH(SalesDataTable[[#This Row],[Order Date]])</f>
        <v>7</v>
      </c>
      <c r="E1403" s="11" t="str">
        <f>"Q"&amp;ROUNDUP(MONTH(SalesDataTable[[#This Row],[Order Date]])/3,0)</f>
        <v>Q3</v>
      </c>
      <c r="F1403" s="4"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6">
      <c r="A1404" s="2">
        <v>3308</v>
      </c>
      <c r="B1404" s="3">
        <v>46221</v>
      </c>
      <c r="C1404" s="4">
        <f>YEAR(SalesDataTable[[#This Row],[Order Date]])</f>
        <v>2026</v>
      </c>
      <c r="D1404" s="4">
        <f>MONTH(SalesDataTable[[#This Row],[Order Date]])</f>
        <v>7</v>
      </c>
      <c r="E1404" s="11" t="str">
        <f>"Q"&amp;ROUNDUP(MONTH(SalesDataTable[[#This Row],[Order Date]])/3,0)</f>
        <v>Q3</v>
      </c>
      <c r="F1404" s="4"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6">
      <c r="A1405" s="2">
        <v>3329</v>
      </c>
      <c r="B1405" s="3">
        <v>46221</v>
      </c>
      <c r="C1405" s="4">
        <f>YEAR(SalesDataTable[[#This Row],[Order Date]])</f>
        <v>2026</v>
      </c>
      <c r="D1405" s="4">
        <f>MONTH(SalesDataTable[[#This Row],[Order Date]])</f>
        <v>7</v>
      </c>
      <c r="E1405" s="11" t="str">
        <f>"Q"&amp;ROUNDUP(MONTH(SalesDataTable[[#This Row],[Order Date]])/3,0)</f>
        <v>Q3</v>
      </c>
      <c r="F1405" s="4"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6">
      <c r="A1406" s="2">
        <v>4102</v>
      </c>
      <c r="B1406" s="3">
        <v>46221</v>
      </c>
      <c r="C1406" s="4">
        <f>YEAR(SalesDataTable[[#This Row],[Order Date]])</f>
        <v>2026</v>
      </c>
      <c r="D1406" s="4">
        <f>MONTH(SalesDataTable[[#This Row],[Order Date]])</f>
        <v>7</v>
      </c>
      <c r="E1406" s="11" t="str">
        <f>"Q"&amp;ROUNDUP(MONTH(SalesDataTable[[#This Row],[Order Date]])/3,0)</f>
        <v>Q3</v>
      </c>
      <c r="F1406" s="4"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6">
      <c r="A1407" s="2">
        <v>4109</v>
      </c>
      <c r="B1407" s="3">
        <v>46221</v>
      </c>
      <c r="C1407" s="4">
        <f>YEAR(SalesDataTable[[#This Row],[Order Date]])</f>
        <v>2026</v>
      </c>
      <c r="D1407" s="4">
        <f>MONTH(SalesDataTable[[#This Row],[Order Date]])</f>
        <v>7</v>
      </c>
      <c r="E1407" s="11" t="str">
        <f>"Q"&amp;ROUNDUP(MONTH(SalesDataTable[[#This Row],[Order Date]])/3,0)</f>
        <v>Q3</v>
      </c>
      <c r="F1407" s="4"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6">
      <c r="A1408" s="2">
        <v>4813</v>
      </c>
      <c r="B1408" s="3">
        <v>46221</v>
      </c>
      <c r="C1408" s="4">
        <f>YEAR(SalesDataTable[[#This Row],[Order Date]])</f>
        <v>2026</v>
      </c>
      <c r="D1408" s="4">
        <f>MONTH(SalesDataTable[[#This Row],[Order Date]])</f>
        <v>7</v>
      </c>
      <c r="E1408" s="11" t="str">
        <f>"Q"&amp;ROUNDUP(MONTH(SalesDataTable[[#This Row],[Order Date]])/3,0)</f>
        <v>Q3</v>
      </c>
      <c r="F1408" s="4"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6">
      <c r="A1409" s="2">
        <v>5054</v>
      </c>
      <c r="B1409" s="3">
        <v>46221</v>
      </c>
      <c r="C1409" s="4">
        <f>YEAR(SalesDataTable[[#This Row],[Order Date]])</f>
        <v>2026</v>
      </c>
      <c r="D1409" s="4">
        <f>MONTH(SalesDataTable[[#This Row],[Order Date]])</f>
        <v>7</v>
      </c>
      <c r="E1409" s="11" t="str">
        <f>"Q"&amp;ROUNDUP(MONTH(SalesDataTable[[#This Row],[Order Date]])/3,0)</f>
        <v>Q3</v>
      </c>
      <c r="F1409" s="4"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6">
      <c r="A1410" s="2">
        <v>138</v>
      </c>
      <c r="B1410" s="3">
        <v>46222</v>
      </c>
      <c r="C1410" s="4">
        <f>YEAR(SalesDataTable[[#This Row],[Order Date]])</f>
        <v>2026</v>
      </c>
      <c r="D1410" s="4">
        <f>MONTH(SalesDataTable[[#This Row],[Order Date]])</f>
        <v>7</v>
      </c>
      <c r="E1410" s="11" t="str">
        <f>"Q"&amp;ROUNDUP(MONTH(SalesDataTable[[#This Row],[Order Date]])/3,0)</f>
        <v>Q3</v>
      </c>
      <c r="F1410" s="4"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6">
      <c r="A1411" s="2">
        <v>433</v>
      </c>
      <c r="B1411" s="3">
        <v>46222</v>
      </c>
      <c r="C1411" s="4">
        <f>YEAR(SalesDataTable[[#This Row],[Order Date]])</f>
        <v>2026</v>
      </c>
      <c r="D1411" s="4">
        <f>MONTH(SalesDataTable[[#This Row],[Order Date]])</f>
        <v>7</v>
      </c>
      <c r="E1411" s="11" t="str">
        <f>"Q"&amp;ROUNDUP(MONTH(SalesDataTable[[#This Row],[Order Date]])/3,0)</f>
        <v>Q3</v>
      </c>
      <c r="F1411" s="4"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6">
      <c r="A1412" s="2">
        <v>484</v>
      </c>
      <c r="B1412" s="3">
        <v>46222</v>
      </c>
      <c r="C1412" s="4">
        <f>YEAR(SalesDataTable[[#This Row],[Order Date]])</f>
        <v>2026</v>
      </c>
      <c r="D1412" s="4">
        <f>MONTH(SalesDataTable[[#This Row],[Order Date]])</f>
        <v>7</v>
      </c>
      <c r="E1412" s="11" t="str">
        <f>"Q"&amp;ROUNDUP(MONTH(SalesDataTable[[#This Row],[Order Date]])/3,0)</f>
        <v>Q3</v>
      </c>
      <c r="F1412" s="4"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6">
      <c r="A1413" s="2">
        <v>492</v>
      </c>
      <c r="B1413" s="3">
        <v>46222</v>
      </c>
      <c r="C1413" s="4">
        <f>YEAR(SalesDataTable[[#This Row],[Order Date]])</f>
        <v>2026</v>
      </c>
      <c r="D1413" s="4">
        <f>MONTH(SalesDataTable[[#This Row],[Order Date]])</f>
        <v>7</v>
      </c>
      <c r="E1413" s="11" t="str">
        <f>"Q"&amp;ROUNDUP(MONTH(SalesDataTable[[#This Row],[Order Date]])/3,0)</f>
        <v>Q3</v>
      </c>
      <c r="F1413" s="4"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6">
      <c r="A1414" s="2">
        <v>626</v>
      </c>
      <c r="B1414" s="3">
        <v>46222</v>
      </c>
      <c r="C1414" s="4">
        <f>YEAR(SalesDataTable[[#This Row],[Order Date]])</f>
        <v>2026</v>
      </c>
      <c r="D1414" s="4">
        <f>MONTH(SalesDataTable[[#This Row],[Order Date]])</f>
        <v>7</v>
      </c>
      <c r="E1414" s="11" t="str">
        <f>"Q"&amp;ROUNDUP(MONTH(SalesDataTable[[#This Row],[Order Date]])/3,0)</f>
        <v>Q3</v>
      </c>
      <c r="F1414" s="4"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6">
      <c r="A1415" s="2">
        <v>1409</v>
      </c>
      <c r="B1415" s="3">
        <v>46222</v>
      </c>
      <c r="C1415" s="4">
        <f>YEAR(SalesDataTable[[#This Row],[Order Date]])</f>
        <v>2026</v>
      </c>
      <c r="D1415" s="4">
        <f>MONTH(SalesDataTable[[#This Row],[Order Date]])</f>
        <v>7</v>
      </c>
      <c r="E1415" s="11" t="str">
        <f>"Q"&amp;ROUNDUP(MONTH(SalesDataTable[[#This Row],[Order Date]])/3,0)</f>
        <v>Q3</v>
      </c>
      <c r="F1415" s="4"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6">
      <c r="A1416" s="2">
        <v>1486</v>
      </c>
      <c r="B1416" s="3">
        <v>46222</v>
      </c>
      <c r="C1416" s="4">
        <f>YEAR(SalesDataTable[[#This Row],[Order Date]])</f>
        <v>2026</v>
      </c>
      <c r="D1416" s="4">
        <f>MONTH(SalesDataTable[[#This Row],[Order Date]])</f>
        <v>7</v>
      </c>
      <c r="E1416" s="11" t="str">
        <f>"Q"&amp;ROUNDUP(MONTH(SalesDataTable[[#This Row],[Order Date]])/3,0)</f>
        <v>Q3</v>
      </c>
      <c r="F1416" s="4"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6">
      <c r="A1417" s="2">
        <v>1940</v>
      </c>
      <c r="B1417" s="3">
        <v>46222</v>
      </c>
      <c r="C1417" s="4">
        <f>YEAR(SalesDataTable[[#This Row],[Order Date]])</f>
        <v>2026</v>
      </c>
      <c r="D1417" s="4">
        <f>MONTH(SalesDataTable[[#This Row],[Order Date]])</f>
        <v>7</v>
      </c>
      <c r="E1417" s="11" t="str">
        <f>"Q"&amp;ROUNDUP(MONTH(SalesDataTable[[#This Row],[Order Date]])/3,0)</f>
        <v>Q3</v>
      </c>
      <c r="F1417" s="4"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6">
      <c r="A1418" s="2">
        <v>2215</v>
      </c>
      <c r="B1418" s="3">
        <v>46222</v>
      </c>
      <c r="C1418" s="4">
        <f>YEAR(SalesDataTable[[#This Row],[Order Date]])</f>
        <v>2026</v>
      </c>
      <c r="D1418" s="4">
        <f>MONTH(SalesDataTable[[#This Row],[Order Date]])</f>
        <v>7</v>
      </c>
      <c r="E1418" s="11" t="str">
        <f>"Q"&amp;ROUNDUP(MONTH(SalesDataTable[[#This Row],[Order Date]])/3,0)</f>
        <v>Q3</v>
      </c>
      <c r="F1418" s="4"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6">
      <c r="A1419" s="2">
        <v>2555</v>
      </c>
      <c r="B1419" s="3">
        <v>46222</v>
      </c>
      <c r="C1419" s="4">
        <f>YEAR(SalesDataTable[[#This Row],[Order Date]])</f>
        <v>2026</v>
      </c>
      <c r="D1419" s="4">
        <f>MONTH(SalesDataTable[[#This Row],[Order Date]])</f>
        <v>7</v>
      </c>
      <c r="E1419" s="11" t="str">
        <f>"Q"&amp;ROUNDUP(MONTH(SalesDataTable[[#This Row],[Order Date]])/3,0)</f>
        <v>Q3</v>
      </c>
      <c r="F1419" s="4"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6">
      <c r="A1420" s="2">
        <v>4710</v>
      </c>
      <c r="B1420" s="3">
        <v>46222</v>
      </c>
      <c r="C1420" s="4">
        <f>YEAR(SalesDataTable[[#This Row],[Order Date]])</f>
        <v>2026</v>
      </c>
      <c r="D1420" s="4">
        <f>MONTH(SalesDataTable[[#This Row],[Order Date]])</f>
        <v>7</v>
      </c>
      <c r="E1420" s="11" t="str">
        <f>"Q"&amp;ROUNDUP(MONTH(SalesDataTable[[#This Row],[Order Date]])/3,0)</f>
        <v>Q3</v>
      </c>
      <c r="F1420" s="4"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6">
      <c r="A1421" s="2">
        <v>4974</v>
      </c>
      <c r="B1421" s="3">
        <v>46222</v>
      </c>
      <c r="C1421" s="4">
        <f>YEAR(SalesDataTable[[#This Row],[Order Date]])</f>
        <v>2026</v>
      </c>
      <c r="D1421" s="4">
        <f>MONTH(SalesDataTable[[#This Row],[Order Date]])</f>
        <v>7</v>
      </c>
      <c r="E1421" s="11" t="str">
        <f>"Q"&amp;ROUNDUP(MONTH(SalesDataTable[[#This Row],[Order Date]])/3,0)</f>
        <v>Q3</v>
      </c>
      <c r="F1421" s="4"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6">
      <c r="A1422" s="2">
        <v>5048</v>
      </c>
      <c r="B1422" s="3">
        <v>46222</v>
      </c>
      <c r="C1422" s="4">
        <f>YEAR(SalesDataTable[[#This Row],[Order Date]])</f>
        <v>2026</v>
      </c>
      <c r="D1422" s="4">
        <f>MONTH(SalesDataTable[[#This Row],[Order Date]])</f>
        <v>7</v>
      </c>
      <c r="E1422" s="11" t="str">
        <f>"Q"&amp;ROUNDUP(MONTH(SalesDataTable[[#This Row],[Order Date]])/3,0)</f>
        <v>Q3</v>
      </c>
      <c r="F1422" s="4"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6">
      <c r="A1423" s="2">
        <v>1</v>
      </c>
      <c r="B1423" s="3">
        <v>46223</v>
      </c>
      <c r="C1423" s="4">
        <f>YEAR(SalesDataTable[[#This Row],[Order Date]])</f>
        <v>2026</v>
      </c>
      <c r="D1423" s="4">
        <f>MONTH(SalesDataTable[[#This Row],[Order Date]])</f>
        <v>7</v>
      </c>
      <c r="E1423" s="11" t="str">
        <f>"Q"&amp;ROUNDUP(MONTH(SalesDataTable[[#This Row],[Order Date]])/3,0)</f>
        <v>Q3</v>
      </c>
      <c r="F1423" s="4"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6">
      <c r="A1424" s="2">
        <v>270</v>
      </c>
      <c r="B1424" s="3">
        <v>46223</v>
      </c>
      <c r="C1424" s="4">
        <f>YEAR(SalesDataTable[[#This Row],[Order Date]])</f>
        <v>2026</v>
      </c>
      <c r="D1424" s="4">
        <f>MONTH(SalesDataTable[[#This Row],[Order Date]])</f>
        <v>7</v>
      </c>
      <c r="E1424" s="11" t="str">
        <f>"Q"&amp;ROUNDUP(MONTH(SalesDataTable[[#This Row],[Order Date]])/3,0)</f>
        <v>Q3</v>
      </c>
      <c r="F1424" s="4"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6">
      <c r="A1425" s="2">
        <v>2130</v>
      </c>
      <c r="B1425" s="3">
        <v>46223</v>
      </c>
      <c r="C1425" s="4">
        <f>YEAR(SalesDataTable[[#This Row],[Order Date]])</f>
        <v>2026</v>
      </c>
      <c r="D1425" s="4">
        <f>MONTH(SalesDataTable[[#This Row],[Order Date]])</f>
        <v>7</v>
      </c>
      <c r="E1425" s="11" t="str">
        <f>"Q"&amp;ROUNDUP(MONTH(SalesDataTable[[#This Row],[Order Date]])/3,0)</f>
        <v>Q3</v>
      </c>
      <c r="F1425" s="4"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6">
      <c r="A1426" s="2">
        <v>2474</v>
      </c>
      <c r="B1426" s="3">
        <v>46223</v>
      </c>
      <c r="C1426" s="4">
        <f>YEAR(SalesDataTable[[#This Row],[Order Date]])</f>
        <v>2026</v>
      </c>
      <c r="D1426" s="4">
        <f>MONTH(SalesDataTable[[#This Row],[Order Date]])</f>
        <v>7</v>
      </c>
      <c r="E1426" s="11" t="str">
        <f>"Q"&amp;ROUNDUP(MONTH(SalesDataTable[[#This Row],[Order Date]])/3,0)</f>
        <v>Q3</v>
      </c>
      <c r="F1426" s="4"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6">
      <c r="A1427" s="2">
        <v>2514</v>
      </c>
      <c r="B1427" s="3">
        <v>46223</v>
      </c>
      <c r="C1427" s="4">
        <f>YEAR(SalesDataTable[[#This Row],[Order Date]])</f>
        <v>2026</v>
      </c>
      <c r="D1427" s="4">
        <f>MONTH(SalesDataTable[[#This Row],[Order Date]])</f>
        <v>7</v>
      </c>
      <c r="E1427" s="11" t="str">
        <f>"Q"&amp;ROUNDUP(MONTH(SalesDataTable[[#This Row],[Order Date]])/3,0)</f>
        <v>Q3</v>
      </c>
      <c r="F1427" s="4"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6">
      <c r="A1428" s="2">
        <v>2616</v>
      </c>
      <c r="B1428" s="3">
        <v>46223</v>
      </c>
      <c r="C1428" s="4">
        <f>YEAR(SalesDataTable[[#This Row],[Order Date]])</f>
        <v>2026</v>
      </c>
      <c r="D1428" s="4">
        <f>MONTH(SalesDataTable[[#This Row],[Order Date]])</f>
        <v>7</v>
      </c>
      <c r="E1428" s="11" t="str">
        <f>"Q"&amp;ROUNDUP(MONTH(SalesDataTable[[#This Row],[Order Date]])/3,0)</f>
        <v>Q3</v>
      </c>
      <c r="F1428" s="4"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6">
      <c r="A1429" s="2">
        <v>2632</v>
      </c>
      <c r="B1429" s="3">
        <v>46223</v>
      </c>
      <c r="C1429" s="4">
        <f>YEAR(SalesDataTable[[#This Row],[Order Date]])</f>
        <v>2026</v>
      </c>
      <c r="D1429" s="4">
        <f>MONTH(SalesDataTable[[#This Row],[Order Date]])</f>
        <v>7</v>
      </c>
      <c r="E1429" s="11" t="str">
        <f>"Q"&amp;ROUNDUP(MONTH(SalesDataTable[[#This Row],[Order Date]])/3,0)</f>
        <v>Q3</v>
      </c>
      <c r="F1429" s="4"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6">
      <c r="A1430" s="2">
        <v>3725</v>
      </c>
      <c r="B1430" s="3">
        <v>46223</v>
      </c>
      <c r="C1430" s="4">
        <f>YEAR(SalesDataTable[[#This Row],[Order Date]])</f>
        <v>2026</v>
      </c>
      <c r="D1430" s="4">
        <f>MONTH(SalesDataTable[[#This Row],[Order Date]])</f>
        <v>7</v>
      </c>
      <c r="E1430" s="11" t="str">
        <f>"Q"&amp;ROUNDUP(MONTH(SalesDataTable[[#This Row],[Order Date]])/3,0)</f>
        <v>Q3</v>
      </c>
      <c r="F1430" s="4"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6">
      <c r="A1431" s="2">
        <v>3834</v>
      </c>
      <c r="B1431" s="3">
        <v>46223</v>
      </c>
      <c r="C1431" s="4">
        <f>YEAR(SalesDataTable[[#This Row],[Order Date]])</f>
        <v>2026</v>
      </c>
      <c r="D1431" s="4">
        <f>MONTH(SalesDataTable[[#This Row],[Order Date]])</f>
        <v>7</v>
      </c>
      <c r="E1431" s="11" t="str">
        <f>"Q"&amp;ROUNDUP(MONTH(SalesDataTable[[#This Row],[Order Date]])/3,0)</f>
        <v>Q3</v>
      </c>
      <c r="F1431" s="4"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6">
      <c r="A1432" s="2">
        <v>159</v>
      </c>
      <c r="B1432" s="3">
        <v>46224</v>
      </c>
      <c r="C1432" s="4">
        <f>YEAR(SalesDataTable[[#This Row],[Order Date]])</f>
        <v>2026</v>
      </c>
      <c r="D1432" s="4">
        <f>MONTH(SalesDataTable[[#This Row],[Order Date]])</f>
        <v>7</v>
      </c>
      <c r="E1432" s="11" t="str">
        <f>"Q"&amp;ROUNDUP(MONTH(SalesDataTable[[#This Row],[Order Date]])/3,0)</f>
        <v>Q3</v>
      </c>
      <c r="F1432" s="4"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6">
      <c r="A1433" s="2">
        <v>435</v>
      </c>
      <c r="B1433" s="3">
        <v>46224</v>
      </c>
      <c r="C1433" s="4">
        <f>YEAR(SalesDataTable[[#This Row],[Order Date]])</f>
        <v>2026</v>
      </c>
      <c r="D1433" s="4">
        <f>MONTH(SalesDataTable[[#This Row],[Order Date]])</f>
        <v>7</v>
      </c>
      <c r="E1433" s="11" t="str">
        <f>"Q"&amp;ROUNDUP(MONTH(SalesDataTable[[#This Row],[Order Date]])/3,0)</f>
        <v>Q3</v>
      </c>
      <c r="F1433" s="4"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6">
      <c r="A1434" s="2">
        <v>1467</v>
      </c>
      <c r="B1434" s="3">
        <v>46224</v>
      </c>
      <c r="C1434" s="4">
        <f>YEAR(SalesDataTable[[#This Row],[Order Date]])</f>
        <v>2026</v>
      </c>
      <c r="D1434" s="4">
        <f>MONTH(SalesDataTable[[#This Row],[Order Date]])</f>
        <v>7</v>
      </c>
      <c r="E1434" s="11" t="str">
        <f>"Q"&amp;ROUNDUP(MONTH(SalesDataTable[[#This Row],[Order Date]])/3,0)</f>
        <v>Q3</v>
      </c>
      <c r="F1434" s="4"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6">
      <c r="A1435" s="2">
        <v>1552</v>
      </c>
      <c r="B1435" s="3">
        <v>46224</v>
      </c>
      <c r="C1435" s="4">
        <f>YEAR(SalesDataTable[[#This Row],[Order Date]])</f>
        <v>2026</v>
      </c>
      <c r="D1435" s="4">
        <f>MONTH(SalesDataTable[[#This Row],[Order Date]])</f>
        <v>7</v>
      </c>
      <c r="E1435" s="11" t="str">
        <f>"Q"&amp;ROUNDUP(MONTH(SalesDataTable[[#This Row],[Order Date]])/3,0)</f>
        <v>Q3</v>
      </c>
      <c r="F1435" s="4"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6">
      <c r="A1436" s="2">
        <v>1745</v>
      </c>
      <c r="B1436" s="3">
        <v>46224</v>
      </c>
      <c r="C1436" s="4">
        <f>YEAR(SalesDataTable[[#This Row],[Order Date]])</f>
        <v>2026</v>
      </c>
      <c r="D1436" s="4">
        <f>MONTH(SalesDataTable[[#This Row],[Order Date]])</f>
        <v>7</v>
      </c>
      <c r="E1436" s="11" t="str">
        <f>"Q"&amp;ROUNDUP(MONTH(SalesDataTable[[#This Row],[Order Date]])/3,0)</f>
        <v>Q3</v>
      </c>
      <c r="F1436" s="4"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6">
      <c r="A1437" s="2">
        <v>2174</v>
      </c>
      <c r="B1437" s="3">
        <v>46224</v>
      </c>
      <c r="C1437" s="4">
        <f>YEAR(SalesDataTable[[#This Row],[Order Date]])</f>
        <v>2026</v>
      </c>
      <c r="D1437" s="4">
        <f>MONTH(SalesDataTable[[#This Row],[Order Date]])</f>
        <v>7</v>
      </c>
      <c r="E1437" s="11" t="str">
        <f>"Q"&amp;ROUNDUP(MONTH(SalesDataTable[[#This Row],[Order Date]])/3,0)</f>
        <v>Q3</v>
      </c>
      <c r="F1437" s="4"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6">
      <c r="A1438" s="2">
        <v>3444</v>
      </c>
      <c r="B1438" s="3">
        <v>46224</v>
      </c>
      <c r="C1438" s="4">
        <f>YEAR(SalesDataTable[[#This Row],[Order Date]])</f>
        <v>2026</v>
      </c>
      <c r="D1438" s="4">
        <f>MONTH(SalesDataTable[[#This Row],[Order Date]])</f>
        <v>7</v>
      </c>
      <c r="E1438" s="11" t="str">
        <f>"Q"&amp;ROUNDUP(MONTH(SalesDataTable[[#This Row],[Order Date]])/3,0)</f>
        <v>Q3</v>
      </c>
      <c r="F1438" s="4"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6">
      <c r="A1439" s="2">
        <v>3646</v>
      </c>
      <c r="B1439" s="3">
        <v>46224</v>
      </c>
      <c r="C1439" s="4">
        <f>YEAR(SalesDataTable[[#This Row],[Order Date]])</f>
        <v>2026</v>
      </c>
      <c r="D1439" s="4">
        <f>MONTH(SalesDataTable[[#This Row],[Order Date]])</f>
        <v>7</v>
      </c>
      <c r="E1439" s="11" t="str">
        <f>"Q"&amp;ROUNDUP(MONTH(SalesDataTable[[#This Row],[Order Date]])/3,0)</f>
        <v>Q3</v>
      </c>
      <c r="F1439" s="4"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6">
      <c r="A1440" s="2">
        <v>4558</v>
      </c>
      <c r="B1440" s="3">
        <v>46224</v>
      </c>
      <c r="C1440" s="4">
        <f>YEAR(SalesDataTable[[#This Row],[Order Date]])</f>
        <v>2026</v>
      </c>
      <c r="D1440" s="4">
        <f>MONTH(SalesDataTable[[#This Row],[Order Date]])</f>
        <v>7</v>
      </c>
      <c r="E1440" s="11" t="str">
        <f>"Q"&amp;ROUNDUP(MONTH(SalesDataTable[[#This Row],[Order Date]])/3,0)</f>
        <v>Q3</v>
      </c>
      <c r="F1440" s="4"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6">
      <c r="A1441" s="2">
        <v>4564</v>
      </c>
      <c r="B1441" s="3">
        <v>46224</v>
      </c>
      <c r="C1441" s="4">
        <f>YEAR(SalesDataTable[[#This Row],[Order Date]])</f>
        <v>2026</v>
      </c>
      <c r="D1441" s="4">
        <f>MONTH(SalesDataTable[[#This Row],[Order Date]])</f>
        <v>7</v>
      </c>
      <c r="E1441" s="11" t="str">
        <f>"Q"&amp;ROUNDUP(MONTH(SalesDataTable[[#This Row],[Order Date]])/3,0)</f>
        <v>Q3</v>
      </c>
      <c r="F1441" s="4"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6">
      <c r="A1442" s="2">
        <v>4616</v>
      </c>
      <c r="B1442" s="3">
        <v>46224</v>
      </c>
      <c r="C1442" s="4">
        <f>YEAR(SalesDataTable[[#This Row],[Order Date]])</f>
        <v>2026</v>
      </c>
      <c r="D1442" s="4">
        <f>MONTH(SalesDataTable[[#This Row],[Order Date]])</f>
        <v>7</v>
      </c>
      <c r="E1442" s="11" t="str">
        <f>"Q"&amp;ROUNDUP(MONTH(SalesDataTable[[#This Row],[Order Date]])/3,0)</f>
        <v>Q3</v>
      </c>
      <c r="F1442" s="4"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6">
      <c r="A1443" s="2">
        <v>536</v>
      </c>
      <c r="B1443" s="3">
        <v>46225</v>
      </c>
      <c r="C1443" s="4">
        <f>YEAR(SalesDataTable[[#This Row],[Order Date]])</f>
        <v>2026</v>
      </c>
      <c r="D1443" s="4">
        <f>MONTH(SalesDataTable[[#This Row],[Order Date]])</f>
        <v>7</v>
      </c>
      <c r="E1443" s="11" t="str">
        <f>"Q"&amp;ROUNDUP(MONTH(SalesDataTable[[#This Row],[Order Date]])/3,0)</f>
        <v>Q3</v>
      </c>
      <c r="F1443" s="4"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6">
      <c r="A1444" s="2">
        <v>571</v>
      </c>
      <c r="B1444" s="3">
        <v>46225</v>
      </c>
      <c r="C1444" s="4">
        <f>YEAR(SalesDataTable[[#This Row],[Order Date]])</f>
        <v>2026</v>
      </c>
      <c r="D1444" s="4">
        <f>MONTH(SalesDataTable[[#This Row],[Order Date]])</f>
        <v>7</v>
      </c>
      <c r="E1444" s="11" t="str">
        <f>"Q"&amp;ROUNDUP(MONTH(SalesDataTable[[#This Row],[Order Date]])/3,0)</f>
        <v>Q3</v>
      </c>
      <c r="F1444" s="4"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6">
      <c r="A1445" s="2">
        <v>965</v>
      </c>
      <c r="B1445" s="3">
        <v>46225</v>
      </c>
      <c r="C1445" s="4">
        <f>YEAR(SalesDataTable[[#This Row],[Order Date]])</f>
        <v>2026</v>
      </c>
      <c r="D1445" s="4">
        <f>MONTH(SalesDataTable[[#This Row],[Order Date]])</f>
        <v>7</v>
      </c>
      <c r="E1445" s="11" t="str">
        <f>"Q"&amp;ROUNDUP(MONTH(SalesDataTable[[#This Row],[Order Date]])/3,0)</f>
        <v>Q3</v>
      </c>
      <c r="F1445" s="4"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6">
      <c r="A1446" s="2">
        <v>1504</v>
      </c>
      <c r="B1446" s="3">
        <v>46225</v>
      </c>
      <c r="C1446" s="4">
        <f>YEAR(SalesDataTable[[#This Row],[Order Date]])</f>
        <v>2026</v>
      </c>
      <c r="D1446" s="4">
        <f>MONTH(SalesDataTable[[#This Row],[Order Date]])</f>
        <v>7</v>
      </c>
      <c r="E1446" s="11" t="str">
        <f>"Q"&amp;ROUNDUP(MONTH(SalesDataTable[[#This Row],[Order Date]])/3,0)</f>
        <v>Q3</v>
      </c>
      <c r="F1446" s="4"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6">
      <c r="A1447" s="2">
        <v>2560</v>
      </c>
      <c r="B1447" s="3">
        <v>46225</v>
      </c>
      <c r="C1447" s="4">
        <f>YEAR(SalesDataTable[[#This Row],[Order Date]])</f>
        <v>2026</v>
      </c>
      <c r="D1447" s="4">
        <f>MONTH(SalesDataTable[[#This Row],[Order Date]])</f>
        <v>7</v>
      </c>
      <c r="E1447" s="11" t="str">
        <f>"Q"&amp;ROUNDUP(MONTH(SalesDataTable[[#This Row],[Order Date]])/3,0)</f>
        <v>Q3</v>
      </c>
      <c r="F1447" s="4"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6">
      <c r="A1448" s="2">
        <v>2758</v>
      </c>
      <c r="B1448" s="3">
        <v>46225</v>
      </c>
      <c r="C1448" s="4">
        <f>YEAR(SalesDataTable[[#This Row],[Order Date]])</f>
        <v>2026</v>
      </c>
      <c r="D1448" s="4">
        <f>MONTH(SalesDataTable[[#This Row],[Order Date]])</f>
        <v>7</v>
      </c>
      <c r="E1448" s="11" t="str">
        <f>"Q"&amp;ROUNDUP(MONTH(SalesDataTable[[#This Row],[Order Date]])/3,0)</f>
        <v>Q3</v>
      </c>
      <c r="F1448" s="4"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6">
      <c r="A1449" s="2">
        <v>4030</v>
      </c>
      <c r="B1449" s="3">
        <v>46225</v>
      </c>
      <c r="C1449" s="4">
        <f>YEAR(SalesDataTable[[#This Row],[Order Date]])</f>
        <v>2026</v>
      </c>
      <c r="D1449" s="4">
        <f>MONTH(SalesDataTable[[#This Row],[Order Date]])</f>
        <v>7</v>
      </c>
      <c r="E1449" s="11" t="str">
        <f>"Q"&amp;ROUNDUP(MONTH(SalesDataTable[[#This Row],[Order Date]])/3,0)</f>
        <v>Q3</v>
      </c>
      <c r="F1449" s="4"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6">
      <c r="A1450" s="2">
        <v>4337</v>
      </c>
      <c r="B1450" s="3">
        <v>46225</v>
      </c>
      <c r="C1450" s="4">
        <f>YEAR(SalesDataTable[[#This Row],[Order Date]])</f>
        <v>2026</v>
      </c>
      <c r="D1450" s="4">
        <f>MONTH(SalesDataTable[[#This Row],[Order Date]])</f>
        <v>7</v>
      </c>
      <c r="E1450" s="11" t="str">
        <f>"Q"&amp;ROUNDUP(MONTH(SalesDataTable[[#This Row],[Order Date]])/3,0)</f>
        <v>Q3</v>
      </c>
      <c r="F1450" s="4"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6">
      <c r="A1451" s="2">
        <v>5129</v>
      </c>
      <c r="B1451" s="3">
        <v>46225</v>
      </c>
      <c r="C1451" s="4">
        <f>YEAR(SalesDataTable[[#This Row],[Order Date]])</f>
        <v>2026</v>
      </c>
      <c r="D1451" s="4">
        <f>MONTH(SalesDataTable[[#This Row],[Order Date]])</f>
        <v>7</v>
      </c>
      <c r="E1451" s="11" t="str">
        <f>"Q"&amp;ROUNDUP(MONTH(SalesDataTable[[#This Row],[Order Date]])/3,0)</f>
        <v>Q3</v>
      </c>
      <c r="F1451" s="4"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6">
      <c r="A1452" s="2">
        <v>81</v>
      </c>
      <c r="B1452" s="3">
        <v>46226</v>
      </c>
      <c r="C1452" s="4">
        <f>YEAR(SalesDataTable[[#This Row],[Order Date]])</f>
        <v>2026</v>
      </c>
      <c r="D1452" s="4">
        <f>MONTH(SalesDataTable[[#This Row],[Order Date]])</f>
        <v>7</v>
      </c>
      <c r="E1452" s="11" t="str">
        <f>"Q"&amp;ROUNDUP(MONTH(SalesDataTable[[#This Row],[Order Date]])/3,0)</f>
        <v>Q3</v>
      </c>
      <c r="F1452" s="4"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6">
      <c r="A1453" s="2">
        <v>493</v>
      </c>
      <c r="B1453" s="3">
        <v>46226</v>
      </c>
      <c r="C1453" s="4">
        <f>YEAR(SalesDataTable[[#This Row],[Order Date]])</f>
        <v>2026</v>
      </c>
      <c r="D1453" s="4">
        <f>MONTH(SalesDataTable[[#This Row],[Order Date]])</f>
        <v>7</v>
      </c>
      <c r="E1453" s="11" t="str">
        <f>"Q"&amp;ROUNDUP(MONTH(SalesDataTable[[#This Row],[Order Date]])/3,0)</f>
        <v>Q3</v>
      </c>
      <c r="F1453" s="4"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6">
      <c r="A1454" s="2">
        <v>613</v>
      </c>
      <c r="B1454" s="3">
        <v>46226</v>
      </c>
      <c r="C1454" s="4">
        <f>YEAR(SalesDataTable[[#This Row],[Order Date]])</f>
        <v>2026</v>
      </c>
      <c r="D1454" s="4">
        <f>MONTH(SalesDataTable[[#This Row],[Order Date]])</f>
        <v>7</v>
      </c>
      <c r="E1454" s="11" t="str">
        <f>"Q"&amp;ROUNDUP(MONTH(SalesDataTable[[#This Row],[Order Date]])/3,0)</f>
        <v>Q3</v>
      </c>
      <c r="F1454" s="4"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6">
      <c r="A1455" s="2">
        <v>958</v>
      </c>
      <c r="B1455" s="3">
        <v>46226</v>
      </c>
      <c r="C1455" s="4">
        <f>YEAR(SalesDataTable[[#This Row],[Order Date]])</f>
        <v>2026</v>
      </c>
      <c r="D1455" s="4">
        <f>MONTH(SalesDataTable[[#This Row],[Order Date]])</f>
        <v>7</v>
      </c>
      <c r="E1455" s="11" t="str">
        <f>"Q"&amp;ROUNDUP(MONTH(SalesDataTable[[#This Row],[Order Date]])/3,0)</f>
        <v>Q3</v>
      </c>
      <c r="F1455" s="4"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6">
      <c r="A1456" s="2">
        <v>1270</v>
      </c>
      <c r="B1456" s="3">
        <v>46226</v>
      </c>
      <c r="C1456" s="4">
        <f>YEAR(SalesDataTable[[#This Row],[Order Date]])</f>
        <v>2026</v>
      </c>
      <c r="D1456" s="4">
        <f>MONTH(SalesDataTable[[#This Row],[Order Date]])</f>
        <v>7</v>
      </c>
      <c r="E1456" s="11" t="str">
        <f>"Q"&amp;ROUNDUP(MONTH(SalesDataTable[[#This Row],[Order Date]])/3,0)</f>
        <v>Q3</v>
      </c>
      <c r="F1456" s="4"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6">
      <c r="A1457" s="2">
        <v>1513</v>
      </c>
      <c r="B1457" s="3">
        <v>46226</v>
      </c>
      <c r="C1457" s="4">
        <f>YEAR(SalesDataTable[[#This Row],[Order Date]])</f>
        <v>2026</v>
      </c>
      <c r="D1457" s="4">
        <f>MONTH(SalesDataTable[[#This Row],[Order Date]])</f>
        <v>7</v>
      </c>
      <c r="E1457" s="11" t="str">
        <f>"Q"&amp;ROUNDUP(MONTH(SalesDataTable[[#This Row],[Order Date]])/3,0)</f>
        <v>Q3</v>
      </c>
      <c r="F1457" s="4"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6">
      <c r="A1458" s="2">
        <v>2009</v>
      </c>
      <c r="B1458" s="3">
        <v>46226</v>
      </c>
      <c r="C1458" s="4">
        <f>YEAR(SalesDataTable[[#This Row],[Order Date]])</f>
        <v>2026</v>
      </c>
      <c r="D1458" s="4">
        <f>MONTH(SalesDataTable[[#This Row],[Order Date]])</f>
        <v>7</v>
      </c>
      <c r="E1458" s="11" t="str">
        <f>"Q"&amp;ROUNDUP(MONTH(SalesDataTable[[#This Row],[Order Date]])/3,0)</f>
        <v>Q3</v>
      </c>
      <c r="F1458" s="4"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6">
      <c r="A1459" s="2">
        <v>2838</v>
      </c>
      <c r="B1459" s="3">
        <v>46226</v>
      </c>
      <c r="C1459" s="4">
        <f>YEAR(SalesDataTable[[#This Row],[Order Date]])</f>
        <v>2026</v>
      </c>
      <c r="D1459" s="4">
        <f>MONTH(SalesDataTable[[#This Row],[Order Date]])</f>
        <v>7</v>
      </c>
      <c r="E1459" s="11" t="str">
        <f>"Q"&amp;ROUNDUP(MONTH(SalesDataTable[[#This Row],[Order Date]])/3,0)</f>
        <v>Q3</v>
      </c>
      <c r="F1459" s="4"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6">
      <c r="A1460" s="2">
        <v>3730</v>
      </c>
      <c r="B1460" s="3">
        <v>46226</v>
      </c>
      <c r="C1460" s="4">
        <f>YEAR(SalesDataTable[[#This Row],[Order Date]])</f>
        <v>2026</v>
      </c>
      <c r="D1460" s="4">
        <f>MONTH(SalesDataTable[[#This Row],[Order Date]])</f>
        <v>7</v>
      </c>
      <c r="E1460" s="11" t="str">
        <f>"Q"&amp;ROUNDUP(MONTH(SalesDataTable[[#This Row],[Order Date]])/3,0)</f>
        <v>Q3</v>
      </c>
      <c r="F1460" s="4"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6">
      <c r="A1461" s="2">
        <v>4287</v>
      </c>
      <c r="B1461" s="3">
        <v>46226</v>
      </c>
      <c r="C1461" s="4">
        <f>YEAR(SalesDataTable[[#This Row],[Order Date]])</f>
        <v>2026</v>
      </c>
      <c r="D1461" s="4">
        <f>MONTH(SalesDataTable[[#This Row],[Order Date]])</f>
        <v>7</v>
      </c>
      <c r="E1461" s="11" t="str">
        <f>"Q"&amp;ROUNDUP(MONTH(SalesDataTable[[#This Row],[Order Date]])/3,0)</f>
        <v>Q3</v>
      </c>
      <c r="F1461" s="4"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6">
      <c r="A1462" s="2">
        <v>4297</v>
      </c>
      <c r="B1462" s="3">
        <v>46226</v>
      </c>
      <c r="C1462" s="4">
        <f>YEAR(SalesDataTable[[#This Row],[Order Date]])</f>
        <v>2026</v>
      </c>
      <c r="D1462" s="4">
        <f>MONTH(SalesDataTable[[#This Row],[Order Date]])</f>
        <v>7</v>
      </c>
      <c r="E1462" s="11" t="str">
        <f>"Q"&amp;ROUNDUP(MONTH(SalesDataTable[[#This Row],[Order Date]])/3,0)</f>
        <v>Q3</v>
      </c>
      <c r="F1462" s="4"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6">
      <c r="A1463" s="2">
        <v>5118</v>
      </c>
      <c r="B1463" s="3">
        <v>46226</v>
      </c>
      <c r="C1463" s="4">
        <f>YEAR(SalesDataTable[[#This Row],[Order Date]])</f>
        <v>2026</v>
      </c>
      <c r="D1463" s="4">
        <f>MONTH(SalesDataTable[[#This Row],[Order Date]])</f>
        <v>7</v>
      </c>
      <c r="E1463" s="11" t="str">
        <f>"Q"&amp;ROUNDUP(MONTH(SalesDataTable[[#This Row],[Order Date]])/3,0)</f>
        <v>Q3</v>
      </c>
      <c r="F1463" s="4"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6">
      <c r="A1464" s="2">
        <v>363</v>
      </c>
      <c r="B1464" s="3">
        <v>46227</v>
      </c>
      <c r="C1464" s="4">
        <f>YEAR(SalesDataTable[[#This Row],[Order Date]])</f>
        <v>2026</v>
      </c>
      <c r="D1464" s="4">
        <f>MONTH(SalesDataTable[[#This Row],[Order Date]])</f>
        <v>7</v>
      </c>
      <c r="E1464" s="11" t="str">
        <f>"Q"&amp;ROUNDUP(MONTH(SalesDataTable[[#This Row],[Order Date]])/3,0)</f>
        <v>Q3</v>
      </c>
      <c r="F1464" s="4"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6">
      <c r="A1465" s="2">
        <v>4243</v>
      </c>
      <c r="B1465" s="3">
        <v>46227</v>
      </c>
      <c r="C1465" s="4">
        <f>YEAR(SalesDataTable[[#This Row],[Order Date]])</f>
        <v>2026</v>
      </c>
      <c r="D1465" s="4">
        <f>MONTH(SalesDataTable[[#This Row],[Order Date]])</f>
        <v>7</v>
      </c>
      <c r="E1465" s="11" t="str">
        <f>"Q"&amp;ROUNDUP(MONTH(SalesDataTable[[#This Row],[Order Date]])/3,0)</f>
        <v>Q3</v>
      </c>
      <c r="F1465" s="4"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6">
      <c r="A1466" s="2">
        <v>4348</v>
      </c>
      <c r="B1466" s="3">
        <v>46227</v>
      </c>
      <c r="C1466" s="4">
        <f>YEAR(SalesDataTable[[#This Row],[Order Date]])</f>
        <v>2026</v>
      </c>
      <c r="D1466" s="4">
        <f>MONTH(SalesDataTable[[#This Row],[Order Date]])</f>
        <v>7</v>
      </c>
      <c r="E1466" s="11" t="str">
        <f>"Q"&amp;ROUNDUP(MONTH(SalesDataTable[[#This Row],[Order Date]])/3,0)</f>
        <v>Q3</v>
      </c>
      <c r="F1466" s="4"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6">
      <c r="A1467" s="2">
        <v>4405</v>
      </c>
      <c r="B1467" s="3">
        <v>46227</v>
      </c>
      <c r="C1467" s="4">
        <f>YEAR(SalesDataTable[[#This Row],[Order Date]])</f>
        <v>2026</v>
      </c>
      <c r="D1467" s="4">
        <f>MONTH(SalesDataTable[[#This Row],[Order Date]])</f>
        <v>7</v>
      </c>
      <c r="E1467" s="11" t="str">
        <f>"Q"&amp;ROUNDUP(MONTH(SalesDataTable[[#This Row],[Order Date]])/3,0)</f>
        <v>Q3</v>
      </c>
      <c r="F1467" s="4"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6">
      <c r="A1468" s="2">
        <v>4857</v>
      </c>
      <c r="B1468" s="3">
        <v>46227</v>
      </c>
      <c r="C1468" s="4">
        <f>YEAR(SalesDataTable[[#This Row],[Order Date]])</f>
        <v>2026</v>
      </c>
      <c r="D1468" s="4">
        <f>MONTH(SalesDataTable[[#This Row],[Order Date]])</f>
        <v>7</v>
      </c>
      <c r="E1468" s="11" t="str">
        <f>"Q"&amp;ROUNDUP(MONTH(SalesDataTable[[#This Row],[Order Date]])/3,0)</f>
        <v>Q3</v>
      </c>
      <c r="F1468" s="4"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6">
      <c r="A1469" s="2">
        <v>87</v>
      </c>
      <c r="B1469" s="3">
        <v>46228</v>
      </c>
      <c r="C1469" s="4">
        <f>YEAR(SalesDataTable[[#This Row],[Order Date]])</f>
        <v>2026</v>
      </c>
      <c r="D1469" s="4">
        <f>MONTH(SalesDataTable[[#This Row],[Order Date]])</f>
        <v>7</v>
      </c>
      <c r="E1469" s="11" t="str">
        <f>"Q"&amp;ROUNDUP(MONTH(SalesDataTable[[#This Row],[Order Date]])/3,0)</f>
        <v>Q3</v>
      </c>
      <c r="F1469" s="4"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6">
      <c r="A1470" s="2">
        <v>315</v>
      </c>
      <c r="B1470" s="3">
        <v>46228</v>
      </c>
      <c r="C1470" s="4">
        <f>YEAR(SalesDataTable[[#This Row],[Order Date]])</f>
        <v>2026</v>
      </c>
      <c r="D1470" s="4">
        <f>MONTH(SalesDataTable[[#This Row],[Order Date]])</f>
        <v>7</v>
      </c>
      <c r="E1470" s="11" t="str">
        <f>"Q"&amp;ROUNDUP(MONTH(SalesDataTable[[#This Row],[Order Date]])/3,0)</f>
        <v>Q3</v>
      </c>
      <c r="F1470" s="4"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6">
      <c r="A1471" s="2">
        <v>970</v>
      </c>
      <c r="B1471" s="3">
        <v>46228</v>
      </c>
      <c r="C1471" s="4">
        <f>YEAR(SalesDataTable[[#This Row],[Order Date]])</f>
        <v>2026</v>
      </c>
      <c r="D1471" s="4">
        <f>MONTH(SalesDataTable[[#This Row],[Order Date]])</f>
        <v>7</v>
      </c>
      <c r="E1471" s="11" t="str">
        <f>"Q"&amp;ROUNDUP(MONTH(SalesDataTable[[#This Row],[Order Date]])/3,0)</f>
        <v>Q3</v>
      </c>
      <c r="F1471" s="4"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6">
      <c r="A1472" s="2">
        <v>1891</v>
      </c>
      <c r="B1472" s="3">
        <v>46228</v>
      </c>
      <c r="C1472" s="4">
        <f>YEAR(SalesDataTable[[#This Row],[Order Date]])</f>
        <v>2026</v>
      </c>
      <c r="D1472" s="4">
        <f>MONTH(SalesDataTable[[#This Row],[Order Date]])</f>
        <v>7</v>
      </c>
      <c r="E1472" s="11" t="str">
        <f>"Q"&amp;ROUNDUP(MONTH(SalesDataTable[[#This Row],[Order Date]])/3,0)</f>
        <v>Q3</v>
      </c>
      <c r="F1472" s="4"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6">
      <c r="A1473" s="2">
        <v>2148</v>
      </c>
      <c r="B1473" s="3">
        <v>46228</v>
      </c>
      <c r="C1473" s="4">
        <f>YEAR(SalesDataTable[[#This Row],[Order Date]])</f>
        <v>2026</v>
      </c>
      <c r="D1473" s="4">
        <f>MONTH(SalesDataTable[[#This Row],[Order Date]])</f>
        <v>7</v>
      </c>
      <c r="E1473" s="11" t="str">
        <f>"Q"&amp;ROUNDUP(MONTH(SalesDataTable[[#This Row],[Order Date]])/3,0)</f>
        <v>Q3</v>
      </c>
      <c r="F1473" s="4"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6">
      <c r="A1474" s="2">
        <v>2467</v>
      </c>
      <c r="B1474" s="3">
        <v>46228</v>
      </c>
      <c r="C1474" s="4">
        <f>YEAR(SalesDataTable[[#This Row],[Order Date]])</f>
        <v>2026</v>
      </c>
      <c r="D1474" s="4">
        <f>MONTH(SalesDataTable[[#This Row],[Order Date]])</f>
        <v>7</v>
      </c>
      <c r="E1474" s="11" t="str">
        <f>"Q"&amp;ROUNDUP(MONTH(SalesDataTable[[#This Row],[Order Date]])/3,0)</f>
        <v>Q3</v>
      </c>
      <c r="F1474" s="4"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6">
      <c r="A1475" s="2">
        <v>3710</v>
      </c>
      <c r="B1475" s="3">
        <v>46228</v>
      </c>
      <c r="C1475" s="4">
        <f>YEAR(SalesDataTable[[#This Row],[Order Date]])</f>
        <v>2026</v>
      </c>
      <c r="D1475" s="4">
        <f>MONTH(SalesDataTable[[#This Row],[Order Date]])</f>
        <v>7</v>
      </c>
      <c r="E1475" s="11" t="str">
        <f>"Q"&amp;ROUNDUP(MONTH(SalesDataTable[[#This Row],[Order Date]])/3,0)</f>
        <v>Q3</v>
      </c>
      <c r="F1475" s="4"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6">
      <c r="A1476" s="2">
        <v>3714</v>
      </c>
      <c r="B1476" s="3">
        <v>46228</v>
      </c>
      <c r="C1476" s="4">
        <f>YEAR(SalesDataTable[[#This Row],[Order Date]])</f>
        <v>2026</v>
      </c>
      <c r="D1476" s="4">
        <f>MONTH(SalesDataTable[[#This Row],[Order Date]])</f>
        <v>7</v>
      </c>
      <c r="E1476" s="11" t="str">
        <f>"Q"&amp;ROUNDUP(MONTH(SalesDataTable[[#This Row],[Order Date]])/3,0)</f>
        <v>Q3</v>
      </c>
      <c r="F1476" s="4"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6">
      <c r="A1477" s="2">
        <v>3893</v>
      </c>
      <c r="B1477" s="3">
        <v>46228</v>
      </c>
      <c r="C1477" s="4">
        <f>YEAR(SalesDataTable[[#This Row],[Order Date]])</f>
        <v>2026</v>
      </c>
      <c r="D1477" s="4">
        <f>MONTH(SalesDataTable[[#This Row],[Order Date]])</f>
        <v>7</v>
      </c>
      <c r="E1477" s="11" t="str">
        <f>"Q"&amp;ROUNDUP(MONTH(SalesDataTable[[#This Row],[Order Date]])/3,0)</f>
        <v>Q3</v>
      </c>
      <c r="F1477" s="4"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6">
      <c r="A1478" s="2">
        <v>4136</v>
      </c>
      <c r="B1478" s="3">
        <v>46228</v>
      </c>
      <c r="C1478" s="4">
        <f>YEAR(SalesDataTable[[#This Row],[Order Date]])</f>
        <v>2026</v>
      </c>
      <c r="D1478" s="4">
        <f>MONTH(SalesDataTable[[#This Row],[Order Date]])</f>
        <v>7</v>
      </c>
      <c r="E1478" s="11" t="str">
        <f>"Q"&amp;ROUNDUP(MONTH(SalesDataTable[[#This Row],[Order Date]])/3,0)</f>
        <v>Q3</v>
      </c>
      <c r="F1478" s="4"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6">
      <c r="A1479" s="2">
        <v>4212</v>
      </c>
      <c r="B1479" s="3">
        <v>46228</v>
      </c>
      <c r="C1479" s="4">
        <f>YEAR(SalesDataTable[[#This Row],[Order Date]])</f>
        <v>2026</v>
      </c>
      <c r="D1479" s="4">
        <f>MONTH(SalesDataTable[[#This Row],[Order Date]])</f>
        <v>7</v>
      </c>
      <c r="E1479" s="11" t="str">
        <f>"Q"&amp;ROUNDUP(MONTH(SalesDataTable[[#This Row],[Order Date]])/3,0)</f>
        <v>Q3</v>
      </c>
      <c r="F1479" s="4"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6">
      <c r="A1480" s="2">
        <v>4332</v>
      </c>
      <c r="B1480" s="3">
        <v>46228</v>
      </c>
      <c r="C1480" s="4">
        <f>YEAR(SalesDataTable[[#This Row],[Order Date]])</f>
        <v>2026</v>
      </c>
      <c r="D1480" s="4">
        <f>MONTH(SalesDataTable[[#This Row],[Order Date]])</f>
        <v>7</v>
      </c>
      <c r="E1480" s="11" t="str">
        <f>"Q"&amp;ROUNDUP(MONTH(SalesDataTable[[#This Row],[Order Date]])/3,0)</f>
        <v>Q3</v>
      </c>
      <c r="F1480" s="4"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6">
      <c r="A1481" s="2">
        <v>702</v>
      </c>
      <c r="B1481" s="3">
        <v>46229</v>
      </c>
      <c r="C1481" s="4">
        <f>YEAR(SalesDataTable[[#This Row],[Order Date]])</f>
        <v>2026</v>
      </c>
      <c r="D1481" s="4">
        <f>MONTH(SalesDataTable[[#This Row],[Order Date]])</f>
        <v>7</v>
      </c>
      <c r="E1481" s="11" t="str">
        <f>"Q"&amp;ROUNDUP(MONTH(SalesDataTable[[#This Row],[Order Date]])/3,0)</f>
        <v>Q3</v>
      </c>
      <c r="F1481" s="4"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6">
      <c r="A1482" s="2">
        <v>1223</v>
      </c>
      <c r="B1482" s="3">
        <v>46229</v>
      </c>
      <c r="C1482" s="4">
        <f>YEAR(SalesDataTable[[#This Row],[Order Date]])</f>
        <v>2026</v>
      </c>
      <c r="D1482" s="4">
        <f>MONTH(SalesDataTable[[#This Row],[Order Date]])</f>
        <v>7</v>
      </c>
      <c r="E1482" s="11" t="str">
        <f>"Q"&amp;ROUNDUP(MONTH(SalesDataTable[[#This Row],[Order Date]])/3,0)</f>
        <v>Q3</v>
      </c>
      <c r="F1482" s="4"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6">
      <c r="A1483" s="2">
        <v>1370</v>
      </c>
      <c r="B1483" s="3">
        <v>46229</v>
      </c>
      <c r="C1483" s="4">
        <f>YEAR(SalesDataTable[[#This Row],[Order Date]])</f>
        <v>2026</v>
      </c>
      <c r="D1483" s="4">
        <f>MONTH(SalesDataTable[[#This Row],[Order Date]])</f>
        <v>7</v>
      </c>
      <c r="E1483" s="11" t="str">
        <f>"Q"&amp;ROUNDUP(MONTH(SalesDataTable[[#This Row],[Order Date]])/3,0)</f>
        <v>Q3</v>
      </c>
      <c r="F1483" s="4"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6">
      <c r="A1484" s="2">
        <v>3476</v>
      </c>
      <c r="B1484" s="3">
        <v>46229</v>
      </c>
      <c r="C1484" s="4">
        <f>YEAR(SalesDataTable[[#This Row],[Order Date]])</f>
        <v>2026</v>
      </c>
      <c r="D1484" s="4">
        <f>MONTH(SalesDataTable[[#This Row],[Order Date]])</f>
        <v>7</v>
      </c>
      <c r="E1484" s="11" t="str">
        <f>"Q"&amp;ROUNDUP(MONTH(SalesDataTable[[#This Row],[Order Date]])/3,0)</f>
        <v>Q3</v>
      </c>
      <c r="F1484" s="4"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6">
      <c r="A1485" s="2">
        <v>4066</v>
      </c>
      <c r="B1485" s="3">
        <v>46229</v>
      </c>
      <c r="C1485" s="4">
        <f>YEAR(SalesDataTable[[#This Row],[Order Date]])</f>
        <v>2026</v>
      </c>
      <c r="D1485" s="4">
        <f>MONTH(SalesDataTable[[#This Row],[Order Date]])</f>
        <v>7</v>
      </c>
      <c r="E1485" s="11" t="str">
        <f>"Q"&amp;ROUNDUP(MONTH(SalesDataTable[[#This Row],[Order Date]])/3,0)</f>
        <v>Q3</v>
      </c>
      <c r="F1485" s="4"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6">
      <c r="A1486" s="2">
        <v>4153</v>
      </c>
      <c r="B1486" s="3">
        <v>46229</v>
      </c>
      <c r="C1486" s="4">
        <f>YEAR(SalesDataTable[[#This Row],[Order Date]])</f>
        <v>2026</v>
      </c>
      <c r="D1486" s="4">
        <f>MONTH(SalesDataTable[[#This Row],[Order Date]])</f>
        <v>7</v>
      </c>
      <c r="E1486" s="11" t="str">
        <f>"Q"&amp;ROUNDUP(MONTH(SalesDataTable[[#This Row],[Order Date]])/3,0)</f>
        <v>Q3</v>
      </c>
      <c r="F1486" s="4"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6">
      <c r="A1487" s="2">
        <v>379</v>
      </c>
      <c r="B1487" s="3">
        <v>46230</v>
      </c>
      <c r="C1487" s="4">
        <f>YEAR(SalesDataTable[[#This Row],[Order Date]])</f>
        <v>2026</v>
      </c>
      <c r="D1487" s="4">
        <f>MONTH(SalesDataTable[[#This Row],[Order Date]])</f>
        <v>7</v>
      </c>
      <c r="E1487" s="11" t="str">
        <f>"Q"&amp;ROUNDUP(MONTH(SalesDataTable[[#This Row],[Order Date]])/3,0)</f>
        <v>Q3</v>
      </c>
      <c r="F1487" s="4"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6">
      <c r="A1488" s="2">
        <v>820</v>
      </c>
      <c r="B1488" s="3">
        <v>46230</v>
      </c>
      <c r="C1488" s="4">
        <f>YEAR(SalesDataTable[[#This Row],[Order Date]])</f>
        <v>2026</v>
      </c>
      <c r="D1488" s="4">
        <f>MONTH(SalesDataTable[[#This Row],[Order Date]])</f>
        <v>7</v>
      </c>
      <c r="E1488" s="11" t="str">
        <f>"Q"&amp;ROUNDUP(MONTH(SalesDataTable[[#This Row],[Order Date]])/3,0)</f>
        <v>Q3</v>
      </c>
      <c r="F1488" s="4"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6">
      <c r="A1489" s="2">
        <v>2003</v>
      </c>
      <c r="B1489" s="3">
        <v>46230</v>
      </c>
      <c r="C1489" s="4">
        <f>YEAR(SalesDataTable[[#This Row],[Order Date]])</f>
        <v>2026</v>
      </c>
      <c r="D1489" s="4">
        <f>MONTH(SalesDataTable[[#This Row],[Order Date]])</f>
        <v>7</v>
      </c>
      <c r="E1489" s="11" t="str">
        <f>"Q"&amp;ROUNDUP(MONTH(SalesDataTable[[#This Row],[Order Date]])/3,0)</f>
        <v>Q3</v>
      </c>
      <c r="F1489" s="4"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6">
      <c r="A1490" s="2">
        <v>2682</v>
      </c>
      <c r="B1490" s="3">
        <v>46230</v>
      </c>
      <c r="C1490" s="4">
        <f>YEAR(SalesDataTable[[#This Row],[Order Date]])</f>
        <v>2026</v>
      </c>
      <c r="D1490" s="4">
        <f>MONTH(SalesDataTable[[#This Row],[Order Date]])</f>
        <v>7</v>
      </c>
      <c r="E1490" s="11" t="str">
        <f>"Q"&amp;ROUNDUP(MONTH(SalesDataTable[[#This Row],[Order Date]])/3,0)</f>
        <v>Q3</v>
      </c>
      <c r="F1490" s="4"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6">
      <c r="A1491" s="2">
        <v>3860</v>
      </c>
      <c r="B1491" s="3">
        <v>46230</v>
      </c>
      <c r="C1491" s="4">
        <f>YEAR(SalesDataTable[[#This Row],[Order Date]])</f>
        <v>2026</v>
      </c>
      <c r="D1491" s="4">
        <f>MONTH(SalesDataTable[[#This Row],[Order Date]])</f>
        <v>7</v>
      </c>
      <c r="E1491" s="11" t="str">
        <f>"Q"&amp;ROUNDUP(MONTH(SalesDataTable[[#This Row],[Order Date]])/3,0)</f>
        <v>Q3</v>
      </c>
      <c r="F1491" s="4"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6">
      <c r="A1492" s="2">
        <v>4063</v>
      </c>
      <c r="B1492" s="3">
        <v>46230</v>
      </c>
      <c r="C1492" s="4">
        <f>YEAR(SalesDataTable[[#This Row],[Order Date]])</f>
        <v>2026</v>
      </c>
      <c r="D1492" s="4">
        <f>MONTH(SalesDataTable[[#This Row],[Order Date]])</f>
        <v>7</v>
      </c>
      <c r="E1492" s="11" t="str">
        <f>"Q"&amp;ROUNDUP(MONTH(SalesDataTable[[#This Row],[Order Date]])/3,0)</f>
        <v>Q3</v>
      </c>
      <c r="F1492" s="4"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6">
      <c r="A1493" s="2">
        <v>4474</v>
      </c>
      <c r="B1493" s="3">
        <v>46230</v>
      </c>
      <c r="C1493" s="4">
        <f>YEAR(SalesDataTable[[#This Row],[Order Date]])</f>
        <v>2026</v>
      </c>
      <c r="D1493" s="4">
        <f>MONTH(SalesDataTable[[#This Row],[Order Date]])</f>
        <v>7</v>
      </c>
      <c r="E1493" s="11" t="str">
        <f>"Q"&amp;ROUNDUP(MONTH(SalesDataTable[[#This Row],[Order Date]])/3,0)</f>
        <v>Q3</v>
      </c>
      <c r="F1493" s="4"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6">
      <c r="A1494" s="2">
        <v>21</v>
      </c>
      <c r="B1494" s="3">
        <v>46231</v>
      </c>
      <c r="C1494" s="4">
        <f>YEAR(SalesDataTable[[#This Row],[Order Date]])</f>
        <v>2026</v>
      </c>
      <c r="D1494" s="4">
        <f>MONTH(SalesDataTable[[#This Row],[Order Date]])</f>
        <v>7</v>
      </c>
      <c r="E1494" s="11" t="str">
        <f>"Q"&amp;ROUNDUP(MONTH(SalesDataTable[[#This Row],[Order Date]])/3,0)</f>
        <v>Q3</v>
      </c>
      <c r="F1494" s="4"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6">
      <c r="A1495" s="2">
        <v>368</v>
      </c>
      <c r="B1495" s="3">
        <v>46231</v>
      </c>
      <c r="C1495" s="4">
        <f>YEAR(SalesDataTable[[#This Row],[Order Date]])</f>
        <v>2026</v>
      </c>
      <c r="D1495" s="4">
        <f>MONTH(SalesDataTable[[#This Row],[Order Date]])</f>
        <v>7</v>
      </c>
      <c r="E1495" s="11" t="str">
        <f>"Q"&amp;ROUNDUP(MONTH(SalesDataTable[[#This Row],[Order Date]])/3,0)</f>
        <v>Q3</v>
      </c>
      <c r="F1495" s="4"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6">
      <c r="A1496" s="2">
        <v>457</v>
      </c>
      <c r="B1496" s="3">
        <v>46231</v>
      </c>
      <c r="C1496" s="4">
        <f>YEAR(SalesDataTable[[#This Row],[Order Date]])</f>
        <v>2026</v>
      </c>
      <c r="D1496" s="4">
        <f>MONTH(SalesDataTable[[#This Row],[Order Date]])</f>
        <v>7</v>
      </c>
      <c r="E1496" s="11" t="str">
        <f>"Q"&amp;ROUNDUP(MONTH(SalesDataTable[[#This Row],[Order Date]])/3,0)</f>
        <v>Q3</v>
      </c>
      <c r="F1496" s="4"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6">
      <c r="A1497" s="2">
        <v>1516</v>
      </c>
      <c r="B1497" s="3">
        <v>46231</v>
      </c>
      <c r="C1497" s="4">
        <f>YEAR(SalesDataTable[[#This Row],[Order Date]])</f>
        <v>2026</v>
      </c>
      <c r="D1497" s="4">
        <f>MONTH(SalesDataTable[[#This Row],[Order Date]])</f>
        <v>7</v>
      </c>
      <c r="E1497" s="11" t="str">
        <f>"Q"&amp;ROUNDUP(MONTH(SalesDataTable[[#This Row],[Order Date]])/3,0)</f>
        <v>Q3</v>
      </c>
      <c r="F1497" s="4"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6">
      <c r="A1498" s="2">
        <v>2266</v>
      </c>
      <c r="B1498" s="3">
        <v>46231</v>
      </c>
      <c r="C1498" s="4">
        <f>YEAR(SalesDataTable[[#This Row],[Order Date]])</f>
        <v>2026</v>
      </c>
      <c r="D1498" s="4">
        <f>MONTH(SalesDataTable[[#This Row],[Order Date]])</f>
        <v>7</v>
      </c>
      <c r="E1498" s="11" t="str">
        <f>"Q"&amp;ROUNDUP(MONTH(SalesDataTable[[#This Row],[Order Date]])/3,0)</f>
        <v>Q3</v>
      </c>
      <c r="F1498" s="4"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6">
      <c r="A1499" s="2">
        <v>2802</v>
      </c>
      <c r="B1499" s="3">
        <v>46231</v>
      </c>
      <c r="C1499" s="4">
        <f>YEAR(SalesDataTable[[#This Row],[Order Date]])</f>
        <v>2026</v>
      </c>
      <c r="D1499" s="4">
        <f>MONTH(SalesDataTable[[#This Row],[Order Date]])</f>
        <v>7</v>
      </c>
      <c r="E1499" s="11" t="str">
        <f>"Q"&amp;ROUNDUP(MONTH(SalesDataTable[[#This Row],[Order Date]])/3,0)</f>
        <v>Q3</v>
      </c>
      <c r="F1499" s="4"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6">
      <c r="A1500" s="2">
        <v>3604</v>
      </c>
      <c r="B1500" s="3">
        <v>46231</v>
      </c>
      <c r="C1500" s="4">
        <f>YEAR(SalesDataTable[[#This Row],[Order Date]])</f>
        <v>2026</v>
      </c>
      <c r="D1500" s="4">
        <f>MONTH(SalesDataTable[[#This Row],[Order Date]])</f>
        <v>7</v>
      </c>
      <c r="E1500" s="11" t="str">
        <f>"Q"&amp;ROUNDUP(MONTH(SalesDataTable[[#This Row],[Order Date]])/3,0)</f>
        <v>Q3</v>
      </c>
      <c r="F1500" s="4"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6">
      <c r="A1501" s="2">
        <v>3644</v>
      </c>
      <c r="B1501" s="3">
        <v>46231</v>
      </c>
      <c r="C1501" s="4">
        <f>YEAR(SalesDataTable[[#This Row],[Order Date]])</f>
        <v>2026</v>
      </c>
      <c r="D1501" s="4">
        <f>MONTH(SalesDataTable[[#This Row],[Order Date]])</f>
        <v>7</v>
      </c>
      <c r="E1501" s="11" t="str">
        <f>"Q"&amp;ROUNDUP(MONTH(SalesDataTable[[#This Row],[Order Date]])/3,0)</f>
        <v>Q3</v>
      </c>
      <c r="F1501" s="4"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6">
      <c r="A1502" s="2">
        <v>4271</v>
      </c>
      <c r="B1502" s="3">
        <v>46231</v>
      </c>
      <c r="C1502" s="4">
        <f>YEAR(SalesDataTable[[#This Row],[Order Date]])</f>
        <v>2026</v>
      </c>
      <c r="D1502" s="4">
        <f>MONTH(SalesDataTable[[#This Row],[Order Date]])</f>
        <v>7</v>
      </c>
      <c r="E1502" s="11" t="str">
        <f>"Q"&amp;ROUNDUP(MONTH(SalesDataTable[[#This Row],[Order Date]])/3,0)</f>
        <v>Q3</v>
      </c>
      <c r="F1502" s="4"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6">
      <c r="A1503" s="2">
        <v>272</v>
      </c>
      <c r="B1503" s="3">
        <v>46232</v>
      </c>
      <c r="C1503" s="4">
        <f>YEAR(SalesDataTable[[#This Row],[Order Date]])</f>
        <v>2026</v>
      </c>
      <c r="D1503" s="4">
        <f>MONTH(SalesDataTable[[#This Row],[Order Date]])</f>
        <v>7</v>
      </c>
      <c r="E1503" s="11" t="str">
        <f>"Q"&amp;ROUNDUP(MONTH(SalesDataTable[[#This Row],[Order Date]])/3,0)</f>
        <v>Q3</v>
      </c>
      <c r="F1503" s="4"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6">
      <c r="A1504" s="2">
        <v>1469</v>
      </c>
      <c r="B1504" s="3">
        <v>46232</v>
      </c>
      <c r="C1504" s="4">
        <f>YEAR(SalesDataTable[[#This Row],[Order Date]])</f>
        <v>2026</v>
      </c>
      <c r="D1504" s="4">
        <f>MONTH(SalesDataTable[[#This Row],[Order Date]])</f>
        <v>7</v>
      </c>
      <c r="E1504" s="11" t="str">
        <f>"Q"&amp;ROUNDUP(MONTH(SalesDataTable[[#This Row],[Order Date]])/3,0)</f>
        <v>Q3</v>
      </c>
      <c r="F1504" s="4"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6">
      <c r="A1505" s="2">
        <v>2253</v>
      </c>
      <c r="B1505" s="3">
        <v>46232</v>
      </c>
      <c r="C1505" s="4">
        <f>YEAR(SalesDataTable[[#This Row],[Order Date]])</f>
        <v>2026</v>
      </c>
      <c r="D1505" s="4">
        <f>MONTH(SalesDataTable[[#This Row],[Order Date]])</f>
        <v>7</v>
      </c>
      <c r="E1505" s="11" t="str">
        <f>"Q"&amp;ROUNDUP(MONTH(SalesDataTable[[#This Row],[Order Date]])/3,0)</f>
        <v>Q3</v>
      </c>
      <c r="F1505" s="4"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6">
      <c r="A1506" s="2">
        <v>2554</v>
      </c>
      <c r="B1506" s="3">
        <v>46232</v>
      </c>
      <c r="C1506" s="4">
        <f>YEAR(SalesDataTable[[#This Row],[Order Date]])</f>
        <v>2026</v>
      </c>
      <c r="D1506" s="4">
        <f>MONTH(SalesDataTable[[#This Row],[Order Date]])</f>
        <v>7</v>
      </c>
      <c r="E1506" s="11" t="str">
        <f>"Q"&amp;ROUNDUP(MONTH(SalesDataTable[[#This Row],[Order Date]])/3,0)</f>
        <v>Q3</v>
      </c>
      <c r="F1506" s="4"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6">
      <c r="A1507" s="2">
        <v>2624</v>
      </c>
      <c r="B1507" s="3">
        <v>46232</v>
      </c>
      <c r="C1507" s="4">
        <f>YEAR(SalesDataTable[[#This Row],[Order Date]])</f>
        <v>2026</v>
      </c>
      <c r="D1507" s="4">
        <f>MONTH(SalesDataTable[[#This Row],[Order Date]])</f>
        <v>7</v>
      </c>
      <c r="E1507" s="11" t="str">
        <f>"Q"&amp;ROUNDUP(MONTH(SalesDataTable[[#This Row],[Order Date]])/3,0)</f>
        <v>Q3</v>
      </c>
      <c r="F1507" s="4"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6">
      <c r="A1508" s="2">
        <v>3338</v>
      </c>
      <c r="B1508" s="3">
        <v>46232</v>
      </c>
      <c r="C1508" s="4">
        <f>YEAR(SalesDataTable[[#This Row],[Order Date]])</f>
        <v>2026</v>
      </c>
      <c r="D1508" s="4">
        <f>MONTH(SalesDataTable[[#This Row],[Order Date]])</f>
        <v>7</v>
      </c>
      <c r="E1508" s="11" t="str">
        <f>"Q"&amp;ROUNDUP(MONTH(SalesDataTable[[#This Row],[Order Date]])/3,0)</f>
        <v>Q3</v>
      </c>
      <c r="F1508" s="4"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6">
      <c r="A1509" s="2">
        <v>4575</v>
      </c>
      <c r="B1509" s="3">
        <v>46232</v>
      </c>
      <c r="C1509" s="4">
        <f>YEAR(SalesDataTable[[#This Row],[Order Date]])</f>
        <v>2026</v>
      </c>
      <c r="D1509" s="4">
        <f>MONTH(SalesDataTable[[#This Row],[Order Date]])</f>
        <v>7</v>
      </c>
      <c r="E1509" s="11" t="str">
        <f>"Q"&amp;ROUNDUP(MONTH(SalesDataTable[[#This Row],[Order Date]])/3,0)</f>
        <v>Q3</v>
      </c>
      <c r="F1509" s="4"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6">
      <c r="A1510" s="2">
        <v>4871</v>
      </c>
      <c r="B1510" s="3">
        <v>46232</v>
      </c>
      <c r="C1510" s="4">
        <f>YEAR(SalesDataTable[[#This Row],[Order Date]])</f>
        <v>2026</v>
      </c>
      <c r="D1510" s="4">
        <f>MONTH(SalesDataTable[[#This Row],[Order Date]])</f>
        <v>7</v>
      </c>
      <c r="E1510" s="11" t="str">
        <f>"Q"&amp;ROUNDUP(MONTH(SalesDataTable[[#This Row],[Order Date]])/3,0)</f>
        <v>Q3</v>
      </c>
      <c r="F1510" s="4"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6">
      <c r="A1511" s="2">
        <v>4931</v>
      </c>
      <c r="B1511" s="3">
        <v>46232</v>
      </c>
      <c r="C1511" s="4">
        <f>YEAR(SalesDataTable[[#This Row],[Order Date]])</f>
        <v>2026</v>
      </c>
      <c r="D1511" s="4">
        <f>MONTH(SalesDataTable[[#This Row],[Order Date]])</f>
        <v>7</v>
      </c>
      <c r="E1511" s="11" t="str">
        <f>"Q"&amp;ROUNDUP(MONTH(SalesDataTable[[#This Row],[Order Date]])/3,0)</f>
        <v>Q3</v>
      </c>
      <c r="F1511" s="4"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6">
      <c r="A1512" s="2">
        <v>4962</v>
      </c>
      <c r="B1512" s="3">
        <v>46232</v>
      </c>
      <c r="C1512" s="4">
        <f>YEAR(SalesDataTable[[#This Row],[Order Date]])</f>
        <v>2026</v>
      </c>
      <c r="D1512" s="4">
        <f>MONTH(SalesDataTable[[#This Row],[Order Date]])</f>
        <v>7</v>
      </c>
      <c r="E1512" s="11" t="str">
        <f>"Q"&amp;ROUNDUP(MONTH(SalesDataTable[[#This Row],[Order Date]])/3,0)</f>
        <v>Q3</v>
      </c>
      <c r="F1512" s="4"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6">
      <c r="A1513" s="2">
        <v>5006</v>
      </c>
      <c r="B1513" s="3">
        <v>46232</v>
      </c>
      <c r="C1513" s="4">
        <f>YEAR(SalesDataTable[[#This Row],[Order Date]])</f>
        <v>2026</v>
      </c>
      <c r="D1513" s="4">
        <f>MONTH(SalesDataTable[[#This Row],[Order Date]])</f>
        <v>7</v>
      </c>
      <c r="E1513" s="11" t="str">
        <f>"Q"&amp;ROUNDUP(MONTH(SalesDataTable[[#This Row],[Order Date]])/3,0)</f>
        <v>Q3</v>
      </c>
      <c r="F1513" s="4"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6">
      <c r="A1514" s="2">
        <v>5033</v>
      </c>
      <c r="B1514" s="3">
        <v>46232</v>
      </c>
      <c r="C1514" s="4">
        <f>YEAR(SalesDataTable[[#This Row],[Order Date]])</f>
        <v>2026</v>
      </c>
      <c r="D1514" s="4">
        <f>MONTH(SalesDataTable[[#This Row],[Order Date]])</f>
        <v>7</v>
      </c>
      <c r="E1514" s="11" t="str">
        <f>"Q"&amp;ROUNDUP(MONTH(SalesDataTable[[#This Row],[Order Date]])/3,0)</f>
        <v>Q3</v>
      </c>
      <c r="F1514" s="4"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6">
      <c r="A1515" s="2">
        <v>5117</v>
      </c>
      <c r="B1515" s="3">
        <v>46232</v>
      </c>
      <c r="C1515" s="4">
        <f>YEAR(SalesDataTable[[#This Row],[Order Date]])</f>
        <v>2026</v>
      </c>
      <c r="D1515" s="4">
        <f>MONTH(SalesDataTable[[#This Row],[Order Date]])</f>
        <v>7</v>
      </c>
      <c r="E1515" s="11" t="str">
        <f>"Q"&amp;ROUNDUP(MONTH(SalesDataTable[[#This Row],[Order Date]])/3,0)</f>
        <v>Q3</v>
      </c>
      <c r="F1515" s="4"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6">
      <c r="A1516" s="2">
        <v>954</v>
      </c>
      <c r="B1516" s="3">
        <v>46233</v>
      </c>
      <c r="C1516" s="4">
        <f>YEAR(SalesDataTable[[#This Row],[Order Date]])</f>
        <v>2026</v>
      </c>
      <c r="D1516" s="4">
        <f>MONTH(SalesDataTable[[#This Row],[Order Date]])</f>
        <v>7</v>
      </c>
      <c r="E1516" s="11" t="str">
        <f>"Q"&amp;ROUNDUP(MONTH(SalesDataTable[[#This Row],[Order Date]])/3,0)</f>
        <v>Q3</v>
      </c>
      <c r="F1516" s="4"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6">
      <c r="A1517" s="2">
        <v>1644</v>
      </c>
      <c r="B1517" s="3">
        <v>46233</v>
      </c>
      <c r="C1517" s="4">
        <f>YEAR(SalesDataTable[[#This Row],[Order Date]])</f>
        <v>2026</v>
      </c>
      <c r="D1517" s="4">
        <f>MONTH(SalesDataTable[[#This Row],[Order Date]])</f>
        <v>7</v>
      </c>
      <c r="E1517" s="11" t="str">
        <f>"Q"&amp;ROUNDUP(MONTH(SalesDataTable[[#This Row],[Order Date]])/3,0)</f>
        <v>Q3</v>
      </c>
      <c r="F1517" s="4"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6">
      <c r="A1518" s="2">
        <v>2030</v>
      </c>
      <c r="B1518" s="3">
        <v>46233</v>
      </c>
      <c r="C1518" s="4">
        <f>YEAR(SalesDataTable[[#This Row],[Order Date]])</f>
        <v>2026</v>
      </c>
      <c r="D1518" s="4">
        <f>MONTH(SalesDataTable[[#This Row],[Order Date]])</f>
        <v>7</v>
      </c>
      <c r="E1518" s="11" t="str">
        <f>"Q"&amp;ROUNDUP(MONTH(SalesDataTable[[#This Row],[Order Date]])/3,0)</f>
        <v>Q3</v>
      </c>
      <c r="F1518" s="4"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6">
      <c r="A1519" s="2">
        <v>2595</v>
      </c>
      <c r="B1519" s="3">
        <v>46233</v>
      </c>
      <c r="C1519" s="4">
        <f>YEAR(SalesDataTable[[#This Row],[Order Date]])</f>
        <v>2026</v>
      </c>
      <c r="D1519" s="4">
        <f>MONTH(SalesDataTable[[#This Row],[Order Date]])</f>
        <v>7</v>
      </c>
      <c r="E1519" s="11" t="str">
        <f>"Q"&amp;ROUNDUP(MONTH(SalesDataTable[[#This Row],[Order Date]])/3,0)</f>
        <v>Q3</v>
      </c>
      <c r="F1519" s="4"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6">
      <c r="A1520" s="2">
        <v>2763</v>
      </c>
      <c r="B1520" s="3">
        <v>46233</v>
      </c>
      <c r="C1520" s="4">
        <f>YEAR(SalesDataTable[[#This Row],[Order Date]])</f>
        <v>2026</v>
      </c>
      <c r="D1520" s="4">
        <f>MONTH(SalesDataTable[[#This Row],[Order Date]])</f>
        <v>7</v>
      </c>
      <c r="E1520" s="11" t="str">
        <f>"Q"&amp;ROUNDUP(MONTH(SalesDataTable[[#This Row],[Order Date]])/3,0)</f>
        <v>Q3</v>
      </c>
      <c r="F1520" s="4"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6">
      <c r="A1521" s="2">
        <v>3537</v>
      </c>
      <c r="B1521" s="3">
        <v>46233</v>
      </c>
      <c r="C1521" s="4">
        <f>YEAR(SalesDataTable[[#This Row],[Order Date]])</f>
        <v>2026</v>
      </c>
      <c r="D1521" s="4">
        <f>MONTH(SalesDataTable[[#This Row],[Order Date]])</f>
        <v>7</v>
      </c>
      <c r="E1521" s="11" t="str">
        <f>"Q"&amp;ROUNDUP(MONTH(SalesDataTable[[#This Row],[Order Date]])/3,0)</f>
        <v>Q3</v>
      </c>
      <c r="F1521" s="4"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6">
      <c r="A1522" s="2">
        <v>3550</v>
      </c>
      <c r="B1522" s="3">
        <v>46233</v>
      </c>
      <c r="C1522" s="4">
        <f>YEAR(SalesDataTable[[#This Row],[Order Date]])</f>
        <v>2026</v>
      </c>
      <c r="D1522" s="4">
        <f>MONTH(SalesDataTable[[#This Row],[Order Date]])</f>
        <v>7</v>
      </c>
      <c r="E1522" s="11" t="str">
        <f>"Q"&amp;ROUNDUP(MONTH(SalesDataTable[[#This Row],[Order Date]])/3,0)</f>
        <v>Q3</v>
      </c>
      <c r="F1522" s="4"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6">
      <c r="A1523" s="2">
        <v>3875</v>
      </c>
      <c r="B1523" s="3">
        <v>46233</v>
      </c>
      <c r="C1523" s="4">
        <f>YEAR(SalesDataTable[[#This Row],[Order Date]])</f>
        <v>2026</v>
      </c>
      <c r="D1523" s="4">
        <f>MONTH(SalesDataTable[[#This Row],[Order Date]])</f>
        <v>7</v>
      </c>
      <c r="E1523" s="11" t="str">
        <f>"Q"&amp;ROUNDUP(MONTH(SalesDataTable[[#This Row],[Order Date]])/3,0)</f>
        <v>Q3</v>
      </c>
      <c r="F1523" s="4"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6">
      <c r="A1524" s="2">
        <v>4467</v>
      </c>
      <c r="B1524" s="3">
        <v>46233</v>
      </c>
      <c r="C1524" s="4">
        <f>YEAR(SalesDataTable[[#This Row],[Order Date]])</f>
        <v>2026</v>
      </c>
      <c r="D1524" s="4">
        <f>MONTH(SalesDataTable[[#This Row],[Order Date]])</f>
        <v>7</v>
      </c>
      <c r="E1524" s="11" t="str">
        <f>"Q"&amp;ROUNDUP(MONTH(SalesDataTable[[#This Row],[Order Date]])/3,0)</f>
        <v>Q3</v>
      </c>
      <c r="F1524" s="4"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6">
      <c r="A1525" s="2">
        <v>739</v>
      </c>
      <c r="B1525" s="3">
        <v>46234</v>
      </c>
      <c r="C1525" s="4">
        <f>YEAR(SalesDataTable[[#This Row],[Order Date]])</f>
        <v>2026</v>
      </c>
      <c r="D1525" s="4">
        <f>MONTH(SalesDataTable[[#This Row],[Order Date]])</f>
        <v>7</v>
      </c>
      <c r="E1525" s="11" t="str">
        <f>"Q"&amp;ROUNDUP(MONTH(SalesDataTable[[#This Row],[Order Date]])/3,0)</f>
        <v>Q3</v>
      </c>
      <c r="F1525" s="4"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6">
      <c r="A1526" s="2">
        <v>2376</v>
      </c>
      <c r="B1526" s="3">
        <v>46234</v>
      </c>
      <c r="C1526" s="4">
        <f>YEAR(SalesDataTable[[#This Row],[Order Date]])</f>
        <v>2026</v>
      </c>
      <c r="D1526" s="4">
        <f>MONTH(SalesDataTable[[#This Row],[Order Date]])</f>
        <v>7</v>
      </c>
      <c r="E1526" s="11" t="str">
        <f>"Q"&amp;ROUNDUP(MONTH(SalesDataTable[[#This Row],[Order Date]])/3,0)</f>
        <v>Q3</v>
      </c>
      <c r="F1526" s="4"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6">
      <c r="A1527" s="2">
        <v>3109</v>
      </c>
      <c r="B1527" s="3">
        <v>46234</v>
      </c>
      <c r="C1527" s="4">
        <f>YEAR(SalesDataTable[[#This Row],[Order Date]])</f>
        <v>2026</v>
      </c>
      <c r="D1527" s="4">
        <f>MONTH(SalesDataTable[[#This Row],[Order Date]])</f>
        <v>7</v>
      </c>
      <c r="E1527" s="11" t="str">
        <f>"Q"&amp;ROUNDUP(MONTH(SalesDataTable[[#This Row],[Order Date]])/3,0)</f>
        <v>Q3</v>
      </c>
      <c r="F1527" s="4"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6">
      <c r="A1528" s="2">
        <v>4362</v>
      </c>
      <c r="B1528" s="3">
        <v>46234</v>
      </c>
      <c r="C1528" s="4">
        <f>YEAR(SalesDataTable[[#This Row],[Order Date]])</f>
        <v>2026</v>
      </c>
      <c r="D1528" s="4">
        <f>MONTH(SalesDataTable[[#This Row],[Order Date]])</f>
        <v>7</v>
      </c>
      <c r="E1528" s="11" t="str">
        <f>"Q"&amp;ROUNDUP(MONTH(SalesDataTable[[#This Row],[Order Date]])/3,0)</f>
        <v>Q3</v>
      </c>
      <c r="F1528" s="4"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6">
      <c r="A1529" s="2">
        <v>777</v>
      </c>
      <c r="B1529" s="3">
        <v>46235</v>
      </c>
      <c r="C1529" s="4">
        <f>YEAR(SalesDataTable[[#This Row],[Order Date]])</f>
        <v>2026</v>
      </c>
      <c r="D1529" s="4">
        <f>MONTH(SalesDataTable[[#This Row],[Order Date]])</f>
        <v>8</v>
      </c>
      <c r="E1529" s="11" t="str">
        <f>"Q"&amp;ROUNDUP(MONTH(SalesDataTable[[#This Row],[Order Date]])/3,0)</f>
        <v>Q3</v>
      </c>
      <c r="F1529" s="4"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6">
      <c r="A1530" s="2">
        <v>831</v>
      </c>
      <c r="B1530" s="3">
        <v>46235</v>
      </c>
      <c r="C1530" s="4">
        <f>YEAR(SalesDataTable[[#This Row],[Order Date]])</f>
        <v>2026</v>
      </c>
      <c r="D1530" s="4">
        <f>MONTH(SalesDataTable[[#This Row],[Order Date]])</f>
        <v>8</v>
      </c>
      <c r="E1530" s="11" t="str">
        <f>"Q"&amp;ROUNDUP(MONTH(SalesDataTable[[#This Row],[Order Date]])/3,0)</f>
        <v>Q3</v>
      </c>
      <c r="F1530" s="4"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6">
      <c r="A1531" s="2">
        <v>2059</v>
      </c>
      <c r="B1531" s="3">
        <v>46235</v>
      </c>
      <c r="C1531" s="4">
        <f>YEAR(SalesDataTable[[#This Row],[Order Date]])</f>
        <v>2026</v>
      </c>
      <c r="D1531" s="4">
        <f>MONTH(SalesDataTable[[#This Row],[Order Date]])</f>
        <v>8</v>
      </c>
      <c r="E1531" s="11" t="str">
        <f>"Q"&amp;ROUNDUP(MONTH(SalesDataTable[[#This Row],[Order Date]])/3,0)</f>
        <v>Q3</v>
      </c>
      <c r="F1531" s="4"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6">
      <c r="A1532" s="2">
        <v>2519</v>
      </c>
      <c r="B1532" s="3">
        <v>46235</v>
      </c>
      <c r="C1532" s="4">
        <f>YEAR(SalesDataTable[[#This Row],[Order Date]])</f>
        <v>2026</v>
      </c>
      <c r="D1532" s="4">
        <f>MONTH(SalesDataTable[[#This Row],[Order Date]])</f>
        <v>8</v>
      </c>
      <c r="E1532" s="11" t="str">
        <f>"Q"&amp;ROUNDUP(MONTH(SalesDataTable[[#This Row],[Order Date]])/3,0)</f>
        <v>Q3</v>
      </c>
      <c r="F1532" s="4"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6">
      <c r="A1533" s="2">
        <v>2644</v>
      </c>
      <c r="B1533" s="3">
        <v>46235</v>
      </c>
      <c r="C1533" s="4">
        <f>YEAR(SalesDataTable[[#This Row],[Order Date]])</f>
        <v>2026</v>
      </c>
      <c r="D1533" s="4">
        <f>MONTH(SalesDataTable[[#This Row],[Order Date]])</f>
        <v>8</v>
      </c>
      <c r="E1533" s="11" t="str">
        <f>"Q"&amp;ROUNDUP(MONTH(SalesDataTable[[#This Row],[Order Date]])/3,0)</f>
        <v>Q3</v>
      </c>
      <c r="F1533" s="4"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6">
      <c r="A1534" s="2">
        <v>4141</v>
      </c>
      <c r="B1534" s="3">
        <v>46235</v>
      </c>
      <c r="C1534" s="4">
        <f>YEAR(SalesDataTable[[#This Row],[Order Date]])</f>
        <v>2026</v>
      </c>
      <c r="D1534" s="4">
        <f>MONTH(SalesDataTable[[#This Row],[Order Date]])</f>
        <v>8</v>
      </c>
      <c r="E1534" s="11" t="str">
        <f>"Q"&amp;ROUNDUP(MONTH(SalesDataTable[[#This Row],[Order Date]])/3,0)</f>
        <v>Q3</v>
      </c>
      <c r="F1534" s="4"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6">
      <c r="A1535" s="2">
        <v>4804</v>
      </c>
      <c r="B1535" s="3">
        <v>46235</v>
      </c>
      <c r="C1535" s="4">
        <f>YEAR(SalesDataTable[[#This Row],[Order Date]])</f>
        <v>2026</v>
      </c>
      <c r="D1535" s="4">
        <f>MONTH(SalesDataTable[[#This Row],[Order Date]])</f>
        <v>8</v>
      </c>
      <c r="E1535" s="11" t="str">
        <f>"Q"&amp;ROUNDUP(MONTH(SalesDataTable[[#This Row],[Order Date]])/3,0)</f>
        <v>Q3</v>
      </c>
      <c r="F1535" s="4"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6">
      <c r="A1536" s="2">
        <v>5161</v>
      </c>
      <c r="B1536" s="3">
        <v>46235</v>
      </c>
      <c r="C1536" s="4">
        <f>YEAR(SalesDataTable[[#This Row],[Order Date]])</f>
        <v>2026</v>
      </c>
      <c r="D1536" s="4">
        <f>MONTH(SalesDataTable[[#This Row],[Order Date]])</f>
        <v>8</v>
      </c>
      <c r="E1536" s="11" t="str">
        <f>"Q"&amp;ROUNDUP(MONTH(SalesDataTable[[#This Row],[Order Date]])/3,0)</f>
        <v>Q3</v>
      </c>
      <c r="F1536" s="4"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6">
      <c r="A1537" s="2">
        <v>590</v>
      </c>
      <c r="B1537" s="3">
        <v>46236</v>
      </c>
      <c r="C1537" s="4">
        <f>YEAR(SalesDataTable[[#This Row],[Order Date]])</f>
        <v>2026</v>
      </c>
      <c r="D1537" s="4">
        <f>MONTH(SalesDataTable[[#This Row],[Order Date]])</f>
        <v>8</v>
      </c>
      <c r="E1537" s="11" t="str">
        <f>"Q"&amp;ROUNDUP(MONTH(SalesDataTable[[#This Row],[Order Date]])/3,0)</f>
        <v>Q3</v>
      </c>
      <c r="F1537" s="4"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6">
      <c r="A1538" s="2">
        <v>1599</v>
      </c>
      <c r="B1538" s="3">
        <v>46236</v>
      </c>
      <c r="C1538" s="4">
        <f>YEAR(SalesDataTable[[#This Row],[Order Date]])</f>
        <v>2026</v>
      </c>
      <c r="D1538" s="4">
        <f>MONTH(SalesDataTable[[#This Row],[Order Date]])</f>
        <v>8</v>
      </c>
      <c r="E1538" s="11" t="str">
        <f>"Q"&amp;ROUNDUP(MONTH(SalesDataTable[[#This Row],[Order Date]])/3,0)</f>
        <v>Q3</v>
      </c>
      <c r="F1538" s="4"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6">
      <c r="A1539" s="2">
        <v>1665</v>
      </c>
      <c r="B1539" s="3">
        <v>46236</v>
      </c>
      <c r="C1539" s="4">
        <f>YEAR(SalesDataTable[[#This Row],[Order Date]])</f>
        <v>2026</v>
      </c>
      <c r="D1539" s="4">
        <f>MONTH(SalesDataTable[[#This Row],[Order Date]])</f>
        <v>8</v>
      </c>
      <c r="E1539" s="11" t="str">
        <f>"Q"&amp;ROUNDUP(MONTH(SalesDataTable[[#This Row],[Order Date]])/3,0)</f>
        <v>Q3</v>
      </c>
      <c r="F1539" s="4"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6">
      <c r="A1540" s="2">
        <v>2409</v>
      </c>
      <c r="B1540" s="3">
        <v>46236</v>
      </c>
      <c r="C1540" s="4">
        <f>YEAR(SalesDataTable[[#This Row],[Order Date]])</f>
        <v>2026</v>
      </c>
      <c r="D1540" s="4">
        <f>MONTH(SalesDataTable[[#This Row],[Order Date]])</f>
        <v>8</v>
      </c>
      <c r="E1540" s="11" t="str">
        <f>"Q"&amp;ROUNDUP(MONTH(SalesDataTable[[#This Row],[Order Date]])/3,0)</f>
        <v>Q3</v>
      </c>
      <c r="F1540" s="4"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6">
      <c r="A1541" s="2">
        <v>2936</v>
      </c>
      <c r="B1541" s="3">
        <v>46236</v>
      </c>
      <c r="C1541" s="4">
        <f>YEAR(SalesDataTable[[#This Row],[Order Date]])</f>
        <v>2026</v>
      </c>
      <c r="D1541" s="4">
        <f>MONTH(SalesDataTable[[#This Row],[Order Date]])</f>
        <v>8</v>
      </c>
      <c r="E1541" s="11" t="str">
        <f>"Q"&amp;ROUNDUP(MONTH(SalesDataTable[[#This Row],[Order Date]])/3,0)</f>
        <v>Q3</v>
      </c>
      <c r="F1541" s="4"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6">
      <c r="A1542" s="2">
        <v>3397</v>
      </c>
      <c r="B1542" s="3">
        <v>46236</v>
      </c>
      <c r="C1542" s="4">
        <f>YEAR(SalesDataTable[[#This Row],[Order Date]])</f>
        <v>2026</v>
      </c>
      <c r="D1542" s="4">
        <f>MONTH(SalesDataTable[[#This Row],[Order Date]])</f>
        <v>8</v>
      </c>
      <c r="E1542" s="11" t="str">
        <f>"Q"&amp;ROUNDUP(MONTH(SalesDataTable[[#This Row],[Order Date]])/3,0)</f>
        <v>Q3</v>
      </c>
      <c r="F1542" s="4"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6">
      <c r="A1543" s="2">
        <v>4556</v>
      </c>
      <c r="B1543" s="3">
        <v>46236</v>
      </c>
      <c r="C1543" s="4">
        <f>YEAR(SalesDataTable[[#This Row],[Order Date]])</f>
        <v>2026</v>
      </c>
      <c r="D1543" s="4">
        <f>MONTH(SalesDataTable[[#This Row],[Order Date]])</f>
        <v>8</v>
      </c>
      <c r="E1543" s="11" t="str">
        <f>"Q"&amp;ROUNDUP(MONTH(SalesDataTable[[#This Row],[Order Date]])/3,0)</f>
        <v>Q3</v>
      </c>
      <c r="F1543" s="4"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6">
      <c r="A1544" s="2">
        <v>4614</v>
      </c>
      <c r="B1544" s="3">
        <v>46236</v>
      </c>
      <c r="C1544" s="4">
        <f>YEAR(SalesDataTable[[#This Row],[Order Date]])</f>
        <v>2026</v>
      </c>
      <c r="D1544" s="4">
        <f>MONTH(SalesDataTable[[#This Row],[Order Date]])</f>
        <v>8</v>
      </c>
      <c r="E1544" s="11" t="str">
        <f>"Q"&amp;ROUNDUP(MONTH(SalesDataTable[[#This Row],[Order Date]])/3,0)</f>
        <v>Q3</v>
      </c>
      <c r="F1544" s="4"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6">
      <c r="A1545" s="2">
        <v>4999</v>
      </c>
      <c r="B1545" s="3">
        <v>46236</v>
      </c>
      <c r="C1545" s="4">
        <f>YEAR(SalesDataTable[[#This Row],[Order Date]])</f>
        <v>2026</v>
      </c>
      <c r="D1545" s="4">
        <f>MONTH(SalesDataTable[[#This Row],[Order Date]])</f>
        <v>8</v>
      </c>
      <c r="E1545" s="11" t="str">
        <f>"Q"&amp;ROUNDUP(MONTH(SalesDataTable[[#This Row],[Order Date]])/3,0)</f>
        <v>Q3</v>
      </c>
      <c r="F1545" s="4"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6">
      <c r="A1546" s="2">
        <v>207</v>
      </c>
      <c r="B1546" s="3">
        <v>46237</v>
      </c>
      <c r="C1546" s="4">
        <f>YEAR(SalesDataTable[[#This Row],[Order Date]])</f>
        <v>2026</v>
      </c>
      <c r="D1546" s="4">
        <f>MONTH(SalesDataTable[[#This Row],[Order Date]])</f>
        <v>8</v>
      </c>
      <c r="E1546" s="11" t="str">
        <f>"Q"&amp;ROUNDUP(MONTH(SalesDataTable[[#This Row],[Order Date]])/3,0)</f>
        <v>Q3</v>
      </c>
      <c r="F1546" s="4"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6">
      <c r="A1547" s="2">
        <v>295</v>
      </c>
      <c r="B1547" s="3">
        <v>46237</v>
      </c>
      <c r="C1547" s="4">
        <f>YEAR(SalesDataTable[[#This Row],[Order Date]])</f>
        <v>2026</v>
      </c>
      <c r="D1547" s="4">
        <f>MONTH(SalesDataTable[[#This Row],[Order Date]])</f>
        <v>8</v>
      </c>
      <c r="E1547" s="11" t="str">
        <f>"Q"&amp;ROUNDUP(MONTH(SalesDataTable[[#This Row],[Order Date]])/3,0)</f>
        <v>Q3</v>
      </c>
      <c r="F1547" s="4"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6">
      <c r="A1548" s="2">
        <v>657</v>
      </c>
      <c r="B1548" s="3">
        <v>46237</v>
      </c>
      <c r="C1548" s="4">
        <f>YEAR(SalesDataTable[[#This Row],[Order Date]])</f>
        <v>2026</v>
      </c>
      <c r="D1548" s="4">
        <f>MONTH(SalesDataTable[[#This Row],[Order Date]])</f>
        <v>8</v>
      </c>
      <c r="E1548" s="11" t="str">
        <f>"Q"&amp;ROUNDUP(MONTH(SalesDataTable[[#This Row],[Order Date]])/3,0)</f>
        <v>Q3</v>
      </c>
      <c r="F1548" s="4"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6">
      <c r="A1549" s="2">
        <v>694</v>
      </c>
      <c r="B1549" s="3">
        <v>46237</v>
      </c>
      <c r="C1549" s="4">
        <f>YEAR(SalesDataTable[[#This Row],[Order Date]])</f>
        <v>2026</v>
      </c>
      <c r="D1549" s="4">
        <f>MONTH(SalesDataTable[[#This Row],[Order Date]])</f>
        <v>8</v>
      </c>
      <c r="E1549" s="11" t="str">
        <f>"Q"&amp;ROUNDUP(MONTH(SalesDataTable[[#This Row],[Order Date]])/3,0)</f>
        <v>Q3</v>
      </c>
      <c r="F1549" s="4"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6">
      <c r="A1550" s="2">
        <v>1187</v>
      </c>
      <c r="B1550" s="3">
        <v>46237</v>
      </c>
      <c r="C1550" s="4">
        <f>YEAR(SalesDataTable[[#This Row],[Order Date]])</f>
        <v>2026</v>
      </c>
      <c r="D1550" s="4">
        <f>MONTH(SalesDataTable[[#This Row],[Order Date]])</f>
        <v>8</v>
      </c>
      <c r="E1550" s="11" t="str">
        <f>"Q"&amp;ROUNDUP(MONTH(SalesDataTable[[#This Row],[Order Date]])/3,0)</f>
        <v>Q3</v>
      </c>
      <c r="F1550" s="4"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6">
      <c r="A1551" s="2">
        <v>1915</v>
      </c>
      <c r="B1551" s="3">
        <v>46237</v>
      </c>
      <c r="C1551" s="4">
        <f>YEAR(SalesDataTable[[#This Row],[Order Date]])</f>
        <v>2026</v>
      </c>
      <c r="D1551" s="4">
        <f>MONTH(SalesDataTable[[#This Row],[Order Date]])</f>
        <v>8</v>
      </c>
      <c r="E1551" s="11" t="str">
        <f>"Q"&amp;ROUNDUP(MONTH(SalesDataTable[[#This Row],[Order Date]])/3,0)</f>
        <v>Q3</v>
      </c>
      <c r="F1551" s="4"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6">
      <c r="A1552" s="2">
        <v>2156</v>
      </c>
      <c r="B1552" s="3">
        <v>46237</v>
      </c>
      <c r="C1552" s="4">
        <f>YEAR(SalesDataTable[[#This Row],[Order Date]])</f>
        <v>2026</v>
      </c>
      <c r="D1552" s="4">
        <f>MONTH(SalesDataTable[[#This Row],[Order Date]])</f>
        <v>8</v>
      </c>
      <c r="E1552" s="11" t="str">
        <f>"Q"&amp;ROUNDUP(MONTH(SalesDataTable[[#This Row],[Order Date]])/3,0)</f>
        <v>Q3</v>
      </c>
      <c r="F1552" s="4"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6">
      <c r="A1553" s="2">
        <v>2539</v>
      </c>
      <c r="B1553" s="3">
        <v>46237</v>
      </c>
      <c r="C1553" s="4">
        <f>YEAR(SalesDataTable[[#This Row],[Order Date]])</f>
        <v>2026</v>
      </c>
      <c r="D1553" s="4">
        <f>MONTH(SalesDataTable[[#This Row],[Order Date]])</f>
        <v>8</v>
      </c>
      <c r="E1553" s="11" t="str">
        <f>"Q"&amp;ROUNDUP(MONTH(SalesDataTable[[#This Row],[Order Date]])/3,0)</f>
        <v>Q3</v>
      </c>
      <c r="F1553" s="4"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6">
      <c r="A1554" s="2">
        <v>3803</v>
      </c>
      <c r="B1554" s="3">
        <v>46237</v>
      </c>
      <c r="C1554" s="4">
        <f>YEAR(SalesDataTable[[#This Row],[Order Date]])</f>
        <v>2026</v>
      </c>
      <c r="D1554" s="4">
        <f>MONTH(SalesDataTable[[#This Row],[Order Date]])</f>
        <v>8</v>
      </c>
      <c r="E1554" s="11" t="str">
        <f>"Q"&amp;ROUNDUP(MONTH(SalesDataTable[[#This Row],[Order Date]])/3,0)</f>
        <v>Q3</v>
      </c>
      <c r="F1554" s="4"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6">
      <c r="A1555" s="2">
        <v>100</v>
      </c>
      <c r="B1555" s="3">
        <v>46238</v>
      </c>
      <c r="C1555" s="4">
        <f>YEAR(SalesDataTable[[#This Row],[Order Date]])</f>
        <v>2026</v>
      </c>
      <c r="D1555" s="4">
        <f>MONTH(SalesDataTable[[#This Row],[Order Date]])</f>
        <v>8</v>
      </c>
      <c r="E1555" s="11" t="str">
        <f>"Q"&amp;ROUNDUP(MONTH(SalesDataTable[[#This Row],[Order Date]])/3,0)</f>
        <v>Q3</v>
      </c>
      <c r="F1555" s="4"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6">
      <c r="A1556" s="2">
        <v>118</v>
      </c>
      <c r="B1556" s="3">
        <v>46238</v>
      </c>
      <c r="C1556" s="4">
        <f>YEAR(SalesDataTable[[#This Row],[Order Date]])</f>
        <v>2026</v>
      </c>
      <c r="D1556" s="4">
        <f>MONTH(SalesDataTable[[#This Row],[Order Date]])</f>
        <v>8</v>
      </c>
      <c r="E1556" s="11" t="str">
        <f>"Q"&amp;ROUNDUP(MONTH(SalesDataTable[[#This Row],[Order Date]])/3,0)</f>
        <v>Q3</v>
      </c>
      <c r="F1556" s="4"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6">
      <c r="A1557" s="2">
        <v>220</v>
      </c>
      <c r="B1557" s="3">
        <v>46238</v>
      </c>
      <c r="C1557" s="4">
        <f>YEAR(SalesDataTable[[#This Row],[Order Date]])</f>
        <v>2026</v>
      </c>
      <c r="D1557" s="4">
        <f>MONTH(SalesDataTable[[#This Row],[Order Date]])</f>
        <v>8</v>
      </c>
      <c r="E1557" s="11" t="str">
        <f>"Q"&amp;ROUNDUP(MONTH(SalesDataTable[[#This Row],[Order Date]])/3,0)</f>
        <v>Q3</v>
      </c>
      <c r="F1557" s="4"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6">
      <c r="A1558" s="2">
        <v>1145</v>
      </c>
      <c r="B1558" s="3">
        <v>46238</v>
      </c>
      <c r="C1558" s="4">
        <f>YEAR(SalesDataTable[[#This Row],[Order Date]])</f>
        <v>2026</v>
      </c>
      <c r="D1558" s="4">
        <f>MONTH(SalesDataTable[[#This Row],[Order Date]])</f>
        <v>8</v>
      </c>
      <c r="E1558" s="11" t="str">
        <f>"Q"&amp;ROUNDUP(MONTH(SalesDataTable[[#This Row],[Order Date]])/3,0)</f>
        <v>Q3</v>
      </c>
      <c r="F1558" s="4"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6">
      <c r="A1559" s="2">
        <v>1289</v>
      </c>
      <c r="B1559" s="3">
        <v>46238</v>
      </c>
      <c r="C1559" s="4">
        <f>YEAR(SalesDataTable[[#This Row],[Order Date]])</f>
        <v>2026</v>
      </c>
      <c r="D1559" s="4">
        <f>MONTH(SalesDataTable[[#This Row],[Order Date]])</f>
        <v>8</v>
      </c>
      <c r="E1559" s="11" t="str">
        <f>"Q"&amp;ROUNDUP(MONTH(SalesDataTable[[#This Row],[Order Date]])/3,0)</f>
        <v>Q3</v>
      </c>
      <c r="F1559" s="4"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6">
      <c r="A1560" s="2">
        <v>1411</v>
      </c>
      <c r="B1560" s="3">
        <v>46238</v>
      </c>
      <c r="C1560" s="4">
        <f>YEAR(SalesDataTable[[#This Row],[Order Date]])</f>
        <v>2026</v>
      </c>
      <c r="D1560" s="4">
        <f>MONTH(SalesDataTable[[#This Row],[Order Date]])</f>
        <v>8</v>
      </c>
      <c r="E1560" s="11" t="str">
        <f>"Q"&amp;ROUNDUP(MONTH(SalesDataTable[[#This Row],[Order Date]])/3,0)</f>
        <v>Q3</v>
      </c>
      <c r="F1560" s="4"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6">
      <c r="A1561" s="2">
        <v>1799</v>
      </c>
      <c r="B1561" s="3">
        <v>46238</v>
      </c>
      <c r="C1561" s="4">
        <f>YEAR(SalesDataTable[[#This Row],[Order Date]])</f>
        <v>2026</v>
      </c>
      <c r="D1561" s="4">
        <f>MONTH(SalesDataTable[[#This Row],[Order Date]])</f>
        <v>8</v>
      </c>
      <c r="E1561" s="11" t="str">
        <f>"Q"&amp;ROUNDUP(MONTH(SalesDataTable[[#This Row],[Order Date]])/3,0)</f>
        <v>Q3</v>
      </c>
      <c r="F1561" s="4"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6">
      <c r="A1562" s="2">
        <v>1871</v>
      </c>
      <c r="B1562" s="3">
        <v>46238</v>
      </c>
      <c r="C1562" s="4">
        <f>YEAR(SalesDataTable[[#This Row],[Order Date]])</f>
        <v>2026</v>
      </c>
      <c r="D1562" s="4">
        <f>MONTH(SalesDataTable[[#This Row],[Order Date]])</f>
        <v>8</v>
      </c>
      <c r="E1562" s="11" t="str">
        <f>"Q"&amp;ROUNDUP(MONTH(SalesDataTable[[#This Row],[Order Date]])/3,0)</f>
        <v>Q3</v>
      </c>
      <c r="F1562" s="4"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6">
      <c r="A1563" s="2">
        <v>4180</v>
      </c>
      <c r="B1563" s="3">
        <v>46238</v>
      </c>
      <c r="C1563" s="4">
        <f>YEAR(SalesDataTable[[#This Row],[Order Date]])</f>
        <v>2026</v>
      </c>
      <c r="D1563" s="4">
        <f>MONTH(SalesDataTable[[#This Row],[Order Date]])</f>
        <v>8</v>
      </c>
      <c r="E1563" s="11" t="str">
        <f>"Q"&amp;ROUNDUP(MONTH(SalesDataTable[[#This Row],[Order Date]])/3,0)</f>
        <v>Q3</v>
      </c>
      <c r="F1563" s="4"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6">
      <c r="A1564" s="2">
        <v>4338</v>
      </c>
      <c r="B1564" s="3">
        <v>46238</v>
      </c>
      <c r="C1564" s="4">
        <f>YEAR(SalesDataTable[[#This Row],[Order Date]])</f>
        <v>2026</v>
      </c>
      <c r="D1564" s="4">
        <f>MONTH(SalesDataTable[[#This Row],[Order Date]])</f>
        <v>8</v>
      </c>
      <c r="E1564" s="11" t="str">
        <f>"Q"&amp;ROUNDUP(MONTH(SalesDataTable[[#This Row],[Order Date]])/3,0)</f>
        <v>Q3</v>
      </c>
      <c r="F1564" s="4"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6">
      <c r="A1565" s="2">
        <v>4463</v>
      </c>
      <c r="B1565" s="3">
        <v>46238</v>
      </c>
      <c r="C1565" s="4">
        <f>YEAR(SalesDataTable[[#This Row],[Order Date]])</f>
        <v>2026</v>
      </c>
      <c r="D1565" s="4">
        <f>MONTH(SalesDataTable[[#This Row],[Order Date]])</f>
        <v>8</v>
      </c>
      <c r="E1565" s="11" t="str">
        <f>"Q"&amp;ROUNDUP(MONTH(SalesDataTable[[#This Row],[Order Date]])/3,0)</f>
        <v>Q3</v>
      </c>
      <c r="F1565" s="4"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6">
      <c r="A1566" s="2">
        <v>382</v>
      </c>
      <c r="B1566" s="3">
        <v>46239</v>
      </c>
      <c r="C1566" s="4">
        <f>YEAR(SalesDataTable[[#This Row],[Order Date]])</f>
        <v>2026</v>
      </c>
      <c r="D1566" s="4">
        <f>MONTH(SalesDataTable[[#This Row],[Order Date]])</f>
        <v>8</v>
      </c>
      <c r="E1566" s="11" t="str">
        <f>"Q"&amp;ROUNDUP(MONTH(SalesDataTable[[#This Row],[Order Date]])/3,0)</f>
        <v>Q3</v>
      </c>
      <c r="F1566" s="4"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6">
      <c r="A1567" s="2">
        <v>1011</v>
      </c>
      <c r="B1567" s="3">
        <v>46239</v>
      </c>
      <c r="C1567" s="4">
        <f>YEAR(SalesDataTable[[#This Row],[Order Date]])</f>
        <v>2026</v>
      </c>
      <c r="D1567" s="4">
        <f>MONTH(SalesDataTable[[#This Row],[Order Date]])</f>
        <v>8</v>
      </c>
      <c r="E1567" s="11" t="str">
        <f>"Q"&amp;ROUNDUP(MONTH(SalesDataTable[[#This Row],[Order Date]])/3,0)</f>
        <v>Q3</v>
      </c>
      <c r="F1567" s="4"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6">
      <c r="A1568" s="2">
        <v>1148</v>
      </c>
      <c r="B1568" s="3">
        <v>46239</v>
      </c>
      <c r="C1568" s="4">
        <f>YEAR(SalesDataTable[[#This Row],[Order Date]])</f>
        <v>2026</v>
      </c>
      <c r="D1568" s="4">
        <f>MONTH(SalesDataTable[[#This Row],[Order Date]])</f>
        <v>8</v>
      </c>
      <c r="E1568" s="11" t="str">
        <f>"Q"&amp;ROUNDUP(MONTH(SalesDataTable[[#This Row],[Order Date]])/3,0)</f>
        <v>Q3</v>
      </c>
      <c r="F1568" s="4"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6">
      <c r="A1569" s="2">
        <v>1397</v>
      </c>
      <c r="B1569" s="3">
        <v>46239</v>
      </c>
      <c r="C1569" s="4">
        <f>YEAR(SalesDataTable[[#This Row],[Order Date]])</f>
        <v>2026</v>
      </c>
      <c r="D1569" s="4">
        <f>MONTH(SalesDataTable[[#This Row],[Order Date]])</f>
        <v>8</v>
      </c>
      <c r="E1569" s="11" t="str">
        <f>"Q"&amp;ROUNDUP(MONTH(SalesDataTable[[#This Row],[Order Date]])/3,0)</f>
        <v>Q3</v>
      </c>
      <c r="F1569" s="4"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6">
      <c r="A1570" s="2">
        <v>2252</v>
      </c>
      <c r="B1570" s="3">
        <v>46239</v>
      </c>
      <c r="C1570" s="4">
        <f>YEAR(SalesDataTable[[#This Row],[Order Date]])</f>
        <v>2026</v>
      </c>
      <c r="D1570" s="4">
        <f>MONTH(SalesDataTable[[#This Row],[Order Date]])</f>
        <v>8</v>
      </c>
      <c r="E1570" s="11" t="str">
        <f>"Q"&amp;ROUNDUP(MONTH(SalesDataTable[[#This Row],[Order Date]])/3,0)</f>
        <v>Q3</v>
      </c>
      <c r="F1570" s="4"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6">
      <c r="A1571" s="2">
        <v>2415</v>
      </c>
      <c r="B1571" s="3">
        <v>46239</v>
      </c>
      <c r="C1571" s="4">
        <f>YEAR(SalesDataTable[[#This Row],[Order Date]])</f>
        <v>2026</v>
      </c>
      <c r="D1571" s="4">
        <f>MONTH(SalesDataTable[[#This Row],[Order Date]])</f>
        <v>8</v>
      </c>
      <c r="E1571" s="11" t="str">
        <f>"Q"&amp;ROUNDUP(MONTH(SalesDataTable[[#This Row],[Order Date]])/3,0)</f>
        <v>Q3</v>
      </c>
      <c r="F1571" s="4"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6">
      <c r="A1572" s="2">
        <v>2525</v>
      </c>
      <c r="B1572" s="3">
        <v>46239</v>
      </c>
      <c r="C1572" s="4">
        <f>YEAR(SalesDataTable[[#This Row],[Order Date]])</f>
        <v>2026</v>
      </c>
      <c r="D1572" s="4">
        <f>MONTH(SalesDataTable[[#This Row],[Order Date]])</f>
        <v>8</v>
      </c>
      <c r="E1572" s="11" t="str">
        <f>"Q"&amp;ROUNDUP(MONTH(SalesDataTable[[#This Row],[Order Date]])/3,0)</f>
        <v>Q3</v>
      </c>
      <c r="F1572" s="4"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6">
      <c r="A1573" s="2">
        <v>2652</v>
      </c>
      <c r="B1573" s="3">
        <v>46239</v>
      </c>
      <c r="C1573" s="4">
        <f>YEAR(SalesDataTable[[#This Row],[Order Date]])</f>
        <v>2026</v>
      </c>
      <c r="D1573" s="4">
        <f>MONTH(SalesDataTable[[#This Row],[Order Date]])</f>
        <v>8</v>
      </c>
      <c r="E1573" s="11" t="str">
        <f>"Q"&amp;ROUNDUP(MONTH(SalesDataTable[[#This Row],[Order Date]])/3,0)</f>
        <v>Q3</v>
      </c>
      <c r="F1573" s="4"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6">
      <c r="A1574" s="2">
        <v>4035</v>
      </c>
      <c r="B1574" s="3">
        <v>46239</v>
      </c>
      <c r="C1574" s="4">
        <f>YEAR(SalesDataTable[[#This Row],[Order Date]])</f>
        <v>2026</v>
      </c>
      <c r="D1574" s="4">
        <f>MONTH(SalesDataTable[[#This Row],[Order Date]])</f>
        <v>8</v>
      </c>
      <c r="E1574" s="11" t="str">
        <f>"Q"&amp;ROUNDUP(MONTH(SalesDataTable[[#This Row],[Order Date]])/3,0)</f>
        <v>Q3</v>
      </c>
      <c r="F1574" s="4"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6">
      <c r="A1575" s="2">
        <v>4377</v>
      </c>
      <c r="B1575" s="3">
        <v>46239</v>
      </c>
      <c r="C1575" s="4">
        <f>YEAR(SalesDataTable[[#This Row],[Order Date]])</f>
        <v>2026</v>
      </c>
      <c r="D1575" s="4">
        <f>MONTH(SalesDataTable[[#This Row],[Order Date]])</f>
        <v>8</v>
      </c>
      <c r="E1575" s="11" t="str">
        <f>"Q"&amp;ROUNDUP(MONTH(SalesDataTable[[#This Row],[Order Date]])/3,0)</f>
        <v>Q3</v>
      </c>
      <c r="F1575" s="4"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6">
      <c r="A1576" s="2">
        <v>4734</v>
      </c>
      <c r="B1576" s="3">
        <v>46239</v>
      </c>
      <c r="C1576" s="4">
        <f>YEAR(SalesDataTable[[#This Row],[Order Date]])</f>
        <v>2026</v>
      </c>
      <c r="D1576" s="4">
        <f>MONTH(SalesDataTable[[#This Row],[Order Date]])</f>
        <v>8</v>
      </c>
      <c r="E1576" s="11" t="str">
        <f>"Q"&amp;ROUNDUP(MONTH(SalesDataTable[[#This Row],[Order Date]])/3,0)</f>
        <v>Q3</v>
      </c>
      <c r="F1576" s="4"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6">
      <c r="A1577" s="2">
        <v>4892</v>
      </c>
      <c r="B1577" s="3">
        <v>46239</v>
      </c>
      <c r="C1577" s="4">
        <f>YEAR(SalesDataTable[[#This Row],[Order Date]])</f>
        <v>2026</v>
      </c>
      <c r="D1577" s="4">
        <f>MONTH(SalesDataTable[[#This Row],[Order Date]])</f>
        <v>8</v>
      </c>
      <c r="E1577" s="11" t="str">
        <f>"Q"&amp;ROUNDUP(MONTH(SalesDataTable[[#This Row],[Order Date]])/3,0)</f>
        <v>Q3</v>
      </c>
      <c r="F1577" s="4"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6">
      <c r="A1578" s="2">
        <v>5059</v>
      </c>
      <c r="B1578" s="3">
        <v>46239</v>
      </c>
      <c r="C1578" s="4">
        <f>YEAR(SalesDataTable[[#This Row],[Order Date]])</f>
        <v>2026</v>
      </c>
      <c r="D1578" s="4">
        <f>MONTH(SalesDataTable[[#This Row],[Order Date]])</f>
        <v>8</v>
      </c>
      <c r="E1578" s="11" t="str">
        <f>"Q"&amp;ROUNDUP(MONTH(SalesDataTable[[#This Row],[Order Date]])/3,0)</f>
        <v>Q3</v>
      </c>
      <c r="F1578" s="4"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6">
      <c r="A1579" s="2">
        <v>835</v>
      </c>
      <c r="B1579" s="3">
        <v>46240</v>
      </c>
      <c r="C1579" s="4">
        <f>YEAR(SalesDataTable[[#This Row],[Order Date]])</f>
        <v>2026</v>
      </c>
      <c r="D1579" s="4">
        <f>MONTH(SalesDataTable[[#This Row],[Order Date]])</f>
        <v>8</v>
      </c>
      <c r="E1579" s="11" t="str">
        <f>"Q"&amp;ROUNDUP(MONTH(SalesDataTable[[#This Row],[Order Date]])/3,0)</f>
        <v>Q3</v>
      </c>
      <c r="F1579" s="4"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6">
      <c r="A1580" s="2">
        <v>1104</v>
      </c>
      <c r="B1580" s="3">
        <v>46240</v>
      </c>
      <c r="C1580" s="4">
        <f>YEAR(SalesDataTable[[#This Row],[Order Date]])</f>
        <v>2026</v>
      </c>
      <c r="D1580" s="4">
        <f>MONTH(SalesDataTable[[#This Row],[Order Date]])</f>
        <v>8</v>
      </c>
      <c r="E1580" s="11" t="str">
        <f>"Q"&amp;ROUNDUP(MONTH(SalesDataTable[[#This Row],[Order Date]])/3,0)</f>
        <v>Q3</v>
      </c>
      <c r="F1580" s="4"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6">
      <c r="A1581" s="2">
        <v>1976</v>
      </c>
      <c r="B1581" s="3">
        <v>46240</v>
      </c>
      <c r="C1581" s="4">
        <f>YEAR(SalesDataTable[[#This Row],[Order Date]])</f>
        <v>2026</v>
      </c>
      <c r="D1581" s="4">
        <f>MONTH(SalesDataTable[[#This Row],[Order Date]])</f>
        <v>8</v>
      </c>
      <c r="E1581" s="11" t="str">
        <f>"Q"&amp;ROUNDUP(MONTH(SalesDataTable[[#This Row],[Order Date]])/3,0)</f>
        <v>Q3</v>
      </c>
      <c r="F1581" s="4"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6">
      <c r="A1582" s="2">
        <v>2596</v>
      </c>
      <c r="B1582" s="3">
        <v>46240</v>
      </c>
      <c r="C1582" s="4">
        <f>YEAR(SalesDataTable[[#This Row],[Order Date]])</f>
        <v>2026</v>
      </c>
      <c r="D1582" s="4">
        <f>MONTH(SalesDataTable[[#This Row],[Order Date]])</f>
        <v>8</v>
      </c>
      <c r="E1582" s="11" t="str">
        <f>"Q"&amp;ROUNDUP(MONTH(SalesDataTable[[#This Row],[Order Date]])/3,0)</f>
        <v>Q3</v>
      </c>
      <c r="F1582" s="4"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6">
      <c r="A1583" s="2">
        <v>2693</v>
      </c>
      <c r="B1583" s="3">
        <v>46240</v>
      </c>
      <c r="C1583" s="4">
        <f>YEAR(SalesDataTable[[#This Row],[Order Date]])</f>
        <v>2026</v>
      </c>
      <c r="D1583" s="4">
        <f>MONTH(SalesDataTable[[#This Row],[Order Date]])</f>
        <v>8</v>
      </c>
      <c r="E1583" s="11" t="str">
        <f>"Q"&amp;ROUNDUP(MONTH(SalesDataTable[[#This Row],[Order Date]])/3,0)</f>
        <v>Q3</v>
      </c>
      <c r="F1583" s="4"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6">
      <c r="A1584" s="2">
        <v>3045</v>
      </c>
      <c r="B1584" s="3">
        <v>46240</v>
      </c>
      <c r="C1584" s="4">
        <f>YEAR(SalesDataTable[[#This Row],[Order Date]])</f>
        <v>2026</v>
      </c>
      <c r="D1584" s="4">
        <f>MONTH(SalesDataTable[[#This Row],[Order Date]])</f>
        <v>8</v>
      </c>
      <c r="E1584" s="11" t="str">
        <f>"Q"&amp;ROUNDUP(MONTH(SalesDataTable[[#This Row],[Order Date]])/3,0)</f>
        <v>Q3</v>
      </c>
      <c r="F1584" s="4"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6">
      <c r="A1585" s="2">
        <v>3340</v>
      </c>
      <c r="B1585" s="3">
        <v>46240</v>
      </c>
      <c r="C1585" s="4">
        <f>YEAR(SalesDataTable[[#This Row],[Order Date]])</f>
        <v>2026</v>
      </c>
      <c r="D1585" s="4">
        <f>MONTH(SalesDataTable[[#This Row],[Order Date]])</f>
        <v>8</v>
      </c>
      <c r="E1585" s="11" t="str">
        <f>"Q"&amp;ROUNDUP(MONTH(SalesDataTable[[#This Row],[Order Date]])/3,0)</f>
        <v>Q3</v>
      </c>
      <c r="F1585" s="4"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6">
      <c r="A1586" s="2">
        <v>3553</v>
      </c>
      <c r="B1586" s="3">
        <v>46240</v>
      </c>
      <c r="C1586" s="4">
        <f>YEAR(SalesDataTable[[#This Row],[Order Date]])</f>
        <v>2026</v>
      </c>
      <c r="D1586" s="4">
        <f>MONTH(SalesDataTable[[#This Row],[Order Date]])</f>
        <v>8</v>
      </c>
      <c r="E1586" s="11" t="str">
        <f>"Q"&amp;ROUNDUP(MONTH(SalesDataTable[[#This Row],[Order Date]])/3,0)</f>
        <v>Q3</v>
      </c>
      <c r="F1586" s="4"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6">
      <c r="A1587" s="2">
        <v>3807</v>
      </c>
      <c r="B1587" s="3">
        <v>46240</v>
      </c>
      <c r="C1587" s="4">
        <f>YEAR(SalesDataTable[[#This Row],[Order Date]])</f>
        <v>2026</v>
      </c>
      <c r="D1587" s="4">
        <f>MONTH(SalesDataTable[[#This Row],[Order Date]])</f>
        <v>8</v>
      </c>
      <c r="E1587" s="11" t="str">
        <f>"Q"&amp;ROUNDUP(MONTH(SalesDataTable[[#This Row],[Order Date]])/3,0)</f>
        <v>Q3</v>
      </c>
      <c r="F1587" s="4"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6">
      <c r="A1588" s="2">
        <v>4061</v>
      </c>
      <c r="B1588" s="3">
        <v>46240</v>
      </c>
      <c r="C1588" s="4">
        <f>YEAR(SalesDataTable[[#This Row],[Order Date]])</f>
        <v>2026</v>
      </c>
      <c r="D1588" s="4">
        <f>MONTH(SalesDataTable[[#This Row],[Order Date]])</f>
        <v>8</v>
      </c>
      <c r="E1588" s="11" t="str">
        <f>"Q"&amp;ROUNDUP(MONTH(SalesDataTable[[#This Row],[Order Date]])/3,0)</f>
        <v>Q3</v>
      </c>
      <c r="F1588" s="4"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6">
      <c r="A1589" s="2">
        <v>4645</v>
      </c>
      <c r="B1589" s="3">
        <v>46240</v>
      </c>
      <c r="C1589" s="4">
        <f>YEAR(SalesDataTable[[#This Row],[Order Date]])</f>
        <v>2026</v>
      </c>
      <c r="D1589" s="4">
        <f>MONTH(SalesDataTable[[#This Row],[Order Date]])</f>
        <v>8</v>
      </c>
      <c r="E1589" s="11" t="str">
        <f>"Q"&amp;ROUNDUP(MONTH(SalesDataTable[[#This Row],[Order Date]])/3,0)</f>
        <v>Q3</v>
      </c>
      <c r="F1589" s="4"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6">
      <c r="A1590" s="2">
        <v>5104</v>
      </c>
      <c r="B1590" s="3">
        <v>46240</v>
      </c>
      <c r="C1590" s="4">
        <f>YEAR(SalesDataTable[[#This Row],[Order Date]])</f>
        <v>2026</v>
      </c>
      <c r="D1590" s="4">
        <f>MONTH(SalesDataTable[[#This Row],[Order Date]])</f>
        <v>8</v>
      </c>
      <c r="E1590" s="11" t="str">
        <f>"Q"&amp;ROUNDUP(MONTH(SalesDataTable[[#This Row],[Order Date]])/3,0)</f>
        <v>Q3</v>
      </c>
      <c r="F1590" s="4"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6">
      <c r="A1591" s="2">
        <v>813</v>
      </c>
      <c r="B1591" s="3">
        <v>46241</v>
      </c>
      <c r="C1591" s="4">
        <f>YEAR(SalesDataTable[[#This Row],[Order Date]])</f>
        <v>2026</v>
      </c>
      <c r="D1591" s="4">
        <f>MONTH(SalesDataTable[[#This Row],[Order Date]])</f>
        <v>8</v>
      </c>
      <c r="E1591" s="11" t="str">
        <f>"Q"&amp;ROUNDUP(MONTH(SalesDataTable[[#This Row],[Order Date]])/3,0)</f>
        <v>Q3</v>
      </c>
      <c r="F1591" s="4"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6">
      <c r="A1592" s="2">
        <v>836</v>
      </c>
      <c r="B1592" s="3">
        <v>46241</v>
      </c>
      <c r="C1592" s="4">
        <f>YEAR(SalesDataTable[[#This Row],[Order Date]])</f>
        <v>2026</v>
      </c>
      <c r="D1592" s="4">
        <f>MONTH(SalesDataTable[[#This Row],[Order Date]])</f>
        <v>8</v>
      </c>
      <c r="E1592" s="11" t="str">
        <f>"Q"&amp;ROUNDUP(MONTH(SalesDataTable[[#This Row],[Order Date]])/3,0)</f>
        <v>Q3</v>
      </c>
      <c r="F1592" s="4"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6">
      <c r="A1593" s="2">
        <v>1266</v>
      </c>
      <c r="B1593" s="3">
        <v>46241</v>
      </c>
      <c r="C1593" s="4">
        <f>YEAR(SalesDataTable[[#This Row],[Order Date]])</f>
        <v>2026</v>
      </c>
      <c r="D1593" s="4">
        <f>MONTH(SalesDataTable[[#This Row],[Order Date]])</f>
        <v>8</v>
      </c>
      <c r="E1593" s="11" t="str">
        <f>"Q"&amp;ROUNDUP(MONTH(SalesDataTable[[#This Row],[Order Date]])/3,0)</f>
        <v>Q3</v>
      </c>
      <c r="F1593" s="4"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6">
      <c r="A1594" s="2">
        <v>2201</v>
      </c>
      <c r="B1594" s="3">
        <v>46241</v>
      </c>
      <c r="C1594" s="4">
        <f>YEAR(SalesDataTable[[#This Row],[Order Date]])</f>
        <v>2026</v>
      </c>
      <c r="D1594" s="4">
        <f>MONTH(SalesDataTable[[#This Row],[Order Date]])</f>
        <v>8</v>
      </c>
      <c r="E1594" s="11" t="str">
        <f>"Q"&amp;ROUNDUP(MONTH(SalesDataTable[[#This Row],[Order Date]])/3,0)</f>
        <v>Q3</v>
      </c>
      <c r="F1594" s="4"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6">
      <c r="A1595" s="2">
        <v>2382</v>
      </c>
      <c r="B1595" s="3">
        <v>46241</v>
      </c>
      <c r="C1595" s="4">
        <f>YEAR(SalesDataTable[[#This Row],[Order Date]])</f>
        <v>2026</v>
      </c>
      <c r="D1595" s="4">
        <f>MONTH(SalesDataTable[[#This Row],[Order Date]])</f>
        <v>8</v>
      </c>
      <c r="E1595" s="11" t="str">
        <f>"Q"&amp;ROUNDUP(MONTH(SalesDataTable[[#This Row],[Order Date]])/3,0)</f>
        <v>Q3</v>
      </c>
      <c r="F1595" s="4"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6">
      <c r="A1596" s="2">
        <v>1227</v>
      </c>
      <c r="B1596" s="3">
        <v>46242</v>
      </c>
      <c r="C1596" s="4">
        <f>YEAR(SalesDataTable[[#This Row],[Order Date]])</f>
        <v>2026</v>
      </c>
      <c r="D1596" s="4">
        <f>MONTH(SalesDataTable[[#This Row],[Order Date]])</f>
        <v>8</v>
      </c>
      <c r="E1596" s="11" t="str">
        <f>"Q"&amp;ROUNDUP(MONTH(SalesDataTable[[#This Row],[Order Date]])/3,0)</f>
        <v>Q3</v>
      </c>
      <c r="F1596" s="4"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6">
      <c r="A1597" s="2">
        <v>1843</v>
      </c>
      <c r="B1597" s="3">
        <v>46242</v>
      </c>
      <c r="C1597" s="4">
        <f>YEAR(SalesDataTable[[#This Row],[Order Date]])</f>
        <v>2026</v>
      </c>
      <c r="D1597" s="4">
        <f>MONTH(SalesDataTable[[#This Row],[Order Date]])</f>
        <v>8</v>
      </c>
      <c r="E1597" s="11" t="str">
        <f>"Q"&amp;ROUNDUP(MONTH(SalesDataTable[[#This Row],[Order Date]])/3,0)</f>
        <v>Q3</v>
      </c>
      <c r="F1597" s="4"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6">
      <c r="A1598" s="2">
        <v>2369</v>
      </c>
      <c r="B1598" s="3">
        <v>46242</v>
      </c>
      <c r="C1598" s="4">
        <f>YEAR(SalesDataTable[[#This Row],[Order Date]])</f>
        <v>2026</v>
      </c>
      <c r="D1598" s="4">
        <f>MONTH(SalesDataTable[[#This Row],[Order Date]])</f>
        <v>8</v>
      </c>
      <c r="E1598" s="11" t="str">
        <f>"Q"&amp;ROUNDUP(MONTH(SalesDataTable[[#This Row],[Order Date]])/3,0)</f>
        <v>Q3</v>
      </c>
      <c r="F1598" s="4"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6">
      <c r="A1599" s="2">
        <v>2386</v>
      </c>
      <c r="B1599" s="3">
        <v>46242</v>
      </c>
      <c r="C1599" s="4">
        <f>YEAR(SalesDataTable[[#This Row],[Order Date]])</f>
        <v>2026</v>
      </c>
      <c r="D1599" s="4">
        <f>MONTH(SalesDataTable[[#This Row],[Order Date]])</f>
        <v>8</v>
      </c>
      <c r="E1599" s="11" t="str">
        <f>"Q"&amp;ROUNDUP(MONTH(SalesDataTable[[#This Row],[Order Date]])/3,0)</f>
        <v>Q3</v>
      </c>
      <c r="F1599" s="4"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6">
      <c r="A1600" s="2">
        <v>2579</v>
      </c>
      <c r="B1600" s="3">
        <v>46242</v>
      </c>
      <c r="C1600" s="4">
        <f>YEAR(SalesDataTable[[#This Row],[Order Date]])</f>
        <v>2026</v>
      </c>
      <c r="D1600" s="4">
        <f>MONTH(SalesDataTable[[#This Row],[Order Date]])</f>
        <v>8</v>
      </c>
      <c r="E1600" s="11" t="str">
        <f>"Q"&amp;ROUNDUP(MONTH(SalesDataTable[[#This Row],[Order Date]])/3,0)</f>
        <v>Q3</v>
      </c>
      <c r="F1600" s="4"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6">
      <c r="A1601" s="2">
        <v>3075</v>
      </c>
      <c r="B1601" s="3">
        <v>46242</v>
      </c>
      <c r="C1601" s="4">
        <f>YEAR(SalesDataTable[[#This Row],[Order Date]])</f>
        <v>2026</v>
      </c>
      <c r="D1601" s="4">
        <f>MONTH(SalesDataTable[[#This Row],[Order Date]])</f>
        <v>8</v>
      </c>
      <c r="E1601" s="11" t="str">
        <f>"Q"&amp;ROUNDUP(MONTH(SalesDataTable[[#This Row],[Order Date]])/3,0)</f>
        <v>Q3</v>
      </c>
      <c r="F1601" s="4"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6">
      <c r="A1602" s="2">
        <v>3982</v>
      </c>
      <c r="B1602" s="3">
        <v>46242</v>
      </c>
      <c r="C1602" s="4">
        <f>YEAR(SalesDataTable[[#This Row],[Order Date]])</f>
        <v>2026</v>
      </c>
      <c r="D1602" s="4">
        <f>MONTH(SalesDataTable[[#This Row],[Order Date]])</f>
        <v>8</v>
      </c>
      <c r="E1602" s="11" t="str">
        <f>"Q"&amp;ROUNDUP(MONTH(SalesDataTable[[#This Row],[Order Date]])/3,0)</f>
        <v>Q3</v>
      </c>
      <c r="F1602" s="4"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6">
      <c r="A1603" s="2">
        <v>4530</v>
      </c>
      <c r="B1603" s="3">
        <v>46242</v>
      </c>
      <c r="C1603" s="4">
        <f>YEAR(SalesDataTable[[#This Row],[Order Date]])</f>
        <v>2026</v>
      </c>
      <c r="D1603" s="4">
        <f>MONTH(SalesDataTable[[#This Row],[Order Date]])</f>
        <v>8</v>
      </c>
      <c r="E1603" s="11" t="str">
        <f>"Q"&amp;ROUNDUP(MONTH(SalesDataTable[[#This Row],[Order Date]])/3,0)</f>
        <v>Q3</v>
      </c>
      <c r="F1603" s="4"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6">
      <c r="A1604" s="2">
        <v>4641</v>
      </c>
      <c r="B1604" s="3">
        <v>46242</v>
      </c>
      <c r="C1604" s="4">
        <f>YEAR(SalesDataTable[[#This Row],[Order Date]])</f>
        <v>2026</v>
      </c>
      <c r="D1604" s="4">
        <f>MONTH(SalesDataTable[[#This Row],[Order Date]])</f>
        <v>8</v>
      </c>
      <c r="E1604" s="11" t="str">
        <f>"Q"&amp;ROUNDUP(MONTH(SalesDataTable[[#This Row],[Order Date]])/3,0)</f>
        <v>Q3</v>
      </c>
      <c r="F1604" s="4"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6">
      <c r="A1605" s="2">
        <v>4778</v>
      </c>
      <c r="B1605" s="3">
        <v>46242</v>
      </c>
      <c r="C1605" s="4">
        <f>YEAR(SalesDataTable[[#This Row],[Order Date]])</f>
        <v>2026</v>
      </c>
      <c r="D1605" s="4">
        <f>MONTH(SalesDataTable[[#This Row],[Order Date]])</f>
        <v>8</v>
      </c>
      <c r="E1605" s="11" t="str">
        <f>"Q"&amp;ROUNDUP(MONTH(SalesDataTable[[#This Row],[Order Date]])/3,0)</f>
        <v>Q3</v>
      </c>
      <c r="F1605" s="4"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6">
      <c r="A1606" s="2">
        <v>5132</v>
      </c>
      <c r="B1606" s="3">
        <v>46242</v>
      </c>
      <c r="C1606" s="4">
        <f>YEAR(SalesDataTable[[#This Row],[Order Date]])</f>
        <v>2026</v>
      </c>
      <c r="D1606" s="4">
        <f>MONTH(SalesDataTable[[#This Row],[Order Date]])</f>
        <v>8</v>
      </c>
      <c r="E1606" s="11" t="str">
        <f>"Q"&amp;ROUNDUP(MONTH(SalesDataTable[[#This Row],[Order Date]])/3,0)</f>
        <v>Q3</v>
      </c>
      <c r="F1606" s="4"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6">
      <c r="A1607" s="2">
        <v>227</v>
      </c>
      <c r="B1607" s="3">
        <v>46243</v>
      </c>
      <c r="C1607" s="4">
        <f>YEAR(SalesDataTable[[#This Row],[Order Date]])</f>
        <v>2026</v>
      </c>
      <c r="D1607" s="4">
        <f>MONTH(SalesDataTable[[#This Row],[Order Date]])</f>
        <v>8</v>
      </c>
      <c r="E1607" s="11" t="str">
        <f>"Q"&amp;ROUNDUP(MONTH(SalesDataTable[[#This Row],[Order Date]])/3,0)</f>
        <v>Q3</v>
      </c>
      <c r="F1607" s="4"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6">
      <c r="A1608" s="2">
        <v>390</v>
      </c>
      <c r="B1608" s="3">
        <v>46243</v>
      </c>
      <c r="C1608" s="4">
        <f>YEAR(SalesDataTable[[#This Row],[Order Date]])</f>
        <v>2026</v>
      </c>
      <c r="D1608" s="4">
        <f>MONTH(SalesDataTable[[#This Row],[Order Date]])</f>
        <v>8</v>
      </c>
      <c r="E1608" s="11" t="str">
        <f>"Q"&amp;ROUNDUP(MONTH(SalesDataTable[[#This Row],[Order Date]])/3,0)</f>
        <v>Q3</v>
      </c>
      <c r="F1608" s="4"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6">
      <c r="A1609" s="2">
        <v>859</v>
      </c>
      <c r="B1609" s="3">
        <v>46243</v>
      </c>
      <c r="C1609" s="4">
        <f>YEAR(SalesDataTable[[#This Row],[Order Date]])</f>
        <v>2026</v>
      </c>
      <c r="D1609" s="4">
        <f>MONTH(SalesDataTable[[#This Row],[Order Date]])</f>
        <v>8</v>
      </c>
      <c r="E1609" s="11" t="str">
        <f>"Q"&amp;ROUNDUP(MONTH(SalesDataTable[[#This Row],[Order Date]])/3,0)</f>
        <v>Q3</v>
      </c>
      <c r="F1609" s="4"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6">
      <c r="A1610" s="2">
        <v>1468</v>
      </c>
      <c r="B1610" s="3">
        <v>46243</v>
      </c>
      <c r="C1610" s="4">
        <f>YEAR(SalesDataTable[[#This Row],[Order Date]])</f>
        <v>2026</v>
      </c>
      <c r="D1610" s="4">
        <f>MONTH(SalesDataTable[[#This Row],[Order Date]])</f>
        <v>8</v>
      </c>
      <c r="E1610" s="11" t="str">
        <f>"Q"&amp;ROUNDUP(MONTH(SalesDataTable[[#This Row],[Order Date]])/3,0)</f>
        <v>Q3</v>
      </c>
      <c r="F1610" s="4"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6">
      <c r="A1611" s="2">
        <v>2356</v>
      </c>
      <c r="B1611" s="3">
        <v>46243</v>
      </c>
      <c r="C1611" s="4">
        <f>YEAR(SalesDataTable[[#This Row],[Order Date]])</f>
        <v>2026</v>
      </c>
      <c r="D1611" s="4">
        <f>MONTH(SalesDataTable[[#This Row],[Order Date]])</f>
        <v>8</v>
      </c>
      <c r="E1611" s="11" t="str">
        <f>"Q"&amp;ROUNDUP(MONTH(SalesDataTable[[#This Row],[Order Date]])/3,0)</f>
        <v>Q3</v>
      </c>
      <c r="F1611" s="4"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6">
      <c r="A1612" s="2">
        <v>3556</v>
      </c>
      <c r="B1612" s="3">
        <v>46243</v>
      </c>
      <c r="C1612" s="4">
        <f>YEAR(SalesDataTable[[#This Row],[Order Date]])</f>
        <v>2026</v>
      </c>
      <c r="D1612" s="4">
        <f>MONTH(SalesDataTable[[#This Row],[Order Date]])</f>
        <v>8</v>
      </c>
      <c r="E1612" s="11" t="str">
        <f>"Q"&amp;ROUNDUP(MONTH(SalesDataTable[[#This Row],[Order Date]])/3,0)</f>
        <v>Q3</v>
      </c>
      <c r="F1612" s="4"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6">
      <c r="A1613" s="2">
        <v>925</v>
      </c>
      <c r="B1613" s="3">
        <v>46244</v>
      </c>
      <c r="C1613" s="4">
        <f>YEAR(SalesDataTable[[#This Row],[Order Date]])</f>
        <v>2026</v>
      </c>
      <c r="D1613" s="4">
        <f>MONTH(SalesDataTable[[#This Row],[Order Date]])</f>
        <v>8</v>
      </c>
      <c r="E1613" s="11" t="str">
        <f>"Q"&amp;ROUNDUP(MONTH(SalesDataTable[[#This Row],[Order Date]])/3,0)</f>
        <v>Q3</v>
      </c>
      <c r="F1613" s="4"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6">
      <c r="A1614" s="2">
        <v>1563</v>
      </c>
      <c r="B1614" s="3">
        <v>46244</v>
      </c>
      <c r="C1614" s="4">
        <f>YEAR(SalesDataTable[[#This Row],[Order Date]])</f>
        <v>2026</v>
      </c>
      <c r="D1614" s="4">
        <f>MONTH(SalesDataTable[[#This Row],[Order Date]])</f>
        <v>8</v>
      </c>
      <c r="E1614" s="11" t="str">
        <f>"Q"&amp;ROUNDUP(MONTH(SalesDataTable[[#This Row],[Order Date]])/3,0)</f>
        <v>Q3</v>
      </c>
      <c r="F1614" s="4"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6">
      <c r="A1615" s="2">
        <v>1634</v>
      </c>
      <c r="B1615" s="3">
        <v>46244</v>
      </c>
      <c r="C1615" s="4">
        <f>YEAR(SalesDataTable[[#This Row],[Order Date]])</f>
        <v>2026</v>
      </c>
      <c r="D1615" s="4">
        <f>MONTH(SalesDataTable[[#This Row],[Order Date]])</f>
        <v>8</v>
      </c>
      <c r="E1615" s="11" t="str">
        <f>"Q"&amp;ROUNDUP(MONTH(SalesDataTable[[#This Row],[Order Date]])/3,0)</f>
        <v>Q3</v>
      </c>
      <c r="F1615" s="4"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6">
      <c r="A1616" s="2">
        <v>2187</v>
      </c>
      <c r="B1616" s="3">
        <v>46244</v>
      </c>
      <c r="C1616" s="4">
        <f>YEAR(SalesDataTable[[#This Row],[Order Date]])</f>
        <v>2026</v>
      </c>
      <c r="D1616" s="4">
        <f>MONTH(SalesDataTable[[#This Row],[Order Date]])</f>
        <v>8</v>
      </c>
      <c r="E1616" s="11" t="str">
        <f>"Q"&amp;ROUNDUP(MONTH(SalesDataTable[[#This Row],[Order Date]])/3,0)</f>
        <v>Q3</v>
      </c>
      <c r="F1616" s="4"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6">
      <c r="A1617" s="2">
        <v>2773</v>
      </c>
      <c r="B1617" s="3">
        <v>46244</v>
      </c>
      <c r="C1617" s="4">
        <f>YEAR(SalesDataTable[[#This Row],[Order Date]])</f>
        <v>2026</v>
      </c>
      <c r="D1617" s="4">
        <f>MONTH(SalesDataTable[[#This Row],[Order Date]])</f>
        <v>8</v>
      </c>
      <c r="E1617" s="11" t="str">
        <f>"Q"&amp;ROUNDUP(MONTH(SalesDataTable[[#This Row],[Order Date]])/3,0)</f>
        <v>Q3</v>
      </c>
      <c r="F1617" s="4"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6">
      <c r="A1618" s="2">
        <v>5040</v>
      </c>
      <c r="B1618" s="3">
        <v>46244</v>
      </c>
      <c r="C1618" s="4">
        <f>YEAR(SalesDataTable[[#This Row],[Order Date]])</f>
        <v>2026</v>
      </c>
      <c r="D1618" s="4">
        <f>MONTH(SalesDataTable[[#This Row],[Order Date]])</f>
        <v>8</v>
      </c>
      <c r="E1618" s="11" t="str">
        <f>"Q"&amp;ROUNDUP(MONTH(SalesDataTable[[#This Row],[Order Date]])/3,0)</f>
        <v>Q3</v>
      </c>
      <c r="F1618" s="4"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6">
      <c r="A1619" s="2">
        <v>415</v>
      </c>
      <c r="B1619" s="3">
        <v>46245</v>
      </c>
      <c r="C1619" s="4">
        <f>YEAR(SalesDataTable[[#This Row],[Order Date]])</f>
        <v>2026</v>
      </c>
      <c r="D1619" s="4">
        <f>MONTH(SalesDataTable[[#This Row],[Order Date]])</f>
        <v>8</v>
      </c>
      <c r="E1619" s="11" t="str">
        <f>"Q"&amp;ROUNDUP(MONTH(SalesDataTable[[#This Row],[Order Date]])/3,0)</f>
        <v>Q3</v>
      </c>
      <c r="F1619" s="4"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6">
      <c r="A1620" s="2">
        <v>1111</v>
      </c>
      <c r="B1620" s="3">
        <v>46245</v>
      </c>
      <c r="C1620" s="4">
        <f>YEAR(SalesDataTable[[#This Row],[Order Date]])</f>
        <v>2026</v>
      </c>
      <c r="D1620" s="4">
        <f>MONTH(SalesDataTable[[#This Row],[Order Date]])</f>
        <v>8</v>
      </c>
      <c r="E1620" s="11" t="str">
        <f>"Q"&amp;ROUNDUP(MONTH(SalesDataTable[[#This Row],[Order Date]])/3,0)</f>
        <v>Q3</v>
      </c>
      <c r="F1620" s="4"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6">
      <c r="A1621" s="2">
        <v>1243</v>
      </c>
      <c r="B1621" s="3">
        <v>46245</v>
      </c>
      <c r="C1621" s="4">
        <f>YEAR(SalesDataTable[[#This Row],[Order Date]])</f>
        <v>2026</v>
      </c>
      <c r="D1621" s="4">
        <f>MONTH(SalesDataTable[[#This Row],[Order Date]])</f>
        <v>8</v>
      </c>
      <c r="E1621" s="11" t="str">
        <f>"Q"&amp;ROUNDUP(MONTH(SalesDataTable[[#This Row],[Order Date]])/3,0)</f>
        <v>Q3</v>
      </c>
      <c r="F1621" s="4"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6">
      <c r="A1622" s="2">
        <v>1326</v>
      </c>
      <c r="B1622" s="3">
        <v>46245</v>
      </c>
      <c r="C1622" s="4">
        <f>YEAR(SalesDataTable[[#This Row],[Order Date]])</f>
        <v>2026</v>
      </c>
      <c r="D1622" s="4">
        <f>MONTH(SalesDataTable[[#This Row],[Order Date]])</f>
        <v>8</v>
      </c>
      <c r="E1622" s="11" t="str">
        <f>"Q"&amp;ROUNDUP(MONTH(SalesDataTable[[#This Row],[Order Date]])/3,0)</f>
        <v>Q3</v>
      </c>
      <c r="F1622" s="4"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6">
      <c r="A1623" s="2">
        <v>1682</v>
      </c>
      <c r="B1623" s="3">
        <v>46245</v>
      </c>
      <c r="C1623" s="4">
        <f>YEAR(SalesDataTable[[#This Row],[Order Date]])</f>
        <v>2026</v>
      </c>
      <c r="D1623" s="4">
        <f>MONTH(SalesDataTable[[#This Row],[Order Date]])</f>
        <v>8</v>
      </c>
      <c r="E1623" s="11" t="str">
        <f>"Q"&amp;ROUNDUP(MONTH(SalesDataTable[[#This Row],[Order Date]])/3,0)</f>
        <v>Q3</v>
      </c>
      <c r="F1623" s="4"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6">
      <c r="A1624" s="2">
        <v>2618</v>
      </c>
      <c r="B1624" s="3">
        <v>46245</v>
      </c>
      <c r="C1624" s="4">
        <f>YEAR(SalesDataTable[[#This Row],[Order Date]])</f>
        <v>2026</v>
      </c>
      <c r="D1624" s="4">
        <f>MONTH(SalesDataTable[[#This Row],[Order Date]])</f>
        <v>8</v>
      </c>
      <c r="E1624" s="11" t="str">
        <f>"Q"&amp;ROUNDUP(MONTH(SalesDataTable[[#This Row],[Order Date]])/3,0)</f>
        <v>Q3</v>
      </c>
      <c r="F1624" s="4"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6">
      <c r="A1625" s="2">
        <v>3319</v>
      </c>
      <c r="B1625" s="3">
        <v>46245</v>
      </c>
      <c r="C1625" s="4">
        <f>YEAR(SalesDataTable[[#This Row],[Order Date]])</f>
        <v>2026</v>
      </c>
      <c r="D1625" s="4">
        <f>MONTH(SalesDataTable[[#This Row],[Order Date]])</f>
        <v>8</v>
      </c>
      <c r="E1625" s="11" t="str">
        <f>"Q"&amp;ROUNDUP(MONTH(SalesDataTable[[#This Row],[Order Date]])/3,0)</f>
        <v>Q3</v>
      </c>
      <c r="F1625" s="4"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6">
      <c r="A1626" s="2">
        <v>4600</v>
      </c>
      <c r="B1626" s="3">
        <v>46245</v>
      </c>
      <c r="C1626" s="4">
        <f>YEAR(SalesDataTable[[#This Row],[Order Date]])</f>
        <v>2026</v>
      </c>
      <c r="D1626" s="4">
        <f>MONTH(SalesDataTable[[#This Row],[Order Date]])</f>
        <v>8</v>
      </c>
      <c r="E1626" s="11" t="str">
        <f>"Q"&amp;ROUNDUP(MONTH(SalesDataTable[[#This Row],[Order Date]])/3,0)</f>
        <v>Q3</v>
      </c>
      <c r="F1626" s="4"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6">
      <c r="A1627" s="2">
        <v>5168</v>
      </c>
      <c r="B1627" s="3">
        <v>46245</v>
      </c>
      <c r="C1627" s="4">
        <f>YEAR(SalesDataTable[[#This Row],[Order Date]])</f>
        <v>2026</v>
      </c>
      <c r="D1627" s="4">
        <f>MONTH(SalesDataTable[[#This Row],[Order Date]])</f>
        <v>8</v>
      </c>
      <c r="E1627" s="11" t="str">
        <f>"Q"&amp;ROUNDUP(MONTH(SalesDataTable[[#This Row],[Order Date]])/3,0)</f>
        <v>Q3</v>
      </c>
      <c r="F1627" s="4"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6">
      <c r="A1628" s="2">
        <v>245</v>
      </c>
      <c r="B1628" s="3">
        <v>46246</v>
      </c>
      <c r="C1628" s="4">
        <f>YEAR(SalesDataTable[[#This Row],[Order Date]])</f>
        <v>2026</v>
      </c>
      <c r="D1628" s="4">
        <f>MONTH(SalesDataTable[[#This Row],[Order Date]])</f>
        <v>8</v>
      </c>
      <c r="E1628" s="11" t="str">
        <f>"Q"&amp;ROUNDUP(MONTH(SalesDataTable[[#This Row],[Order Date]])/3,0)</f>
        <v>Q3</v>
      </c>
      <c r="F1628" s="4"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6">
      <c r="A1629" s="2">
        <v>322</v>
      </c>
      <c r="B1629" s="3">
        <v>46246</v>
      </c>
      <c r="C1629" s="4">
        <f>YEAR(SalesDataTable[[#This Row],[Order Date]])</f>
        <v>2026</v>
      </c>
      <c r="D1629" s="4">
        <f>MONTH(SalesDataTable[[#This Row],[Order Date]])</f>
        <v>8</v>
      </c>
      <c r="E1629" s="11" t="str">
        <f>"Q"&amp;ROUNDUP(MONTH(SalesDataTable[[#This Row],[Order Date]])/3,0)</f>
        <v>Q3</v>
      </c>
      <c r="F1629" s="4"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6">
      <c r="A1630" s="2">
        <v>1101</v>
      </c>
      <c r="B1630" s="3">
        <v>46246</v>
      </c>
      <c r="C1630" s="4">
        <f>YEAR(SalesDataTable[[#This Row],[Order Date]])</f>
        <v>2026</v>
      </c>
      <c r="D1630" s="4">
        <f>MONTH(SalesDataTable[[#This Row],[Order Date]])</f>
        <v>8</v>
      </c>
      <c r="E1630" s="11" t="str">
        <f>"Q"&amp;ROUNDUP(MONTH(SalesDataTable[[#This Row],[Order Date]])/3,0)</f>
        <v>Q3</v>
      </c>
      <c r="F1630" s="4"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6">
      <c r="A1631" s="2">
        <v>1564</v>
      </c>
      <c r="B1631" s="3">
        <v>46246</v>
      </c>
      <c r="C1631" s="4">
        <f>YEAR(SalesDataTable[[#This Row],[Order Date]])</f>
        <v>2026</v>
      </c>
      <c r="D1631" s="4">
        <f>MONTH(SalesDataTable[[#This Row],[Order Date]])</f>
        <v>8</v>
      </c>
      <c r="E1631" s="11" t="str">
        <f>"Q"&amp;ROUNDUP(MONTH(SalesDataTable[[#This Row],[Order Date]])/3,0)</f>
        <v>Q3</v>
      </c>
      <c r="F1631" s="4"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6">
      <c r="A1632" s="2">
        <v>3712</v>
      </c>
      <c r="B1632" s="3">
        <v>46246</v>
      </c>
      <c r="C1632" s="4">
        <f>YEAR(SalesDataTable[[#This Row],[Order Date]])</f>
        <v>2026</v>
      </c>
      <c r="D1632" s="4">
        <f>MONTH(SalesDataTable[[#This Row],[Order Date]])</f>
        <v>8</v>
      </c>
      <c r="E1632" s="11" t="str">
        <f>"Q"&amp;ROUNDUP(MONTH(SalesDataTable[[#This Row],[Order Date]])/3,0)</f>
        <v>Q3</v>
      </c>
      <c r="F1632" s="4"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6">
      <c r="A1633" s="2">
        <v>771</v>
      </c>
      <c r="B1633" s="3">
        <v>46247</v>
      </c>
      <c r="C1633" s="4">
        <f>YEAR(SalesDataTable[[#This Row],[Order Date]])</f>
        <v>2026</v>
      </c>
      <c r="D1633" s="4">
        <f>MONTH(SalesDataTable[[#This Row],[Order Date]])</f>
        <v>8</v>
      </c>
      <c r="E1633" s="11" t="str">
        <f>"Q"&amp;ROUNDUP(MONTH(SalesDataTable[[#This Row],[Order Date]])/3,0)</f>
        <v>Q3</v>
      </c>
      <c r="F1633" s="4"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6">
      <c r="A1634" s="2">
        <v>2749</v>
      </c>
      <c r="B1634" s="3">
        <v>46247</v>
      </c>
      <c r="C1634" s="4">
        <f>YEAR(SalesDataTable[[#This Row],[Order Date]])</f>
        <v>2026</v>
      </c>
      <c r="D1634" s="4">
        <f>MONTH(SalesDataTable[[#This Row],[Order Date]])</f>
        <v>8</v>
      </c>
      <c r="E1634" s="11" t="str">
        <f>"Q"&amp;ROUNDUP(MONTH(SalesDataTable[[#This Row],[Order Date]])/3,0)</f>
        <v>Q3</v>
      </c>
      <c r="F1634" s="4"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6">
      <c r="A1635" s="2">
        <v>4252</v>
      </c>
      <c r="B1635" s="3">
        <v>46247</v>
      </c>
      <c r="C1635" s="4">
        <f>YEAR(SalesDataTable[[#This Row],[Order Date]])</f>
        <v>2026</v>
      </c>
      <c r="D1635" s="4">
        <f>MONTH(SalesDataTable[[#This Row],[Order Date]])</f>
        <v>8</v>
      </c>
      <c r="E1635" s="11" t="str">
        <f>"Q"&amp;ROUNDUP(MONTH(SalesDataTable[[#This Row],[Order Date]])/3,0)</f>
        <v>Q3</v>
      </c>
      <c r="F1635" s="4"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6">
      <c r="A1636" s="2">
        <v>4665</v>
      </c>
      <c r="B1636" s="3">
        <v>46247</v>
      </c>
      <c r="C1636" s="4">
        <f>YEAR(SalesDataTable[[#This Row],[Order Date]])</f>
        <v>2026</v>
      </c>
      <c r="D1636" s="4">
        <f>MONTH(SalesDataTable[[#This Row],[Order Date]])</f>
        <v>8</v>
      </c>
      <c r="E1636" s="11" t="str">
        <f>"Q"&amp;ROUNDUP(MONTH(SalesDataTable[[#This Row],[Order Date]])/3,0)</f>
        <v>Q3</v>
      </c>
      <c r="F1636" s="4"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6">
      <c r="A1637" s="2">
        <v>4767</v>
      </c>
      <c r="B1637" s="3">
        <v>46247</v>
      </c>
      <c r="C1637" s="4">
        <f>YEAR(SalesDataTable[[#This Row],[Order Date]])</f>
        <v>2026</v>
      </c>
      <c r="D1637" s="4">
        <f>MONTH(SalesDataTable[[#This Row],[Order Date]])</f>
        <v>8</v>
      </c>
      <c r="E1637" s="11" t="str">
        <f>"Q"&amp;ROUNDUP(MONTH(SalesDataTable[[#This Row],[Order Date]])/3,0)</f>
        <v>Q3</v>
      </c>
      <c r="F1637" s="4"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6">
      <c r="A1638" s="2">
        <v>4832</v>
      </c>
      <c r="B1638" s="3">
        <v>46247</v>
      </c>
      <c r="C1638" s="4">
        <f>YEAR(SalesDataTable[[#This Row],[Order Date]])</f>
        <v>2026</v>
      </c>
      <c r="D1638" s="4">
        <f>MONTH(SalesDataTable[[#This Row],[Order Date]])</f>
        <v>8</v>
      </c>
      <c r="E1638" s="11" t="str">
        <f>"Q"&amp;ROUNDUP(MONTH(SalesDataTable[[#This Row],[Order Date]])/3,0)</f>
        <v>Q3</v>
      </c>
      <c r="F1638" s="4"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6">
      <c r="A1639" s="2">
        <v>747</v>
      </c>
      <c r="B1639" s="3">
        <v>46248</v>
      </c>
      <c r="C1639" s="4">
        <f>YEAR(SalesDataTable[[#This Row],[Order Date]])</f>
        <v>2026</v>
      </c>
      <c r="D1639" s="4">
        <f>MONTH(SalesDataTable[[#This Row],[Order Date]])</f>
        <v>8</v>
      </c>
      <c r="E1639" s="11" t="str">
        <f>"Q"&amp;ROUNDUP(MONTH(SalesDataTable[[#This Row],[Order Date]])/3,0)</f>
        <v>Q3</v>
      </c>
      <c r="F1639" s="4"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6">
      <c r="A1640" s="2">
        <v>2281</v>
      </c>
      <c r="B1640" s="3">
        <v>46248</v>
      </c>
      <c r="C1640" s="4">
        <f>YEAR(SalesDataTable[[#This Row],[Order Date]])</f>
        <v>2026</v>
      </c>
      <c r="D1640" s="4">
        <f>MONTH(SalesDataTable[[#This Row],[Order Date]])</f>
        <v>8</v>
      </c>
      <c r="E1640" s="11" t="str">
        <f>"Q"&amp;ROUNDUP(MONTH(SalesDataTable[[#This Row],[Order Date]])/3,0)</f>
        <v>Q3</v>
      </c>
      <c r="F1640" s="4"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6">
      <c r="A1641" s="2">
        <v>2414</v>
      </c>
      <c r="B1641" s="3">
        <v>46248</v>
      </c>
      <c r="C1641" s="4">
        <f>YEAR(SalesDataTable[[#This Row],[Order Date]])</f>
        <v>2026</v>
      </c>
      <c r="D1641" s="4">
        <f>MONTH(SalesDataTable[[#This Row],[Order Date]])</f>
        <v>8</v>
      </c>
      <c r="E1641" s="11" t="str">
        <f>"Q"&amp;ROUNDUP(MONTH(SalesDataTable[[#This Row],[Order Date]])/3,0)</f>
        <v>Q3</v>
      </c>
      <c r="F1641" s="4"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6">
      <c r="A1642" s="2">
        <v>3162</v>
      </c>
      <c r="B1642" s="3">
        <v>46248</v>
      </c>
      <c r="C1642" s="4">
        <f>YEAR(SalesDataTable[[#This Row],[Order Date]])</f>
        <v>2026</v>
      </c>
      <c r="D1642" s="4">
        <f>MONTH(SalesDataTable[[#This Row],[Order Date]])</f>
        <v>8</v>
      </c>
      <c r="E1642" s="11" t="str">
        <f>"Q"&amp;ROUNDUP(MONTH(SalesDataTable[[#This Row],[Order Date]])/3,0)</f>
        <v>Q3</v>
      </c>
      <c r="F1642" s="4"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6">
      <c r="A1643" s="2">
        <v>3200</v>
      </c>
      <c r="B1643" s="3">
        <v>46248</v>
      </c>
      <c r="C1643" s="4">
        <f>YEAR(SalesDataTable[[#This Row],[Order Date]])</f>
        <v>2026</v>
      </c>
      <c r="D1643" s="4">
        <f>MONTH(SalesDataTable[[#This Row],[Order Date]])</f>
        <v>8</v>
      </c>
      <c r="E1643" s="11" t="str">
        <f>"Q"&amp;ROUNDUP(MONTH(SalesDataTable[[#This Row],[Order Date]])/3,0)</f>
        <v>Q3</v>
      </c>
      <c r="F1643" s="4"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6">
      <c r="A1644" s="2">
        <v>3521</v>
      </c>
      <c r="B1644" s="3">
        <v>46248</v>
      </c>
      <c r="C1644" s="4">
        <f>YEAR(SalesDataTable[[#This Row],[Order Date]])</f>
        <v>2026</v>
      </c>
      <c r="D1644" s="4">
        <f>MONTH(SalesDataTable[[#This Row],[Order Date]])</f>
        <v>8</v>
      </c>
      <c r="E1644" s="11" t="str">
        <f>"Q"&amp;ROUNDUP(MONTH(SalesDataTable[[#This Row],[Order Date]])/3,0)</f>
        <v>Q3</v>
      </c>
      <c r="F1644" s="4"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6">
      <c r="A1645" s="2">
        <v>4447</v>
      </c>
      <c r="B1645" s="3">
        <v>46248</v>
      </c>
      <c r="C1645" s="4">
        <f>YEAR(SalesDataTable[[#This Row],[Order Date]])</f>
        <v>2026</v>
      </c>
      <c r="D1645" s="4">
        <f>MONTH(SalesDataTable[[#This Row],[Order Date]])</f>
        <v>8</v>
      </c>
      <c r="E1645" s="11" t="str">
        <f>"Q"&amp;ROUNDUP(MONTH(SalesDataTable[[#This Row],[Order Date]])/3,0)</f>
        <v>Q3</v>
      </c>
      <c r="F1645" s="4"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6">
      <c r="A1646" s="2">
        <v>421</v>
      </c>
      <c r="B1646" s="3">
        <v>46249</v>
      </c>
      <c r="C1646" s="4">
        <f>YEAR(SalesDataTable[[#This Row],[Order Date]])</f>
        <v>2026</v>
      </c>
      <c r="D1646" s="4">
        <f>MONTH(SalesDataTable[[#This Row],[Order Date]])</f>
        <v>8</v>
      </c>
      <c r="E1646" s="11" t="str">
        <f>"Q"&amp;ROUNDUP(MONTH(SalesDataTable[[#This Row],[Order Date]])/3,0)</f>
        <v>Q3</v>
      </c>
      <c r="F1646" s="4"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6">
      <c r="A1647" s="2">
        <v>962</v>
      </c>
      <c r="B1647" s="3">
        <v>46249</v>
      </c>
      <c r="C1647" s="4">
        <f>YEAR(SalesDataTable[[#This Row],[Order Date]])</f>
        <v>2026</v>
      </c>
      <c r="D1647" s="4">
        <f>MONTH(SalesDataTable[[#This Row],[Order Date]])</f>
        <v>8</v>
      </c>
      <c r="E1647" s="11" t="str">
        <f>"Q"&amp;ROUNDUP(MONTH(SalesDataTable[[#This Row],[Order Date]])/3,0)</f>
        <v>Q3</v>
      </c>
      <c r="F1647" s="4"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6">
      <c r="A1648" s="2">
        <v>1386</v>
      </c>
      <c r="B1648" s="3">
        <v>46249</v>
      </c>
      <c r="C1648" s="4">
        <f>YEAR(SalesDataTable[[#This Row],[Order Date]])</f>
        <v>2026</v>
      </c>
      <c r="D1648" s="4">
        <f>MONTH(SalesDataTable[[#This Row],[Order Date]])</f>
        <v>8</v>
      </c>
      <c r="E1648" s="11" t="str">
        <f>"Q"&amp;ROUNDUP(MONTH(SalesDataTable[[#This Row],[Order Date]])/3,0)</f>
        <v>Q3</v>
      </c>
      <c r="F1648" s="4"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6">
      <c r="A1649" s="2">
        <v>3083</v>
      </c>
      <c r="B1649" s="3">
        <v>46249</v>
      </c>
      <c r="C1649" s="4">
        <f>YEAR(SalesDataTable[[#This Row],[Order Date]])</f>
        <v>2026</v>
      </c>
      <c r="D1649" s="4">
        <f>MONTH(SalesDataTable[[#This Row],[Order Date]])</f>
        <v>8</v>
      </c>
      <c r="E1649" s="11" t="str">
        <f>"Q"&amp;ROUNDUP(MONTH(SalesDataTable[[#This Row],[Order Date]])/3,0)</f>
        <v>Q3</v>
      </c>
      <c r="F1649" s="4"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6">
      <c r="A1650" s="2">
        <v>3174</v>
      </c>
      <c r="B1650" s="3">
        <v>46249</v>
      </c>
      <c r="C1650" s="4">
        <f>YEAR(SalesDataTable[[#This Row],[Order Date]])</f>
        <v>2026</v>
      </c>
      <c r="D1650" s="4">
        <f>MONTH(SalesDataTable[[#This Row],[Order Date]])</f>
        <v>8</v>
      </c>
      <c r="E1650" s="11" t="str">
        <f>"Q"&amp;ROUNDUP(MONTH(SalesDataTable[[#This Row],[Order Date]])/3,0)</f>
        <v>Q3</v>
      </c>
      <c r="F1650" s="4"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6">
      <c r="A1651" s="2">
        <v>4045</v>
      </c>
      <c r="B1651" s="3">
        <v>46249</v>
      </c>
      <c r="C1651" s="4">
        <f>YEAR(SalesDataTable[[#This Row],[Order Date]])</f>
        <v>2026</v>
      </c>
      <c r="D1651" s="4">
        <f>MONTH(SalesDataTable[[#This Row],[Order Date]])</f>
        <v>8</v>
      </c>
      <c r="E1651" s="11" t="str">
        <f>"Q"&amp;ROUNDUP(MONTH(SalesDataTable[[#This Row],[Order Date]])/3,0)</f>
        <v>Q3</v>
      </c>
      <c r="F1651" s="4"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6">
      <c r="A1652" s="2">
        <v>4850</v>
      </c>
      <c r="B1652" s="3">
        <v>46249</v>
      </c>
      <c r="C1652" s="4">
        <f>YEAR(SalesDataTable[[#This Row],[Order Date]])</f>
        <v>2026</v>
      </c>
      <c r="D1652" s="4">
        <f>MONTH(SalesDataTable[[#This Row],[Order Date]])</f>
        <v>8</v>
      </c>
      <c r="E1652" s="11" t="str">
        <f>"Q"&amp;ROUNDUP(MONTH(SalesDataTable[[#This Row],[Order Date]])/3,0)</f>
        <v>Q3</v>
      </c>
      <c r="F1652" s="4"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6">
      <c r="A1653" s="2">
        <v>71</v>
      </c>
      <c r="B1653" s="3">
        <v>46250</v>
      </c>
      <c r="C1653" s="4">
        <f>YEAR(SalesDataTable[[#This Row],[Order Date]])</f>
        <v>2026</v>
      </c>
      <c r="D1653" s="4">
        <f>MONTH(SalesDataTable[[#This Row],[Order Date]])</f>
        <v>8</v>
      </c>
      <c r="E1653" s="11" t="str">
        <f>"Q"&amp;ROUNDUP(MONTH(SalesDataTable[[#This Row],[Order Date]])/3,0)</f>
        <v>Q3</v>
      </c>
      <c r="F1653" s="4"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6">
      <c r="A1654" s="2">
        <v>627</v>
      </c>
      <c r="B1654" s="3">
        <v>46250</v>
      </c>
      <c r="C1654" s="4">
        <f>YEAR(SalesDataTable[[#This Row],[Order Date]])</f>
        <v>2026</v>
      </c>
      <c r="D1654" s="4">
        <f>MONTH(SalesDataTable[[#This Row],[Order Date]])</f>
        <v>8</v>
      </c>
      <c r="E1654" s="11" t="str">
        <f>"Q"&amp;ROUNDUP(MONTH(SalesDataTable[[#This Row],[Order Date]])/3,0)</f>
        <v>Q3</v>
      </c>
      <c r="F1654" s="4"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6">
      <c r="A1655" s="2">
        <v>959</v>
      </c>
      <c r="B1655" s="3">
        <v>46250</v>
      </c>
      <c r="C1655" s="4">
        <f>YEAR(SalesDataTable[[#This Row],[Order Date]])</f>
        <v>2026</v>
      </c>
      <c r="D1655" s="4">
        <f>MONTH(SalesDataTable[[#This Row],[Order Date]])</f>
        <v>8</v>
      </c>
      <c r="E1655" s="11" t="str">
        <f>"Q"&amp;ROUNDUP(MONTH(SalesDataTable[[#This Row],[Order Date]])/3,0)</f>
        <v>Q3</v>
      </c>
      <c r="F1655" s="4"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6">
      <c r="A1656" s="2">
        <v>967</v>
      </c>
      <c r="B1656" s="3">
        <v>46250</v>
      </c>
      <c r="C1656" s="4">
        <f>YEAR(SalesDataTable[[#This Row],[Order Date]])</f>
        <v>2026</v>
      </c>
      <c r="D1656" s="4">
        <f>MONTH(SalesDataTable[[#This Row],[Order Date]])</f>
        <v>8</v>
      </c>
      <c r="E1656" s="11" t="str">
        <f>"Q"&amp;ROUNDUP(MONTH(SalesDataTable[[#This Row],[Order Date]])/3,0)</f>
        <v>Q3</v>
      </c>
      <c r="F1656" s="4"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6">
      <c r="A1657" s="2">
        <v>1267</v>
      </c>
      <c r="B1657" s="3">
        <v>46250</v>
      </c>
      <c r="C1657" s="4">
        <f>YEAR(SalesDataTable[[#This Row],[Order Date]])</f>
        <v>2026</v>
      </c>
      <c r="D1657" s="4">
        <f>MONTH(SalesDataTable[[#This Row],[Order Date]])</f>
        <v>8</v>
      </c>
      <c r="E1657" s="11" t="str">
        <f>"Q"&amp;ROUNDUP(MONTH(SalesDataTable[[#This Row],[Order Date]])/3,0)</f>
        <v>Q3</v>
      </c>
      <c r="F1657" s="4"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6">
      <c r="A1658" s="2">
        <v>1394</v>
      </c>
      <c r="B1658" s="3">
        <v>46250</v>
      </c>
      <c r="C1658" s="4">
        <f>YEAR(SalesDataTable[[#This Row],[Order Date]])</f>
        <v>2026</v>
      </c>
      <c r="D1658" s="4">
        <f>MONTH(SalesDataTable[[#This Row],[Order Date]])</f>
        <v>8</v>
      </c>
      <c r="E1658" s="11" t="str">
        <f>"Q"&amp;ROUNDUP(MONTH(SalesDataTable[[#This Row],[Order Date]])/3,0)</f>
        <v>Q3</v>
      </c>
      <c r="F1658" s="4"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6">
      <c r="A1659" s="2">
        <v>1652</v>
      </c>
      <c r="B1659" s="3">
        <v>46250</v>
      </c>
      <c r="C1659" s="4">
        <f>YEAR(SalesDataTable[[#This Row],[Order Date]])</f>
        <v>2026</v>
      </c>
      <c r="D1659" s="4">
        <f>MONTH(SalesDataTable[[#This Row],[Order Date]])</f>
        <v>8</v>
      </c>
      <c r="E1659" s="11" t="str">
        <f>"Q"&amp;ROUNDUP(MONTH(SalesDataTable[[#This Row],[Order Date]])/3,0)</f>
        <v>Q3</v>
      </c>
      <c r="F1659" s="4"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6">
      <c r="A1660" s="2">
        <v>2126</v>
      </c>
      <c r="B1660" s="3">
        <v>46250</v>
      </c>
      <c r="C1660" s="4">
        <f>YEAR(SalesDataTable[[#This Row],[Order Date]])</f>
        <v>2026</v>
      </c>
      <c r="D1660" s="4">
        <f>MONTH(SalesDataTable[[#This Row],[Order Date]])</f>
        <v>8</v>
      </c>
      <c r="E1660" s="11" t="str">
        <f>"Q"&amp;ROUNDUP(MONTH(SalesDataTable[[#This Row],[Order Date]])/3,0)</f>
        <v>Q3</v>
      </c>
      <c r="F1660" s="4"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6">
      <c r="A1661" s="2">
        <v>2282</v>
      </c>
      <c r="B1661" s="3">
        <v>46250</v>
      </c>
      <c r="C1661" s="4">
        <f>YEAR(SalesDataTable[[#This Row],[Order Date]])</f>
        <v>2026</v>
      </c>
      <c r="D1661" s="4">
        <f>MONTH(SalesDataTable[[#This Row],[Order Date]])</f>
        <v>8</v>
      </c>
      <c r="E1661" s="11" t="str">
        <f>"Q"&amp;ROUNDUP(MONTH(SalesDataTable[[#This Row],[Order Date]])/3,0)</f>
        <v>Q3</v>
      </c>
      <c r="F1661" s="4"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6">
      <c r="A1662" s="2">
        <v>2426</v>
      </c>
      <c r="B1662" s="3">
        <v>46250</v>
      </c>
      <c r="C1662" s="4">
        <f>YEAR(SalesDataTable[[#This Row],[Order Date]])</f>
        <v>2026</v>
      </c>
      <c r="D1662" s="4">
        <f>MONTH(SalesDataTable[[#This Row],[Order Date]])</f>
        <v>8</v>
      </c>
      <c r="E1662" s="11" t="str">
        <f>"Q"&amp;ROUNDUP(MONTH(SalesDataTable[[#This Row],[Order Date]])/3,0)</f>
        <v>Q3</v>
      </c>
      <c r="F1662" s="4"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6">
      <c r="A1663" s="2">
        <v>2534</v>
      </c>
      <c r="B1663" s="3">
        <v>46250</v>
      </c>
      <c r="C1663" s="4">
        <f>YEAR(SalesDataTable[[#This Row],[Order Date]])</f>
        <v>2026</v>
      </c>
      <c r="D1663" s="4">
        <f>MONTH(SalesDataTable[[#This Row],[Order Date]])</f>
        <v>8</v>
      </c>
      <c r="E1663" s="11" t="str">
        <f>"Q"&amp;ROUNDUP(MONTH(SalesDataTable[[#This Row],[Order Date]])/3,0)</f>
        <v>Q3</v>
      </c>
      <c r="F1663" s="4"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6">
      <c r="A1664" s="2">
        <v>2948</v>
      </c>
      <c r="B1664" s="3">
        <v>46250</v>
      </c>
      <c r="C1664" s="4">
        <f>YEAR(SalesDataTable[[#This Row],[Order Date]])</f>
        <v>2026</v>
      </c>
      <c r="D1664" s="4">
        <f>MONTH(SalesDataTable[[#This Row],[Order Date]])</f>
        <v>8</v>
      </c>
      <c r="E1664" s="11" t="str">
        <f>"Q"&amp;ROUNDUP(MONTH(SalesDataTable[[#This Row],[Order Date]])/3,0)</f>
        <v>Q3</v>
      </c>
      <c r="F1664" s="4"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6">
      <c r="A1665" s="2">
        <v>3141</v>
      </c>
      <c r="B1665" s="3">
        <v>46250</v>
      </c>
      <c r="C1665" s="4">
        <f>YEAR(SalesDataTable[[#This Row],[Order Date]])</f>
        <v>2026</v>
      </c>
      <c r="D1665" s="4">
        <f>MONTH(SalesDataTable[[#This Row],[Order Date]])</f>
        <v>8</v>
      </c>
      <c r="E1665" s="11" t="str">
        <f>"Q"&amp;ROUNDUP(MONTH(SalesDataTable[[#This Row],[Order Date]])/3,0)</f>
        <v>Q3</v>
      </c>
      <c r="F1665" s="4"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6">
      <c r="A1666" s="2">
        <v>3935</v>
      </c>
      <c r="B1666" s="3">
        <v>46250</v>
      </c>
      <c r="C1666" s="4">
        <f>YEAR(SalesDataTable[[#This Row],[Order Date]])</f>
        <v>2026</v>
      </c>
      <c r="D1666" s="4">
        <f>MONTH(SalesDataTable[[#This Row],[Order Date]])</f>
        <v>8</v>
      </c>
      <c r="E1666" s="11" t="str">
        <f>"Q"&amp;ROUNDUP(MONTH(SalesDataTable[[#This Row],[Order Date]])/3,0)</f>
        <v>Q3</v>
      </c>
      <c r="F1666" s="4"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6">
      <c r="A1667" s="2">
        <v>4636</v>
      </c>
      <c r="B1667" s="3">
        <v>46250</v>
      </c>
      <c r="C1667" s="4">
        <f>YEAR(SalesDataTable[[#This Row],[Order Date]])</f>
        <v>2026</v>
      </c>
      <c r="D1667" s="4">
        <f>MONTH(SalesDataTable[[#This Row],[Order Date]])</f>
        <v>8</v>
      </c>
      <c r="E1667" s="11" t="str">
        <f>"Q"&amp;ROUNDUP(MONTH(SalesDataTable[[#This Row],[Order Date]])/3,0)</f>
        <v>Q3</v>
      </c>
      <c r="F1667" s="4"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6">
      <c r="A1668" s="2">
        <v>4895</v>
      </c>
      <c r="B1668" s="3">
        <v>46250</v>
      </c>
      <c r="C1668" s="4">
        <f>YEAR(SalesDataTable[[#This Row],[Order Date]])</f>
        <v>2026</v>
      </c>
      <c r="D1668" s="4">
        <f>MONTH(SalesDataTable[[#This Row],[Order Date]])</f>
        <v>8</v>
      </c>
      <c r="E1668" s="11" t="str">
        <f>"Q"&amp;ROUNDUP(MONTH(SalesDataTable[[#This Row],[Order Date]])/3,0)</f>
        <v>Q3</v>
      </c>
      <c r="F1668" s="4"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6">
      <c r="A1669" s="2">
        <v>5029</v>
      </c>
      <c r="B1669" s="3">
        <v>46250</v>
      </c>
      <c r="C1669" s="4">
        <f>YEAR(SalesDataTable[[#This Row],[Order Date]])</f>
        <v>2026</v>
      </c>
      <c r="D1669" s="4">
        <f>MONTH(SalesDataTable[[#This Row],[Order Date]])</f>
        <v>8</v>
      </c>
      <c r="E1669" s="11" t="str">
        <f>"Q"&amp;ROUNDUP(MONTH(SalesDataTable[[#This Row],[Order Date]])/3,0)</f>
        <v>Q3</v>
      </c>
      <c r="F1669" s="4"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6">
      <c r="A1670" s="2">
        <v>1965</v>
      </c>
      <c r="B1670" s="3">
        <v>46251</v>
      </c>
      <c r="C1670" s="4">
        <f>YEAR(SalesDataTable[[#This Row],[Order Date]])</f>
        <v>2026</v>
      </c>
      <c r="D1670" s="4">
        <f>MONTH(SalesDataTable[[#This Row],[Order Date]])</f>
        <v>8</v>
      </c>
      <c r="E1670" s="11" t="str">
        <f>"Q"&amp;ROUNDUP(MONTH(SalesDataTable[[#This Row],[Order Date]])/3,0)</f>
        <v>Q3</v>
      </c>
      <c r="F1670" s="4"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6">
      <c r="A1671" s="2">
        <v>3647</v>
      </c>
      <c r="B1671" s="3">
        <v>46251</v>
      </c>
      <c r="C1671" s="4">
        <f>YEAR(SalesDataTable[[#This Row],[Order Date]])</f>
        <v>2026</v>
      </c>
      <c r="D1671" s="4">
        <f>MONTH(SalesDataTable[[#This Row],[Order Date]])</f>
        <v>8</v>
      </c>
      <c r="E1671" s="11" t="str">
        <f>"Q"&amp;ROUNDUP(MONTH(SalesDataTable[[#This Row],[Order Date]])/3,0)</f>
        <v>Q3</v>
      </c>
      <c r="F1671" s="4"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6">
      <c r="A1672" s="2">
        <v>3918</v>
      </c>
      <c r="B1672" s="3">
        <v>46251</v>
      </c>
      <c r="C1672" s="4">
        <f>YEAR(SalesDataTable[[#This Row],[Order Date]])</f>
        <v>2026</v>
      </c>
      <c r="D1672" s="4">
        <f>MONTH(SalesDataTable[[#This Row],[Order Date]])</f>
        <v>8</v>
      </c>
      <c r="E1672" s="11" t="str">
        <f>"Q"&amp;ROUNDUP(MONTH(SalesDataTable[[#This Row],[Order Date]])/3,0)</f>
        <v>Q3</v>
      </c>
      <c r="F1672" s="4"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6">
      <c r="A1673" s="2">
        <v>4256</v>
      </c>
      <c r="B1673" s="3">
        <v>46251</v>
      </c>
      <c r="C1673" s="4">
        <f>YEAR(SalesDataTable[[#This Row],[Order Date]])</f>
        <v>2026</v>
      </c>
      <c r="D1673" s="4">
        <f>MONTH(SalesDataTable[[#This Row],[Order Date]])</f>
        <v>8</v>
      </c>
      <c r="E1673" s="11" t="str">
        <f>"Q"&amp;ROUNDUP(MONTH(SalesDataTable[[#This Row],[Order Date]])/3,0)</f>
        <v>Q3</v>
      </c>
      <c r="F1673" s="4"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6">
      <c r="A1674" s="2">
        <v>5087</v>
      </c>
      <c r="B1674" s="3">
        <v>46251</v>
      </c>
      <c r="C1674" s="4">
        <f>YEAR(SalesDataTable[[#This Row],[Order Date]])</f>
        <v>2026</v>
      </c>
      <c r="D1674" s="4">
        <f>MONTH(SalesDataTable[[#This Row],[Order Date]])</f>
        <v>8</v>
      </c>
      <c r="E1674" s="11" t="str">
        <f>"Q"&amp;ROUNDUP(MONTH(SalesDataTable[[#This Row],[Order Date]])/3,0)</f>
        <v>Q3</v>
      </c>
      <c r="F1674" s="4"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6">
      <c r="A1675" s="2">
        <v>1921</v>
      </c>
      <c r="B1675" s="3">
        <v>46252</v>
      </c>
      <c r="C1675" s="4">
        <f>YEAR(SalesDataTable[[#This Row],[Order Date]])</f>
        <v>2026</v>
      </c>
      <c r="D1675" s="4">
        <f>MONTH(SalesDataTable[[#This Row],[Order Date]])</f>
        <v>8</v>
      </c>
      <c r="E1675" s="11" t="str">
        <f>"Q"&amp;ROUNDUP(MONTH(SalesDataTable[[#This Row],[Order Date]])/3,0)</f>
        <v>Q3</v>
      </c>
      <c r="F1675" s="4"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6">
      <c r="A1676" s="2">
        <v>1966</v>
      </c>
      <c r="B1676" s="3">
        <v>46252</v>
      </c>
      <c r="C1676" s="4">
        <f>YEAR(SalesDataTable[[#This Row],[Order Date]])</f>
        <v>2026</v>
      </c>
      <c r="D1676" s="4">
        <f>MONTH(SalesDataTable[[#This Row],[Order Date]])</f>
        <v>8</v>
      </c>
      <c r="E1676" s="11" t="str">
        <f>"Q"&amp;ROUNDUP(MONTH(SalesDataTable[[#This Row],[Order Date]])/3,0)</f>
        <v>Q3</v>
      </c>
      <c r="F1676" s="4"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6">
      <c r="A1677" s="2">
        <v>2431</v>
      </c>
      <c r="B1677" s="3">
        <v>46252</v>
      </c>
      <c r="C1677" s="4">
        <f>YEAR(SalesDataTable[[#This Row],[Order Date]])</f>
        <v>2026</v>
      </c>
      <c r="D1677" s="4">
        <f>MONTH(SalesDataTable[[#This Row],[Order Date]])</f>
        <v>8</v>
      </c>
      <c r="E1677" s="11" t="str">
        <f>"Q"&amp;ROUNDUP(MONTH(SalesDataTable[[#This Row],[Order Date]])/3,0)</f>
        <v>Q3</v>
      </c>
      <c r="F1677" s="4"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6">
      <c r="A1678" s="2">
        <v>3676</v>
      </c>
      <c r="B1678" s="3">
        <v>46252</v>
      </c>
      <c r="C1678" s="4">
        <f>YEAR(SalesDataTable[[#This Row],[Order Date]])</f>
        <v>2026</v>
      </c>
      <c r="D1678" s="4">
        <f>MONTH(SalesDataTable[[#This Row],[Order Date]])</f>
        <v>8</v>
      </c>
      <c r="E1678" s="11" t="str">
        <f>"Q"&amp;ROUNDUP(MONTH(SalesDataTable[[#This Row],[Order Date]])/3,0)</f>
        <v>Q3</v>
      </c>
      <c r="F1678" s="4"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6">
      <c r="A1679" s="2">
        <v>3972</v>
      </c>
      <c r="B1679" s="3">
        <v>46252</v>
      </c>
      <c r="C1679" s="4">
        <f>YEAR(SalesDataTable[[#This Row],[Order Date]])</f>
        <v>2026</v>
      </c>
      <c r="D1679" s="4">
        <f>MONTH(SalesDataTable[[#This Row],[Order Date]])</f>
        <v>8</v>
      </c>
      <c r="E1679" s="11" t="str">
        <f>"Q"&amp;ROUNDUP(MONTH(SalesDataTable[[#This Row],[Order Date]])/3,0)</f>
        <v>Q3</v>
      </c>
      <c r="F1679" s="4"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6">
      <c r="A1680" s="2">
        <v>4056</v>
      </c>
      <c r="B1680" s="3">
        <v>46252</v>
      </c>
      <c r="C1680" s="4">
        <f>YEAR(SalesDataTable[[#This Row],[Order Date]])</f>
        <v>2026</v>
      </c>
      <c r="D1680" s="4">
        <f>MONTH(SalesDataTable[[#This Row],[Order Date]])</f>
        <v>8</v>
      </c>
      <c r="E1680" s="11" t="str">
        <f>"Q"&amp;ROUNDUP(MONTH(SalesDataTable[[#This Row],[Order Date]])/3,0)</f>
        <v>Q3</v>
      </c>
      <c r="F1680" s="4"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6">
      <c r="A1681" s="2">
        <v>4471</v>
      </c>
      <c r="B1681" s="3">
        <v>46252</v>
      </c>
      <c r="C1681" s="4">
        <f>YEAR(SalesDataTable[[#This Row],[Order Date]])</f>
        <v>2026</v>
      </c>
      <c r="D1681" s="4">
        <f>MONTH(SalesDataTable[[#This Row],[Order Date]])</f>
        <v>8</v>
      </c>
      <c r="E1681" s="11" t="str">
        <f>"Q"&amp;ROUNDUP(MONTH(SalesDataTable[[#This Row],[Order Date]])/3,0)</f>
        <v>Q3</v>
      </c>
      <c r="F1681" s="4"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6">
      <c r="A1682" s="2">
        <v>1054</v>
      </c>
      <c r="B1682" s="3">
        <v>46253</v>
      </c>
      <c r="C1682" s="4">
        <f>YEAR(SalesDataTable[[#This Row],[Order Date]])</f>
        <v>2026</v>
      </c>
      <c r="D1682" s="4">
        <f>MONTH(SalesDataTable[[#This Row],[Order Date]])</f>
        <v>8</v>
      </c>
      <c r="E1682" s="11" t="str">
        <f>"Q"&amp;ROUNDUP(MONTH(SalesDataTable[[#This Row],[Order Date]])/3,0)</f>
        <v>Q3</v>
      </c>
      <c r="F1682" s="4"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6">
      <c r="A1683" s="2">
        <v>1854</v>
      </c>
      <c r="B1683" s="3">
        <v>46253</v>
      </c>
      <c r="C1683" s="4">
        <f>YEAR(SalesDataTable[[#This Row],[Order Date]])</f>
        <v>2026</v>
      </c>
      <c r="D1683" s="4">
        <f>MONTH(SalesDataTable[[#This Row],[Order Date]])</f>
        <v>8</v>
      </c>
      <c r="E1683" s="11" t="str">
        <f>"Q"&amp;ROUNDUP(MONTH(SalesDataTable[[#This Row],[Order Date]])/3,0)</f>
        <v>Q3</v>
      </c>
      <c r="F1683" s="4"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6">
      <c r="A1684" s="2">
        <v>2140</v>
      </c>
      <c r="B1684" s="3">
        <v>46253</v>
      </c>
      <c r="C1684" s="4">
        <f>YEAR(SalesDataTable[[#This Row],[Order Date]])</f>
        <v>2026</v>
      </c>
      <c r="D1684" s="4">
        <f>MONTH(SalesDataTable[[#This Row],[Order Date]])</f>
        <v>8</v>
      </c>
      <c r="E1684" s="11" t="str">
        <f>"Q"&amp;ROUNDUP(MONTH(SalesDataTable[[#This Row],[Order Date]])/3,0)</f>
        <v>Q3</v>
      </c>
      <c r="F1684" s="4"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6">
      <c r="A1685" s="2">
        <v>2328</v>
      </c>
      <c r="B1685" s="3">
        <v>46253</v>
      </c>
      <c r="C1685" s="4">
        <f>YEAR(SalesDataTable[[#This Row],[Order Date]])</f>
        <v>2026</v>
      </c>
      <c r="D1685" s="4">
        <f>MONTH(SalesDataTable[[#This Row],[Order Date]])</f>
        <v>8</v>
      </c>
      <c r="E1685" s="11" t="str">
        <f>"Q"&amp;ROUNDUP(MONTH(SalesDataTable[[#This Row],[Order Date]])/3,0)</f>
        <v>Q3</v>
      </c>
      <c r="F1685" s="4"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6">
      <c r="A1686" s="2">
        <v>4215</v>
      </c>
      <c r="B1686" s="3">
        <v>46253</v>
      </c>
      <c r="C1686" s="4">
        <f>YEAR(SalesDataTable[[#This Row],[Order Date]])</f>
        <v>2026</v>
      </c>
      <c r="D1686" s="4">
        <f>MONTH(SalesDataTable[[#This Row],[Order Date]])</f>
        <v>8</v>
      </c>
      <c r="E1686" s="11" t="str">
        <f>"Q"&amp;ROUNDUP(MONTH(SalesDataTable[[#This Row],[Order Date]])/3,0)</f>
        <v>Q3</v>
      </c>
      <c r="F1686" s="4"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6">
      <c r="A1687" s="2">
        <v>4563</v>
      </c>
      <c r="B1687" s="3">
        <v>46253</v>
      </c>
      <c r="C1687" s="4">
        <f>YEAR(SalesDataTable[[#This Row],[Order Date]])</f>
        <v>2026</v>
      </c>
      <c r="D1687" s="4">
        <f>MONTH(SalesDataTable[[#This Row],[Order Date]])</f>
        <v>8</v>
      </c>
      <c r="E1687" s="11" t="str">
        <f>"Q"&amp;ROUNDUP(MONTH(SalesDataTable[[#This Row],[Order Date]])/3,0)</f>
        <v>Q3</v>
      </c>
      <c r="F1687" s="4"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6">
      <c r="A1688" s="2">
        <v>4775</v>
      </c>
      <c r="B1688" s="3">
        <v>46253</v>
      </c>
      <c r="C1688" s="4">
        <f>YEAR(SalesDataTable[[#This Row],[Order Date]])</f>
        <v>2026</v>
      </c>
      <c r="D1688" s="4">
        <f>MONTH(SalesDataTable[[#This Row],[Order Date]])</f>
        <v>8</v>
      </c>
      <c r="E1688" s="11" t="str">
        <f>"Q"&amp;ROUNDUP(MONTH(SalesDataTable[[#This Row],[Order Date]])/3,0)</f>
        <v>Q3</v>
      </c>
      <c r="F1688" s="4"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6">
      <c r="A1689" s="2">
        <v>247</v>
      </c>
      <c r="B1689" s="3">
        <v>46254</v>
      </c>
      <c r="C1689" s="4">
        <f>YEAR(SalesDataTable[[#This Row],[Order Date]])</f>
        <v>2026</v>
      </c>
      <c r="D1689" s="4">
        <f>MONTH(SalesDataTable[[#This Row],[Order Date]])</f>
        <v>8</v>
      </c>
      <c r="E1689" s="11" t="str">
        <f>"Q"&amp;ROUNDUP(MONTH(SalesDataTable[[#This Row],[Order Date]])/3,0)</f>
        <v>Q3</v>
      </c>
      <c r="F1689" s="4"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6">
      <c r="A1690" s="2">
        <v>827</v>
      </c>
      <c r="B1690" s="3">
        <v>46254</v>
      </c>
      <c r="C1690" s="4">
        <f>YEAR(SalesDataTable[[#This Row],[Order Date]])</f>
        <v>2026</v>
      </c>
      <c r="D1690" s="4">
        <f>MONTH(SalesDataTable[[#This Row],[Order Date]])</f>
        <v>8</v>
      </c>
      <c r="E1690" s="11" t="str">
        <f>"Q"&amp;ROUNDUP(MONTH(SalesDataTable[[#This Row],[Order Date]])/3,0)</f>
        <v>Q3</v>
      </c>
      <c r="F1690" s="4"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6">
      <c r="A1691" s="2">
        <v>1156</v>
      </c>
      <c r="B1691" s="3">
        <v>46254</v>
      </c>
      <c r="C1691" s="4">
        <f>YEAR(SalesDataTable[[#This Row],[Order Date]])</f>
        <v>2026</v>
      </c>
      <c r="D1691" s="4">
        <f>MONTH(SalesDataTable[[#This Row],[Order Date]])</f>
        <v>8</v>
      </c>
      <c r="E1691" s="11" t="str">
        <f>"Q"&amp;ROUNDUP(MONTH(SalesDataTable[[#This Row],[Order Date]])/3,0)</f>
        <v>Q3</v>
      </c>
      <c r="F1691" s="4"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6">
      <c r="A1692" s="2">
        <v>1543</v>
      </c>
      <c r="B1692" s="3">
        <v>46254</v>
      </c>
      <c r="C1692" s="4">
        <f>YEAR(SalesDataTable[[#This Row],[Order Date]])</f>
        <v>2026</v>
      </c>
      <c r="D1692" s="4">
        <f>MONTH(SalesDataTable[[#This Row],[Order Date]])</f>
        <v>8</v>
      </c>
      <c r="E1692" s="11" t="str">
        <f>"Q"&amp;ROUNDUP(MONTH(SalesDataTable[[#This Row],[Order Date]])/3,0)</f>
        <v>Q3</v>
      </c>
      <c r="F1692" s="4"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6">
      <c r="A1693" s="2">
        <v>2613</v>
      </c>
      <c r="B1693" s="3">
        <v>46254</v>
      </c>
      <c r="C1693" s="4">
        <f>YEAR(SalesDataTable[[#This Row],[Order Date]])</f>
        <v>2026</v>
      </c>
      <c r="D1693" s="4">
        <f>MONTH(SalesDataTable[[#This Row],[Order Date]])</f>
        <v>8</v>
      </c>
      <c r="E1693" s="11" t="str">
        <f>"Q"&amp;ROUNDUP(MONTH(SalesDataTable[[#This Row],[Order Date]])/3,0)</f>
        <v>Q3</v>
      </c>
      <c r="F1693" s="4"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6">
      <c r="A1694" s="2">
        <v>3002</v>
      </c>
      <c r="B1694" s="3">
        <v>46254</v>
      </c>
      <c r="C1694" s="4">
        <f>YEAR(SalesDataTable[[#This Row],[Order Date]])</f>
        <v>2026</v>
      </c>
      <c r="D1694" s="4">
        <f>MONTH(SalesDataTable[[#This Row],[Order Date]])</f>
        <v>8</v>
      </c>
      <c r="E1694" s="11" t="str">
        <f>"Q"&amp;ROUNDUP(MONTH(SalesDataTable[[#This Row],[Order Date]])/3,0)</f>
        <v>Q3</v>
      </c>
      <c r="F1694" s="4"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6">
      <c r="A1695" s="2">
        <v>3103</v>
      </c>
      <c r="B1695" s="3">
        <v>46254</v>
      </c>
      <c r="C1695" s="4">
        <f>YEAR(SalesDataTable[[#This Row],[Order Date]])</f>
        <v>2026</v>
      </c>
      <c r="D1695" s="4">
        <f>MONTH(SalesDataTable[[#This Row],[Order Date]])</f>
        <v>8</v>
      </c>
      <c r="E1695" s="11" t="str">
        <f>"Q"&amp;ROUNDUP(MONTH(SalesDataTable[[#This Row],[Order Date]])/3,0)</f>
        <v>Q3</v>
      </c>
      <c r="F1695" s="4"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6">
      <c r="A1696" s="2">
        <v>3234</v>
      </c>
      <c r="B1696" s="3">
        <v>46254</v>
      </c>
      <c r="C1696" s="4">
        <f>YEAR(SalesDataTable[[#This Row],[Order Date]])</f>
        <v>2026</v>
      </c>
      <c r="D1696" s="4">
        <f>MONTH(SalesDataTable[[#This Row],[Order Date]])</f>
        <v>8</v>
      </c>
      <c r="E1696" s="11" t="str">
        <f>"Q"&amp;ROUNDUP(MONTH(SalesDataTable[[#This Row],[Order Date]])/3,0)</f>
        <v>Q3</v>
      </c>
      <c r="F1696" s="4"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6">
      <c r="A1697" s="2">
        <v>3281</v>
      </c>
      <c r="B1697" s="3">
        <v>46254</v>
      </c>
      <c r="C1697" s="4">
        <f>YEAR(SalesDataTable[[#This Row],[Order Date]])</f>
        <v>2026</v>
      </c>
      <c r="D1697" s="4">
        <f>MONTH(SalesDataTable[[#This Row],[Order Date]])</f>
        <v>8</v>
      </c>
      <c r="E1697" s="11" t="str">
        <f>"Q"&amp;ROUNDUP(MONTH(SalesDataTable[[#This Row],[Order Date]])/3,0)</f>
        <v>Q3</v>
      </c>
      <c r="F1697" s="4"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6">
      <c r="A1698" s="2">
        <v>3870</v>
      </c>
      <c r="B1698" s="3">
        <v>46254</v>
      </c>
      <c r="C1698" s="4">
        <f>YEAR(SalesDataTable[[#This Row],[Order Date]])</f>
        <v>2026</v>
      </c>
      <c r="D1698" s="4">
        <f>MONTH(SalesDataTable[[#This Row],[Order Date]])</f>
        <v>8</v>
      </c>
      <c r="E1698" s="11" t="str">
        <f>"Q"&amp;ROUNDUP(MONTH(SalesDataTable[[#This Row],[Order Date]])/3,0)</f>
        <v>Q3</v>
      </c>
      <c r="F1698" s="4"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6">
      <c r="A1699" s="2">
        <v>3938</v>
      </c>
      <c r="B1699" s="3">
        <v>46254</v>
      </c>
      <c r="C1699" s="4">
        <f>YEAR(SalesDataTable[[#This Row],[Order Date]])</f>
        <v>2026</v>
      </c>
      <c r="D1699" s="4">
        <f>MONTH(SalesDataTable[[#This Row],[Order Date]])</f>
        <v>8</v>
      </c>
      <c r="E1699" s="11" t="str">
        <f>"Q"&amp;ROUNDUP(MONTH(SalesDataTable[[#This Row],[Order Date]])/3,0)</f>
        <v>Q3</v>
      </c>
      <c r="F1699" s="4"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6">
      <c r="A1700" s="2">
        <v>4237</v>
      </c>
      <c r="B1700" s="3">
        <v>46254</v>
      </c>
      <c r="C1700" s="4">
        <f>YEAR(SalesDataTable[[#This Row],[Order Date]])</f>
        <v>2026</v>
      </c>
      <c r="D1700" s="4">
        <f>MONTH(SalesDataTable[[#This Row],[Order Date]])</f>
        <v>8</v>
      </c>
      <c r="E1700" s="11" t="str">
        <f>"Q"&amp;ROUNDUP(MONTH(SalesDataTable[[#This Row],[Order Date]])/3,0)</f>
        <v>Q3</v>
      </c>
      <c r="F1700" s="4"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6">
      <c r="A1701" s="2">
        <v>4970</v>
      </c>
      <c r="B1701" s="3">
        <v>46254</v>
      </c>
      <c r="C1701" s="4">
        <f>YEAR(SalesDataTable[[#This Row],[Order Date]])</f>
        <v>2026</v>
      </c>
      <c r="D1701" s="4">
        <f>MONTH(SalesDataTable[[#This Row],[Order Date]])</f>
        <v>8</v>
      </c>
      <c r="E1701" s="11" t="str">
        <f>"Q"&amp;ROUNDUP(MONTH(SalesDataTable[[#This Row],[Order Date]])/3,0)</f>
        <v>Q3</v>
      </c>
      <c r="F1701" s="4"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6">
      <c r="A1702" s="2">
        <v>515</v>
      </c>
      <c r="B1702" s="3">
        <v>46255</v>
      </c>
      <c r="C1702" s="4">
        <f>YEAR(SalesDataTable[[#This Row],[Order Date]])</f>
        <v>2026</v>
      </c>
      <c r="D1702" s="4">
        <f>MONTH(SalesDataTable[[#This Row],[Order Date]])</f>
        <v>8</v>
      </c>
      <c r="E1702" s="11" t="str">
        <f>"Q"&amp;ROUNDUP(MONTH(SalesDataTable[[#This Row],[Order Date]])/3,0)</f>
        <v>Q3</v>
      </c>
      <c r="F1702" s="4"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6">
      <c r="A1703" s="2">
        <v>661</v>
      </c>
      <c r="B1703" s="3">
        <v>46255</v>
      </c>
      <c r="C1703" s="4">
        <f>YEAR(SalesDataTable[[#This Row],[Order Date]])</f>
        <v>2026</v>
      </c>
      <c r="D1703" s="4">
        <f>MONTH(SalesDataTable[[#This Row],[Order Date]])</f>
        <v>8</v>
      </c>
      <c r="E1703" s="11" t="str">
        <f>"Q"&amp;ROUNDUP(MONTH(SalesDataTable[[#This Row],[Order Date]])/3,0)</f>
        <v>Q3</v>
      </c>
      <c r="F1703" s="4"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6">
      <c r="A1704" s="2">
        <v>1443</v>
      </c>
      <c r="B1704" s="3">
        <v>46255</v>
      </c>
      <c r="C1704" s="4">
        <f>YEAR(SalesDataTable[[#This Row],[Order Date]])</f>
        <v>2026</v>
      </c>
      <c r="D1704" s="4">
        <f>MONTH(SalesDataTable[[#This Row],[Order Date]])</f>
        <v>8</v>
      </c>
      <c r="E1704" s="11" t="str">
        <f>"Q"&amp;ROUNDUP(MONTH(SalesDataTable[[#This Row],[Order Date]])/3,0)</f>
        <v>Q3</v>
      </c>
      <c r="F1704" s="4"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6">
      <c r="A1705" s="2">
        <v>1446</v>
      </c>
      <c r="B1705" s="3">
        <v>46255</v>
      </c>
      <c r="C1705" s="4">
        <f>YEAR(SalesDataTable[[#This Row],[Order Date]])</f>
        <v>2026</v>
      </c>
      <c r="D1705" s="4">
        <f>MONTH(SalesDataTable[[#This Row],[Order Date]])</f>
        <v>8</v>
      </c>
      <c r="E1705" s="11" t="str">
        <f>"Q"&amp;ROUNDUP(MONTH(SalesDataTable[[#This Row],[Order Date]])/3,0)</f>
        <v>Q3</v>
      </c>
      <c r="F1705" s="4"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6">
      <c r="A1706" s="2">
        <v>1524</v>
      </c>
      <c r="B1706" s="3">
        <v>46255</v>
      </c>
      <c r="C1706" s="4">
        <f>YEAR(SalesDataTable[[#This Row],[Order Date]])</f>
        <v>2026</v>
      </c>
      <c r="D1706" s="4">
        <f>MONTH(SalesDataTable[[#This Row],[Order Date]])</f>
        <v>8</v>
      </c>
      <c r="E1706" s="11" t="str">
        <f>"Q"&amp;ROUNDUP(MONTH(SalesDataTable[[#This Row],[Order Date]])/3,0)</f>
        <v>Q3</v>
      </c>
      <c r="F1706" s="4"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6">
      <c r="A1707" s="2">
        <v>1946</v>
      </c>
      <c r="B1707" s="3">
        <v>46255</v>
      </c>
      <c r="C1707" s="4">
        <f>YEAR(SalesDataTable[[#This Row],[Order Date]])</f>
        <v>2026</v>
      </c>
      <c r="D1707" s="4">
        <f>MONTH(SalesDataTable[[#This Row],[Order Date]])</f>
        <v>8</v>
      </c>
      <c r="E1707" s="11" t="str">
        <f>"Q"&amp;ROUNDUP(MONTH(SalesDataTable[[#This Row],[Order Date]])/3,0)</f>
        <v>Q3</v>
      </c>
      <c r="F1707" s="4"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6">
      <c r="A1708" s="2">
        <v>2285</v>
      </c>
      <c r="B1708" s="3">
        <v>46255</v>
      </c>
      <c r="C1708" s="4">
        <f>YEAR(SalesDataTable[[#This Row],[Order Date]])</f>
        <v>2026</v>
      </c>
      <c r="D1708" s="4">
        <f>MONTH(SalesDataTable[[#This Row],[Order Date]])</f>
        <v>8</v>
      </c>
      <c r="E1708" s="11" t="str">
        <f>"Q"&amp;ROUNDUP(MONTH(SalesDataTable[[#This Row],[Order Date]])/3,0)</f>
        <v>Q3</v>
      </c>
      <c r="F1708" s="4"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6">
      <c r="A1709" s="2">
        <v>2978</v>
      </c>
      <c r="B1709" s="3">
        <v>46255</v>
      </c>
      <c r="C1709" s="4">
        <f>YEAR(SalesDataTable[[#This Row],[Order Date]])</f>
        <v>2026</v>
      </c>
      <c r="D1709" s="4">
        <f>MONTH(SalesDataTable[[#This Row],[Order Date]])</f>
        <v>8</v>
      </c>
      <c r="E1709" s="11" t="str">
        <f>"Q"&amp;ROUNDUP(MONTH(SalesDataTable[[#This Row],[Order Date]])/3,0)</f>
        <v>Q3</v>
      </c>
      <c r="F1709" s="4"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6">
      <c r="A1710" s="2">
        <v>3842</v>
      </c>
      <c r="B1710" s="3">
        <v>46255</v>
      </c>
      <c r="C1710" s="4">
        <f>YEAR(SalesDataTable[[#This Row],[Order Date]])</f>
        <v>2026</v>
      </c>
      <c r="D1710" s="4">
        <f>MONTH(SalesDataTable[[#This Row],[Order Date]])</f>
        <v>8</v>
      </c>
      <c r="E1710" s="11" t="str">
        <f>"Q"&amp;ROUNDUP(MONTH(SalesDataTable[[#This Row],[Order Date]])/3,0)</f>
        <v>Q3</v>
      </c>
      <c r="F1710" s="4"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6">
      <c r="A1711" s="2">
        <v>4220</v>
      </c>
      <c r="B1711" s="3">
        <v>46255</v>
      </c>
      <c r="C1711" s="4">
        <f>YEAR(SalesDataTable[[#This Row],[Order Date]])</f>
        <v>2026</v>
      </c>
      <c r="D1711" s="4">
        <f>MONTH(SalesDataTable[[#This Row],[Order Date]])</f>
        <v>8</v>
      </c>
      <c r="E1711" s="11" t="str">
        <f>"Q"&amp;ROUNDUP(MONTH(SalesDataTable[[#This Row],[Order Date]])/3,0)</f>
        <v>Q3</v>
      </c>
      <c r="F1711" s="4"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6">
      <c r="A1712" s="2">
        <v>478</v>
      </c>
      <c r="B1712" s="3">
        <v>46256</v>
      </c>
      <c r="C1712" s="4">
        <f>YEAR(SalesDataTable[[#This Row],[Order Date]])</f>
        <v>2026</v>
      </c>
      <c r="D1712" s="4">
        <f>MONTH(SalesDataTable[[#This Row],[Order Date]])</f>
        <v>8</v>
      </c>
      <c r="E1712" s="11" t="str">
        <f>"Q"&amp;ROUNDUP(MONTH(SalesDataTable[[#This Row],[Order Date]])/3,0)</f>
        <v>Q3</v>
      </c>
      <c r="F1712" s="4"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6">
      <c r="A1713" s="2">
        <v>491</v>
      </c>
      <c r="B1713" s="3">
        <v>46256</v>
      </c>
      <c r="C1713" s="4">
        <f>YEAR(SalesDataTable[[#This Row],[Order Date]])</f>
        <v>2026</v>
      </c>
      <c r="D1713" s="4">
        <f>MONTH(SalesDataTable[[#This Row],[Order Date]])</f>
        <v>8</v>
      </c>
      <c r="E1713" s="11" t="str">
        <f>"Q"&amp;ROUNDUP(MONTH(SalesDataTable[[#This Row],[Order Date]])/3,0)</f>
        <v>Q3</v>
      </c>
      <c r="F1713" s="4"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6">
      <c r="A1714" s="2">
        <v>862</v>
      </c>
      <c r="B1714" s="3">
        <v>46256</v>
      </c>
      <c r="C1714" s="4">
        <f>YEAR(SalesDataTable[[#This Row],[Order Date]])</f>
        <v>2026</v>
      </c>
      <c r="D1714" s="4">
        <f>MONTH(SalesDataTable[[#This Row],[Order Date]])</f>
        <v>8</v>
      </c>
      <c r="E1714" s="11" t="str">
        <f>"Q"&amp;ROUNDUP(MONTH(SalesDataTable[[#This Row],[Order Date]])/3,0)</f>
        <v>Q3</v>
      </c>
      <c r="F1714" s="4"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6">
      <c r="A1715" s="2">
        <v>957</v>
      </c>
      <c r="B1715" s="3">
        <v>46256</v>
      </c>
      <c r="C1715" s="4">
        <f>YEAR(SalesDataTable[[#This Row],[Order Date]])</f>
        <v>2026</v>
      </c>
      <c r="D1715" s="4">
        <f>MONTH(SalesDataTable[[#This Row],[Order Date]])</f>
        <v>8</v>
      </c>
      <c r="E1715" s="11" t="str">
        <f>"Q"&amp;ROUNDUP(MONTH(SalesDataTable[[#This Row],[Order Date]])/3,0)</f>
        <v>Q3</v>
      </c>
      <c r="F1715" s="4"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6">
      <c r="A1716" s="2">
        <v>1728</v>
      </c>
      <c r="B1716" s="3">
        <v>46256</v>
      </c>
      <c r="C1716" s="4">
        <f>YEAR(SalesDataTable[[#This Row],[Order Date]])</f>
        <v>2026</v>
      </c>
      <c r="D1716" s="4">
        <f>MONTH(SalesDataTable[[#This Row],[Order Date]])</f>
        <v>8</v>
      </c>
      <c r="E1716" s="11" t="str">
        <f>"Q"&amp;ROUNDUP(MONTH(SalesDataTable[[#This Row],[Order Date]])/3,0)</f>
        <v>Q3</v>
      </c>
      <c r="F1716" s="4"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6">
      <c r="A1717" s="2">
        <v>2743</v>
      </c>
      <c r="B1717" s="3">
        <v>46256</v>
      </c>
      <c r="C1717" s="4">
        <f>YEAR(SalesDataTable[[#This Row],[Order Date]])</f>
        <v>2026</v>
      </c>
      <c r="D1717" s="4">
        <f>MONTH(SalesDataTable[[#This Row],[Order Date]])</f>
        <v>8</v>
      </c>
      <c r="E1717" s="11" t="str">
        <f>"Q"&amp;ROUNDUP(MONTH(SalesDataTable[[#This Row],[Order Date]])/3,0)</f>
        <v>Q3</v>
      </c>
      <c r="F1717" s="4"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6">
      <c r="A1718" s="2">
        <v>3098</v>
      </c>
      <c r="B1718" s="3">
        <v>46256</v>
      </c>
      <c r="C1718" s="4">
        <f>YEAR(SalesDataTable[[#This Row],[Order Date]])</f>
        <v>2026</v>
      </c>
      <c r="D1718" s="4">
        <f>MONTH(SalesDataTable[[#This Row],[Order Date]])</f>
        <v>8</v>
      </c>
      <c r="E1718" s="11" t="str">
        <f>"Q"&amp;ROUNDUP(MONTH(SalesDataTable[[#This Row],[Order Date]])/3,0)</f>
        <v>Q3</v>
      </c>
      <c r="F1718" s="4"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6">
      <c r="A1719" s="2">
        <v>3606</v>
      </c>
      <c r="B1719" s="3">
        <v>46256</v>
      </c>
      <c r="C1719" s="4">
        <f>YEAR(SalesDataTable[[#This Row],[Order Date]])</f>
        <v>2026</v>
      </c>
      <c r="D1719" s="4">
        <f>MONTH(SalesDataTable[[#This Row],[Order Date]])</f>
        <v>8</v>
      </c>
      <c r="E1719" s="11" t="str">
        <f>"Q"&amp;ROUNDUP(MONTH(SalesDataTable[[#This Row],[Order Date]])/3,0)</f>
        <v>Q3</v>
      </c>
      <c r="F1719" s="4"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6">
      <c r="A1720" s="2">
        <v>3815</v>
      </c>
      <c r="B1720" s="3">
        <v>46256</v>
      </c>
      <c r="C1720" s="4">
        <f>YEAR(SalesDataTable[[#This Row],[Order Date]])</f>
        <v>2026</v>
      </c>
      <c r="D1720" s="4">
        <f>MONTH(SalesDataTable[[#This Row],[Order Date]])</f>
        <v>8</v>
      </c>
      <c r="E1720" s="11" t="str">
        <f>"Q"&amp;ROUNDUP(MONTH(SalesDataTable[[#This Row],[Order Date]])/3,0)</f>
        <v>Q3</v>
      </c>
      <c r="F1720" s="4"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6">
      <c r="A1721" s="2">
        <v>3979</v>
      </c>
      <c r="B1721" s="3">
        <v>46256</v>
      </c>
      <c r="C1721" s="4">
        <f>YEAR(SalesDataTable[[#This Row],[Order Date]])</f>
        <v>2026</v>
      </c>
      <c r="D1721" s="4">
        <f>MONTH(SalesDataTable[[#This Row],[Order Date]])</f>
        <v>8</v>
      </c>
      <c r="E1721" s="11" t="str">
        <f>"Q"&amp;ROUNDUP(MONTH(SalesDataTable[[#This Row],[Order Date]])/3,0)</f>
        <v>Q3</v>
      </c>
      <c r="F1721" s="4"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6">
      <c r="A1722" s="2">
        <v>4160</v>
      </c>
      <c r="B1722" s="3">
        <v>46256</v>
      </c>
      <c r="C1722" s="4">
        <f>YEAR(SalesDataTable[[#This Row],[Order Date]])</f>
        <v>2026</v>
      </c>
      <c r="D1722" s="4">
        <f>MONTH(SalesDataTable[[#This Row],[Order Date]])</f>
        <v>8</v>
      </c>
      <c r="E1722" s="11" t="str">
        <f>"Q"&amp;ROUNDUP(MONTH(SalesDataTable[[#This Row],[Order Date]])/3,0)</f>
        <v>Q3</v>
      </c>
      <c r="F1722" s="4"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6">
      <c r="A1723" s="2">
        <v>4172</v>
      </c>
      <c r="B1723" s="3">
        <v>46256</v>
      </c>
      <c r="C1723" s="4">
        <f>YEAR(SalesDataTable[[#This Row],[Order Date]])</f>
        <v>2026</v>
      </c>
      <c r="D1723" s="4">
        <f>MONTH(SalesDataTable[[#This Row],[Order Date]])</f>
        <v>8</v>
      </c>
      <c r="E1723" s="11" t="str">
        <f>"Q"&amp;ROUNDUP(MONTH(SalesDataTable[[#This Row],[Order Date]])/3,0)</f>
        <v>Q3</v>
      </c>
      <c r="F1723" s="4"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6">
      <c r="A1724" s="2">
        <v>4265</v>
      </c>
      <c r="B1724" s="3">
        <v>46256</v>
      </c>
      <c r="C1724" s="4">
        <f>YEAR(SalesDataTable[[#This Row],[Order Date]])</f>
        <v>2026</v>
      </c>
      <c r="D1724" s="4">
        <f>MONTH(SalesDataTable[[#This Row],[Order Date]])</f>
        <v>8</v>
      </c>
      <c r="E1724" s="11" t="str">
        <f>"Q"&amp;ROUNDUP(MONTH(SalesDataTable[[#This Row],[Order Date]])/3,0)</f>
        <v>Q3</v>
      </c>
      <c r="F1724" s="4"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6">
      <c r="A1725" s="2">
        <v>4321</v>
      </c>
      <c r="B1725" s="3">
        <v>46256</v>
      </c>
      <c r="C1725" s="4">
        <f>YEAR(SalesDataTable[[#This Row],[Order Date]])</f>
        <v>2026</v>
      </c>
      <c r="D1725" s="4">
        <f>MONTH(SalesDataTable[[#This Row],[Order Date]])</f>
        <v>8</v>
      </c>
      <c r="E1725" s="11" t="str">
        <f>"Q"&amp;ROUNDUP(MONTH(SalesDataTable[[#This Row],[Order Date]])/3,0)</f>
        <v>Q3</v>
      </c>
      <c r="F1725" s="4"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6">
      <c r="A1726" s="2">
        <v>4975</v>
      </c>
      <c r="B1726" s="3">
        <v>46256</v>
      </c>
      <c r="C1726" s="4">
        <f>YEAR(SalesDataTable[[#This Row],[Order Date]])</f>
        <v>2026</v>
      </c>
      <c r="D1726" s="4">
        <f>MONTH(SalesDataTable[[#This Row],[Order Date]])</f>
        <v>8</v>
      </c>
      <c r="E1726" s="11" t="str">
        <f>"Q"&amp;ROUNDUP(MONTH(SalesDataTable[[#This Row],[Order Date]])/3,0)</f>
        <v>Q3</v>
      </c>
      <c r="F1726" s="4"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6">
      <c r="A1727" s="2">
        <v>991</v>
      </c>
      <c r="B1727" s="3">
        <v>46257</v>
      </c>
      <c r="C1727" s="4">
        <f>YEAR(SalesDataTable[[#This Row],[Order Date]])</f>
        <v>2026</v>
      </c>
      <c r="D1727" s="4">
        <f>MONTH(SalesDataTable[[#This Row],[Order Date]])</f>
        <v>8</v>
      </c>
      <c r="E1727" s="11" t="str">
        <f>"Q"&amp;ROUNDUP(MONTH(SalesDataTable[[#This Row],[Order Date]])/3,0)</f>
        <v>Q3</v>
      </c>
      <c r="F1727" s="4"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6">
      <c r="A1728" s="2">
        <v>1008</v>
      </c>
      <c r="B1728" s="3">
        <v>46257</v>
      </c>
      <c r="C1728" s="4">
        <f>YEAR(SalesDataTable[[#This Row],[Order Date]])</f>
        <v>2026</v>
      </c>
      <c r="D1728" s="4">
        <f>MONTH(SalesDataTable[[#This Row],[Order Date]])</f>
        <v>8</v>
      </c>
      <c r="E1728" s="11" t="str">
        <f>"Q"&amp;ROUNDUP(MONTH(SalesDataTable[[#This Row],[Order Date]])/3,0)</f>
        <v>Q3</v>
      </c>
      <c r="F1728" s="4"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6">
      <c r="A1729" s="2">
        <v>1083</v>
      </c>
      <c r="B1729" s="3">
        <v>46257</v>
      </c>
      <c r="C1729" s="4">
        <f>YEAR(SalesDataTable[[#This Row],[Order Date]])</f>
        <v>2026</v>
      </c>
      <c r="D1729" s="4">
        <f>MONTH(SalesDataTable[[#This Row],[Order Date]])</f>
        <v>8</v>
      </c>
      <c r="E1729" s="11" t="str">
        <f>"Q"&amp;ROUNDUP(MONTH(SalesDataTable[[#This Row],[Order Date]])/3,0)</f>
        <v>Q3</v>
      </c>
      <c r="F1729" s="4"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6">
      <c r="A1730" s="2">
        <v>1553</v>
      </c>
      <c r="B1730" s="3">
        <v>46257</v>
      </c>
      <c r="C1730" s="4">
        <f>YEAR(SalesDataTable[[#This Row],[Order Date]])</f>
        <v>2026</v>
      </c>
      <c r="D1730" s="4">
        <f>MONTH(SalesDataTable[[#This Row],[Order Date]])</f>
        <v>8</v>
      </c>
      <c r="E1730" s="11" t="str">
        <f>"Q"&amp;ROUNDUP(MONTH(SalesDataTable[[#This Row],[Order Date]])/3,0)</f>
        <v>Q3</v>
      </c>
      <c r="F1730" s="4"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6">
      <c r="A1731" s="2">
        <v>1579</v>
      </c>
      <c r="B1731" s="3">
        <v>46257</v>
      </c>
      <c r="C1731" s="4">
        <f>YEAR(SalesDataTable[[#This Row],[Order Date]])</f>
        <v>2026</v>
      </c>
      <c r="D1731" s="4">
        <f>MONTH(SalesDataTable[[#This Row],[Order Date]])</f>
        <v>8</v>
      </c>
      <c r="E1731" s="11" t="str">
        <f>"Q"&amp;ROUNDUP(MONTH(SalesDataTable[[#This Row],[Order Date]])/3,0)</f>
        <v>Q3</v>
      </c>
      <c r="F1731" s="4"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6">
      <c r="A1732" s="2">
        <v>1732</v>
      </c>
      <c r="B1732" s="3">
        <v>46257</v>
      </c>
      <c r="C1732" s="4">
        <f>YEAR(SalesDataTable[[#This Row],[Order Date]])</f>
        <v>2026</v>
      </c>
      <c r="D1732" s="4">
        <f>MONTH(SalesDataTable[[#This Row],[Order Date]])</f>
        <v>8</v>
      </c>
      <c r="E1732" s="11" t="str">
        <f>"Q"&amp;ROUNDUP(MONTH(SalesDataTable[[#This Row],[Order Date]])/3,0)</f>
        <v>Q3</v>
      </c>
      <c r="F1732" s="4"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6">
      <c r="A1733" s="2">
        <v>2083</v>
      </c>
      <c r="B1733" s="3">
        <v>46257</v>
      </c>
      <c r="C1733" s="4">
        <f>YEAR(SalesDataTable[[#This Row],[Order Date]])</f>
        <v>2026</v>
      </c>
      <c r="D1733" s="4">
        <f>MONTH(SalesDataTable[[#This Row],[Order Date]])</f>
        <v>8</v>
      </c>
      <c r="E1733" s="11" t="str">
        <f>"Q"&amp;ROUNDUP(MONTH(SalesDataTable[[#This Row],[Order Date]])/3,0)</f>
        <v>Q3</v>
      </c>
      <c r="F1733" s="4"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6">
      <c r="A1734" s="2">
        <v>2176</v>
      </c>
      <c r="B1734" s="3">
        <v>46257</v>
      </c>
      <c r="C1734" s="4">
        <f>YEAR(SalesDataTable[[#This Row],[Order Date]])</f>
        <v>2026</v>
      </c>
      <c r="D1734" s="4">
        <f>MONTH(SalesDataTable[[#This Row],[Order Date]])</f>
        <v>8</v>
      </c>
      <c r="E1734" s="11" t="str">
        <f>"Q"&amp;ROUNDUP(MONTH(SalesDataTable[[#This Row],[Order Date]])/3,0)</f>
        <v>Q3</v>
      </c>
      <c r="F1734" s="4"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6">
      <c r="A1735" s="2">
        <v>2723</v>
      </c>
      <c r="B1735" s="3">
        <v>46257</v>
      </c>
      <c r="C1735" s="4">
        <f>YEAR(SalesDataTable[[#This Row],[Order Date]])</f>
        <v>2026</v>
      </c>
      <c r="D1735" s="4">
        <f>MONTH(SalesDataTable[[#This Row],[Order Date]])</f>
        <v>8</v>
      </c>
      <c r="E1735" s="11" t="str">
        <f>"Q"&amp;ROUNDUP(MONTH(SalesDataTable[[#This Row],[Order Date]])/3,0)</f>
        <v>Q3</v>
      </c>
      <c r="F1735" s="4"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6">
      <c r="A1736" s="2">
        <v>3299</v>
      </c>
      <c r="B1736" s="3">
        <v>46257</v>
      </c>
      <c r="C1736" s="4">
        <f>YEAR(SalesDataTable[[#This Row],[Order Date]])</f>
        <v>2026</v>
      </c>
      <c r="D1736" s="4">
        <f>MONTH(SalesDataTable[[#This Row],[Order Date]])</f>
        <v>8</v>
      </c>
      <c r="E1736" s="11" t="str">
        <f>"Q"&amp;ROUNDUP(MONTH(SalesDataTable[[#This Row],[Order Date]])/3,0)</f>
        <v>Q3</v>
      </c>
      <c r="F1736" s="4"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6">
      <c r="A1737" s="2">
        <v>3398</v>
      </c>
      <c r="B1737" s="3">
        <v>46257</v>
      </c>
      <c r="C1737" s="4">
        <f>YEAR(SalesDataTable[[#This Row],[Order Date]])</f>
        <v>2026</v>
      </c>
      <c r="D1737" s="4">
        <f>MONTH(SalesDataTable[[#This Row],[Order Date]])</f>
        <v>8</v>
      </c>
      <c r="E1737" s="11" t="str">
        <f>"Q"&amp;ROUNDUP(MONTH(SalesDataTable[[#This Row],[Order Date]])/3,0)</f>
        <v>Q3</v>
      </c>
      <c r="F1737" s="4"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6">
      <c r="A1738" s="2">
        <v>4012</v>
      </c>
      <c r="B1738" s="3">
        <v>46257</v>
      </c>
      <c r="C1738" s="4">
        <f>YEAR(SalesDataTable[[#This Row],[Order Date]])</f>
        <v>2026</v>
      </c>
      <c r="D1738" s="4">
        <f>MONTH(SalesDataTable[[#This Row],[Order Date]])</f>
        <v>8</v>
      </c>
      <c r="E1738" s="11" t="str">
        <f>"Q"&amp;ROUNDUP(MONTH(SalesDataTable[[#This Row],[Order Date]])/3,0)</f>
        <v>Q3</v>
      </c>
      <c r="F1738" s="4"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6">
      <c r="A1739" s="2">
        <v>4064</v>
      </c>
      <c r="B1739" s="3">
        <v>46257</v>
      </c>
      <c r="C1739" s="4">
        <f>YEAR(SalesDataTable[[#This Row],[Order Date]])</f>
        <v>2026</v>
      </c>
      <c r="D1739" s="4">
        <f>MONTH(SalesDataTable[[#This Row],[Order Date]])</f>
        <v>8</v>
      </c>
      <c r="E1739" s="11" t="str">
        <f>"Q"&amp;ROUNDUP(MONTH(SalesDataTable[[#This Row],[Order Date]])/3,0)</f>
        <v>Q3</v>
      </c>
      <c r="F1739" s="4"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6">
      <c r="A1740" s="2">
        <v>4671</v>
      </c>
      <c r="B1740" s="3">
        <v>46257</v>
      </c>
      <c r="C1740" s="4">
        <f>YEAR(SalesDataTable[[#This Row],[Order Date]])</f>
        <v>2026</v>
      </c>
      <c r="D1740" s="4">
        <f>MONTH(SalesDataTable[[#This Row],[Order Date]])</f>
        <v>8</v>
      </c>
      <c r="E1740" s="11" t="str">
        <f>"Q"&amp;ROUNDUP(MONTH(SalesDataTable[[#This Row],[Order Date]])/3,0)</f>
        <v>Q3</v>
      </c>
      <c r="F1740" s="4"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6">
      <c r="A1741" s="2">
        <v>1914</v>
      </c>
      <c r="B1741" s="3">
        <v>46258</v>
      </c>
      <c r="C1741" s="4">
        <f>YEAR(SalesDataTable[[#This Row],[Order Date]])</f>
        <v>2026</v>
      </c>
      <c r="D1741" s="4">
        <f>MONTH(SalesDataTable[[#This Row],[Order Date]])</f>
        <v>8</v>
      </c>
      <c r="E1741" s="11" t="str">
        <f>"Q"&amp;ROUNDUP(MONTH(SalesDataTable[[#This Row],[Order Date]])/3,0)</f>
        <v>Q3</v>
      </c>
      <c r="F1741" s="4"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6">
      <c r="A1742" s="2">
        <v>1973</v>
      </c>
      <c r="B1742" s="3">
        <v>46258</v>
      </c>
      <c r="C1742" s="4">
        <f>YEAR(SalesDataTable[[#This Row],[Order Date]])</f>
        <v>2026</v>
      </c>
      <c r="D1742" s="4">
        <f>MONTH(SalesDataTable[[#This Row],[Order Date]])</f>
        <v>8</v>
      </c>
      <c r="E1742" s="11" t="str">
        <f>"Q"&amp;ROUNDUP(MONTH(SalesDataTable[[#This Row],[Order Date]])/3,0)</f>
        <v>Q3</v>
      </c>
      <c r="F1742" s="4"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6">
      <c r="A1743" s="2">
        <v>2564</v>
      </c>
      <c r="B1743" s="3">
        <v>46258</v>
      </c>
      <c r="C1743" s="4">
        <f>YEAR(SalesDataTable[[#This Row],[Order Date]])</f>
        <v>2026</v>
      </c>
      <c r="D1743" s="4">
        <f>MONTH(SalesDataTable[[#This Row],[Order Date]])</f>
        <v>8</v>
      </c>
      <c r="E1743" s="11" t="str">
        <f>"Q"&amp;ROUNDUP(MONTH(SalesDataTable[[#This Row],[Order Date]])/3,0)</f>
        <v>Q3</v>
      </c>
      <c r="F1743" s="4"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6">
      <c r="A1744" s="2">
        <v>2791</v>
      </c>
      <c r="B1744" s="3">
        <v>46258</v>
      </c>
      <c r="C1744" s="4">
        <f>YEAR(SalesDataTable[[#This Row],[Order Date]])</f>
        <v>2026</v>
      </c>
      <c r="D1744" s="4">
        <f>MONTH(SalesDataTable[[#This Row],[Order Date]])</f>
        <v>8</v>
      </c>
      <c r="E1744" s="11" t="str">
        <f>"Q"&amp;ROUNDUP(MONTH(SalesDataTable[[#This Row],[Order Date]])/3,0)</f>
        <v>Q3</v>
      </c>
      <c r="F1744" s="4"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6">
      <c r="A1745" s="2">
        <v>3559</v>
      </c>
      <c r="B1745" s="3">
        <v>46258</v>
      </c>
      <c r="C1745" s="4">
        <f>YEAR(SalesDataTable[[#This Row],[Order Date]])</f>
        <v>2026</v>
      </c>
      <c r="D1745" s="4">
        <f>MONTH(SalesDataTable[[#This Row],[Order Date]])</f>
        <v>8</v>
      </c>
      <c r="E1745" s="11" t="str">
        <f>"Q"&amp;ROUNDUP(MONTH(SalesDataTable[[#This Row],[Order Date]])/3,0)</f>
        <v>Q3</v>
      </c>
      <c r="F1745" s="4"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6">
      <c r="A1746" s="2">
        <v>3839</v>
      </c>
      <c r="B1746" s="3">
        <v>46258</v>
      </c>
      <c r="C1746" s="4">
        <f>YEAR(SalesDataTable[[#This Row],[Order Date]])</f>
        <v>2026</v>
      </c>
      <c r="D1746" s="4">
        <f>MONTH(SalesDataTable[[#This Row],[Order Date]])</f>
        <v>8</v>
      </c>
      <c r="E1746" s="11" t="str">
        <f>"Q"&amp;ROUNDUP(MONTH(SalesDataTable[[#This Row],[Order Date]])/3,0)</f>
        <v>Q3</v>
      </c>
      <c r="F1746" s="4"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6">
      <c r="A1747" s="2">
        <v>4133</v>
      </c>
      <c r="B1747" s="3">
        <v>46258</v>
      </c>
      <c r="C1747" s="4">
        <f>YEAR(SalesDataTable[[#This Row],[Order Date]])</f>
        <v>2026</v>
      </c>
      <c r="D1747" s="4">
        <f>MONTH(SalesDataTable[[#This Row],[Order Date]])</f>
        <v>8</v>
      </c>
      <c r="E1747" s="11" t="str">
        <f>"Q"&amp;ROUNDUP(MONTH(SalesDataTable[[#This Row],[Order Date]])/3,0)</f>
        <v>Q3</v>
      </c>
      <c r="F1747" s="4"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6">
      <c r="A1748" s="2">
        <v>4765</v>
      </c>
      <c r="B1748" s="3">
        <v>46258</v>
      </c>
      <c r="C1748" s="4">
        <f>YEAR(SalesDataTable[[#This Row],[Order Date]])</f>
        <v>2026</v>
      </c>
      <c r="D1748" s="4">
        <f>MONTH(SalesDataTable[[#This Row],[Order Date]])</f>
        <v>8</v>
      </c>
      <c r="E1748" s="11" t="str">
        <f>"Q"&amp;ROUNDUP(MONTH(SalesDataTable[[#This Row],[Order Date]])/3,0)</f>
        <v>Q3</v>
      </c>
      <c r="F1748" s="4"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6">
      <c r="A1749" s="2">
        <v>1868</v>
      </c>
      <c r="B1749" s="3">
        <v>46259</v>
      </c>
      <c r="C1749" s="4">
        <f>YEAR(SalesDataTable[[#This Row],[Order Date]])</f>
        <v>2026</v>
      </c>
      <c r="D1749" s="4">
        <f>MONTH(SalesDataTable[[#This Row],[Order Date]])</f>
        <v>8</v>
      </c>
      <c r="E1749" s="11" t="str">
        <f>"Q"&amp;ROUNDUP(MONTH(SalesDataTable[[#This Row],[Order Date]])/3,0)</f>
        <v>Q3</v>
      </c>
      <c r="F1749" s="4"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6">
      <c r="A1750" s="2">
        <v>987</v>
      </c>
      <c r="B1750" s="3">
        <v>46260</v>
      </c>
      <c r="C1750" s="4">
        <f>YEAR(SalesDataTable[[#This Row],[Order Date]])</f>
        <v>2026</v>
      </c>
      <c r="D1750" s="4">
        <f>MONTH(SalesDataTable[[#This Row],[Order Date]])</f>
        <v>8</v>
      </c>
      <c r="E1750" s="11" t="str">
        <f>"Q"&amp;ROUNDUP(MONTH(SalesDataTable[[#This Row],[Order Date]])/3,0)</f>
        <v>Q3</v>
      </c>
      <c r="F1750" s="4"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6">
      <c r="A1751" s="2">
        <v>2503</v>
      </c>
      <c r="B1751" s="3">
        <v>46260</v>
      </c>
      <c r="C1751" s="4">
        <f>YEAR(SalesDataTable[[#This Row],[Order Date]])</f>
        <v>2026</v>
      </c>
      <c r="D1751" s="4">
        <f>MONTH(SalesDataTable[[#This Row],[Order Date]])</f>
        <v>8</v>
      </c>
      <c r="E1751" s="11" t="str">
        <f>"Q"&amp;ROUNDUP(MONTH(SalesDataTable[[#This Row],[Order Date]])/3,0)</f>
        <v>Q3</v>
      </c>
      <c r="F1751" s="4"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6">
      <c r="A1752" s="2">
        <v>4928</v>
      </c>
      <c r="B1752" s="3">
        <v>46260</v>
      </c>
      <c r="C1752" s="4">
        <f>YEAR(SalesDataTable[[#This Row],[Order Date]])</f>
        <v>2026</v>
      </c>
      <c r="D1752" s="4">
        <f>MONTH(SalesDataTable[[#This Row],[Order Date]])</f>
        <v>8</v>
      </c>
      <c r="E1752" s="11" t="str">
        <f>"Q"&amp;ROUNDUP(MONTH(SalesDataTable[[#This Row],[Order Date]])/3,0)</f>
        <v>Q3</v>
      </c>
      <c r="F1752" s="4"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6">
      <c r="A1753" s="2">
        <v>852</v>
      </c>
      <c r="B1753" s="3">
        <v>46261</v>
      </c>
      <c r="C1753" s="4">
        <f>YEAR(SalesDataTable[[#This Row],[Order Date]])</f>
        <v>2026</v>
      </c>
      <c r="D1753" s="4">
        <f>MONTH(SalesDataTable[[#This Row],[Order Date]])</f>
        <v>8</v>
      </c>
      <c r="E1753" s="11" t="str">
        <f>"Q"&amp;ROUNDUP(MONTH(SalesDataTable[[#This Row],[Order Date]])/3,0)</f>
        <v>Q3</v>
      </c>
      <c r="F1753" s="4"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6">
      <c r="A1754" s="2">
        <v>2188</v>
      </c>
      <c r="B1754" s="3">
        <v>46261</v>
      </c>
      <c r="C1754" s="4">
        <f>YEAR(SalesDataTable[[#This Row],[Order Date]])</f>
        <v>2026</v>
      </c>
      <c r="D1754" s="4">
        <f>MONTH(SalesDataTable[[#This Row],[Order Date]])</f>
        <v>8</v>
      </c>
      <c r="E1754" s="11" t="str">
        <f>"Q"&amp;ROUNDUP(MONTH(SalesDataTable[[#This Row],[Order Date]])/3,0)</f>
        <v>Q3</v>
      </c>
      <c r="F1754" s="4"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6">
      <c r="A1755" s="2">
        <v>2574</v>
      </c>
      <c r="B1755" s="3">
        <v>46261</v>
      </c>
      <c r="C1755" s="4">
        <f>YEAR(SalesDataTable[[#This Row],[Order Date]])</f>
        <v>2026</v>
      </c>
      <c r="D1755" s="4">
        <f>MONTH(SalesDataTable[[#This Row],[Order Date]])</f>
        <v>8</v>
      </c>
      <c r="E1755" s="11" t="str">
        <f>"Q"&amp;ROUNDUP(MONTH(SalesDataTable[[#This Row],[Order Date]])/3,0)</f>
        <v>Q3</v>
      </c>
      <c r="F1755" s="4"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6">
      <c r="A1756" s="2">
        <v>2942</v>
      </c>
      <c r="B1756" s="3">
        <v>46261</v>
      </c>
      <c r="C1756" s="4">
        <f>YEAR(SalesDataTable[[#This Row],[Order Date]])</f>
        <v>2026</v>
      </c>
      <c r="D1756" s="4">
        <f>MONTH(SalesDataTable[[#This Row],[Order Date]])</f>
        <v>8</v>
      </c>
      <c r="E1756" s="11" t="str">
        <f>"Q"&amp;ROUNDUP(MONTH(SalesDataTable[[#This Row],[Order Date]])/3,0)</f>
        <v>Q3</v>
      </c>
      <c r="F1756" s="4"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6">
      <c r="A1757" s="2">
        <v>3211</v>
      </c>
      <c r="B1757" s="3">
        <v>46261</v>
      </c>
      <c r="C1757" s="4">
        <f>YEAR(SalesDataTable[[#This Row],[Order Date]])</f>
        <v>2026</v>
      </c>
      <c r="D1757" s="4">
        <f>MONTH(SalesDataTable[[#This Row],[Order Date]])</f>
        <v>8</v>
      </c>
      <c r="E1757" s="11" t="str">
        <f>"Q"&amp;ROUNDUP(MONTH(SalesDataTable[[#This Row],[Order Date]])/3,0)</f>
        <v>Q3</v>
      </c>
      <c r="F1757" s="4"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6">
      <c r="A1758" s="2">
        <v>3306</v>
      </c>
      <c r="B1758" s="3">
        <v>46261</v>
      </c>
      <c r="C1758" s="4">
        <f>YEAR(SalesDataTable[[#This Row],[Order Date]])</f>
        <v>2026</v>
      </c>
      <c r="D1758" s="4">
        <f>MONTH(SalesDataTable[[#This Row],[Order Date]])</f>
        <v>8</v>
      </c>
      <c r="E1758" s="11" t="str">
        <f>"Q"&amp;ROUNDUP(MONTH(SalesDataTable[[#This Row],[Order Date]])/3,0)</f>
        <v>Q3</v>
      </c>
      <c r="F1758" s="4"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6">
      <c r="A1759" s="2">
        <v>3837</v>
      </c>
      <c r="B1759" s="3">
        <v>46261</v>
      </c>
      <c r="C1759" s="4">
        <f>YEAR(SalesDataTable[[#This Row],[Order Date]])</f>
        <v>2026</v>
      </c>
      <c r="D1759" s="4">
        <f>MONTH(SalesDataTable[[#This Row],[Order Date]])</f>
        <v>8</v>
      </c>
      <c r="E1759" s="11" t="str">
        <f>"Q"&amp;ROUNDUP(MONTH(SalesDataTable[[#This Row],[Order Date]])/3,0)</f>
        <v>Q3</v>
      </c>
      <c r="F1759" s="4"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6">
      <c r="A1760" s="2">
        <v>4169</v>
      </c>
      <c r="B1760" s="3">
        <v>46261</v>
      </c>
      <c r="C1760" s="4">
        <f>YEAR(SalesDataTable[[#This Row],[Order Date]])</f>
        <v>2026</v>
      </c>
      <c r="D1760" s="4">
        <f>MONTH(SalesDataTable[[#This Row],[Order Date]])</f>
        <v>8</v>
      </c>
      <c r="E1760" s="11" t="str">
        <f>"Q"&amp;ROUNDUP(MONTH(SalesDataTable[[#This Row],[Order Date]])/3,0)</f>
        <v>Q3</v>
      </c>
      <c r="F1760" s="4"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6">
      <c r="A1761" s="2">
        <v>4452</v>
      </c>
      <c r="B1761" s="3">
        <v>46261</v>
      </c>
      <c r="C1761" s="4">
        <f>YEAR(SalesDataTable[[#This Row],[Order Date]])</f>
        <v>2026</v>
      </c>
      <c r="D1761" s="4">
        <f>MONTH(SalesDataTable[[#This Row],[Order Date]])</f>
        <v>8</v>
      </c>
      <c r="E1761" s="11" t="str">
        <f>"Q"&amp;ROUNDUP(MONTH(SalesDataTable[[#This Row],[Order Date]])/3,0)</f>
        <v>Q3</v>
      </c>
      <c r="F1761" s="4"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6">
      <c r="A1762" s="2">
        <v>4740</v>
      </c>
      <c r="B1762" s="3">
        <v>46261</v>
      </c>
      <c r="C1762" s="4">
        <f>YEAR(SalesDataTable[[#This Row],[Order Date]])</f>
        <v>2026</v>
      </c>
      <c r="D1762" s="4">
        <f>MONTH(SalesDataTable[[#This Row],[Order Date]])</f>
        <v>8</v>
      </c>
      <c r="E1762" s="11" t="str">
        <f>"Q"&amp;ROUNDUP(MONTH(SalesDataTable[[#This Row],[Order Date]])/3,0)</f>
        <v>Q3</v>
      </c>
      <c r="F1762" s="4"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6">
      <c r="A1763" s="2">
        <v>5000</v>
      </c>
      <c r="B1763" s="3">
        <v>46261</v>
      </c>
      <c r="C1763" s="4">
        <f>YEAR(SalesDataTable[[#This Row],[Order Date]])</f>
        <v>2026</v>
      </c>
      <c r="D1763" s="4">
        <f>MONTH(SalesDataTable[[#This Row],[Order Date]])</f>
        <v>8</v>
      </c>
      <c r="E1763" s="11" t="str">
        <f>"Q"&amp;ROUNDUP(MONTH(SalesDataTable[[#This Row],[Order Date]])/3,0)</f>
        <v>Q3</v>
      </c>
      <c r="F1763" s="4"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6">
      <c r="A1764" s="2">
        <v>5058</v>
      </c>
      <c r="B1764" s="3">
        <v>46261</v>
      </c>
      <c r="C1764" s="4">
        <f>YEAR(SalesDataTable[[#This Row],[Order Date]])</f>
        <v>2026</v>
      </c>
      <c r="D1764" s="4">
        <f>MONTH(SalesDataTable[[#This Row],[Order Date]])</f>
        <v>8</v>
      </c>
      <c r="E1764" s="11" t="str">
        <f>"Q"&amp;ROUNDUP(MONTH(SalesDataTable[[#This Row],[Order Date]])/3,0)</f>
        <v>Q3</v>
      </c>
      <c r="F1764" s="4"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6">
      <c r="A1765" s="2">
        <v>496</v>
      </c>
      <c r="B1765" s="3">
        <v>46262</v>
      </c>
      <c r="C1765" s="4">
        <f>YEAR(SalesDataTable[[#This Row],[Order Date]])</f>
        <v>2026</v>
      </c>
      <c r="D1765" s="4">
        <f>MONTH(SalesDataTable[[#This Row],[Order Date]])</f>
        <v>8</v>
      </c>
      <c r="E1765" s="11" t="str">
        <f>"Q"&amp;ROUNDUP(MONTH(SalesDataTable[[#This Row],[Order Date]])/3,0)</f>
        <v>Q3</v>
      </c>
      <c r="F1765" s="4"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6">
      <c r="A1766" s="2">
        <v>1343</v>
      </c>
      <c r="B1766" s="3">
        <v>46262</v>
      </c>
      <c r="C1766" s="4">
        <f>YEAR(SalesDataTable[[#This Row],[Order Date]])</f>
        <v>2026</v>
      </c>
      <c r="D1766" s="4">
        <f>MONTH(SalesDataTable[[#This Row],[Order Date]])</f>
        <v>8</v>
      </c>
      <c r="E1766" s="11" t="str">
        <f>"Q"&amp;ROUNDUP(MONTH(SalesDataTable[[#This Row],[Order Date]])/3,0)</f>
        <v>Q3</v>
      </c>
      <c r="F1766" s="4"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6">
      <c r="A1767" s="2">
        <v>1455</v>
      </c>
      <c r="B1767" s="3">
        <v>46262</v>
      </c>
      <c r="C1767" s="4">
        <f>YEAR(SalesDataTable[[#This Row],[Order Date]])</f>
        <v>2026</v>
      </c>
      <c r="D1767" s="4">
        <f>MONTH(SalesDataTable[[#This Row],[Order Date]])</f>
        <v>8</v>
      </c>
      <c r="E1767" s="11" t="str">
        <f>"Q"&amp;ROUNDUP(MONTH(SalesDataTable[[#This Row],[Order Date]])/3,0)</f>
        <v>Q3</v>
      </c>
      <c r="F1767" s="4"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6">
      <c r="A1768" s="2">
        <v>1632</v>
      </c>
      <c r="B1768" s="3">
        <v>46262</v>
      </c>
      <c r="C1768" s="4">
        <f>YEAR(SalesDataTable[[#This Row],[Order Date]])</f>
        <v>2026</v>
      </c>
      <c r="D1768" s="4">
        <f>MONTH(SalesDataTable[[#This Row],[Order Date]])</f>
        <v>8</v>
      </c>
      <c r="E1768" s="11" t="str">
        <f>"Q"&amp;ROUNDUP(MONTH(SalesDataTable[[#This Row],[Order Date]])/3,0)</f>
        <v>Q3</v>
      </c>
      <c r="F1768" s="4"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6">
      <c r="A1769" s="2">
        <v>1817</v>
      </c>
      <c r="B1769" s="3">
        <v>46262</v>
      </c>
      <c r="C1769" s="4">
        <f>YEAR(SalesDataTable[[#This Row],[Order Date]])</f>
        <v>2026</v>
      </c>
      <c r="D1769" s="4">
        <f>MONTH(SalesDataTable[[#This Row],[Order Date]])</f>
        <v>8</v>
      </c>
      <c r="E1769" s="11" t="str">
        <f>"Q"&amp;ROUNDUP(MONTH(SalesDataTable[[#This Row],[Order Date]])/3,0)</f>
        <v>Q3</v>
      </c>
      <c r="F1769" s="4"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6">
      <c r="A1770" s="2">
        <v>2993</v>
      </c>
      <c r="B1770" s="3">
        <v>46262</v>
      </c>
      <c r="C1770" s="4">
        <f>YEAR(SalesDataTable[[#This Row],[Order Date]])</f>
        <v>2026</v>
      </c>
      <c r="D1770" s="4">
        <f>MONTH(SalesDataTable[[#This Row],[Order Date]])</f>
        <v>8</v>
      </c>
      <c r="E1770" s="11" t="str">
        <f>"Q"&amp;ROUNDUP(MONTH(SalesDataTable[[#This Row],[Order Date]])/3,0)</f>
        <v>Q3</v>
      </c>
      <c r="F1770" s="4"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6">
      <c r="A1771" s="2">
        <v>4676</v>
      </c>
      <c r="B1771" s="3">
        <v>46262</v>
      </c>
      <c r="C1771" s="4">
        <f>YEAR(SalesDataTable[[#This Row],[Order Date]])</f>
        <v>2026</v>
      </c>
      <c r="D1771" s="4">
        <f>MONTH(SalesDataTable[[#This Row],[Order Date]])</f>
        <v>8</v>
      </c>
      <c r="E1771" s="11" t="str">
        <f>"Q"&amp;ROUNDUP(MONTH(SalesDataTable[[#This Row],[Order Date]])/3,0)</f>
        <v>Q3</v>
      </c>
      <c r="F1771" s="4"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6">
      <c r="A1772" s="2">
        <v>5105</v>
      </c>
      <c r="B1772" s="3">
        <v>46262</v>
      </c>
      <c r="C1772" s="4">
        <f>YEAR(SalesDataTable[[#This Row],[Order Date]])</f>
        <v>2026</v>
      </c>
      <c r="D1772" s="4">
        <f>MONTH(SalesDataTable[[#This Row],[Order Date]])</f>
        <v>8</v>
      </c>
      <c r="E1772" s="11" t="str">
        <f>"Q"&amp;ROUNDUP(MONTH(SalesDataTable[[#This Row],[Order Date]])/3,0)</f>
        <v>Q3</v>
      </c>
      <c r="F1772" s="4"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6">
      <c r="A1773" s="2">
        <v>223</v>
      </c>
      <c r="B1773" s="3">
        <v>46263</v>
      </c>
      <c r="C1773" s="4">
        <f>YEAR(SalesDataTable[[#This Row],[Order Date]])</f>
        <v>2026</v>
      </c>
      <c r="D1773" s="4">
        <f>MONTH(SalesDataTable[[#This Row],[Order Date]])</f>
        <v>8</v>
      </c>
      <c r="E1773" s="11" t="str">
        <f>"Q"&amp;ROUNDUP(MONTH(SalesDataTable[[#This Row],[Order Date]])/3,0)</f>
        <v>Q3</v>
      </c>
      <c r="F1773" s="4"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6">
      <c r="A1774" s="2">
        <v>1023</v>
      </c>
      <c r="B1774" s="3">
        <v>46263</v>
      </c>
      <c r="C1774" s="4">
        <f>YEAR(SalesDataTable[[#This Row],[Order Date]])</f>
        <v>2026</v>
      </c>
      <c r="D1774" s="4">
        <f>MONTH(SalesDataTable[[#This Row],[Order Date]])</f>
        <v>8</v>
      </c>
      <c r="E1774" s="11" t="str">
        <f>"Q"&amp;ROUNDUP(MONTH(SalesDataTable[[#This Row],[Order Date]])/3,0)</f>
        <v>Q3</v>
      </c>
      <c r="F1774" s="4"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6">
      <c r="A1775" s="2">
        <v>1694</v>
      </c>
      <c r="B1775" s="3">
        <v>46263</v>
      </c>
      <c r="C1775" s="4">
        <f>YEAR(SalesDataTable[[#This Row],[Order Date]])</f>
        <v>2026</v>
      </c>
      <c r="D1775" s="4">
        <f>MONTH(SalesDataTable[[#This Row],[Order Date]])</f>
        <v>8</v>
      </c>
      <c r="E1775" s="11" t="str">
        <f>"Q"&amp;ROUNDUP(MONTH(SalesDataTable[[#This Row],[Order Date]])/3,0)</f>
        <v>Q3</v>
      </c>
      <c r="F1775" s="4"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6">
      <c r="A1776" s="2">
        <v>2006</v>
      </c>
      <c r="B1776" s="3">
        <v>46263</v>
      </c>
      <c r="C1776" s="4">
        <f>YEAR(SalesDataTable[[#This Row],[Order Date]])</f>
        <v>2026</v>
      </c>
      <c r="D1776" s="4">
        <f>MONTH(SalesDataTable[[#This Row],[Order Date]])</f>
        <v>8</v>
      </c>
      <c r="E1776" s="11" t="str">
        <f>"Q"&amp;ROUNDUP(MONTH(SalesDataTable[[#This Row],[Order Date]])/3,0)</f>
        <v>Q3</v>
      </c>
      <c r="F1776" s="4"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6">
      <c r="A1777" s="2">
        <v>3026</v>
      </c>
      <c r="B1777" s="3">
        <v>46263</v>
      </c>
      <c r="C1777" s="4">
        <f>YEAR(SalesDataTable[[#This Row],[Order Date]])</f>
        <v>2026</v>
      </c>
      <c r="D1777" s="4">
        <f>MONTH(SalesDataTable[[#This Row],[Order Date]])</f>
        <v>8</v>
      </c>
      <c r="E1777" s="11" t="str">
        <f>"Q"&amp;ROUNDUP(MONTH(SalesDataTable[[#This Row],[Order Date]])/3,0)</f>
        <v>Q3</v>
      </c>
      <c r="F1777" s="4"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6">
      <c r="A1778" s="2">
        <v>3057</v>
      </c>
      <c r="B1778" s="3">
        <v>46263</v>
      </c>
      <c r="C1778" s="4">
        <f>YEAR(SalesDataTable[[#This Row],[Order Date]])</f>
        <v>2026</v>
      </c>
      <c r="D1778" s="4">
        <f>MONTH(SalesDataTable[[#This Row],[Order Date]])</f>
        <v>8</v>
      </c>
      <c r="E1778" s="11" t="str">
        <f>"Q"&amp;ROUNDUP(MONTH(SalesDataTable[[#This Row],[Order Date]])/3,0)</f>
        <v>Q3</v>
      </c>
      <c r="F1778" s="4"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6">
      <c r="A1779" s="2">
        <v>3112</v>
      </c>
      <c r="B1779" s="3">
        <v>46263</v>
      </c>
      <c r="C1779" s="4">
        <f>YEAR(SalesDataTable[[#This Row],[Order Date]])</f>
        <v>2026</v>
      </c>
      <c r="D1779" s="4">
        <f>MONTH(SalesDataTable[[#This Row],[Order Date]])</f>
        <v>8</v>
      </c>
      <c r="E1779" s="11" t="str">
        <f>"Q"&amp;ROUNDUP(MONTH(SalesDataTable[[#This Row],[Order Date]])/3,0)</f>
        <v>Q3</v>
      </c>
      <c r="F1779" s="4"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6">
      <c r="A1780" s="2">
        <v>3137</v>
      </c>
      <c r="B1780" s="3">
        <v>46263</v>
      </c>
      <c r="C1780" s="4">
        <f>YEAR(SalesDataTable[[#This Row],[Order Date]])</f>
        <v>2026</v>
      </c>
      <c r="D1780" s="4">
        <f>MONTH(SalesDataTable[[#This Row],[Order Date]])</f>
        <v>8</v>
      </c>
      <c r="E1780" s="11" t="str">
        <f>"Q"&amp;ROUNDUP(MONTH(SalesDataTable[[#This Row],[Order Date]])/3,0)</f>
        <v>Q3</v>
      </c>
      <c r="F1780" s="4"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6">
      <c r="A1781" s="2">
        <v>3983</v>
      </c>
      <c r="B1781" s="3">
        <v>46263</v>
      </c>
      <c r="C1781" s="4">
        <f>YEAR(SalesDataTable[[#This Row],[Order Date]])</f>
        <v>2026</v>
      </c>
      <c r="D1781" s="4">
        <f>MONTH(SalesDataTable[[#This Row],[Order Date]])</f>
        <v>8</v>
      </c>
      <c r="E1781" s="11" t="str">
        <f>"Q"&amp;ROUNDUP(MONTH(SalesDataTable[[#This Row],[Order Date]])/3,0)</f>
        <v>Q3</v>
      </c>
      <c r="F1781" s="4"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6">
      <c r="A1782" s="2">
        <v>4016</v>
      </c>
      <c r="B1782" s="3">
        <v>46263</v>
      </c>
      <c r="C1782" s="4">
        <f>YEAR(SalesDataTable[[#This Row],[Order Date]])</f>
        <v>2026</v>
      </c>
      <c r="D1782" s="4">
        <f>MONTH(SalesDataTable[[#This Row],[Order Date]])</f>
        <v>8</v>
      </c>
      <c r="E1782" s="11" t="str">
        <f>"Q"&amp;ROUNDUP(MONTH(SalesDataTable[[#This Row],[Order Date]])/3,0)</f>
        <v>Q3</v>
      </c>
      <c r="F1782" s="4"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6">
      <c r="A1783" s="2">
        <v>4340</v>
      </c>
      <c r="B1783" s="3">
        <v>46263</v>
      </c>
      <c r="C1783" s="4">
        <f>YEAR(SalesDataTable[[#This Row],[Order Date]])</f>
        <v>2026</v>
      </c>
      <c r="D1783" s="4">
        <f>MONTH(SalesDataTable[[#This Row],[Order Date]])</f>
        <v>8</v>
      </c>
      <c r="E1783" s="11" t="str">
        <f>"Q"&amp;ROUNDUP(MONTH(SalesDataTable[[#This Row],[Order Date]])/3,0)</f>
        <v>Q3</v>
      </c>
      <c r="F1783" s="4"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6">
      <c r="A1784" s="2">
        <v>4640</v>
      </c>
      <c r="B1784" s="3">
        <v>46263</v>
      </c>
      <c r="C1784" s="4">
        <f>YEAR(SalesDataTable[[#This Row],[Order Date]])</f>
        <v>2026</v>
      </c>
      <c r="D1784" s="4">
        <f>MONTH(SalesDataTable[[#This Row],[Order Date]])</f>
        <v>8</v>
      </c>
      <c r="E1784" s="11" t="str">
        <f>"Q"&amp;ROUNDUP(MONTH(SalesDataTable[[#This Row],[Order Date]])/3,0)</f>
        <v>Q3</v>
      </c>
      <c r="F1784" s="4"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6">
      <c r="A1785" s="2">
        <v>4733</v>
      </c>
      <c r="B1785" s="3">
        <v>46263</v>
      </c>
      <c r="C1785" s="4">
        <f>YEAR(SalesDataTable[[#This Row],[Order Date]])</f>
        <v>2026</v>
      </c>
      <c r="D1785" s="4">
        <f>MONTH(SalesDataTable[[#This Row],[Order Date]])</f>
        <v>8</v>
      </c>
      <c r="E1785" s="11" t="str">
        <f>"Q"&amp;ROUNDUP(MONTH(SalesDataTable[[#This Row],[Order Date]])/3,0)</f>
        <v>Q3</v>
      </c>
      <c r="F1785" s="4"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6">
      <c r="A1786" s="2">
        <v>4827</v>
      </c>
      <c r="B1786" s="3">
        <v>46263</v>
      </c>
      <c r="C1786" s="4">
        <f>YEAR(SalesDataTable[[#This Row],[Order Date]])</f>
        <v>2026</v>
      </c>
      <c r="D1786" s="4">
        <f>MONTH(SalesDataTable[[#This Row],[Order Date]])</f>
        <v>8</v>
      </c>
      <c r="E1786" s="11" t="str">
        <f>"Q"&amp;ROUNDUP(MONTH(SalesDataTable[[#This Row],[Order Date]])/3,0)</f>
        <v>Q3</v>
      </c>
      <c r="F1786" s="4"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6">
      <c r="A1787" s="2">
        <v>5180</v>
      </c>
      <c r="B1787" s="3">
        <v>46263</v>
      </c>
      <c r="C1787" s="4">
        <f>YEAR(SalesDataTable[[#This Row],[Order Date]])</f>
        <v>2026</v>
      </c>
      <c r="D1787" s="4">
        <f>MONTH(SalesDataTable[[#This Row],[Order Date]])</f>
        <v>8</v>
      </c>
      <c r="E1787" s="11" t="str">
        <f>"Q"&amp;ROUNDUP(MONTH(SalesDataTable[[#This Row],[Order Date]])/3,0)</f>
        <v>Q3</v>
      </c>
      <c r="F1787" s="4"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6">
      <c r="A1788" s="2">
        <v>121</v>
      </c>
      <c r="B1788" s="3">
        <v>46264</v>
      </c>
      <c r="C1788" s="4">
        <f>YEAR(SalesDataTable[[#This Row],[Order Date]])</f>
        <v>2026</v>
      </c>
      <c r="D1788" s="4">
        <f>MONTH(SalesDataTable[[#This Row],[Order Date]])</f>
        <v>8</v>
      </c>
      <c r="E1788" s="11" t="str">
        <f>"Q"&amp;ROUNDUP(MONTH(SalesDataTable[[#This Row],[Order Date]])/3,0)</f>
        <v>Q3</v>
      </c>
      <c r="F1788" s="4"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6">
      <c r="A1789" s="2">
        <v>618</v>
      </c>
      <c r="B1789" s="3">
        <v>46264</v>
      </c>
      <c r="C1789" s="4">
        <f>YEAR(SalesDataTable[[#This Row],[Order Date]])</f>
        <v>2026</v>
      </c>
      <c r="D1789" s="4">
        <f>MONTH(SalesDataTable[[#This Row],[Order Date]])</f>
        <v>8</v>
      </c>
      <c r="E1789" s="11" t="str">
        <f>"Q"&amp;ROUNDUP(MONTH(SalesDataTable[[#This Row],[Order Date]])/3,0)</f>
        <v>Q3</v>
      </c>
      <c r="F1789" s="4"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6">
      <c r="A1790" s="2">
        <v>2860</v>
      </c>
      <c r="B1790" s="3">
        <v>46264</v>
      </c>
      <c r="C1790" s="4">
        <f>YEAR(SalesDataTable[[#This Row],[Order Date]])</f>
        <v>2026</v>
      </c>
      <c r="D1790" s="4">
        <f>MONTH(SalesDataTable[[#This Row],[Order Date]])</f>
        <v>8</v>
      </c>
      <c r="E1790" s="11" t="str">
        <f>"Q"&amp;ROUNDUP(MONTH(SalesDataTable[[#This Row],[Order Date]])/3,0)</f>
        <v>Q3</v>
      </c>
      <c r="F1790" s="4"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6">
      <c r="A1791" s="2">
        <v>3768</v>
      </c>
      <c r="B1791" s="3">
        <v>46264</v>
      </c>
      <c r="C1791" s="4">
        <f>YEAR(SalesDataTable[[#This Row],[Order Date]])</f>
        <v>2026</v>
      </c>
      <c r="D1791" s="4">
        <f>MONTH(SalesDataTable[[#This Row],[Order Date]])</f>
        <v>8</v>
      </c>
      <c r="E1791" s="11" t="str">
        <f>"Q"&amp;ROUNDUP(MONTH(SalesDataTable[[#This Row],[Order Date]])/3,0)</f>
        <v>Q3</v>
      </c>
      <c r="F1791" s="4"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6">
      <c r="A1792" s="2">
        <v>3987</v>
      </c>
      <c r="B1792" s="3">
        <v>46264</v>
      </c>
      <c r="C1792" s="4">
        <f>YEAR(SalesDataTable[[#This Row],[Order Date]])</f>
        <v>2026</v>
      </c>
      <c r="D1792" s="4">
        <f>MONTH(SalesDataTable[[#This Row],[Order Date]])</f>
        <v>8</v>
      </c>
      <c r="E1792" s="11" t="str">
        <f>"Q"&amp;ROUNDUP(MONTH(SalesDataTable[[#This Row],[Order Date]])/3,0)</f>
        <v>Q3</v>
      </c>
      <c r="F1792" s="4"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6">
      <c r="A1793" s="2">
        <v>4990</v>
      </c>
      <c r="B1793" s="3">
        <v>46264</v>
      </c>
      <c r="C1793" s="4">
        <f>YEAR(SalesDataTable[[#This Row],[Order Date]])</f>
        <v>2026</v>
      </c>
      <c r="D1793" s="4">
        <f>MONTH(SalesDataTable[[#This Row],[Order Date]])</f>
        <v>8</v>
      </c>
      <c r="E1793" s="11" t="str">
        <f>"Q"&amp;ROUNDUP(MONTH(SalesDataTable[[#This Row],[Order Date]])/3,0)</f>
        <v>Q3</v>
      </c>
      <c r="F1793" s="4"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6">
      <c r="A1794" s="2">
        <v>348</v>
      </c>
      <c r="B1794" s="3">
        <v>46265</v>
      </c>
      <c r="C1794" s="4">
        <f>YEAR(SalesDataTable[[#This Row],[Order Date]])</f>
        <v>2026</v>
      </c>
      <c r="D1794" s="4">
        <f>MONTH(SalesDataTable[[#This Row],[Order Date]])</f>
        <v>8</v>
      </c>
      <c r="E1794" s="11" t="str">
        <f>"Q"&amp;ROUNDUP(MONTH(SalesDataTable[[#This Row],[Order Date]])/3,0)</f>
        <v>Q3</v>
      </c>
      <c r="F1794" s="4"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6">
      <c r="A1795" s="2">
        <v>1642</v>
      </c>
      <c r="B1795" s="3">
        <v>46265</v>
      </c>
      <c r="C1795" s="4">
        <f>YEAR(SalesDataTable[[#This Row],[Order Date]])</f>
        <v>2026</v>
      </c>
      <c r="D1795" s="4">
        <f>MONTH(SalesDataTable[[#This Row],[Order Date]])</f>
        <v>8</v>
      </c>
      <c r="E1795" s="11" t="str">
        <f>"Q"&amp;ROUNDUP(MONTH(SalesDataTable[[#This Row],[Order Date]])/3,0)</f>
        <v>Q3</v>
      </c>
      <c r="F1795" s="4"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6">
      <c r="A1796" s="2">
        <v>2146</v>
      </c>
      <c r="B1796" s="3">
        <v>46265</v>
      </c>
      <c r="C1796" s="4">
        <f>YEAR(SalesDataTable[[#This Row],[Order Date]])</f>
        <v>2026</v>
      </c>
      <c r="D1796" s="4">
        <f>MONTH(SalesDataTable[[#This Row],[Order Date]])</f>
        <v>8</v>
      </c>
      <c r="E1796" s="11" t="str">
        <f>"Q"&amp;ROUNDUP(MONTH(SalesDataTable[[#This Row],[Order Date]])/3,0)</f>
        <v>Q3</v>
      </c>
      <c r="F1796" s="4"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6">
      <c r="A1797" s="2">
        <v>2629</v>
      </c>
      <c r="B1797" s="3">
        <v>46265</v>
      </c>
      <c r="C1797" s="4">
        <f>YEAR(SalesDataTable[[#This Row],[Order Date]])</f>
        <v>2026</v>
      </c>
      <c r="D1797" s="4">
        <f>MONTH(SalesDataTable[[#This Row],[Order Date]])</f>
        <v>8</v>
      </c>
      <c r="E1797" s="11" t="str">
        <f>"Q"&amp;ROUNDUP(MONTH(SalesDataTable[[#This Row],[Order Date]])/3,0)</f>
        <v>Q3</v>
      </c>
      <c r="F1797" s="4"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6">
      <c r="A1798" s="2">
        <v>2870</v>
      </c>
      <c r="B1798" s="3">
        <v>46265</v>
      </c>
      <c r="C1798" s="4">
        <f>YEAR(SalesDataTable[[#This Row],[Order Date]])</f>
        <v>2026</v>
      </c>
      <c r="D1798" s="4">
        <f>MONTH(SalesDataTable[[#This Row],[Order Date]])</f>
        <v>8</v>
      </c>
      <c r="E1798" s="11" t="str">
        <f>"Q"&amp;ROUNDUP(MONTH(SalesDataTable[[#This Row],[Order Date]])/3,0)</f>
        <v>Q3</v>
      </c>
      <c r="F1798" s="4"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6">
      <c r="A1799" s="2">
        <v>2975</v>
      </c>
      <c r="B1799" s="3">
        <v>46265</v>
      </c>
      <c r="C1799" s="4">
        <f>YEAR(SalesDataTable[[#This Row],[Order Date]])</f>
        <v>2026</v>
      </c>
      <c r="D1799" s="4">
        <f>MONTH(SalesDataTable[[#This Row],[Order Date]])</f>
        <v>8</v>
      </c>
      <c r="E1799" s="11" t="str">
        <f>"Q"&amp;ROUNDUP(MONTH(SalesDataTable[[#This Row],[Order Date]])/3,0)</f>
        <v>Q3</v>
      </c>
      <c r="F1799" s="4"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6">
      <c r="A1800" s="2">
        <v>3163</v>
      </c>
      <c r="B1800" s="3">
        <v>46265</v>
      </c>
      <c r="C1800" s="4">
        <f>YEAR(SalesDataTable[[#This Row],[Order Date]])</f>
        <v>2026</v>
      </c>
      <c r="D1800" s="4">
        <f>MONTH(SalesDataTable[[#This Row],[Order Date]])</f>
        <v>8</v>
      </c>
      <c r="E1800" s="11" t="str">
        <f>"Q"&amp;ROUNDUP(MONTH(SalesDataTable[[#This Row],[Order Date]])/3,0)</f>
        <v>Q3</v>
      </c>
      <c r="F1800" s="4"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6">
      <c r="A1801" s="2">
        <v>94</v>
      </c>
      <c r="B1801" s="3">
        <v>46266</v>
      </c>
      <c r="C1801" s="4">
        <f>YEAR(SalesDataTable[[#This Row],[Order Date]])</f>
        <v>2026</v>
      </c>
      <c r="D1801" s="4">
        <f>MONTH(SalesDataTable[[#This Row],[Order Date]])</f>
        <v>9</v>
      </c>
      <c r="E1801" s="11" t="str">
        <f>"Q"&amp;ROUNDUP(MONTH(SalesDataTable[[#This Row],[Order Date]])/3,0)</f>
        <v>Q3</v>
      </c>
      <c r="F1801" s="4"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6">
      <c r="A1802" s="2">
        <v>271</v>
      </c>
      <c r="B1802" s="3">
        <v>46266</v>
      </c>
      <c r="C1802" s="4">
        <f>YEAR(SalesDataTable[[#This Row],[Order Date]])</f>
        <v>2026</v>
      </c>
      <c r="D1802" s="4">
        <f>MONTH(SalesDataTable[[#This Row],[Order Date]])</f>
        <v>9</v>
      </c>
      <c r="E1802" s="11" t="str">
        <f>"Q"&amp;ROUNDUP(MONTH(SalesDataTable[[#This Row],[Order Date]])/3,0)</f>
        <v>Q3</v>
      </c>
      <c r="F1802" s="4"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6">
      <c r="A1803" s="2">
        <v>1481</v>
      </c>
      <c r="B1803" s="3">
        <v>46266</v>
      </c>
      <c r="C1803" s="4">
        <f>YEAR(SalesDataTable[[#This Row],[Order Date]])</f>
        <v>2026</v>
      </c>
      <c r="D1803" s="4">
        <f>MONTH(SalesDataTable[[#This Row],[Order Date]])</f>
        <v>9</v>
      </c>
      <c r="E1803" s="11" t="str">
        <f>"Q"&amp;ROUNDUP(MONTH(SalesDataTable[[#This Row],[Order Date]])/3,0)</f>
        <v>Q3</v>
      </c>
      <c r="F1803" s="4"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6">
      <c r="A1804" s="2">
        <v>1663</v>
      </c>
      <c r="B1804" s="3">
        <v>46266</v>
      </c>
      <c r="C1804" s="4">
        <f>YEAR(SalesDataTable[[#This Row],[Order Date]])</f>
        <v>2026</v>
      </c>
      <c r="D1804" s="4">
        <f>MONTH(SalesDataTable[[#This Row],[Order Date]])</f>
        <v>9</v>
      </c>
      <c r="E1804" s="11" t="str">
        <f>"Q"&amp;ROUNDUP(MONTH(SalesDataTable[[#This Row],[Order Date]])/3,0)</f>
        <v>Q3</v>
      </c>
      <c r="F1804" s="4"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6">
      <c r="A1805" s="2">
        <v>2866</v>
      </c>
      <c r="B1805" s="3">
        <v>46266</v>
      </c>
      <c r="C1805" s="4">
        <f>YEAR(SalesDataTable[[#This Row],[Order Date]])</f>
        <v>2026</v>
      </c>
      <c r="D1805" s="4">
        <f>MONTH(SalesDataTable[[#This Row],[Order Date]])</f>
        <v>9</v>
      </c>
      <c r="E1805" s="11" t="str">
        <f>"Q"&amp;ROUNDUP(MONTH(SalesDataTable[[#This Row],[Order Date]])/3,0)</f>
        <v>Q3</v>
      </c>
      <c r="F1805" s="4"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6">
      <c r="A1806" s="2">
        <v>3288</v>
      </c>
      <c r="B1806" s="3">
        <v>46266</v>
      </c>
      <c r="C1806" s="4">
        <f>YEAR(SalesDataTable[[#This Row],[Order Date]])</f>
        <v>2026</v>
      </c>
      <c r="D1806" s="4">
        <f>MONTH(SalesDataTable[[#This Row],[Order Date]])</f>
        <v>9</v>
      </c>
      <c r="E1806" s="11" t="str">
        <f>"Q"&amp;ROUNDUP(MONTH(SalesDataTable[[#This Row],[Order Date]])/3,0)</f>
        <v>Q3</v>
      </c>
      <c r="F1806" s="4"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6">
      <c r="A1807" s="2">
        <v>3426</v>
      </c>
      <c r="B1807" s="3">
        <v>46266</v>
      </c>
      <c r="C1807" s="4">
        <f>YEAR(SalesDataTable[[#This Row],[Order Date]])</f>
        <v>2026</v>
      </c>
      <c r="D1807" s="4">
        <f>MONTH(SalesDataTable[[#This Row],[Order Date]])</f>
        <v>9</v>
      </c>
      <c r="E1807" s="11" t="str">
        <f>"Q"&amp;ROUNDUP(MONTH(SalesDataTable[[#This Row],[Order Date]])/3,0)</f>
        <v>Q3</v>
      </c>
      <c r="F1807" s="4"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6">
      <c r="A1808" s="2">
        <v>4826</v>
      </c>
      <c r="B1808" s="3">
        <v>46266</v>
      </c>
      <c r="C1808" s="4">
        <f>YEAR(SalesDataTable[[#This Row],[Order Date]])</f>
        <v>2026</v>
      </c>
      <c r="D1808" s="4">
        <f>MONTH(SalesDataTable[[#This Row],[Order Date]])</f>
        <v>9</v>
      </c>
      <c r="E1808" s="11" t="str">
        <f>"Q"&amp;ROUNDUP(MONTH(SalesDataTable[[#This Row],[Order Date]])/3,0)</f>
        <v>Q3</v>
      </c>
      <c r="F1808" s="4"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6">
      <c r="A1809" s="2">
        <v>662</v>
      </c>
      <c r="B1809" s="3">
        <v>46267</v>
      </c>
      <c r="C1809" s="4">
        <f>YEAR(SalesDataTable[[#This Row],[Order Date]])</f>
        <v>2026</v>
      </c>
      <c r="D1809" s="4">
        <f>MONTH(SalesDataTable[[#This Row],[Order Date]])</f>
        <v>9</v>
      </c>
      <c r="E1809" s="11" t="str">
        <f>"Q"&amp;ROUNDUP(MONTH(SalesDataTable[[#This Row],[Order Date]])/3,0)</f>
        <v>Q3</v>
      </c>
      <c r="F1809" s="4"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6">
      <c r="A1810" s="2">
        <v>1393</v>
      </c>
      <c r="B1810" s="3">
        <v>46267</v>
      </c>
      <c r="C1810" s="4">
        <f>YEAR(SalesDataTable[[#This Row],[Order Date]])</f>
        <v>2026</v>
      </c>
      <c r="D1810" s="4">
        <f>MONTH(SalesDataTable[[#This Row],[Order Date]])</f>
        <v>9</v>
      </c>
      <c r="E1810" s="11" t="str">
        <f>"Q"&amp;ROUNDUP(MONTH(SalesDataTable[[#This Row],[Order Date]])/3,0)</f>
        <v>Q3</v>
      </c>
      <c r="F1810" s="4"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6">
      <c r="A1811" s="2">
        <v>1568</v>
      </c>
      <c r="B1811" s="3">
        <v>46267</v>
      </c>
      <c r="C1811" s="4">
        <f>YEAR(SalesDataTable[[#This Row],[Order Date]])</f>
        <v>2026</v>
      </c>
      <c r="D1811" s="4">
        <f>MONTH(SalesDataTable[[#This Row],[Order Date]])</f>
        <v>9</v>
      </c>
      <c r="E1811" s="11" t="str">
        <f>"Q"&amp;ROUNDUP(MONTH(SalesDataTable[[#This Row],[Order Date]])/3,0)</f>
        <v>Q3</v>
      </c>
      <c r="F1811" s="4"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6">
      <c r="A1812" s="2">
        <v>2428</v>
      </c>
      <c r="B1812" s="3">
        <v>46267</v>
      </c>
      <c r="C1812" s="4">
        <f>YEAR(SalesDataTable[[#This Row],[Order Date]])</f>
        <v>2026</v>
      </c>
      <c r="D1812" s="4">
        <f>MONTH(SalesDataTable[[#This Row],[Order Date]])</f>
        <v>9</v>
      </c>
      <c r="E1812" s="11" t="str">
        <f>"Q"&amp;ROUNDUP(MONTH(SalesDataTable[[#This Row],[Order Date]])/3,0)</f>
        <v>Q3</v>
      </c>
      <c r="F1812" s="4"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6">
      <c r="A1813" s="2">
        <v>2890</v>
      </c>
      <c r="B1813" s="3">
        <v>46267</v>
      </c>
      <c r="C1813" s="4">
        <f>YEAR(SalesDataTable[[#This Row],[Order Date]])</f>
        <v>2026</v>
      </c>
      <c r="D1813" s="4">
        <f>MONTH(SalesDataTable[[#This Row],[Order Date]])</f>
        <v>9</v>
      </c>
      <c r="E1813" s="11" t="str">
        <f>"Q"&amp;ROUNDUP(MONTH(SalesDataTable[[#This Row],[Order Date]])/3,0)</f>
        <v>Q3</v>
      </c>
      <c r="F1813" s="4"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6">
      <c r="A1814" s="2">
        <v>2108</v>
      </c>
      <c r="B1814" s="3">
        <v>46268</v>
      </c>
      <c r="C1814" s="4">
        <f>YEAR(SalesDataTable[[#This Row],[Order Date]])</f>
        <v>2026</v>
      </c>
      <c r="D1814" s="4">
        <f>MONTH(SalesDataTable[[#This Row],[Order Date]])</f>
        <v>9</v>
      </c>
      <c r="E1814" s="11" t="str">
        <f>"Q"&amp;ROUNDUP(MONTH(SalesDataTable[[#This Row],[Order Date]])/3,0)</f>
        <v>Q3</v>
      </c>
      <c r="F1814" s="4"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6">
      <c r="A1815" s="2">
        <v>2340</v>
      </c>
      <c r="B1815" s="3">
        <v>46268</v>
      </c>
      <c r="C1815" s="4">
        <f>YEAR(SalesDataTable[[#This Row],[Order Date]])</f>
        <v>2026</v>
      </c>
      <c r="D1815" s="4">
        <f>MONTH(SalesDataTable[[#This Row],[Order Date]])</f>
        <v>9</v>
      </c>
      <c r="E1815" s="11" t="str">
        <f>"Q"&amp;ROUNDUP(MONTH(SalesDataTable[[#This Row],[Order Date]])/3,0)</f>
        <v>Q3</v>
      </c>
      <c r="F1815" s="4"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6">
      <c r="A1816" s="2">
        <v>3078</v>
      </c>
      <c r="B1816" s="3">
        <v>46268</v>
      </c>
      <c r="C1816" s="4">
        <f>YEAR(SalesDataTable[[#This Row],[Order Date]])</f>
        <v>2026</v>
      </c>
      <c r="D1816" s="4">
        <f>MONTH(SalesDataTable[[#This Row],[Order Date]])</f>
        <v>9</v>
      </c>
      <c r="E1816" s="11" t="str">
        <f>"Q"&amp;ROUNDUP(MONTH(SalesDataTable[[#This Row],[Order Date]])/3,0)</f>
        <v>Q3</v>
      </c>
      <c r="F1816" s="4"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6">
      <c r="A1817" s="2">
        <v>3575</v>
      </c>
      <c r="B1817" s="3">
        <v>46268</v>
      </c>
      <c r="C1817" s="4">
        <f>YEAR(SalesDataTable[[#This Row],[Order Date]])</f>
        <v>2026</v>
      </c>
      <c r="D1817" s="4">
        <f>MONTH(SalesDataTable[[#This Row],[Order Date]])</f>
        <v>9</v>
      </c>
      <c r="E1817" s="11" t="str">
        <f>"Q"&amp;ROUNDUP(MONTH(SalesDataTable[[#This Row],[Order Date]])/3,0)</f>
        <v>Q3</v>
      </c>
      <c r="F1817" s="4"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6">
      <c r="A1818" s="2">
        <v>3700</v>
      </c>
      <c r="B1818" s="3">
        <v>46268</v>
      </c>
      <c r="C1818" s="4">
        <f>YEAR(SalesDataTable[[#This Row],[Order Date]])</f>
        <v>2026</v>
      </c>
      <c r="D1818" s="4">
        <f>MONTH(SalesDataTable[[#This Row],[Order Date]])</f>
        <v>9</v>
      </c>
      <c r="E1818" s="11" t="str">
        <f>"Q"&amp;ROUNDUP(MONTH(SalesDataTable[[#This Row],[Order Date]])/3,0)</f>
        <v>Q3</v>
      </c>
      <c r="F1818" s="4"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6">
      <c r="A1819" s="2">
        <v>3762</v>
      </c>
      <c r="B1819" s="3">
        <v>46268</v>
      </c>
      <c r="C1819" s="4">
        <f>YEAR(SalesDataTable[[#This Row],[Order Date]])</f>
        <v>2026</v>
      </c>
      <c r="D1819" s="4">
        <f>MONTH(SalesDataTable[[#This Row],[Order Date]])</f>
        <v>9</v>
      </c>
      <c r="E1819" s="11" t="str">
        <f>"Q"&amp;ROUNDUP(MONTH(SalesDataTable[[#This Row],[Order Date]])/3,0)</f>
        <v>Q3</v>
      </c>
      <c r="F1819" s="4"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6">
      <c r="A1820" s="2">
        <v>2790</v>
      </c>
      <c r="B1820" s="3">
        <v>46269</v>
      </c>
      <c r="C1820" s="4">
        <f>YEAR(SalesDataTable[[#This Row],[Order Date]])</f>
        <v>2026</v>
      </c>
      <c r="D1820" s="4">
        <f>MONTH(SalesDataTable[[#This Row],[Order Date]])</f>
        <v>9</v>
      </c>
      <c r="E1820" s="11" t="str">
        <f>"Q"&amp;ROUNDUP(MONTH(SalesDataTable[[#This Row],[Order Date]])/3,0)</f>
        <v>Q3</v>
      </c>
      <c r="F1820" s="4"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6">
      <c r="A1821" s="2">
        <v>4149</v>
      </c>
      <c r="B1821" s="3">
        <v>46269</v>
      </c>
      <c r="C1821" s="4">
        <f>YEAR(SalesDataTable[[#This Row],[Order Date]])</f>
        <v>2026</v>
      </c>
      <c r="D1821" s="4">
        <f>MONTH(SalesDataTable[[#This Row],[Order Date]])</f>
        <v>9</v>
      </c>
      <c r="E1821" s="11" t="str">
        <f>"Q"&amp;ROUNDUP(MONTH(SalesDataTable[[#This Row],[Order Date]])/3,0)</f>
        <v>Q3</v>
      </c>
      <c r="F1821" s="4"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6">
      <c r="A1822" s="2">
        <v>1955</v>
      </c>
      <c r="B1822" s="3">
        <v>46270</v>
      </c>
      <c r="C1822" s="4">
        <f>YEAR(SalesDataTable[[#This Row],[Order Date]])</f>
        <v>2026</v>
      </c>
      <c r="D1822" s="4">
        <f>MONTH(SalesDataTable[[#This Row],[Order Date]])</f>
        <v>9</v>
      </c>
      <c r="E1822" s="11" t="str">
        <f>"Q"&amp;ROUNDUP(MONTH(SalesDataTable[[#This Row],[Order Date]])/3,0)</f>
        <v>Q3</v>
      </c>
      <c r="F1822" s="4"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6">
      <c r="A1823" s="2">
        <v>2077</v>
      </c>
      <c r="B1823" s="3">
        <v>46270</v>
      </c>
      <c r="C1823" s="4">
        <f>YEAR(SalesDataTable[[#This Row],[Order Date]])</f>
        <v>2026</v>
      </c>
      <c r="D1823" s="4">
        <f>MONTH(SalesDataTable[[#This Row],[Order Date]])</f>
        <v>9</v>
      </c>
      <c r="E1823" s="11" t="str">
        <f>"Q"&amp;ROUNDUP(MONTH(SalesDataTable[[#This Row],[Order Date]])/3,0)</f>
        <v>Q3</v>
      </c>
      <c r="F1823" s="4"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6">
      <c r="A1824" s="2">
        <v>2879</v>
      </c>
      <c r="B1824" s="3">
        <v>46270</v>
      </c>
      <c r="C1824" s="4">
        <f>YEAR(SalesDataTable[[#This Row],[Order Date]])</f>
        <v>2026</v>
      </c>
      <c r="D1824" s="4">
        <f>MONTH(SalesDataTable[[#This Row],[Order Date]])</f>
        <v>9</v>
      </c>
      <c r="E1824" s="11" t="str">
        <f>"Q"&amp;ROUNDUP(MONTH(SalesDataTable[[#This Row],[Order Date]])/3,0)</f>
        <v>Q3</v>
      </c>
      <c r="F1824" s="4"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6">
      <c r="A1825" s="2">
        <v>3353</v>
      </c>
      <c r="B1825" s="3">
        <v>46270</v>
      </c>
      <c r="C1825" s="4">
        <f>YEAR(SalesDataTable[[#This Row],[Order Date]])</f>
        <v>2026</v>
      </c>
      <c r="D1825" s="4">
        <f>MONTH(SalesDataTable[[#This Row],[Order Date]])</f>
        <v>9</v>
      </c>
      <c r="E1825" s="11" t="str">
        <f>"Q"&amp;ROUNDUP(MONTH(SalesDataTable[[#This Row],[Order Date]])/3,0)</f>
        <v>Q3</v>
      </c>
      <c r="F1825" s="4"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6">
      <c r="A1826" s="2">
        <v>3514</v>
      </c>
      <c r="B1826" s="3">
        <v>46270</v>
      </c>
      <c r="C1826" s="4">
        <f>YEAR(SalesDataTable[[#This Row],[Order Date]])</f>
        <v>2026</v>
      </c>
      <c r="D1826" s="4">
        <f>MONTH(SalesDataTable[[#This Row],[Order Date]])</f>
        <v>9</v>
      </c>
      <c r="E1826" s="11" t="str">
        <f>"Q"&amp;ROUNDUP(MONTH(SalesDataTable[[#This Row],[Order Date]])/3,0)</f>
        <v>Q3</v>
      </c>
      <c r="F1826" s="4"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6">
      <c r="A1827" s="2">
        <v>3964</v>
      </c>
      <c r="B1827" s="3">
        <v>46270</v>
      </c>
      <c r="C1827" s="4">
        <f>YEAR(SalesDataTable[[#This Row],[Order Date]])</f>
        <v>2026</v>
      </c>
      <c r="D1827" s="4">
        <f>MONTH(SalesDataTable[[#This Row],[Order Date]])</f>
        <v>9</v>
      </c>
      <c r="E1827" s="11" t="str">
        <f>"Q"&amp;ROUNDUP(MONTH(SalesDataTable[[#This Row],[Order Date]])/3,0)</f>
        <v>Q3</v>
      </c>
      <c r="F1827" s="4"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6">
      <c r="A1828" s="2">
        <v>4599</v>
      </c>
      <c r="B1828" s="3">
        <v>46270</v>
      </c>
      <c r="C1828" s="4">
        <f>YEAR(SalesDataTable[[#This Row],[Order Date]])</f>
        <v>2026</v>
      </c>
      <c r="D1828" s="4">
        <f>MONTH(SalesDataTable[[#This Row],[Order Date]])</f>
        <v>9</v>
      </c>
      <c r="E1828" s="11" t="str">
        <f>"Q"&amp;ROUNDUP(MONTH(SalesDataTable[[#This Row],[Order Date]])/3,0)</f>
        <v>Q3</v>
      </c>
      <c r="F1828" s="4"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6">
      <c r="A1829" s="2">
        <v>5030</v>
      </c>
      <c r="B1829" s="3">
        <v>46270</v>
      </c>
      <c r="C1829" s="4">
        <f>YEAR(SalesDataTable[[#This Row],[Order Date]])</f>
        <v>2026</v>
      </c>
      <c r="D1829" s="4">
        <f>MONTH(SalesDataTable[[#This Row],[Order Date]])</f>
        <v>9</v>
      </c>
      <c r="E1829" s="11" t="str">
        <f>"Q"&amp;ROUNDUP(MONTH(SalesDataTable[[#This Row],[Order Date]])/3,0)</f>
        <v>Q3</v>
      </c>
      <c r="F1829" s="4"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6">
      <c r="A1830" s="2">
        <v>1593</v>
      </c>
      <c r="B1830" s="3">
        <v>46271</v>
      </c>
      <c r="C1830" s="4">
        <f>YEAR(SalesDataTable[[#This Row],[Order Date]])</f>
        <v>2026</v>
      </c>
      <c r="D1830" s="4">
        <f>MONTH(SalesDataTable[[#This Row],[Order Date]])</f>
        <v>9</v>
      </c>
      <c r="E1830" s="11" t="str">
        <f>"Q"&amp;ROUNDUP(MONTH(SalesDataTable[[#This Row],[Order Date]])/3,0)</f>
        <v>Q3</v>
      </c>
      <c r="F1830" s="4"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6">
      <c r="A1831" s="2">
        <v>1818</v>
      </c>
      <c r="B1831" s="3">
        <v>46271</v>
      </c>
      <c r="C1831" s="4">
        <f>YEAR(SalesDataTable[[#This Row],[Order Date]])</f>
        <v>2026</v>
      </c>
      <c r="D1831" s="4">
        <f>MONTH(SalesDataTable[[#This Row],[Order Date]])</f>
        <v>9</v>
      </c>
      <c r="E1831" s="11" t="str">
        <f>"Q"&amp;ROUNDUP(MONTH(SalesDataTable[[#This Row],[Order Date]])/3,0)</f>
        <v>Q3</v>
      </c>
      <c r="F1831" s="4"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6">
      <c r="A1832" s="2">
        <v>2370</v>
      </c>
      <c r="B1832" s="3">
        <v>46271</v>
      </c>
      <c r="C1832" s="4">
        <f>YEAR(SalesDataTable[[#This Row],[Order Date]])</f>
        <v>2026</v>
      </c>
      <c r="D1832" s="4">
        <f>MONTH(SalesDataTable[[#This Row],[Order Date]])</f>
        <v>9</v>
      </c>
      <c r="E1832" s="11" t="str">
        <f>"Q"&amp;ROUNDUP(MONTH(SalesDataTable[[#This Row],[Order Date]])/3,0)</f>
        <v>Q3</v>
      </c>
      <c r="F1832" s="4"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6">
      <c r="A1833" s="2">
        <v>2726</v>
      </c>
      <c r="B1833" s="3">
        <v>46271</v>
      </c>
      <c r="C1833" s="4">
        <f>YEAR(SalesDataTable[[#This Row],[Order Date]])</f>
        <v>2026</v>
      </c>
      <c r="D1833" s="4">
        <f>MONTH(SalesDataTable[[#This Row],[Order Date]])</f>
        <v>9</v>
      </c>
      <c r="E1833" s="11" t="str">
        <f>"Q"&amp;ROUNDUP(MONTH(SalesDataTable[[#This Row],[Order Date]])/3,0)</f>
        <v>Q3</v>
      </c>
      <c r="F1833" s="4"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6">
      <c r="A1834" s="2">
        <v>2755</v>
      </c>
      <c r="B1834" s="3">
        <v>46271</v>
      </c>
      <c r="C1834" s="4">
        <f>YEAR(SalesDataTable[[#This Row],[Order Date]])</f>
        <v>2026</v>
      </c>
      <c r="D1834" s="4">
        <f>MONTH(SalesDataTable[[#This Row],[Order Date]])</f>
        <v>9</v>
      </c>
      <c r="E1834" s="11" t="str">
        <f>"Q"&amp;ROUNDUP(MONTH(SalesDataTable[[#This Row],[Order Date]])/3,0)</f>
        <v>Q3</v>
      </c>
      <c r="F1834" s="4"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6">
      <c r="A1835" s="2">
        <v>3187</v>
      </c>
      <c r="B1835" s="3">
        <v>46271</v>
      </c>
      <c r="C1835" s="4">
        <f>YEAR(SalesDataTable[[#This Row],[Order Date]])</f>
        <v>2026</v>
      </c>
      <c r="D1835" s="4">
        <f>MONTH(SalesDataTable[[#This Row],[Order Date]])</f>
        <v>9</v>
      </c>
      <c r="E1835" s="11" t="str">
        <f>"Q"&amp;ROUNDUP(MONTH(SalesDataTable[[#This Row],[Order Date]])/3,0)</f>
        <v>Q3</v>
      </c>
      <c r="F1835" s="4"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6">
      <c r="A1836" s="2">
        <v>3471</v>
      </c>
      <c r="B1836" s="3">
        <v>46271</v>
      </c>
      <c r="C1836" s="4">
        <f>YEAR(SalesDataTable[[#This Row],[Order Date]])</f>
        <v>2026</v>
      </c>
      <c r="D1836" s="4">
        <f>MONTH(SalesDataTable[[#This Row],[Order Date]])</f>
        <v>9</v>
      </c>
      <c r="E1836" s="11" t="str">
        <f>"Q"&amp;ROUNDUP(MONTH(SalesDataTable[[#This Row],[Order Date]])/3,0)</f>
        <v>Q3</v>
      </c>
      <c r="F1836" s="4"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6">
      <c r="A1837" s="2">
        <v>3529</v>
      </c>
      <c r="B1837" s="3">
        <v>46271</v>
      </c>
      <c r="C1837" s="4">
        <f>YEAR(SalesDataTable[[#This Row],[Order Date]])</f>
        <v>2026</v>
      </c>
      <c r="D1837" s="4">
        <f>MONTH(SalesDataTable[[#This Row],[Order Date]])</f>
        <v>9</v>
      </c>
      <c r="E1837" s="11" t="str">
        <f>"Q"&amp;ROUNDUP(MONTH(SalesDataTable[[#This Row],[Order Date]])/3,0)</f>
        <v>Q3</v>
      </c>
      <c r="F1837" s="4"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6">
      <c r="A1838" s="2">
        <v>3549</v>
      </c>
      <c r="B1838" s="3">
        <v>46271</v>
      </c>
      <c r="C1838" s="4">
        <f>YEAR(SalesDataTable[[#This Row],[Order Date]])</f>
        <v>2026</v>
      </c>
      <c r="D1838" s="4">
        <f>MONTH(SalesDataTable[[#This Row],[Order Date]])</f>
        <v>9</v>
      </c>
      <c r="E1838" s="11" t="str">
        <f>"Q"&amp;ROUNDUP(MONTH(SalesDataTable[[#This Row],[Order Date]])/3,0)</f>
        <v>Q3</v>
      </c>
      <c r="F1838" s="4"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6">
      <c r="A1839" s="2">
        <v>4003</v>
      </c>
      <c r="B1839" s="3">
        <v>46271</v>
      </c>
      <c r="C1839" s="4">
        <f>YEAR(SalesDataTable[[#This Row],[Order Date]])</f>
        <v>2026</v>
      </c>
      <c r="D1839" s="4">
        <f>MONTH(SalesDataTable[[#This Row],[Order Date]])</f>
        <v>9</v>
      </c>
      <c r="E1839" s="11" t="str">
        <f>"Q"&amp;ROUNDUP(MONTH(SalesDataTable[[#This Row],[Order Date]])/3,0)</f>
        <v>Q3</v>
      </c>
      <c r="F1839" s="4"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6">
      <c r="A1840" s="2">
        <v>4613</v>
      </c>
      <c r="B1840" s="3">
        <v>46271</v>
      </c>
      <c r="C1840" s="4">
        <f>YEAR(SalesDataTable[[#This Row],[Order Date]])</f>
        <v>2026</v>
      </c>
      <c r="D1840" s="4">
        <f>MONTH(SalesDataTable[[#This Row],[Order Date]])</f>
        <v>9</v>
      </c>
      <c r="E1840" s="11" t="str">
        <f>"Q"&amp;ROUNDUP(MONTH(SalesDataTable[[#This Row],[Order Date]])/3,0)</f>
        <v>Q3</v>
      </c>
      <c r="F1840" s="4"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6">
      <c r="A1841" s="2">
        <v>75</v>
      </c>
      <c r="B1841" s="3">
        <v>46272</v>
      </c>
      <c r="C1841" s="4">
        <f>YEAR(SalesDataTable[[#This Row],[Order Date]])</f>
        <v>2026</v>
      </c>
      <c r="D1841" s="4">
        <f>MONTH(SalesDataTable[[#This Row],[Order Date]])</f>
        <v>9</v>
      </c>
      <c r="E1841" s="11" t="str">
        <f>"Q"&amp;ROUNDUP(MONTH(SalesDataTable[[#This Row],[Order Date]])/3,0)</f>
        <v>Q3</v>
      </c>
      <c r="F1841" s="4"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6">
      <c r="A1842" s="2">
        <v>601</v>
      </c>
      <c r="B1842" s="3">
        <v>46272</v>
      </c>
      <c r="C1842" s="4">
        <f>YEAR(SalesDataTable[[#This Row],[Order Date]])</f>
        <v>2026</v>
      </c>
      <c r="D1842" s="4">
        <f>MONTH(SalesDataTable[[#This Row],[Order Date]])</f>
        <v>9</v>
      </c>
      <c r="E1842" s="11" t="str">
        <f>"Q"&amp;ROUNDUP(MONTH(SalesDataTable[[#This Row],[Order Date]])/3,0)</f>
        <v>Q3</v>
      </c>
      <c r="F1842" s="4"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6">
      <c r="A1843" s="2">
        <v>1617</v>
      </c>
      <c r="B1843" s="3">
        <v>46272</v>
      </c>
      <c r="C1843" s="4">
        <f>YEAR(SalesDataTable[[#This Row],[Order Date]])</f>
        <v>2026</v>
      </c>
      <c r="D1843" s="4">
        <f>MONTH(SalesDataTable[[#This Row],[Order Date]])</f>
        <v>9</v>
      </c>
      <c r="E1843" s="11" t="str">
        <f>"Q"&amp;ROUNDUP(MONTH(SalesDataTable[[#This Row],[Order Date]])/3,0)</f>
        <v>Q3</v>
      </c>
      <c r="F1843" s="4"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6">
      <c r="A1844" s="2">
        <v>2305</v>
      </c>
      <c r="B1844" s="3">
        <v>46272</v>
      </c>
      <c r="C1844" s="4">
        <f>YEAR(SalesDataTable[[#This Row],[Order Date]])</f>
        <v>2026</v>
      </c>
      <c r="D1844" s="4">
        <f>MONTH(SalesDataTable[[#This Row],[Order Date]])</f>
        <v>9</v>
      </c>
      <c r="E1844" s="11" t="str">
        <f>"Q"&amp;ROUNDUP(MONTH(SalesDataTable[[#This Row],[Order Date]])/3,0)</f>
        <v>Q3</v>
      </c>
      <c r="F1844" s="4"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6">
      <c r="A1845" s="2">
        <v>2344</v>
      </c>
      <c r="B1845" s="3">
        <v>46272</v>
      </c>
      <c r="C1845" s="4">
        <f>YEAR(SalesDataTable[[#This Row],[Order Date]])</f>
        <v>2026</v>
      </c>
      <c r="D1845" s="4">
        <f>MONTH(SalesDataTable[[#This Row],[Order Date]])</f>
        <v>9</v>
      </c>
      <c r="E1845" s="11" t="str">
        <f>"Q"&amp;ROUNDUP(MONTH(SalesDataTable[[#This Row],[Order Date]])/3,0)</f>
        <v>Q3</v>
      </c>
      <c r="F1845" s="4"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6">
      <c r="A1846" s="2">
        <v>2601</v>
      </c>
      <c r="B1846" s="3">
        <v>46272</v>
      </c>
      <c r="C1846" s="4">
        <f>YEAR(SalesDataTable[[#This Row],[Order Date]])</f>
        <v>2026</v>
      </c>
      <c r="D1846" s="4">
        <f>MONTH(SalesDataTable[[#This Row],[Order Date]])</f>
        <v>9</v>
      </c>
      <c r="E1846" s="11" t="str">
        <f>"Q"&amp;ROUNDUP(MONTH(SalesDataTable[[#This Row],[Order Date]])/3,0)</f>
        <v>Q3</v>
      </c>
      <c r="F1846" s="4"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6">
      <c r="A1847" s="2">
        <v>2831</v>
      </c>
      <c r="B1847" s="3">
        <v>46272</v>
      </c>
      <c r="C1847" s="4">
        <f>YEAR(SalesDataTable[[#This Row],[Order Date]])</f>
        <v>2026</v>
      </c>
      <c r="D1847" s="4">
        <f>MONTH(SalesDataTable[[#This Row],[Order Date]])</f>
        <v>9</v>
      </c>
      <c r="E1847" s="11" t="str">
        <f>"Q"&amp;ROUNDUP(MONTH(SalesDataTable[[#This Row],[Order Date]])/3,0)</f>
        <v>Q3</v>
      </c>
      <c r="F1847" s="4"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6">
      <c r="A1848" s="2">
        <v>2845</v>
      </c>
      <c r="B1848" s="3">
        <v>46272</v>
      </c>
      <c r="C1848" s="4">
        <f>YEAR(SalesDataTable[[#This Row],[Order Date]])</f>
        <v>2026</v>
      </c>
      <c r="D1848" s="4">
        <f>MONTH(SalesDataTable[[#This Row],[Order Date]])</f>
        <v>9</v>
      </c>
      <c r="E1848" s="11" t="str">
        <f>"Q"&amp;ROUNDUP(MONTH(SalesDataTable[[#This Row],[Order Date]])/3,0)</f>
        <v>Q3</v>
      </c>
      <c r="F1848" s="4"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6">
      <c r="A1849" s="2">
        <v>3679</v>
      </c>
      <c r="B1849" s="3">
        <v>46272</v>
      </c>
      <c r="C1849" s="4">
        <f>YEAR(SalesDataTable[[#This Row],[Order Date]])</f>
        <v>2026</v>
      </c>
      <c r="D1849" s="4">
        <f>MONTH(SalesDataTable[[#This Row],[Order Date]])</f>
        <v>9</v>
      </c>
      <c r="E1849" s="11" t="str">
        <f>"Q"&amp;ROUNDUP(MONTH(SalesDataTable[[#This Row],[Order Date]])/3,0)</f>
        <v>Q3</v>
      </c>
      <c r="F1849" s="4"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6">
      <c r="A1850" s="2">
        <v>3828</v>
      </c>
      <c r="B1850" s="3">
        <v>46272</v>
      </c>
      <c r="C1850" s="4">
        <f>YEAR(SalesDataTable[[#This Row],[Order Date]])</f>
        <v>2026</v>
      </c>
      <c r="D1850" s="4">
        <f>MONTH(SalesDataTable[[#This Row],[Order Date]])</f>
        <v>9</v>
      </c>
      <c r="E1850" s="11" t="str">
        <f>"Q"&amp;ROUNDUP(MONTH(SalesDataTable[[#This Row],[Order Date]])/3,0)</f>
        <v>Q3</v>
      </c>
      <c r="F1850" s="4"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6">
      <c r="A1851" s="2">
        <v>4226</v>
      </c>
      <c r="B1851" s="3">
        <v>46272</v>
      </c>
      <c r="C1851" s="4">
        <f>YEAR(SalesDataTable[[#This Row],[Order Date]])</f>
        <v>2026</v>
      </c>
      <c r="D1851" s="4">
        <f>MONTH(SalesDataTable[[#This Row],[Order Date]])</f>
        <v>9</v>
      </c>
      <c r="E1851" s="11" t="str">
        <f>"Q"&amp;ROUNDUP(MONTH(SalesDataTable[[#This Row],[Order Date]])/3,0)</f>
        <v>Q3</v>
      </c>
      <c r="F1851" s="4"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6">
      <c r="A1852" s="2">
        <v>58</v>
      </c>
      <c r="B1852" s="3">
        <v>46273</v>
      </c>
      <c r="C1852" s="4">
        <f>YEAR(SalesDataTable[[#This Row],[Order Date]])</f>
        <v>2026</v>
      </c>
      <c r="D1852" s="4">
        <f>MONTH(SalesDataTable[[#This Row],[Order Date]])</f>
        <v>9</v>
      </c>
      <c r="E1852" s="11" t="str">
        <f>"Q"&amp;ROUNDUP(MONTH(SalesDataTable[[#This Row],[Order Date]])/3,0)</f>
        <v>Q3</v>
      </c>
      <c r="F1852" s="4"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6">
      <c r="A1853" s="2">
        <v>1224</v>
      </c>
      <c r="B1853" s="3">
        <v>46273</v>
      </c>
      <c r="C1853" s="4">
        <f>YEAR(SalesDataTable[[#This Row],[Order Date]])</f>
        <v>2026</v>
      </c>
      <c r="D1853" s="4">
        <f>MONTH(SalesDataTable[[#This Row],[Order Date]])</f>
        <v>9</v>
      </c>
      <c r="E1853" s="11" t="str">
        <f>"Q"&amp;ROUNDUP(MONTH(SalesDataTable[[#This Row],[Order Date]])/3,0)</f>
        <v>Q3</v>
      </c>
      <c r="F1853" s="4"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6">
      <c r="A1854" s="2">
        <v>4345</v>
      </c>
      <c r="B1854" s="3">
        <v>46273</v>
      </c>
      <c r="C1854" s="4">
        <f>YEAR(SalesDataTable[[#This Row],[Order Date]])</f>
        <v>2026</v>
      </c>
      <c r="D1854" s="4">
        <f>MONTH(SalesDataTable[[#This Row],[Order Date]])</f>
        <v>9</v>
      </c>
      <c r="E1854" s="11" t="str">
        <f>"Q"&amp;ROUNDUP(MONTH(SalesDataTable[[#This Row],[Order Date]])/3,0)</f>
        <v>Q3</v>
      </c>
      <c r="F1854" s="4"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6">
      <c r="A1855" s="2">
        <v>1069</v>
      </c>
      <c r="B1855" s="3">
        <v>46274</v>
      </c>
      <c r="C1855" s="4">
        <f>YEAR(SalesDataTable[[#This Row],[Order Date]])</f>
        <v>2026</v>
      </c>
      <c r="D1855" s="4">
        <f>MONTH(SalesDataTable[[#This Row],[Order Date]])</f>
        <v>9</v>
      </c>
      <c r="E1855" s="11" t="str">
        <f>"Q"&amp;ROUNDUP(MONTH(SalesDataTable[[#This Row],[Order Date]])/3,0)</f>
        <v>Q3</v>
      </c>
      <c r="F1855" s="4"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6">
      <c r="A1856" s="2">
        <v>1489</v>
      </c>
      <c r="B1856" s="3">
        <v>46274</v>
      </c>
      <c r="C1856" s="4">
        <f>YEAR(SalesDataTable[[#This Row],[Order Date]])</f>
        <v>2026</v>
      </c>
      <c r="D1856" s="4">
        <f>MONTH(SalesDataTable[[#This Row],[Order Date]])</f>
        <v>9</v>
      </c>
      <c r="E1856" s="11" t="str">
        <f>"Q"&amp;ROUNDUP(MONTH(SalesDataTable[[#This Row],[Order Date]])/3,0)</f>
        <v>Q3</v>
      </c>
      <c r="F1856" s="4"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6">
      <c r="A1857" s="2">
        <v>2045</v>
      </c>
      <c r="B1857" s="3">
        <v>46274</v>
      </c>
      <c r="C1857" s="4">
        <f>YEAR(SalesDataTable[[#This Row],[Order Date]])</f>
        <v>2026</v>
      </c>
      <c r="D1857" s="4">
        <f>MONTH(SalesDataTable[[#This Row],[Order Date]])</f>
        <v>9</v>
      </c>
      <c r="E1857" s="11" t="str">
        <f>"Q"&amp;ROUNDUP(MONTH(SalesDataTable[[#This Row],[Order Date]])/3,0)</f>
        <v>Q3</v>
      </c>
      <c r="F1857" s="4"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6">
      <c r="A1858" s="2">
        <v>2610</v>
      </c>
      <c r="B1858" s="3">
        <v>46274</v>
      </c>
      <c r="C1858" s="4">
        <f>YEAR(SalesDataTable[[#This Row],[Order Date]])</f>
        <v>2026</v>
      </c>
      <c r="D1858" s="4">
        <f>MONTH(SalesDataTable[[#This Row],[Order Date]])</f>
        <v>9</v>
      </c>
      <c r="E1858" s="11" t="str">
        <f>"Q"&amp;ROUNDUP(MONTH(SalesDataTable[[#This Row],[Order Date]])/3,0)</f>
        <v>Q3</v>
      </c>
      <c r="F1858" s="4"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6">
      <c r="A1859" s="2">
        <v>4210</v>
      </c>
      <c r="B1859" s="3">
        <v>46274</v>
      </c>
      <c r="C1859" s="4">
        <f>YEAR(SalesDataTable[[#This Row],[Order Date]])</f>
        <v>2026</v>
      </c>
      <c r="D1859" s="4">
        <f>MONTH(SalesDataTable[[#This Row],[Order Date]])</f>
        <v>9</v>
      </c>
      <c r="E1859" s="11" t="str">
        <f>"Q"&amp;ROUNDUP(MONTH(SalesDataTable[[#This Row],[Order Date]])/3,0)</f>
        <v>Q3</v>
      </c>
      <c r="F1859" s="4"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6">
      <c r="A1860" s="2">
        <v>4584</v>
      </c>
      <c r="B1860" s="3">
        <v>46274</v>
      </c>
      <c r="C1860" s="4">
        <f>YEAR(SalesDataTable[[#This Row],[Order Date]])</f>
        <v>2026</v>
      </c>
      <c r="D1860" s="4">
        <f>MONTH(SalesDataTable[[#This Row],[Order Date]])</f>
        <v>9</v>
      </c>
      <c r="E1860" s="11" t="str">
        <f>"Q"&amp;ROUNDUP(MONTH(SalesDataTable[[#This Row],[Order Date]])/3,0)</f>
        <v>Q3</v>
      </c>
      <c r="F1860" s="4"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6">
      <c r="A1861" s="2">
        <v>44</v>
      </c>
      <c r="B1861" s="3">
        <v>46275</v>
      </c>
      <c r="C1861" s="4">
        <f>YEAR(SalesDataTable[[#This Row],[Order Date]])</f>
        <v>2026</v>
      </c>
      <c r="D1861" s="4">
        <f>MONTH(SalesDataTable[[#This Row],[Order Date]])</f>
        <v>9</v>
      </c>
      <c r="E1861" s="11" t="str">
        <f>"Q"&amp;ROUNDUP(MONTH(SalesDataTable[[#This Row],[Order Date]])/3,0)</f>
        <v>Q3</v>
      </c>
      <c r="F1861" s="4"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6">
      <c r="A1862" s="2">
        <v>97</v>
      </c>
      <c r="B1862" s="3">
        <v>46275</v>
      </c>
      <c r="C1862" s="4">
        <f>YEAR(SalesDataTable[[#This Row],[Order Date]])</f>
        <v>2026</v>
      </c>
      <c r="D1862" s="4">
        <f>MONTH(SalesDataTable[[#This Row],[Order Date]])</f>
        <v>9</v>
      </c>
      <c r="E1862" s="11" t="str">
        <f>"Q"&amp;ROUNDUP(MONTH(SalesDataTable[[#This Row],[Order Date]])/3,0)</f>
        <v>Q3</v>
      </c>
      <c r="F1862" s="4"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6">
      <c r="A1863" s="2">
        <v>1015</v>
      </c>
      <c r="B1863" s="3">
        <v>46275</v>
      </c>
      <c r="C1863" s="4">
        <f>YEAR(SalesDataTable[[#This Row],[Order Date]])</f>
        <v>2026</v>
      </c>
      <c r="D1863" s="4">
        <f>MONTH(SalesDataTable[[#This Row],[Order Date]])</f>
        <v>9</v>
      </c>
      <c r="E1863" s="11" t="str">
        <f>"Q"&amp;ROUNDUP(MONTH(SalesDataTable[[#This Row],[Order Date]])/3,0)</f>
        <v>Q3</v>
      </c>
      <c r="F1863" s="4"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6">
      <c r="A1864" s="2">
        <v>1128</v>
      </c>
      <c r="B1864" s="3">
        <v>46275</v>
      </c>
      <c r="C1864" s="4">
        <f>YEAR(SalesDataTable[[#This Row],[Order Date]])</f>
        <v>2026</v>
      </c>
      <c r="D1864" s="4">
        <f>MONTH(SalesDataTable[[#This Row],[Order Date]])</f>
        <v>9</v>
      </c>
      <c r="E1864" s="11" t="str">
        <f>"Q"&amp;ROUNDUP(MONTH(SalesDataTable[[#This Row],[Order Date]])/3,0)</f>
        <v>Q3</v>
      </c>
      <c r="F1864" s="4"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6">
      <c r="A1865" s="2">
        <v>3548</v>
      </c>
      <c r="B1865" s="3">
        <v>46275</v>
      </c>
      <c r="C1865" s="4">
        <f>YEAR(SalesDataTable[[#This Row],[Order Date]])</f>
        <v>2026</v>
      </c>
      <c r="D1865" s="4">
        <f>MONTH(SalesDataTable[[#This Row],[Order Date]])</f>
        <v>9</v>
      </c>
      <c r="E1865" s="11" t="str">
        <f>"Q"&amp;ROUNDUP(MONTH(SalesDataTable[[#This Row],[Order Date]])/3,0)</f>
        <v>Q3</v>
      </c>
      <c r="F1865" s="4"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6">
      <c r="A1866" s="2">
        <v>242</v>
      </c>
      <c r="B1866" s="3">
        <v>46276</v>
      </c>
      <c r="C1866" s="4">
        <f>YEAR(SalesDataTable[[#This Row],[Order Date]])</f>
        <v>2026</v>
      </c>
      <c r="D1866" s="4">
        <f>MONTH(SalesDataTable[[#This Row],[Order Date]])</f>
        <v>9</v>
      </c>
      <c r="E1866" s="11" t="str">
        <f>"Q"&amp;ROUNDUP(MONTH(SalesDataTable[[#This Row],[Order Date]])/3,0)</f>
        <v>Q3</v>
      </c>
      <c r="F1866" s="4"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6">
      <c r="A1867" s="2">
        <v>784</v>
      </c>
      <c r="B1867" s="3">
        <v>46276</v>
      </c>
      <c r="C1867" s="4">
        <f>YEAR(SalesDataTable[[#This Row],[Order Date]])</f>
        <v>2026</v>
      </c>
      <c r="D1867" s="4">
        <f>MONTH(SalesDataTable[[#This Row],[Order Date]])</f>
        <v>9</v>
      </c>
      <c r="E1867" s="11" t="str">
        <f>"Q"&amp;ROUNDUP(MONTH(SalesDataTable[[#This Row],[Order Date]])/3,0)</f>
        <v>Q3</v>
      </c>
      <c r="F1867" s="4"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6">
      <c r="A1868" s="2">
        <v>1535</v>
      </c>
      <c r="B1868" s="3">
        <v>46276</v>
      </c>
      <c r="C1868" s="4">
        <f>YEAR(SalesDataTable[[#This Row],[Order Date]])</f>
        <v>2026</v>
      </c>
      <c r="D1868" s="4">
        <f>MONTH(SalesDataTable[[#This Row],[Order Date]])</f>
        <v>9</v>
      </c>
      <c r="E1868" s="11" t="str">
        <f>"Q"&amp;ROUNDUP(MONTH(SalesDataTable[[#This Row],[Order Date]])/3,0)</f>
        <v>Q3</v>
      </c>
      <c r="F1868" s="4"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6">
      <c r="A1869" s="2">
        <v>1687</v>
      </c>
      <c r="B1869" s="3">
        <v>46276</v>
      </c>
      <c r="C1869" s="4">
        <f>YEAR(SalesDataTable[[#This Row],[Order Date]])</f>
        <v>2026</v>
      </c>
      <c r="D1869" s="4">
        <f>MONTH(SalesDataTable[[#This Row],[Order Date]])</f>
        <v>9</v>
      </c>
      <c r="E1869" s="11" t="str">
        <f>"Q"&amp;ROUNDUP(MONTH(SalesDataTable[[#This Row],[Order Date]])/3,0)</f>
        <v>Q3</v>
      </c>
      <c r="F1869" s="4"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6">
      <c r="A1870" s="2">
        <v>2162</v>
      </c>
      <c r="B1870" s="3">
        <v>46276</v>
      </c>
      <c r="C1870" s="4">
        <f>YEAR(SalesDataTable[[#This Row],[Order Date]])</f>
        <v>2026</v>
      </c>
      <c r="D1870" s="4">
        <f>MONTH(SalesDataTable[[#This Row],[Order Date]])</f>
        <v>9</v>
      </c>
      <c r="E1870" s="11" t="str">
        <f>"Q"&amp;ROUNDUP(MONTH(SalesDataTable[[#This Row],[Order Date]])/3,0)</f>
        <v>Q3</v>
      </c>
      <c r="F1870" s="4"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6">
      <c r="A1871" s="2">
        <v>2307</v>
      </c>
      <c r="B1871" s="3">
        <v>46276</v>
      </c>
      <c r="C1871" s="4">
        <f>YEAR(SalesDataTable[[#This Row],[Order Date]])</f>
        <v>2026</v>
      </c>
      <c r="D1871" s="4">
        <f>MONTH(SalesDataTable[[#This Row],[Order Date]])</f>
        <v>9</v>
      </c>
      <c r="E1871" s="11" t="str">
        <f>"Q"&amp;ROUNDUP(MONTH(SalesDataTable[[#This Row],[Order Date]])/3,0)</f>
        <v>Q3</v>
      </c>
      <c r="F1871" s="4"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6">
      <c r="A1872" s="2">
        <v>3976</v>
      </c>
      <c r="B1872" s="3">
        <v>46276</v>
      </c>
      <c r="C1872" s="4">
        <f>YEAR(SalesDataTable[[#This Row],[Order Date]])</f>
        <v>2026</v>
      </c>
      <c r="D1872" s="4">
        <f>MONTH(SalesDataTable[[#This Row],[Order Date]])</f>
        <v>9</v>
      </c>
      <c r="E1872" s="11" t="str">
        <f>"Q"&amp;ROUNDUP(MONTH(SalesDataTable[[#This Row],[Order Date]])/3,0)</f>
        <v>Q3</v>
      </c>
      <c r="F1872" s="4"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6">
      <c r="A1873" s="2">
        <v>5066</v>
      </c>
      <c r="B1873" s="3">
        <v>46276</v>
      </c>
      <c r="C1873" s="4">
        <f>YEAR(SalesDataTable[[#This Row],[Order Date]])</f>
        <v>2026</v>
      </c>
      <c r="D1873" s="4">
        <f>MONTH(SalesDataTable[[#This Row],[Order Date]])</f>
        <v>9</v>
      </c>
      <c r="E1873" s="11" t="str">
        <f>"Q"&amp;ROUNDUP(MONTH(SalesDataTable[[#This Row],[Order Date]])/3,0)</f>
        <v>Q3</v>
      </c>
      <c r="F1873" s="4"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6">
      <c r="A1874" s="2">
        <v>78</v>
      </c>
      <c r="B1874" s="3">
        <v>46277</v>
      </c>
      <c r="C1874" s="4">
        <f>YEAR(SalesDataTable[[#This Row],[Order Date]])</f>
        <v>2026</v>
      </c>
      <c r="D1874" s="4">
        <f>MONTH(SalesDataTable[[#This Row],[Order Date]])</f>
        <v>9</v>
      </c>
      <c r="E1874" s="11" t="str">
        <f>"Q"&amp;ROUNDUP(MONTH(SalesDataTable[[#This Row],[Order Date]])/3,0)</f>
        <v>Q3</v>
      </c>
      <c r="F1874" s="4"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6">
      <c r="A1875" s="2">
        <v>354</v>
      </c>
      <c r="B1875" s="3">
        <v>46277</v>
      </c>
      <c r="C1875" s="4">
        <f>YEAR(SalesDataTable[[#This Row],[Order Date]])</f>
        <v>2026</v>
      </c>
      <c r="D1875" s="4">
        <f>MONTH(SalesDataTable[[#This Row],[Order Date]])</f>
        <v>9</v>
      </c>
      <c r="E1875" s="11" t="str">
        <f>"Q"&amp;ROUNDUP(MONTH(SalesDataTable[[#This Row],[Order Date]])/3,0)</f>
        <v>Q3</v>
      </c>
      <c r="F1875" s="4"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6">
      <c r="A1876" s="2">
        <v>1738</v>
      </c>
      <c r="B1876" s="3">
        <v>46277</v>
      </c>
      <c r="C1876" s="4">
        <f>YEAR(SalesDataTable[[#This Row],[Order Date]])</f>
        <v>2026</v>
      </c>
      <c r="D1876" s="4">
        <f>MONTH(SalesDataTable[[#This Row],[Order Date]])</f>
        <v>9</v>
      </c>
      <c r="E1876" s="11" t="str">
        <f>"Q"&amp;ROUNDUP(MONTH(SalesDataTable[[#This Row],[Order Date]])/3,0)</f>
        <v>Q3</v>
      </c>
      <c r="F1876" s="4"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6">
      <c r="A1877" s="2">
        <v>1900</v>
      </c>
      <c r="B1877" s="3">
        <v>46277</v>
      </c>
      <c r="C1877" s="4">
        <f>YEAR(SalesDataTable[[#This Row],[Order Date]])</f>
        <v>2026</v>
      </c>
      <c r="D1877" s="4">
        <f>MONTH(SalesDataTable[[#This Row],[Order Date]])</f>
        <v>9</v>
      </c>
      <c r="E1877" s="11" t="str">
        <f>"Q"&amp;ROUNDUP(MONTH(SalesDataTable[[#This Row],[Order Date]])/3,0)</f>
        <v>Q3</v>
      </c>
      <c r="F1877" s="4"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6">
      <c r="A1878" s="2">
        <v>3375</v>
      </c>
      <c r="B1878" s="3">
        <v>46277</v>
      </c>
      <c r="C1878" s="4">
        <f>YEAR(SalesDataTable[[#This Row],[Order Date]])</f>
        <v>2026</v>
      </c>
      <c r="D1878" s="4">
        <f>MONTH(SalesDataTable[[#This Row],[Order Date]])</f>
        <v>9</v>
      </c>
      <c r="E1878" s="11" t="str">
        <f>"Q"&amp;ROUNDUP(MONTH(SalesDataTable[[#This Row],[Order Date]])/3,0)</f>
        <v>Q3</v>
      </c>
      <c r="F1878" s="4"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6">
      <c r="A1879" s="2">
        <v>3567</v>
      </c>
      <c r="B1879" s="3">
        <v>46277</v>
      </c>
      <c r="C1879" s="4">
        <f>YEAR(SalesDataTable[[#This Row],[Order Date]])</f>
        <v>2026</v>
      </c>
      <c r="D1879" s="4">
        <f>MONTH(SalesDataTable[[#This Row],[Order Date]])</f>
        <v>9</v>
      </c>
      <c r="E1879" s="11" t="str">
        <f>"Q"&amp;ROUNDUP(MONTH(SalesDataTable[[#This Row],[Order Date]])/3,0)</f>
        <v>Q3</v>
      </c>
      <c r="F1879" s="4"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6">
      <c r="A1880" s="2">
        <v>4106</v>
      </c>
      <c r="B1880" s="3">
        <v>46277</v>
      </c>
      <c r="C1880" s="4">
        <f>YEAR(SalesDataTable[[#This Row],[Order Date]])</f>
        <v>2026</v>
      </c>
      <c r="D1880" s="4">
        <f>MONTH(SalesDataTable[[#This Row],[Order Date]])</f>
        <v>9</v>
      </c>
      <c r="E1880" s="11" t="str">
        <f>"Q"&amp;ROUNDUP(MONTH(SalesDataTable[[#This Row],[Order Date]])/3,0)</f>
        <v>Q3</v>
      </c>
      <c r="F1880" s="4"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6">
      <c r="A1881" s="2">
        <v>4293</v>
      </c>
      <c r="B1881" s="3">
        <v>46277</v>
      </c>
      <c r="C1881" s="4">
        <f>YEAR(SalesDataTable[[#This Row],[Order Date]])</f>
        <v>2026</v>
      </c>
      <c r="D1881" s="4">
        <f>MONTH(SalesDataTable[[#This Row],[Order Date]])</f>
        <v>9</v>
      </c>
      <c r="E1881" s="11" t="str">
        <f>"Q"&amp;ROUNDUP(MONTH(SalesDataTable[[#This Row],[Order Date]])/3,0)</f>
        <v>Q3</v>
      </c>
      <c r="F1881" s="4"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6">
      <c r="A1882" s="2">
        <v>4859</v>
      </c>
      <c r="B1882" s="3">
        <v>46277</v>
      </c>
      <c r="C1882" s="4">
        <f>YEAR(SalesDataTable[[#This Row],[Order Date]])</f>
        <v>2026</v>
      </c>
      <c r="D1882" s="4">
        <f>MONTH(SalesDataTable[[#This Row],[Order Date]])</f>
        <v>9</v>
      </c>
      <c r="E1882" s="11" t="str">
        <f>"Q"&amp;ROUNDUP(MONTH(SalesDataTable[[#This Row],[Order Date]])/3,0)</f>
        <v>Q3</v>
      </c>
      <c r="F1882" s="4"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6">
      <c r="A1883" s="2">
        <v>770</v>
      </c>
      <c r="B1883" s="3">
        <v>46278</v>
      </c>
      <c r="C1883" s="4">
        <f>YEAR(SalesDataTable[[#This Row],[Order Date]])</f>
        <v>2026</v>
      </c>
      <c r="D1883" s="4">
        <f>MONTH(SalesDataTable[[#This Row],[Order Date]])</f>
        <v>9</v>
      </c>
      <c r="E1883" s="11" t="str">
        <f>"Q"&amp;ROUNDUP(MONTH(SalesDataTable[[#This Row],[Order Date]])/3,0)</f>
        <v>Q3</v>
      </c>
      <c r="F1883" s="4"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6">
      <c r="A1884" s="2">
        <v>1375</v>
      </c>
      <c r="B1884" s="3">
        <v>46278</v>
      </c>
      <c r="C1884" s="4">
        <f>YEAR(SalesDataTable[[#This Row],[Order Date]])</f>
        <v>2026</v>
      </c>
      <c r="D1884" s="4">
        <f>MONTH(SalesDataTable[[#This Row],[Order Date]])</f>
        <v>9</v>
      </c>
      <c r="E1884" s="11" t="str">
        <f>"Q"&amp;ROUNDUP(MONTH(SalesDataTable[[#This Row],[Order Date]])/3,0)</f>
        <v>Q3</v>
      </c>
      <c r="F1884" s="4"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6">
      <c r="A1885" s="2">
        <v>2063</v>
      </c>
      <c r="B1885" s="3">
        <v>46278</v>
      </c>
      <c r="C1885" s="4">
        <f>YEAR(SalesDataTable[[#This Row],[Order Date]])</f>
        <v>2026</v>
      </c>
      <c r="D1885" s="4">
        <f>MONTH(SalesDataTable[[#This Row],[Order Date]])</f>
        <v>9</v>
      </c>
      <c r="E1885" s="11" t="str">
        <f>"Q"&amp;ROUNDUP(MONTH(SalesDataTable[[#This Row],[Order Date]])/3,0)</f>
        <v>Q3</v>
      </c>
      <c r="F1885" s="4"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6">
      <c r="A1886" s="2">
        <v>2563</v>
      </c>
      <c r="B1886" s="3">
        <v>46278</v>
      </c>
      <c r="C1886" s="4">
        <f>YEAR(SalesDataTable[[#This Row],[Order Date]])</f>
        <v>2026</v>
      </c>
      <c r="D1886" s="4">
        <f>MONTH(SalesDataTable[[#This Row],[Order Date]])</f>
        <v>9</v>
      </c>
      <c r="E1886" s="11" t="str">
        <f>"Q"&amp;ROUNDUP(MONTH(SalesDataTable[[#This Row],[Order Date]])/3,0)</f>
        <v>Q3</v>
      </c>
      <c r="F1886" s="4"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6">
      <c r="A1887" s="2">
        <v>2786</v>
      </c>
      <c r="B1887" s="3">
        <v>46278</v>
      </c>
      <c r="C1887" s="4">
        <f>YEAR(SalesDataTable[[#This Row],[Order Date]])</f>
        <v>2026</v>
      </c>
      <c r="D1887" s="4">
        <f>MONTH(SalesDataTable[[#This Row],[Order Date]])</f>
        <v>9</v>
      </c>
      <c r="E1887" s="11" t="str">
        <f>"Q"&amp;ROUNDUP(MONTH(SalesDataTable[[#This Row],[Order Date]])/3,0)</f>
        <v>Q3</v>
      </c>
      <c r="F1887" s="4"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6">
      <c r="A1888" s="2">
        <v>3269</v>
      </c>
      <c r="B1888" s="3">
        <v>46278</v>
      </c>
      <c r="C1888" s="4">
        <f>YEAR(SalesDataTable[[#This Row],[Order Date]])</f>
        <v>2026</v>
      </c>
      <c r="D1888" s="4">
        <f>MONTH(SalesDataTable[[#This Row],[Order Date]])</f>
        <v>9</v>
      </c>
      <c r="E1888" s="11" t="str">
        <f>"Q"&amp;ROUNDUP(MONTH(SalesDataTable[[#This Row],[Order Date]])/3,0)</f>
        <v>Q3</v>
      </c>
      <c r="F1888" s="4"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6">
      <c r="A1889" s="2">
        <v>3346</v>
      </c>
      <c r="B1889" s="3">
        <v>46278</v>
      </c>
      <c r="C1889" s="4">
        <f>YEAR(SalesDataTable[[#This Row],[Order Date]])</f>
        <v>2026</v>
      </c>
      <c r="D1889" s="4">
        <f>MONTH(SalesDataTable[[#This Row],[Order Date]])</f>
        <v>9</v>
      </c>
      <c r="E1889" s="11" t="str">
        <f>"Q"&amp;ROUNDUP(MONTH(SalesDataTable[[#This Row],[Order Date]])/3,0)</f>
        <v>Q3</v>
      </c>
      <c r="F1889" s="4"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6">
      <c r="A1890" s="2">
        <v>4097</v>
      </c>
      <c r="B1890" s="3">
        <v>46278</v>
      </c>
      <c r="C1890" s="4">
        <f>YEAR(SalesDataTable[[#This Row],[Order Date]])</f>
        <v>2026</v>
      </c>
      <c r="D1890" s="4">
        <f>MONTH(SalesDataTable[[#This Row],[Order Date]])</f>
        <v>9</v>
      </c>
      <c r="E1890" s="11" t="str">
        <f>"Q"&amp;ROUNDUP(MONTH(SalesDataTable[[#This Row],[Order Date]])/3,0)</f>
        <v>Q3</v>
      </c>
      <c r="F1890" s="4"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6">
      <c r="A1891" s="2">
        <v>4208</v>
      </c>
      <c r="B1891" s="3">
        <v>46278</v>
      </c>
      <c r="C1891" s="4">
        <f>YEAR(SalesDataTable[[#This Row],[Order Date]])</f>
        <v>2026</v>
      </c>
      <c r="D1891" s="4">
        <f>MONTH(SalesDataTable[[#This Row],[Order Date]])</f>
        <v>9</v>
      </c>
      <c r="E1891" s="11" t="str">
        <f>"Q"&amp;ROUNDUP(MONTH(SalesDataTable[[#This Row],[Order Date]])/3,0)</f>
        <v>Q3</v>
      </c>
      <c r="F1891" s="4"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6">
      <c r="A1892" s="2">
        <v>4606</v>
      </c>
      <c r="B1892" s="3">
        <v>46278</v>
      </c>
      <c r="C1892" s="4">
        <f>YEAR(SalesDataTable[[#This Row],[Order Date]])</f>
        <v>2026</v>
      </c>
      <c r="D1892" s="4">
        <f>MONTH(SalesDataTable[[#This Row],[Order Date]])</f>
        <v>9</v>
      </c>
      <c r="E1892" s="11" t="str">
        <f>"Q"&amp;ROUNDUP(MONTH(SalesDataTable[[#This Row],[Order Date]])/3,0)</f>
        <v>Q3</v>
      </c>
      <c r="F1892" s="4"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6">
      <c r="A1893" s="2">
        <v>222</v>
      </c>
      <c r="B1893" s="3">
        <v>46279</v>
      </c>
      <c r="C1893" s="4">
        <f>YEAR(SalesDataTable[[#This Row],[Order Date]])</f>
        <v>2026</v>
      </c>
      <c r="D1893" s="4">
        <f>MONTH(SalesDataTable[[#This Row],[Order Date]])</f>
        <v>9</v>
      </c>
      <c r="E1893" s="11" t="str">
        <f>"Q"&amp;ROUNDUP(MONTH(SalesDataTable[[#This Row],[Order Date]])/3,0)</f>
        <v>Q3</v>
      </c>
      <c r="F1893" s="4"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6">
      <c r="A1894" s="2">
        <v>241</v>
      </c>
      <c r="B1894" s="3">
        <v>46279</v>
      </c>
      <c r="C1894" s="4">
        <f>YEAR(SalesDataTable[[#This Row],[Order Date]])</f>
        <v>2026</v>
      </c>
      <c r="D1894" s="4">
        <f>MONTH(SalesDataTable[[#This Row],[Order Date]])</f>
        <v>9</v>
      </c>
      <c r="E1894" s="11" t="str">
        <f>"Q"&amp;ROUNDUP(MONTH(SalesDataTable[[#This Row],[Order Date]])/3,0)</f>
        <v>Q3</v>
      </c>
      <c r="F1894" s="4"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6">
      <c r="A1895" s="2">
        <v>753</v>
      </c>
      <c r="B1895" s="3">
        <v>46279</v>
      </c>
      <c r="C1895" s="4">
        <f>YEAR(SalesDataTable[[#This Row],[Order Date]])</f>
        <v>2026</v>
      </c>
      <c r="D1895" s="4">
        <f>MONTH(SalesDataTable[[#This Row],[Order Date]])</f>
        <v>9</v>
      </c>
      <c r="E1895" s="11" t="str">
        <f>"Q"&amp;ROUNDUP(MONTH(SalesDataTable[[#This Row],[Order Date]])/3,0)</f>
        <v>Q3</v>
      </c>
      <c r="F1895" s="4"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6">
      <c r="A1896" s="2">
        <v>2530</v>
      </c>
      <c r="B1896" s="3">
        <v>46279</v>
      </c>
      <c r="C1896" s="4">
        <f>YEAR(SalesDataTable[[#This Row],[Order Date]])</f>
        <v>2026</v>
      </c>
      <c r="D1896" s="4">
        <f>MONTH(SalesDataTable[[#This Row],[Order Date]])</f>
        <v>9</v>
      </c>
      <c r="E1896" s="11" t="str">
        <f>"Q"&amp;ROUNDUP(MONTH(SalesDataTable[[#This Row],[Order Date]])/3,0)</f>
        <v>Q3</v>
      </c>
      <c r="F1896" s="4"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6">
      <c r="A1897" s="2">
        <v>572</v>
      </c>
      <c r="B1897" s="3">
        <v>46280</v>
      </c>
      <c r="C1897" s="4">
        <f>YEAR(SalesDataTable[[#This Row],[Order Date]])</f>
        <v>2026</v>
      </c>
      <c r="D1897" s="4">
        <f>MONTH(SalesDataTable[[#This Row],[Order Date]])</f>
        <v>9</v>
      </c>
      <c r="E1897" s="11" t="str">
        <f>"Q"&amp;ROUNDUP(MONTH(SalesDataTable[[#This Row],[Order Date]])/3,0)</f>
        <v>Q3</v>
      </c>
      <c r="F1897" s="4"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6">
      <c r="A1898" s="2">
        <v>874</v>
      </c>
      <c r="B1898" s="3">
        <v>46280</v>
      </c>
      <c r="C1898" s="4">
        <f>YEAR(SalesDataTable[[#This Row],[Order Date]])</f>
        <v>2026</v>
      </c>
      <c r="D1898" s="4">
        <f>MONTH(SalesDataTable[[#This Row],[Order Date]])</f>
        <v>9</v>
      </c>
      <c r="E1898" s="11" t="str">
        <f>"Q"&amp;ROUNDUP(MONTH(SalesDataTable[[#This Row],[Order Date]])/3,0)</f>
        <v>Q3</v>
      </c>
      <c r="F1898" s="4"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6">
      <c r="A1899" s="2">
        <v>937</v>
      </c>
      <c r="B1899" s="3">
        <v>46280</v>
      </c>
      <c r="C1899" s="4">
        <f>YEAR(SalesDataTable[[#This Row],[Order Date]])</f>
        <v>2026</v>
      </c>
      <c r="D1899" s="4">
        <f>MONTH(SalesDataTable[[#This Row],[Order Date]])</f>
        <v>9</v>
      </c>
      <c r="E1899" s="11" t="str">
        <f>"Q"&amp;ROUNDUP(MONTH(SalesDataTable[[#This Row],[Order Date]])/3,0)</f>
        <v>Q3</v>
      </c>
      <c r="F1899" s="4"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6">
      <c r="A1900" s="2">
        <v>1229</v>
      </c>
      <c r="B1900" s="3">
        <v>46280</v>
      </c>
      <c r="C1900" s="4">
        <f>YEAR(SalesDataTable[[#This Row],[Order Date]])</f>
        <v>2026</v>
      </c>
      <c r="D1900" s="4">
        <f>MONTH(SalesDataTable[[#This Row],[Order Date]])</f>
        <v>9</v>
      </c>
      <c r="E1900" s="11" t="str">
        <f>"Q"&amp;ROUNDUP(MONTH(SalesDataTable[[#This Row],[Order Date]])/3,0)</f>
        <v>Q3</v>
      </c>
      <c r="F1900" s="4"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6">
      <c r="A1901" s="2">
        <v>2186</v>
      </c>
      <c r="B1901" s="3">
        <v>46280</v>
      </c>
      <c r="C1901" s="4">
        <f>YEAR(SalesDataTable[[#This Row],[Order Date]])</f>
        <v>2026</v>
      </c>
      <c r="D1901" s="4">
        <f>MONTH(SalesDataTable[[#This Row],[Order Date]])</f>
        <v>9</v>
      </c>
      <c r="E1901" s="11" t="str">
        <f>"Q"&amp;ROUNDUP(MONTH(SalesDataTable[[#This Row],[Order Date]])/3,0)</f>
        <v>Q3</v>
      </c>
      <c r="F1901" s="4"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6">
      <c r="A1902" s="2">
        <v>2922</v>
      </c>
      <c r="B1902" s="3">
        <v>46280</v>
      </c>
      <c r="C1902" s="4">
        <f>YEAR(SalesDataTable[[#This Row],[Order Date]])</f>
        <v>2026</v>
      </c>
      <c r="D1902" s="4">
        <f>MONTH(SalesDataTable[[#This Row],[Order Date]])</f>
        <v>9</v>
      </c>
      <c r="E1902" s="11" t="str">
        <f>"Q"&amp;ROUNDUP(MONTH(SalesDataTable[[#This Row],[Order Date]])/3,0)</f>
        <v>Q3</v>
      </c>
      <c r="F1902" s="4"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6">
      <c r="A1903" s="2">
        <v>3140</v>
      </c>
      <c r="B1903" s="3">
        <v>46280</v>
      </c>
      <c r="C1903" s="4">
        <f>YEAR(SalesDataTable[[#This Row],[Order Date]])</f>
        <v>2026</v>
      </c>
      <c r="D1903" s="4">
        <f>MONTH(SalesDataTable[[#This Row],[Order Date]])</f>
        <v>9</v>
      </c>
      <c r="E1903" s="11" t="str">
        <f>"Q"&amp;ROUNDUP(MONTH(SalesDataTable[[#This Row],[Order Date]])/3,0)</f>
        <v>Q3</v>
      </c>
      <c r="F1903" s="4"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6">
      <c r="A1904" s="2">
        <v>3369</v>
      </c>
      <c r="B1904" s="3">
        <v>46280</v>
      </c>
      <c r="C1904" s="4">
        <f>YEAR(SalesDataTable[[#This Row],[Order Date]])</f>
        <v>2026</v>
      </c>
      <c r="D1904" s="4">
        <f>MONTH(SalesDataTable[[#This Row],[Order Date]])</f>
        <v>9</v>
      </c>
      <c r="E1904" s="11" t="str">
        <f>"Q"&amp;ROUNDUP(MONTH(SalesDataTable[[#This Row],[Order Date]])/3,0)</f>
        <v>Q3</v>
      </c>
      <c r="F1904" s="4"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6">
      <c r="A1905" s="2">
        <v>4865</v>
      </c>
      <c r="B1905" s="3">
        <v>46280</v>
      </c>
      <c r="C1905" s="4">
        <f>YEAR(SalesDataTable[[#This Row],[Order Date]])</f>
        <v>2026</v>
      </c>
      <c r="D1905" s="4">
        <f>MONTH(SalesDataTable[[#This Row],[Order Date]])</f>
        <v>9</v>
      </c>
      <c r="E1905" s="11" t="str">
        <f>"Q"&amp;ROUNDUP(MONTH(SalesDataTable[[#This Row],[Order Date]])/3,0)</f>
        <v>Q3</v>
      </c>
      <c r="F1905" s="4"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6">
      <c r="A1906" s="2">
        <v>103</v>
      </c>
      <c r="B1906" s="3">
        <v>46281</v>
      </c>
      <c r="C1906" s="4">
        <f>YEAR(SalesDataTable[[#This Row],[Order Date]])</f>
        <v>2026</v>
      </c>
      <c r="D1906" s="4">
        <f>MONTH(SalesDataTable[[#This Row],[Order Date]])</f>
        <v>9</v>
      </c>
      <c r="E1906" s="11" t="str">
        <f>"Q"&amp;ROUNDUP(MONTH(SalesDataTable[[#This Row],[Order Date]])/3,0)</f>
        <v>Q3</v>
      </c>
      <c r="F1906" s="4"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6">
      <c r="A1907" s="2">
        <v>4500</v>
      </c>
      <c r="B1907" s="3">
        <v>46281</v>
      </c>
      <c r="C1907" s="4">
        <f>YEAR(SalesDataTable[[#This Row],[Order Date]])</f>
        <v>2026</v>
      </c>
      <c r="D1907" s="4">
        <f>MONTH(SalesDataTable[[#This Row],[Order Date]])</f>
        <v>9</v>
      </c>
      <c r="E1907" s="11" t="str">
        <f>"Q"&amp;ROUNDUP(MONTH(SalesDataTable[[#This Row],[Order Date]])/3,0)</f>
        <v>Q3</v>
      </c>
      <c r="F1907" s="4"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6">
      <c r="A1908" s="2">
        <v>5093</v>
      </c>
      <c r="B1908" s="3">
        <v>46281</v>
      </c>
      <c r="C1908" s="4">
        <f>YEAR(SalesDataTable[[#This Row],[Order Date]])</f>
        <v>2026</v>
      </c>
      <c r="D1908" s="4">
        <f>MONTH(SalesDataTable[[#This Row],[Order Date]])</f>
        <v>9</v>
      </c>
      <c r="E1908" s="11" t="str">
        <f>"Q"&amp;ROUNDUP(MONTH(SalesDataTable[[#This Row],[Order Date]])/3,0)</f>
        <v>Q3</v>
      </c>
      <c r="F1908" s="4"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6">
      <c r="A1909" s="2">
        <v>5147</v>
      </c>
      <c r="B1909" s="3">
        <v>46281</v>
      </c>
      <c r="C1909" s="4">
        <f>YEAR(SalesDataTable[[#This Row],[Order Date]])</f>
        <v>2026</v>
      </c>
      <c r="D1909" s="4">
        <f>MONTH(SalesDataTable[[#This Row],[Order Date]])</f>
        <v>9</v>
      </c>
      <c r="E1909" s="11" t="str">
        <f>"Q"&amp;ROUNDUP(MONTH(SalesDataTable[[#This Row],[Order Date]])/3,0)</f>
        <v>Q3</v>
      </c>
      <c r="F1909" s="4"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6">
      <c r="A1910" s="2">
        <v>365</v>
      </c>
      <c r="B1910" s="3">
        <v>46282</v>
      </c>
      <c r="C1910" s="4">
        <f>YEAR(SalesDataTable[[#This Row],[Order Date]])</f>
        <v>2026</v>
      </c>
      <c r="D1910" s="4">
        <f>MONTH(SalesDataTable[[#This Row],[Order Date]])</f>
        <v>9</v>
      </c>
      <c r="E1910" s="11" t="str">
        <f>"Q"&amp;ROUNDUP(MONTH(SalesDataTable[[#This Row],[Order Date]])/3,0)</f>
        <v>Q3</v>
      </c>
      <c r="F1910" s="4"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6">
      <c r="A1911" s="2">
        <v>494</v>
      </c>
      <c r="B1911" s="3">
        <v>46282</v>
      </c>
      <c r="C1911" s="4">
        <f>YEAR(SalesDataTable[[#This Row],[Order Date]])</f>
        <v>2026</v>
      </c>
      <c r="D1911" s="4">
        <f>MONTH(SalesDataTable[[#This Row],[Order Date]])</f>
        <v>9</v>
      </c>
      <c r="E1911" s="11" t="str">
        <f>"Q"&amp;ROUNDUP(MONTH(SalesDataTable[[#This Row],[Order Date]])/3,0)</f>
        <v>Q3</v>
      </c>
      <c r="F1911" s="4"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6">
      <c r="A1912" s="2">
        <v>665</v>
      </c>
      <c r="B1912" s="3">
        <v>46282</v>
      </c>
      <c r="C1912" s="4">
        <f>YEAR(SalesDataTable[[#This Row],[Order Date]])</f>
        <v>2026</v>
      </c>
      <c r="D1912" s="4">
        <f>MONTH(SalesDataTable[[#This Row],[Order Date]])</f>
        <v>9</v>
      </c>
      <c r="E1912" s="11" t="str">
        <f>"Q"&amp;ROUNDUP(MONTH(SalesDataTable[[#This Row],[Order Date]])/3,0)</f>
        <v>Q3</v>
      </c>
      <c r="F1912" s="4"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6">
      <c r="A1913" s="2">
        <v>2067</v>
      </c>
      <c r="B1913" s="3">
        <v>46282</v>
      </c>
      <c r="C1913" s="4">
        <f>YEAR(SalesDataTable[[#This Row],[Order Date]])</f>
        <v>2026</v>
      </c>
      <c r="D1913" s="4">
        <f>MONTH(SalesDataTable[[#This Row],[Order Date]])</f>
        <v>9</v>
      </c>
      <c r="E1913" s="11" t="str">
        <f>"Q"&amp;ROUNDUP(MONTH(SalesDataTable[[#This Row],[Order Date]])/3,0)</f>
        <v>Q3</v>
      </c>
      <c r="F1913" s="4"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6">
      <c r="A1914" s="2">
        <v>2648</v>
      </c>
      <c r="B1914" s="3">
        <v>46282</v>
      </c>
      <c r="C1914" s="4">
        <f>YEAR(SalesDataTable[[#This Row],[Order Date]])</f>
        <v>2026</v>
      </c>
      <c r="D1914" s="4">
        <f>MONTH(SalesDataTable[[#This Row],[Order Date]])</f>
        <v>9</v>
      </c>
      <c r="E1914" s="11" t="str">
        <f>"Q"&amp;ROUNDUP(MONTH(SalesDataTable[[#This Row],[Order Date]])/3,0)</f>
        <v>Q3</v>
      </c>
      <c r="F1914" s="4"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6">
      <c r="A1915" s="2">
        <v>3074</v>
      </c>
      <c r="B1915" s="3">
        <v>46282</v>
      </c>
      <c r="C1915" s="4">
        <f>YEAR(SalesDataTable[[#This Row],[Order Date]])</f>
        <v>2026</v>
      </c>
      <c r="D1915" s="4">
        <f>MONTH(SalesDataTable[[#This Row],[Order Date]])</f>
        <v>9</v>
      </c>
      <c r="E1915" s="11" t="str">
        <f>"Q"&amp;ROUNDUP(MONTH(SalesDataTable[[#This Row],[Order Date]])/3,0)</f>
        <v>Q3</v>
      </c>
      <c r="F1915" s="4"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6">
      <c r="A1916" s="2">
        <v>259</v>
      </c>
      <c r="B1916" s="3">
        <v>46283</v>
      </c>
      <c r="C1916" s="4">
        <f>YEAR(SalesDataTable[[#This Row],[Order Date]])</f>
        <v>2026</v>
      </c>
      <c r="D1916" s="4">
        <f>MONTH(SalesDataTable[[#This Row],[Order Date]])</f>
        <v>9</v>
      </c>
      <c r="E1916" s="11" t="str">
        <f>"Q"&amp;ROUNDUP(MONTH(SalesDataTable[[#This Row],[Order Date]])/3,0)</f>
        <v>Q3</v>
      </c>
      <c r="F1916" s="4"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6">
      <c r="A1917" s="2">
        <v>997</v>
      </c>
      <c r="B1917" s="3">
        <v>46283</v>
      </c>
      <c r="C1917" s="4">
        <f>YEAR(SalesDataTable[[#This Row],[Order Date]])</f>
        <v>2026</v>
      </c>
      <c r="D1917" s="4">
        <f>MONTH(SalesDataTable[[#This Row],[Order Date]])</f>
        <v>9</v>
      </c>
      <c r="E1917" s="11" t="str">
        <f>"Q"&amp;ROUNDUP(MONTH(SalesDataTable[[#This Row],[Order Date]])/3,0)</f>
        <v>Q3</v>
      </c>
      <c r="F1917" s="4"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6">
      <c r="A1918" s="2">
        <v>2102</v>
      </c>
      <c r="B1918" s="3">
        <v>46283</v>
      </c>
      <c r="C1918" s="4">
        <f>YEAR(SalesDataTable[[#This Row],[Order Date]])</f>
        <v>2026</v>
      </c>
      <c r="D1918" s="4">
        <f>MONTH(SalesDataTable[[#This Row],[Order Date]])</f>
        <v>9</v>
      </c>
      <c r="E1918" s="11" t="str">
        <f>"Q"&amp;ROUNDUP(MONTH(SalesDataTable[[#This Row],[Order Date]])/3,0)</f>
        <v>Q3</v>
      </c>
      <c r="F1918" s="4"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6">
      <c r="A1919" s="2">
        <v>2452</v>
      </c>
      <c r="B1919" s="3">
        <v>46283</v>
      </c>
      <c r="C1919" s="4">
        <f>YEAR(SalesDataTable[[#This Row],[Order Date]])</f>
        <v>2026</v>
      </c>
      <c r="D1919" s="4">
        <f>MONTH(SalesDataTable[[#This Row],[Order Date]])</f>
        <v>9</v>
      </c>
      <c r="E1919" s="11" t="str">
        <f>"Q"&amp;ROUNDUP(MONTH(SalesDataTable[[#This Row],[Order Date]])/3,0)</f>
        <v>Q3</v>
      </c>
      <c r="F1919" s="4"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6">
      <c r="A1920" s="2">
        <v>2761</v>
      </c>
      <c r="B1920" s="3">
        <v>46283</v>
      </c>
      <c r="C1920" s="4">
        <f>YEAR(SalesDataTable[[#This Row],[Order Date]])</f>
        <v>2026</v>
      </c>
      <c r="D1920" s="4">
        <f>MONTH(SalesDataTable[[#This Row],[Order Date]])</f>
        <v>9</v>
      </c>
      <c r="E1920" s="11" t="str">
        <f>"Q"&amp;ROUNDUP(MONTH(SalesDataTable[[#This Row],[Order Date]])/3,0)</f>
        <v>Q3</v>
      </c>
      <c r="F1920" s="4"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6">
      <c r="A1921" s="2">
        <v>3993</v>
      </c>
      <c r="B1921" s="3">
        <v>46283</v>
      </c>
      <c r="C1921" s="4">
        <f>YEAR(SalesDataTable[[#This Row],[Order Date]])</f>
        <v>2026</v>
      </c>
      <c r="D1921" s="4">
        <f>MONTH(SalesDataTable[[#This Row],[Order Date]])</f>
        <v>9</v>
      </c>
      <c r="E1921" s="11" t="str">
        <f>"Q"&amp;ROUNDUP(MONTH(SalesDataTable[[#This Row],[Order Date]])/3,0)</f>
        <v>Q3</v>
      </c>
      <c r="F1921" s="4"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6">
      <c r="A1922" s="2">
        <v>4343</v>
      </c>
      <c r="B1922" s="3">
        <v>46283</v>
      </c>
      <c r="C1922" s="4">
        <f>YEAR(SalesDataTable[[#This Row],[Order Date]])</f>
        <v>2026</v>
      </c>
      <c r="D1922" s="4">
        <f>MONTH(SalesDataTable[[#This Row],[Order Date]])</f>
        <v>9</v>
      </c>
      <c r="E1922" s="11" t="str">
        <f>"Q"&amp;ROUNDUP(MONTH(SalesDataTable[[#This Row],[Order Date]])/3,0)</f>
        <v>Q3</v>
      </c>
      <c r="F1922" s="4"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6">
      <c r="A1923" s="2">
        <v>4429</v>
      </c>
      <c r="B1923" s="3">
        <v>46283</v>
      </c>
      <c r="C1923" s="4">
        <f>YEAR(SalesDataTable[[#This Row],[Order Date]])</f>
        <v>2026</v>
      </c>
      <c r="D1923" s="4">
        <f>MONTH(SalesDataTable[[#This Row],[Order Date]])</f>
        <v>9</v>
      </c>
      <c r="E1923" s="11" t="str">
        <f>"Q"&amp;ROUNDUP(MONTH(SalesDataTable[[#This Row],[Order Date]])/3,0)</f>
        <v>Q3</v>
      </c>
      <c r="F1923" s="4"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6">
      <c r="A1924" s="2">
        <v>4824</v>
      </c>
      <c r="B1924" s="3">
        <v>46283</v>
      </c>
      <c r="C1924" s="4">
        <f>YEAR(SalesDataTable[[#This Row],[Order Date]])</f>
        <v>2026</v>
      </c>
      <c r="D1924" s="4">
        <f>MONTH(SalesDataTable[[#This Row],[Order Date]])</f>
        <v>9</v>
      </c>
      <c r="E1924" s="11" t="str">
        <f>"Q"&amp;ROUNDUP(MONTH(SalesDataTable[[#This Row],[Order Date]])/3,0)</f>
        <v>Q3</v>
      </c>
      <c r="F1924" s="4"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6">
      <c r="A1925" s="2">
        <v>4881</v>
      </c>
      <c r="B1925" s="3">
        <v>46283</v>
      </c>
      <c r="C1925" s="4">
        <f>YEAR(SalesDataTable[[#This Row],[Order Date]])</f>
        <v>2026</v>
      </c>
      <c r="D1925" s="4">
        <f>MONTH(SalesDataTable[[#This Row],[Order Date]])</f>
        <v>9</v>
      </c>
      <c r="E1925" s="11" t="str">
        <f>"Q"&amp;ROUNDUP(MONTH(SalesDataTable[[#This Row],[Order Date]])/3,0)</f>
        <v>Q3</v>
      </c>
      <c r="F1925" s="4"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6">
      <c r="A1926" s="2">
        <v>5138</v>
      </c>
      <c r="B1926" s="3">
        <v>46283</v>
      </c>
      <c r="C1926" s="4">
        <f>YEAR(SalesDataTable[[#This Row],[Order Date]])</f>
        <v>2026</v>
      </c>
      <c r="D1926" s="4">
        <f>MONTH(SalesDataTable[[#This Row],[Order Date]])</f>
        <v>9</v>
      </c>
      <c r="E1926" s="11" t="str">
        <f>"Q"&amp;ROUNDUP(MONTH(SalesDataTable[[#This Row],[Order Date]])/3,0)</f>
        <v>Q3</v>
      </c>
      <c r="F1926" s="4"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6">
      <c r="A1927" s="2">
        <v>1214</v>
      </c>
      <c r="B1927" s="3">
        <v>46284</v>
      </c>
      <c r="C1927" s="4">
        <f>YEAR(SalesDataTable[[#This Row],[Order Date]])</f>
        <v>2026</v>
      </c>
      <c r="D1927" s="4">
        <f>MONTH(SalesDataTable[[#This Row],[Order Date]])</f>
        <v>9</v>
      </c>
      <c r="E1927" s="11" t="str">
        <f>"Q"&amp;ROUNDUP(MONTH(SalesDataTable[[#This Row],[Order Date]])/3,0)</f>
        <v>Q3</v>
      </c>
      <c r="F1927" s="4"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6">
      <c r="A1928" s="2">
        <v>1346</v>
      </c>
      <c r="B1928" s="3">
        <v>46284</v>
      </c>
      <c r="C1928" s="4">
        <f>YEAR(SalesDataTable[[#This Row],[Order Date]])</f>
        <v>2026</v>
      </c>
      <c r="D1928" s="4">
        <f>MONTH(SalesDataTable[[#This Row],[Order Date]])</f>
        <v>9</v>
      </c>
      <c r="E1928" s="11" t="str">
        <f>"Q"&amp;ROUNDUP(MONTH(SalesDataTable[[#This Row],[Order Date]])/3,0)</f>
        <v>Q3</v>
      </c>
      <c r="F1928" s="4"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6">
      <c r="A1929" s="2">
        <v>1361</v>
      </c>
      <c r="B1929" s="3">
        <v>46284</v>
      </c>
      <c r="C1929" s="4">
        <f>YEAR(SalesDataTable[[#This Row],[Order Date]])</f>
        <v>2026</v>
      </c>
      <c r="D1929" s="4">
        <f>MONTH(SalesDataTable[[#This Row],[Order Date]])</f>
        <v>9</v>
      </c>
      <c r="E1929" s="11" t="str">
        <f>"Q"&amp;ROUNDUP(MONTH(SalesDataTable[[#This Row],[Order Date]])/3,0)</f>
        <v>Q3</v>
      </c>
      <c r="F1929" s="4"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6">
      <c r="A1930" s="2">
        <v>2728</v>
      </c>
      <c r="B1930" s="3">
        <v>46284</v>
      </c>
      <c r="C1930" s="4">
        <f>YEAR(SalesDataTable[[#This Row],[Order Date]])</f>
        <v>2026</v>
      </c>
      <c r="D1930" s="4">
        <f>MONTH(SalesDataTable[[#This Row],[Order Date]])</f>
        <v>9</v>
      </c>
      <c r="E1930" s="11" t="str">
        <f>"Q"&amp;ROUNDUP(MONTH(SalesDataTable[[#This Row],[Order Date]])/3,0)</f>
        <v>Q3</v>
      </c>
      <c r="F1930" s="4"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6">
      <c r="A1931" s="2">
        <v>2788</v>
      </c>
      <c r="B1931" s="3">
        <v>46284</v>
      </c>
      <c r="C1931" s="4">
        <f>YEAR(SalesDataTable[[#This Row],[Order Date]])</f>
        <v>2026</v>
      </c>
      <c r="D1931" s="4">
        <f>MONTH(SalesDataTable[[#This Row],[Order Date]])</f>
        <v>9</v>
      </c>
      <c r="E1931" s="11" t="str">
        <f>"Q"&amp;ROUNDUP(MONTH(SalesDataTable[[#This Row],[Order Date]])/3,0)</f>
        <v>Q3</v>
      </c>
      <c r="F1931" s="4"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6">
      <c r="A1932" s="2">
        <v>2932</v>
      </c>
      <c r="B1932" s="3">
        <v>46284</v>
      </c>
      <c r="C1932" s="4">
        <f>YEAR(SalesDataTable[[#This Row],[Order Date]])</f>
        <v>2026</v>
      </c>
      <c r="D1932" s="4">
        <f>MONTH(SalesDataTable[[#This Row],[Order Date]])</f>
        <v>9</v>
      </c>
      <c r="E1932" s="11" t="str">
        <f>"Q"&amp;ROUNDUP(MONTH(SalesDataTable[[#This Row],[Order Date]])/3,0)</f>
        <v>Q3</v>
      </c>
      <c r="F1932" s="4"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6">
      <c r="A1933" s="2">
        <v>3399</v>
      </c>
      <c r="B1933" s="3">
        <v>46284</v>
      </c>
      <c r="C1933" s="4">
        <f>YEAR(SalesDataTable[[#This Row],[Order Date]])</f>
        <v>2026</v>
      </c>
      <c r="D1933" s="4">
        <f>MONTH(SalesDataTable[[#This Row],[Order Date]])</f>
        <v>9</v>
      </c>
      <c r="E1933" s="11" t="str">
        <f>"Q"&amp;ROUNDUP(MONTH(SalesDataTable[[#This Row],[Order Date]])/3,0)</f>
        <v>Q3</v>
      </c>
      <c r="F1933" s="4"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6">
      <c r="A1934" s="2">
        <v>3588</v>
      </c>
      <c r="B1934" s="3">
        <v>46284</v>
      </c>
      <c r="C1934" s="4">
        <f>YEAR(SalesDataTable[[#This Row],[Order Date]])</f>
        <v>2026</v>
      </c>
      <c r="D1934" s="4">
        <f>MONTH(SalesDataTable[[#This Row],[Order Date]])</f>
        <v>9</v>
      </c>
      <c r="E1934" s="11" t="str">
        <f>"Q"&amp;ROUNDUP(MONTH(SalesDataTable[[#This Row],[Order Date]])/3,0)</f>
        <v>Q3</v>
      </c>
      <c r="F1934" s="4"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6">
      <c r="A1935" s="2">
        <v>3603</v>
      </c>
      <c r="B1935" s="3">
        <v>46284</v>
      </c>
      <c r="C1935" s="4">
        <f>YEAR(SalesDataTable[[#This Row],[Order Date]])</f>
        <v>2026</v>
      </c>
      <c r="D1935" s="4">
        <f>MONTH(SalesDataTable[[#This Row],[Order Date]])</f>
        <v>9</v>
      </c>
      <c r="E1935" s="11" t="str">
        <f>"Q"&amp;ROUNDUP(MONTH(SalesDataTable[[#This Row],[Order Date]])/3,0)</f>
        <v>Q3</v>
      </c>
      <c r="F1935" s="4"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6">
      <c r="A1936" s="2">
        <v>3845</v>
      </c>
      <c r="B1936" s="3">
        <v>46284</v>
      </c>
      <c r="C1936" s="4">
        <f>YEAR(SalesDataTable[[#This Row],[Order Date]])</f>
        <v>2026</v>
      </c>
      <c r="D1936" s="4">
        <f>MONTH(SalesDataTable[[#This Row],[Order Date]])</f>
        <v>9</v>
      </c>
      <c r="E1936" s="11" t="str">
        <f>"Q"&amp;ROUNDUP(MONTH(SalesDataTable[[#This Row],[Order Date]])/3,0)</f>
        <v>Q3</v>
      </c>
      <c r="F1936" s="4"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6">
      <c r="A1937" s="2">
        <v>4191</v>
      </c>
      <c r="B1937" s="3">
        <v>46284</v>
      </c>
      <c r="C1937" s="4">
        <f>YEAR(SalesDataTable[[#This Row],[Order Date]])</f>
        <v>2026</v>
      </c>
      <c r="D1937" s="4">
        <f>MONTH(SalesDataTable[[#This Row],[Order Date]])</f>
        <v>9</v>
      </c>
      <c r="E1937" s="11" t="str">
        <f>"Q"&amp;ROUNDUP(MONTH(SalesDataTable[[#This Row],[Order Date]])/3,0)</f>
        <v>Q3</v>
      </c>
      <c r="F1937" s="4"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6">
      <c r="A1938" s="2">
        <v>4269</v>
      </c>
      <c r="B1938" s="3">
        <v>46284</v>
      </c>
      <c r="C1938" s="4">
        <f>YEAR(SalesDataTable[[#This Row],[Order Date]])</f>
        <v>2026</v>
      </c>
      <c r="D1938" s="4">
        <f>MONTH(SalesDataTable[[#This Row],[Order Date]])</f>
        <v>9</v>
      </c>
      <c r="E1938" s="11" t="str">
        <f>"Q"&amp;ROUNDUP(MONTH(SalesDataTable[[#This Row],[Order Date]])/3,0)</f>
        <v>Q3</v>
      </c>
      <c r="F1938" s="4"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6">
      <c r="A1939" s="2">
        <v>5</v>
      </c>
      <c r="B1939" s="3">
        <v>46285</v>
      </c>
      <c r="C1939" s="4">
        <f>YEAR(SalesDataTable[[#This Row],[Order Date]])</f>
        <v>2026</v>
      </c>
      <c r="D1939" s="4">
        <f>MONTH(SalesDataTable[[#This Row],[Order Date]])</f>
        <v>9</v>
      </c>
      <c r="E1939" s="11" t="str">
        <f>"Q"&amp;ROUNDUP(MONTH(SalesDataTable[[#This Row],[Order Date]])/3,0)</f>
        <v>Q3</v>
      </c>
      <c r="F1939" s="4"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6">
      <c r="A1940" s="2">
        <v>210</v>
      </c>
      <c r="B1940" s="3">
        <v>46285</v>
      </c>
      <c r="C1940" s="4">
        <f>YEAR(SalesDataTable[[#This Row],[Order Date]])</f>
        <v>2026</v>
      </c>
      <c r="D1940" s="4">
        <f>MONTH(SalesDataTable[[#This Row],[Order Date]])</f>
        <v>9</v>
      </c>
      <c r="E1940" s="11" t="str">
        <f>"Q"&amp;ROUNDUP(MONTH(SalesDataTable[[#This Row],[Order Date]])/3,0)</f>
        <v>Q3</v>
      </c>
      <c r="F1940" s="4"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6">
      <c r="A1941" s="2">
        <v>462</v>
      </c>
      <c r="B1941" s="3">
        <v>46285</v>
      </c>
      <c r="C1941" s="4">
        <f>YEAR(SalesDataTable[[#This Row],[Order Date]])</f>
        <v>2026</v>
      </c>
      <c r="D1941" s="4">
        <f>MONTH(SalesDataTable[[#This Row],[Order Date]])</f>
        <v>9</v>
      </c>
      <c r="E1941" s="11" t="str">
        <f>"Q"&amp;ROUNDUP(MONTH(SalesDataTable[[#This Row],[Order Date]])/3,0)</f>
        <v>Q3</v>
      </c>
      <c r="F1941" s="4"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6">
      <c r="A1942" s="2">
        <v>725</v>
      </c>
      <c r="B1942" s="3">
        <v>46285</v>
      </c>
      <c r="C1942" s="4">
        <f>YEAR(SalesDataTable[[#This Row],[Order Date]])</f>
        <v>2026</v>
      </c>
      <c r="D1942" s="4">
        <f>MONTH(SalesDataTable[[#This Row],[Order Date]])</f>
        <v>9</v>
      </c>
      <c r="E1942" s="11" t="str">
        <f>"Q"&amp;ROUNDUP(MONTH(SalesDataTable[[#This Row],[Order Date]])/3,0)</f>
        <v>Q3</v>
      </c>
      <c r="F1942" s="4"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6">
      <c r="A1943" s="2">
        <v>918</v>
      </c>
      <c r="B1943" s="3">
        <v>46285</v>
      </c>
      <c r="C1943" s="4">
        <f>YEAR(SalesDataTable[[#This Row],[Order Date]])</f>
        <v>2026</v>
      </c>
      <c r="D1943" s="4">
        <f>MONTH(SalesDataTable[[#This Row],[Order Date]])</f>
        <v>9</v>
      </c>
      <c r="E1943" s="11" t="str">
        <f>"Q"&amp;ROUNDUP(MONTH(SalesDataTable[[#This Row],[Order Date]])/3,0)</f>
        <v>Q3</v>
      </c>
      <c r="F1943" s="4"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6">
      <c r="A1944" s="2">
        <v>1442</v>
      </c>
      <c r="B1944" s="3">
        <v>46285</v>
      </c>
      <c r="C1944" s="4">
        <f>YEAR(SalesDataTable[[#This Row],[Order Date]])</f>
        <v>2026</v>
      </c>
      <c r="D1944" s="4">
        <f>MONTH(SalesDataTable[[#This Row],[Order Date]])</f>
        <v>9</v>
      </c>
      <c r="E1944" s="11" t="str">
        <f>"Q"&amp;ROUNDUP(MONTH(SalesDataTable[[#This Row],[Order Date]])/3,0)</f>
        <v>Q3</v>
      </c>
      <c r="F1944" s="4"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6">
      <c r="A1945" s="2">
        <v>4290</v>
      </c>
      <c r="B1945" s="3">
        <v>46285</v>
      </c>
      <c r="C1945" s="4">
        <f>YEAR(SalesDataTable[[#This Row],[Order Date]])</f>
        <v>2026</v>
      </c>
      <c r="D1945" s="4">
        <f>MONTH(SalesDataTable[[#This Row],[Order Date]])</f>
        <v>9</v>
      </c>
      <c r="E1945" s="11" t="str">
        <f>"Q"&amp;ROUNDUP(MONTH(SalesDataTable[[#This Row],[Order Date]])/3,0)</f>
        <v>Q3</v>
      </c>
      <c r="F1945" s="4"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6">
      <c r="A1946" s="2">
        <v>4666</v>
      </c>
      <c r="B1946" s="3">
        <v>46285</v>
      </c>
      <c r="C1946" s="4">
        <f>YEAR(SalesDataTable[[#This Row],[Order Date]])</f>
        <v>2026</v>
      </c>
      <c r="D1946" s="4">
        <f>MONTH(SalesDataTable[[#This Row],[Order Date]])</f>
        <v>9</v>
      </c>
      <c r="E1946" s="11" t="str">
        <f>"Q"&amp;ROUNDUP(MONTH(SalesDataTable[[#This Row],[Order Date]])/3,0)</f>
        <v>Q3</v>
      </c>
      <c r="F1946" s="4"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6">
      <c r="A1947" s="2">
        <v>234</v>
      </c>
      <c r="B1947" s="3">
        <v>46286</v>
      </c>
      <c r="C1947" s="4">
        <f>YEAR(SalesDataTable[[#This Row],[Order Date]])</f>
        <v>2026</v>
      </c>
      <c r="D1947" s="4">
        <f>MONTH(SalesDataTable[[#This Row],[Order Date]])</f>
        <v>9</v>
      </c>
      <c r="E1947" s="11" t="str">
        <f>"Q"&amp;ROUNDUP(MONTH(SalesDataTable[[#This Row],[Order Date]])/3,0)</f>
        <v>Q3</v>
      </c>
      <c r="F1947" s="4"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6">
      <c r="A1948" s="2">
        <v>802</v>
      </c>
      <c r="B1948" s="3">
        <v>46286</v>
      </c>
      <c r="C1948" s="4">
        <f>YEAR(SalesDataTable[[#This Row],[Order Date]])</f>
        <v>2026</v>
      </c>
      <c r="D1948" s="4">
        <f>MONTH(SalesDataTable[[#This Row],[Order Date]])</f>
        <v>9</v>
      </c>
      <c r="E1948" s="11" t="str">
        <f>"Q"&amp;ROUNDUP(MONTH(SalesDataTable[[#This Row],[Order Date]])/3,0)</f>
        <v>Q3</v>
      </c>
      <c r="F1948" s="4"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6">
      <c r="A1949" s="2">
        <v>1942</v>
      </c>
      <c r="B1949" s="3">
        <v>46286</v>
      </c>
      <c r="C1949" s="4">
        <f>YEAR(SalesDataTable[[#This Row],[Order Date]])</f>
        <v>2026</v>
      </c>
      <c r="D1949" s="4">
        <f>MONTH(SalesDataTable[[#This Row],[Order Date]])</f>
        <v>9</v>
      </c>
      <c r="E1949" s="11" t="str">
        <f>"Q"&amp;ROUNDUP(MONTH(SalesDataTable[[#This Row],[Order Date]])/3,0)</f>
        <v>Q3</v>
      </c>
      <c r="F1949" s="4"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6">
      <c r="A1950" s="2">
        <v>2200</v>
      </c>
      <c r="B1950" s="3">
        <v>46286</v>
      </c>
      <c r="C1950" s="4">
        <f>YEAR(SalesDataTable[[#This Row],[Order Date]])</f>
        <v>2026</v>
      </c>
      <c r="D1950" s="4">
        <f>MONTH(SalesDataTable[[#This Row],[Order Date]])</f>
        <v>9</v>
      </c>
      <c r="E1950" s="11" t="str">
        <f>"Q"&amp;ROUNDUP(MONTH(SalesDataTable[[#This Row],[Order Date]])/3,0)</f>
        <v>Q3</v>
      </c>
      <c r="F1950" s="4"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6">
      <c r="A1951" s="2">
        <v>2236</v>
      </c>
      <c r="B1951" s="3">
        <v>46286</v>
      </c>
      <c r="C1951" s="4">
        <f>YEAR(SalesDataTable[[#This Row],[Order Date]])</f>
        <v>2026</v>
      </c>
      <c r="D1951" s="4">
        <f>MONTH(SalesDataTable[[#This Row],[Order Date]])</f>
        <v>9</v>
      </c>
      <c r="E1951" s="11" t="str">
        <f>"Q"&amp;ROUNDUP(MONTH(SalesDataTable[[#This Row],[Order Date]])/3,0)</f>
        <v>Q3</v>
      </c>
      <c r="F1951" s="4"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6">
      <c r="A1952" s="2">
        <v>4041</v>
      </c>
      <c r="B1952" s="3">
        <v>46286</v>
      </c>
      <c r="C1952" s="4">
        <f>YEAR(SalesDataTable[[#This Row],[Order Date]])</f>
        <v>2026</v>
      </c>
      <c r="D1952" s="4">
        <f>MONTH(SalesDataTable[[#This Row],[Order Date]])</f>
        <v>9</v>
      </c>
      <c r="E1952" s="11" t="str">
        <f>"Q"&amp;ROUNDUP(MONTH(SalesDataTable[[#This Row],[Order Date]])/3,0)</f>
        <v>Q3</v>
      </c>
      <c r="F1952" s="4"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6">
      <c r="A1953" s="2">
        <v>4435</v>
      </c>
      <c r="B1953" s="3">
        <v>46286</v>
      </c>
      <c r="C1953" s="4">
        <f>YEAR(SalesDataTable[[#This Row],[Order Date]])</f>
        <v>2026</v>
      </c>
      <c r="D1953" s="4">
        <f>MONTH(SalesDataTable[[#This Row],[Order Date]])</f>
        <v>9</v>
      </c>
      <c r="E1953" s="11" t="str">
        <f>"Q"&amp;ROUNDUP(MONTH(SalesDataTable[[#This Row],[Order Date]])/3,0)</f>
        <v>Q3</v>
      </c>
      <c r="F1953" s="4"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6">
      <c r="A1954" s="2">
        <v>305</v>
      </c>
      <c r="B1954" s="3">
        <v>46287</v>
      </c>
      <c r="C1954" s="4">
        <f>YEAR(SalesDataTable[[#This Row],[Order Date]])</f>
        <v>2026</v>
      </c>
      <c r="D1954" s="4">
        <f>MONTH(SalesDataTable[[#This Row],[Order Date]])</f>
        <v>9</v>
      </c>
      <c r="E1954" s="11" t="str">
        <f>"Q"&amp;ROUNDUP(MONTH(SalesDataTable[[#This Row],[Order Date]])/3,0)</f>
        <v>Q3</v>
      </c>
      <c r="F1954" s="4"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6">
      <c r="A1955" s="2">
        <v>808</v>
      </c>
      <c r="B1955" s="3">
        <v>46287</v>
      </c>
      <c r="C1955" s="4">
        <f>YEAR(SalesDataTable[[#This Row],[Order Date]])</f>
        <v>2026</v>
      </c>
      <c r="D1955" s="4">
        <f>MONTH(SalesDataTable[[#This Row],[Order Date]])</f>
        <v>9</v>
      </c>
      <c r="E1955" s="11" t="str">
        <f>"Q"&amp;ROUNDUP(MONTH(SalesDataTable[[#This Row],[Order Date]])/3,0)</f>
        <v>Q3</v>
      </c>
      <c r="F1955" s="4"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6">
      <c r="A1956" s="2">
        <v>1029</v>
      </c>
      <c r="B1956" s="3">
        <v>46287</v>
      </c>
      <c r="C1956" s="4">
        <f>YEAR(SalesDataTable[[#This Row],[Order Date]])</f>
        <v>2026</v>
      </c>
      <c r="D1956" s="4">
        <f>MONTH(SalesDataTable[[#This Row],[Order Date]])</f>
        <v>9</v>
      </c>
      <c r="E1956" s="11" t="str">
        <f>"Q"&amp;ROUNDUP(MONTH(SalesDataTable[[#This Row],[Order Date]])/3,0)</f>
        <v>Q3</v>
      </c>
      <c r="F1956" s="4"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6">
      <c r="A1957" s="2">
        <v>1721</v>
      </c>
      <c r="B1957" s="3">
        <v>46287</v>
      </c>
      <c r="C1957" s="4">
        <f>YEAR(SalesDataTable[[#This Row],[Order Date]])</f>
        <v>2026</v>
      </c>
      <c r="D1957" s="4">
        <f>MONTH(SalesDataTable[[#This Row],[Order Date]])</f>
        <v>9</v>
      </c>
      <c r="E1957" s="11" t="str">
        <f>"Q"&amp;ROUNDUP(MONTH(SalesDataTable[[#This Row],[Order Date]])/3,0)</f>
        <v>Q3</v>
      </c>
      <c r="F1957" s="4"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6">
      <c r="A1958" s="2">
        <v>2425</v>
      </c>
      <c r="B1958" s="3">
        <v>46287</v>
      </c>
      <c r="C1958" s="4">
        <f>YEAR(SalesDataTable[[#This Row],[Order Date]])</f>
        <v>2026</v>
      </c>
      <c r="D1958" s="4">
        <f>MONTH(SalesDataTable[[#This Row],[Order Date]])</f>
        <v>9</v>
      </c>
      <c r="E1958" s="11" t="str">
        <f>"Q"&amp;ROUNDUP(MONTH(SalesDataTable[[#This Row],[Order Date]])/3,0)</f>
        <v>Q3</v>
      </c>
      <c r="F1958" s="4"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6">
      <c r="A1959" s="2">
        <v>3322</v>
      </c>
      <c r="B1959" s="3">
        <v>46287</v>
      </c>
      <c r="C1959" s="4">
        <f>YEAR(SalesDataTable[[#This Row],[Order Date]])</f>
        <v>2026</v>
      </c>
      <c r="D1959" s="4">
        <f>MONTH(SalesDataTable[[#This Row],[Order Date]])</f>
        <v>9</v>
      </c>
      <c r="E1959" s="11" t="str">
        <f>"Q"&amp;ROUNDUP(MONTH(SalesDataTable[[#This Row],[Order Date]])/3,0)</f>
        <v>Q3</v>
      </c>
      <c r="F1959" s="4"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6">
      <c r="A1960" s="2">
        <v>3821</v>
      </c>
      <c r="B1960" s="3">
        <v>46287</v>
      </c>
      <c r="C1960" s="4">
        <f>YEAR(SalesDataTable[[#This Row],[Order Date]])</f>
        <v>2026</v>
      </c>
      <c r="D1960" s="4">
        <f>MONTH(SalesDataTable[[#This Row],[Order Date]])</f>
        <v>9</v>
      </c>
      <c r="E1960" s="11" t="str">
        <f>"Q"&amp;ROUNDUP(MONTH(SalesDataTable[[#This Row],[Order Date]])/3,0)</f>
        <v>Q3</v>
      </c>
      <c r="F1960" s="4"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6">
      <c r="A1961" s="2">
        <v>3899</v>
      </c>
      <c r="B1961" s="3">
        <v>46287</v>
      </c>
      <c r="C1961" s="4">
        <f>YEAR(SalesDataTable[[#This Row],[Order Date]])</f>
        <v>2026</v>
      </c>
      <c r="D1961" s="4">
        <f>MONTH(SalesDataTable[[#This Row],[Order Date]])</f>
        <v>9</v>
      </c>
      <c r="E1961" s="11" t="str">
        <f>"Q"&amp;ROUNDUP(MONTH(SalesDataTable[[#This Row],[Order Date]])/3,0)</f>
        <v>Q3</v>
      </c>
      <c r="F1961" s="4"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6">
      <c r="A1962" s="2">
        <v>4807</v>
      </c>
      <c r="B1962" s="3">
        <v>46287</v>
      </c>
      <c r="C1962" s="4">
        <f>YEAR(SalesDataTable[[#This Row],[Order Date]])</f>
        <v>2026</v>
      </c>
      <c r="D1962" s="4">
        <f>MONTH(SalesDataTable[[#This Row],[Order Date]])</f>
        <v>9</v>
      </c>
      <c r="E1962" s="11" t="str">
        <f>"Q"&amp;ROUNDUP(MONTH(SalesDataTable[[#This Row],[Order Date]])/3,0)</f>
        <v>Q3</v>
      </c>
      <c r="F1962" s="4"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6">
      <c r="A1963" s="2">
        <v>30</v>
      </c>
      <c r="B1963" s="3">
        <v>46288</v>
      </c>
      <c r="C1963" s="4">
        <f>YEAR(SalesDataTable[[#This Row],[Order Date]])</f>
        <v>2026</v>
      </c>
      <c r="D1963" s="4">
        <f>MONTH(SalesDataTable[[#This Row],[Order Date]])</f>
        <v>9</v>
      </c>
      <c r="E1963" s="11" t="str">
        <f>"Q"&amp;ROUNDUP(MONTH(SalesDataTable[[#This Row],[Order Date]])/3,0)</f>
        <v>Q3</v>
      </c>
      <c r="F1963" s="4"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6">
      <c r="A1964" s="2">
        <v>3027</v>
      </c>
      <c r="B1964" s="3">
        <v>46288</v>
      </c>
      <c r="C1964" s="4">
        <f>YEAR(SalesDataTable[[#This Row],[Order Date]])</f>
        <v>2026</v>
      </c>
      <c r="D1964" s="4">
        <f>MONTH(SalesDataTable[[#This Row],[Order Date]])</f>
        <v>9</v>
      </c>
      <c r="E1964" s="11" t="str">
        <f>"Q"&amp;ROUNDUP(MONTH(SalesDataTable[[#This Row],[Order Date]])/3,0)</f>
        <v>Q3</v>
      </c>
      <c r="F1964" s="4"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6">
      <c r="A1965" s="2">
        <v>3690</v>
      </c>
      <c r="B1965" s="3">
        <v>46288</v>
      </c>
      <c r="C1965" s="4">
        <f>YEAR(SalesDataTable[[#This Row],[Order Date]])</f>
        <v>2026</v>
      </c>
      <c r="D1965" s="4">
        <f>MONTH(SalesDataTable[[#This Row],[Order Date]])</f>
        <v>9</v>
      </c>
      <c r="E1965" s="11" t="str">
        <f>"Q"&amp;ROUNDUP(MONTH(SalesDataTable[[#This Row],[Order Date]])/3,0)</f>
        <v>Q3</v>
      </c>
      <c r="F1965" s="4"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6">
      <c r="A1966" s="2">
        <v>600</v>
      </c>
      <c r="B1966" s="3">
        <v>46289</v>
      </c>
      <c r="C1966" s="4">
        <f>YEAR(SalesDataTable[[#This Row],[Order Date]])</f>
        <v>2026</v>
      </c>
      <c r="D1966" s="4">
        <f>MONTH(SalesDataTable[[#This Row],[Order Date]])</f>
        <v>9</v>
      </c>
      <c r="E1966" s="11" t="str">
        <f>"Q"&amp;ROUNDUP(MONTH(SalesDataTable[[#This Row],[Order Date]])/3,0)</f>
        <v>Q3</v>
      </c>
      <c r="F1966" s="4"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6">
      <c r="A1967" s="2">
        <v>1931</v>
      </c>
      <c r="B1967" s="3">
        <v>46289</v>
      </c>
      <c r="C1967" s="4">
        <f>YEAR(SalesDataTable[[#This Row],[Order Date]])</f>
        <v>2026</v>
      </c>
      <c r="D1967" s="4">
        <f>MONTH(SalesDataTable[[#This Row],[Order Date]])</f>
        <v>9</v>
      </c>
      <c r="E1967" s="11" t="str">
        <f>"Q"&amp;ROUNDUP(MONTH(SalesDataTable[[#This Row],[Order Date]])/3,0)</f>
        <v>Q3</v>
      </c>
      <c r="F1967" s="4"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6">
      <c r="A1968" s="2">
        <v>2124</v>
      </c>
      <c r="B1968" s="3">
        <v>46289</v>
      </c>
      <c r="C1968" s="4">
        <f>YEAR(SalesDataTable[[#This Row],[Order Date]])</f>
        <v>2026</v>
      </c>
      <c r="D1968" s="4">
        <f>MONTH(SalesDataTable[[#This Row],[Order Date]])</f>
        <v>9</v>
      </c>
      <c r="E1968" s="11" t="str">
        <f>"Q"&amp;ROUNDUP(MONTH(SalesDataTable[[#This Row],[Order Date]])/3,0)</f>
        <v>Q3</v>
      </c>
      <c r="F1968" s="4"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6">
      <c r="A1969" s="2">
        <v>2789</v>
      </c>
      <c r="B1969" s="3">
        <v>46289</v>
      </c>
      <c r="C1969" s="4">
        <f>YEAR(SalesDataTable[[#This Row],[Order Date]])</f>
        <v>2026</v>
      </c>
      <c r="D1969" s="4">
        <f>MONTH(SalesDataTable[[#This Row],[Order Date]])</f>
        <v>9</v>
      </c>
      <c r="E1969" s="11" t="str">
        <f>"Q"&amp;ROUNDUP(MONTH(SalesDataTable[[#This Row],[Order Date]])/3,0)</f>
        <v>Q3</v>
      </c>
      <c r="F1969" s="4"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6">
      <c r="A1970" s="2">
        <v>2921</v>
      </c>
      <c r="B1970" s="3">
        <v>46289</v>
      </c>
      <c r="C1970" s="4">
        <f>YEAR(SalesDataTable[[#This Row],[Order Date]])</f>
        <v>2026</v>
      </c>
      <c r="D1970" s="4">
        <f>MONTH(SalesDataTable[[#This Row],[Order Date]])</f>
        <v>9</v>
      </c>
      <c r="E1970" s="11" t="str">
        <f>"Q"&amp;ROUNDUP(MONTH(SalesDataTable[[#This Row],[Order Date]])/3,0)</f>
        <v>Q3</v>
      </c>
      <c r="F1970" s="4"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6">
      <c r="A1971" s="2">
        <v>3108</v>
      </c>
      <c r="B1971" s="3">
        <v>46289</v>
      </c>
      <c r="C1971" s="4">
        <f>YEAR(SalesDataTable[[#This Row],[Order Date]])</f>
        <v>2026</v>
      </c>
      <c r="D1971" s="4">
        <f>MONTH(SalesDataTable[[#This Row],[Order Date]])</f>
        <v>9</v>
      </c>
      <c r="E1971" s="11" t="str">
        <f>"Q"&amp;ROUNDUP(MONTH(SalesDataTable[[#This Row],[Order Date]])/3,0)</f>
        <v>Q3</v>
      </c>
      <c r="F1971" s="4"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6">
      <c r="A1972" s="2">
        <v>3226</v>
      </c>
      <c r="B1972" s="3">
        <v>46289</v>
      </c>
      <c r="C1972" s="4">
        <f>YEAR(SalesDataTable[[#This Row],[Order Date]])</f>
        <v>2026</v>
      </c>
      <c r="D1972" s="4">
        <f>MONTH(SalesDataTable[[#This Row],[Order Date]])</f>
        <v>9</v>
      </c>
      <c r="E1972" s="11" t="str">
        <f>"Q"&amp;ROUNDUP(MONTH(SalesDataTable[[#This Row],[Order Date]])/3,0)</f>
        <v>Q3</v>
      </c>
      <c r="F1972" s="4"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6">
      <c r="A1973" s="2">
        <v>3286</v>
      </c>
      <c r="B1973" s="3">
        <v>46289</v>
      </c>
      <c r="C1973" s="4">
        <f>YEAR(SalesDataTable[[#This Row],[Order Date]])</f>
        <v>2026</v>
      </c>
      <c r="D1973" s="4">
        <f>MONTH(SalesDataTable[[#This Row],[Order Date]])</f>
        <v>9</v>
      </c>
      <c r="E1973" s="11" t="str">
        <f>"Q"&amp;ROUNDUP(MONTH(SalesDataTable[[#This Row],[Order Date]])/3,0)</f>
        <v>Q3</v>
      </c>
      <c r="F1973" s="4"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6">
      <c r="A1974" s="2">
        <v>4510</v>
      </c>
      <c r="B1974" s="3">
        <v>46289</v>
      </c>
      <c r="C1974" s="4">
        <f>YEAR(SalesDataTable[[#This Row],[Order Date]])</f>
        <v>2026</v>
      </c>
      <c r="D1974" s="4">
        <f>MONTH(SalesDataTable[[#This Row],[Order Date]])</f>
        <v>9</v>
      </c>
      <c r="E1974" s="11" t="str">
        <f>"Q"&amp;ROUNDUP(MONTH(SalesDataTable[[#This Row],[Order Date]])/3,0)</f>
        <v>Q3</v>
      </c>
      <c r="F1974" s="4"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6">
      <c r="A1975" s="2">
        <v>2069</v>
      </c>
      <c r="B1975" s="3">
        <v>46290</v>
      </c>
      <c r="C1975" s="4">
        <f>YEAR(SalesDataTable[[#This Row],[Order Date]])</f>
        <v>2026</v>
      </c>
      <c r="D1975" s="4">
        <f>MONTH(SalesDataTable[[#This Row],[Order Date]])</f>
        <v>9</v>
      </c>
      <c r="E1975" s="11" t="str">
        <f>"Q"&amp;ROUNDUP(MONTH(SalesDataTable[[#This Row],[Order Date]])/3,0)</f>
        <v>Q3</v>
      </c>
      <c r="F1975" s="4"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6">
      <c r="A1976" s="2">
        <v>95</v>
      </c>
      <c r="B1976" s="3">
        <v>46291</v>
      </c>
      <c r="C1976" s="4">
        <f>YEAR(SalesDataTable[[#This Row],[Order Date]])</f>
        <v>2026</v>
      </c>
      <c r="D1976" s="4">
        <f>MONTH(SalesDataTable[[#This Row],[Order Date]])</f>
        <v>9</v>
      </c>
      <c r="E1976" s="11" t="str">
        <f>"Q"&amp;ROUNDUP(MONTH(SalesDataTable[[#This Row],[Order Date]])/3,0)</f>
        <v>Q3</v>
      </c>
      <c r="F1976" s="4"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6">
      <c r="A1977" s="2">
        <v>160</v>
      </c>
      <c r="B1977" s="3">
        <v>46291</v>
      </c>
      <c r="C1977" s="4">
        <f>YEAR(SalesDataTable[[#This Row],[Order Date]])</f>
        <v>2026</v>
      </c>
      <c r="D1977" s="4">
        <f>MONTH(SalesDataTable[[#This Row],[Order Date]])</f>
        <v>9</v>
      </c>
      <c r="E1977" s="11" t="str">
        <f>"Q"&amp;ROUNDUP(MONTH(SalesDataTable[[#This Row],[Order Date]])/3,0)</f>
        <v>Q3</v>
      </c>
      <c r="F1977" s="4"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6">
      <c r="A1978" s="2">
        <v>407</v>
      </c>
      <c r="B1978" s="3">
        <v>46291</v>
      </c>
      <c r="C1978" s="4">
        <f>YEAR(SalesDataTable[[#This Row],[Order Date]])</f>
        <v>2026</v>
      </c>
      <c r="D1978" s="4">
        <f>MONTH(SalesDataTable[[#This Row],[Order Date]])</f>
        <v>9</v>
      </c>
      <c r="E1978" s="11" t="str">
        <f>"Q"&amp;ROUNDUP(MONTH(SalesDataTable[[#This Row],[Order Date]])/3,0)</f>
        <v>Q3</v>
      </c>
      <c r="F1978" s="4"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6">
      <c r="A1979" s="2">
        <v>1395</v>
      </c>
      <c r="B1979" s="3">
        <v>46291</v>
      </c>
      <c r="C1979" s="4">
        <f>YEAR(SalesDataTable[[#This Row],[Order Date]])</f>
        <v>2026</v>
      </c>
      <c r="D1979" s="4">
        <f>MONTH(SalesDataTable[[#This Row],[Order Date]])</f>
        <v>9</v>
      </c>
      <c r="E1979" s="11" t="str">
        <f>"Q"&amp;ROUNDUP(MONTH(SalesDataTable[[#This Row],[Order Date]])/3,0)</f>
        <v>Q3</v>
      </c>
      <c r="F1979" s="4"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6">
      <c r="A1980" s="2">
        <v>2085</v>
      </c>
      <c r="B1980" s="3">
        <v>46291</v>
      </c>
      <c r="C1980" s="4">
        <f>YEAR(SalesDataTable[[#This Row],[Order Date]])</f>
        <v>2026</v>
      </c>
      <c r="D1980" s="4">
        <f>MONTH(SalesDataTable[[#This Row],[Order Date]])</f>
        <v>9</v>
      </c>
      <c r="E1980" s="11" t="str">
        <f>"Q"&amp;ROUNDUP(MONTH(SalesDataTable[[#This Row],[Order Date]])/3,0)</f>
        <v>Q3</v>
      </c>
      <c r="F1980" s="4"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6">
      <c r="A1981" s="2">
        <v>3124</v>
      </c>
      <c r="B1981" s="3">
        <v>46291</v>
      </c>
      <c r="C1981" s="4">
        <f>YEAR(SalesDataTable[[#This Row],[Order Date]])</f>
        <v>2026</v>
      </c>
      <c r="D1981" s="4">
        <f>MONTH(SalesDataTable[[#This Row],[Order Date]])</f>
        <v>9</v>
      </c>
      <c r="E1981" s="11" t="str">
        <f>"Q"&amp;ROUNDUP(MONTH(SalesDataTable[[#This Row],[Order Date]])/3,0)</f>
        <v>Q3</v>
      </c>
      <c r="F1981" s="4"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6">
      <c r="A1982" s="2">
        <v>3216</v>
      </c>
      <c r="B1982" s="3">
        <v>46291</v>
      </c>
      <c r="C1982" s="4">
        <f>YEAR(SalesDataTable[[#This Row],[Order Date]])</f>
        <v>2026</v>
      </c>
      <c r="D1982" s="4">
        <f>MONTH(SalesDataTable[[#This Row],[Order Date]])</f>
        <v>9</v>
      </c>
      <c r="E1982" s="11" t="str">
        <f>"Q"&amp;ROUNDUP(MONTH(SalesDataTable[[#This Row],[Order Date]])/3,0)</f>
        <v>Q3</v>
      </c>
      <c r="F1982" s="4"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6">
      <c r="A1983" s="2">
        <v>3743</v>
      </c>
      <c r="B1983" s="3">
        <v>46291</v>
      </c>
      <c r="C1983" s="4">
        <f>YEAR(SalesDataTable[[#This Row],[Order Date]])</f>
        <v>2026</v>
      </c>
      <c r="D1983" s="4">
        <f>MONTH(SalesDataTable[[#This Row],[Order Date]])</f>
        <v>9</v>
      </c>
      <c r="E1983" s="11" t="str">
        <f>"Q"&amp;ROUNDUP(MONTH(SalesDataTable[[#This Row],[Order Date]])/3,0)</f>
        <v>Q3</v>
      </c>
      <c r="F1983" s="4"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6">
      <c r="A1984" s="2">
        <v>3788</v>
      </c>
      <c r="B1984" s="3">
        <v>46291</v>
      </c>
      <c r="C1984" s="4">
        <f>YEAR(SalesDataTable[[#This Row],[Order Date]])</f>
        <v>2026</v>
      </c>
      <c r="D1984" s="4">
        <f>MONTH(SalesDataTable[[#This Row],[Order Date]])</f>
        <v>9</v>
      </c>
      <c r="E1984" s="11" t="str">
        <f>"Q"&amp;ROUNDUP(MONTH(SalesDataTable[[#This Row],[Order Date]])/3,0)</f>
        <v>Q3</v>
      </c>
      <c r="F1984" s="4"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6">
      <c r="A1985" s="2">
        <v>4883</v>
      </c>
      <c r="B1985" s="3">
        <v>46291</v>
      </c>
      <c r="C1985" s="4">
        <f>YEAR(SalesDataTable[[#This Row],[Order Date]])</f>
        <v>2026</v>
      </c>
      <c r="D1985" s="4">
        <f>MONTH(SalesDataTable[[#This Row],[Order Date]])</f>
        <v>9</v>
      </c>
      <c r="E1985" s="11" t="str">
        <f>"Q"&amp;ROUNDUP(MONTH(SalesDataTable[[#This Row],[Order Date]])/3,0)</f>
        <v>Q3</v>
      </c>
      <c r="F1985" s="4"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6">
      <c r="A1986" s="2">
        <v>1577</v>
      </c>
      <c r="B1986" s="3">
        <v>46292</v>
      </c>
      <c r="C1986" s="4">
        <f>YEAR(SalesDataTable[[#This Row],[Order Date]])</f>
        <v>2026</v>
      </c>
      <c r="D1986" s="4">
        <f>MONTH(SalesDataTable[[#This Row],[Order Date]])</f>
        <v>9</v>
      </c>
      <c r="E1986" s="11" t="str">
        <f>"Q"&amp;ROUNDUP(MONTH(SalesDataTable[[#This Row],[Order Date]])/3,0)</f>
        <v>Q3</v>
      </c>
      <c r="F1986" s="4"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6">
      <c r="A1987" s="2">
        <v>2310</v>
      </c>
      <c r="B1987" s="3">
        <v>46292</v>
      </c>
      <c r="C1987" s="4">
        <f>YEAR(SalesDataTable[[#This Row],[Order Date]])</f>
        <v>2026</v>
      </c>
      <c r="D1987" s="4">
        <f>MONTH(SalesDataTable[[#This Row],[Order Date]])</f>
        <v>9</v>
      </c>
      <c r="E1987" s="11" t="str">
        <f>"Q"&amp;ROUNDUP(MONTH(SalesDataTable[[#This Row],[Order Date]])/3,0)</f>
        <v>Q3</v>
      </c>
      <c r="F1987" s="4"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6">
      <c r="A1988" s="2">
        <v>2383</v>
      </c>
      <c r="B1988" s="3">
        <v>46292</v>
      </c>
      <c r="C1988" s="4">
        <f>YEAR(SalesDataTable[[#This Row],[Order Date]])</f>
        <v>2026</v>
      </c>
      <c r="D1988" s="4">
        <f>MONTH(SalesDataTable[[#This Row],[Order Date]])</f>
        <v>9</v>
      </c>
      <c r="E1988" s="11" t="str">
        <f>"Q"&amp;ROUNDUP(MONTH(SalesDataTable[[#This Row],[Order Date]])/3,0)</f>
        <v>Q3</v>
      </c>
      <c r="F1988" s="4"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6">
      <c r="A1989" s="2">
        <v>2803</v>
      </c>
      <c r="B1989" s="3">
        <v>46292</v>
      </c>
      <c r="C1989" s="4">
        <f>YEAR(SalesDataTable[[#This Row],[Order Date]])</f>
        <v>2026</v>
      </c>
      <c r="D1989" s="4">
        <f>MONTH(SalesDataTable[[#This Row],[Order Date]])</f>
        <v>9</v>
      </c>
      <c r="E1989" s="11" t="str">
        <f>"Q"&amp;ROUNDUP(MONTH(SalesDataTable[[#This Row],[Order Date]])/3,0)</f>
        <v>Q3</v>
      </c>
      <c r="F1989" s="4"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6">
      <c r="A1990" s="2">
        <v>4199</v>
      </c>
      <c r="B1990" s="3">
        <v>46292</v>
      </c>
      <c r="C1990" s="4">
        <f>YEAR(SalesDataTable[[#This Row],[Order Date]])</f>
        <v>2026</v>
      </c>
      <c r="D1990" s="4">
        <f>MONTH(SalesDataTable[[#This Row],[Order Date]])</f>
        <v>9</v>
      </c>
      <c r="E1990" s="11" t="str">
        <f>"Q"&amp;ROUNDUP(MONTH(SalesDataTable[[#This Row],[Order Date]])/3,0)</f>
        <v>Q3</v>
      </c>
      <c r="F1990" s="4"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6">
      <c r="A1991" s="2">
        <v>4517</v>
      </c>
      <c r="B1991" s="3">
        <v>46292</v>
      </c>
      <c r="C1991" s="4">
        <f>YEAR(SalesDataTable[[#This Row],[Order Date]])</f>
        <v>2026</v>
      </c>
      <c r="D1991" s="4">
        <f>MONTH(SalesDataTable[[#This Row],[Order Date]])</f>
        <v>9</v>
      </c>
      <c r="E1991" s="11" t="str">
        <f>"Q"&amp;ROUNDUP(MONTH(SalesDataTable[[#This Row],[Order Date]])/3,0)</f>
        <v>Q3</v>
      </c>
      <c r="F1991" s="4"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6">
      <c r="A1992" s="2">
        <v>80</v>
      </c>
      <c r="B1992" s="3">
        <v>46293</v>
      </c>
      <c r="C1992" s="4">
        <f>YEAR(SalesDataTable[[#This Row],[Order Date]])</f>
        <v>2026</v>
      </c>
      <c r="D1992" s="4">
        <f>MONTH(SalesDataTable[[#This Row],[Order Date]])</f>
        <v>9</v>
      </c>
      <c r="E1992" s="11" t="str">
        <f>"Q"&amp;ROUNDUP(MONTH(SalesDataTable[[#This Row],[Order Date]])/3,0)</f>
        <v>Q3</v>
      </c>
      <c r="F1992" s="4"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6">
      <c r="A1993" s="2">
        <v>370</v>
      </c>
      <c r="B1993" s="3">
        <v>46293</v>
      </c>
      <c r="C1993" s="4">
        <f>YEAR(SalesDataTable[[#This Row],[Order Date]])</f>
        <v>2026</v>
      </c>
      <c r="D1993" s="4">
        <f>MONTH(SalesDataTable[[#This Row],[Order Date]])</f>
        <v>9</v>
      </c>
      <c r="E1993" s="11" t="str">
        <f>"Q"&amp;ROUNDUP(MONTH(SalesDataTable[[#This Row],[Order Date]])/3,0)</f>
        <v>Q3</v>
      </c>
      <c r="F1993" s="4"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6">
      <c r="A1994" s="2">
        <v>417</v>
      </c>
      <c r="B1994" s="3">
        <v>46293</v>
      </c>
      <c r="C1994" s="4">
        <f>YEAR(SalesDataTable[[#This Row],[Order Date]])</f>
        <v>2026</v>
      </c>
      <c r="D1994" s="4">
        <f>MONTH(SalesDataTable[[#This Row],[Order Date]])</f>
        <v>9</v>
      </c>
      <c r="E1994" s="11" t="str">
        <f>"Q"&amp;ROUNDUP(MONTH(SalesDataTable[[#This Row],[Order Date]])/3,0)</f>
        <v>Q3</v>
      </c>
      <c r="F1994" s="4"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6">
      <c r="A1995" s="2">
        <v>437</v>
      </c>
      <c r="B1995" s="3">
        <v>46293</v>
      </c>
      <c r="C1995" s="4">
        <f>YEAR(SalesDataTable[[#This Row],[Order Date]])</f>
        <v>2026</v>
      </c>
      <c r="D1995" s="4">
        <f>MONTH(SalesDataTable[[#This Row],[Order Date]])</f>
        <v>9</v>
      </c>
      <c r="E1995" s="11" t="str">
        <f>"Q"&amp;ROUNDUP(MONTH(SalesDataTable[[#This Row],[Order Date]])/3,0)</f>
        <v>Q3</v>
      </c>
      <c r="F1995" s="4"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6">
      <c r="A1996" s="2">
        <v>790</v>
      </c>
      <c r="B1996" s="3">
        <v>46293</v>
      </c>
      <c r="C1996" s="4">
        <f>YEAR(SalesDataTable[[#This Row],[Order Date]])</f>
        <v>2026</v>
      </c>
      <c r="D1996" s="4">
        <f>MONTH(SalesDataTable[[#This Row],[Order Date]])</f>
        <v>9</v>
      </c>
      <c r="E1996" s="11" t="str">
        <f>"Q"&amp;ROUNDUP(MONTH(SalesDataTable[[#This Row],[Order Date]])/3,0)</f>
        <v>Q3</v>
      </c>
      <c r="F1996" s="4"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6">
      <c r="A1997" s="2">
        <v>1151</v>
      </c>
      <c r="B1997" s="3">
        <v>46293</v>
      </c>
      <c r="C1997" s="4">
        <f>YEAR(SalesDataTable[[#This Row],[Order Date]])</f>
        <v>2026</v>
      </c>
      <c r="D1997" s="4">
        <f>MONTH(SalesDataTable[[#This Row],[Order Date]])</f>
        <v>9</v>
      </c>
      <c r="E1997" s="11" t="str">
        <f>"Q"&amp;ROUNDUP(MONTH(SalesDataTable[[#This Row],[Order Date]])/3,0)</f>
        <v>Q3</v>
      </c>
      <c r="F1997" s="4"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6">
      <c r="A1998" s="2">
        <v>1331</v>
      </c>
      <c r="B1998" s="3">
        <v>46293</v>
      </c>
      <c r="C1998" s="4">
        <f>YEAR(SalesDataTable[[#This Row],[Order Date]])</f>
        <v>2026</v>
      </c>
      <c r="D1998" s="4">
        <f>MONTH(SalesDataTable[[#This Row],[Order Date]])</f>
        <v>9</v>
      </c>
      <c r="E1998" s="11" t="str">
        <f>"Q"&amp;ROUNDUP(MONTH(SalesDataTable[[#This Row],[Order Date]])/3,0)</f>
        <v>Q3</v>
      </c>
      <c r="F1998" s="4"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6">
      <c r="A1999" s="2">
        <v>2388</v>
      </c>
      <c r="B1999" s="3">
        <v>46293</v>
      </c>
      <c r="C1999" s="4">
        <f>YEAR(SalesDataTable[[#This Row],[Order Date]])</f>
        <v>2026</v>
      </c>
      <c r="D1999" s="4">
        <f>MONTH(SalesDataTable[[#This Row],[Order Date]])</f>
        <v>9</v>
      </c>
      <c r="E1999" s="11" t="str">
        <f>"Q"&amp;ROUNDUP(MONTH(SalesDataTable[[#This Row],[Order Date]])/3,0)</f>
        <v>Q3</v>
      </c>
      <c r="F1999" s="4"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6">
      <c r="A2000" s="2">
        <v>2795</v>
      </c>
      <c r="B2000" s="3">
        <v>46293</v>
      </c>
      <c r="C2000" s="4">
        <f>YEAR(SalesDataTable[[#This Row],[Order Date]])</f>
        <v>2026</v>
      </c>
      <c r="D2000" s="4">
        <f>MONTH(SalesDataTable[[#This Row],[Order Date]])</f>
        <v>9</v>
      </c>
      <c r="E2000" s="11" t="str">
        <f>"Q"&amp;ROUNDUP(MONTH(SalesDataTable[[#This Row],[Order Date]])/3,0)</f>
        <v>Q3</v>
      </c>
      <c r="F2000" s="4"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6">
      <c r="A2001" s="2">
        <v>2840</v>
      </c>
      <c r="B2001" s="3">
        <v>46293</v>
      </c>
      <c r="C2001" s="4">
        <f>YEAR(SalesDataTable[[#This Row],[Order Date]])</f>
        <v>2026</v>
      </c>
      <c r="D2001" s="4">
        <f>MONTH(SalesDataTable[[#This Row],[Order Date]])</f>
        <v>9</v>
      </c>
      <c r="E2001" s="11" t="str">
        <f>"Q"&amp;ROUNDUP(MONTH(SalesDataTable[[#This Row],[Order Date]])/3,0)</f>
        <v>Q3</v>
      </c>
      <c r="F2001" s="4"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6">
      <c r="A2002" s="2">
        <v>2863</v>
      </c>
      <c r="B2002" s="3">
        <v>46293</v>
      </c>
      <c r="C2002" s="4">
        <f>YEAR(SalesDataTable[[#This Row],[Order Date]])</f>
        <v>2026</v>
      </c>
      <c r="D2002" s="4">
        <f>MONTH(SalesDataTable[[#This Row],[Order Date]])</f>
        <v>9</v>
      </c>
      <c r="E2002" s="11" t="str">
        <f>"Q"&amp;ROUNDUP(MONTH(SalesDataTable[[#This Row],[Order Date]])/3,0)</f>
        <v>Q3</v>
      </c>
      <c r="F2002" s="4"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6">
      <c r="A2003" s="2">
        <v>4522</v>
      </c>
      <c r="B2003" s="3">
        <v>46293</v>
      </c>
      <c r="C2003" s="4">
        <f>YEAR(SalesDataTable[[#This Row],[Order Date]])</f>
        <v>2026</v>
      </c>
      <c r="D2003" s="4">
        <f>MONTH(SalesDataTable[[#This Row],[Order Date]])</f>
        <v>9</v>
      </c>
      <c r="E2003" s="11" t="str">
        <f>"Q"&amp;ROUNDUP(MONTH(SalesDataTable[[#This Row],[Order Date]])/3,0)</f>
        <v>Q3</v>
      </c>
      <c r="F2003" s="4"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6">
      <c r="A2004" s="2">
        <v>5200</v>
      </c>
      <c r="B2004" s="3">
        <v>46293</v>
      </c>
      <c r="C2004" s="4">
        <f>YEAR(SalesDataTable[[#This Row],[Order Date]])</f>
        <v>2026</v>
      </c>
      <c r="D2004" s="4">
        <f>MONTH(SalesDataTable[[#This Row],[Order Date]])</f>
        <v>9</v>
      </c>
      <c r="E2004" s="11" t="str">
        <f>"Q"&amp;ROUNDUP(MONTH(SalesDataTable[[#This Row],[Order Date]])/3,0)</f>
        <v>Q3</v>
      </c>
      <c r="F2004" s="4"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6">
      <c r="A2005" s="2">
        <v>452</v>
      </c>
      <c r="B2005" s="3">
        <v>46294</v>
      </c>
      <c r="C2005" s="4">
        <f>YEAR(SalesDataTable[[#This Row],[Order Date]])</f>
        <v>2026</v>
      </c>
      <c r="D2005" s="4">
        <f>MONTH(SalesDataTable[[#This Row],[Order Date]])</f>
        <v>9</v>
      </c>
      <c r="E2005" s="11" t="str">
        <f>"Q"&amp;ROUNDUP(MONTH(SalesDataTable[[#This Row],[Order Date]])/3,0)</f>
        <v>Q3</v>
      </c>
      <c r="F2005" s="4"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6">
      <c r="A2006" s="2">
        <v>871</v>
      </c>
      <c r="B2006" s="3">
        <v>46294</v>
      </c>
      <c r="C2006" s="4">
        <f>YEAR(SalesDataTable[[#This Row],[Order Date]])</f>
        <v>2026</v>
      </c>
      <c r="D2006" s="4">
        <f>MONTH(SalesDataTable[[#This Row],[Order Date]])</f>
        <v>9</v>
      </c>
      <c r="E2006" s="11" t="str">
        <f>"Q"&amp;ROUNDUP(MONTH(SalesDataTable[[#This Row],[Order Date]])/3,0)</f>
        <v>Q3</v>
      </c>
      <c r="F2006" s="4"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6">
      <c r="A2007" s="2">
        <v>922</v>
      </c>
      <c r="B2007" s="3">
        <v>46294</v>
      </c>
      <c r="C2007" s="4">
        <f>YEAR(SalesDataTable[[#This Row],[Order Date]])</f>
        <v>2026</v>
      </c>
      <c r="D2007" s="4">
        <f>MONTH(SalesDataTable[[#This Row],[Order Date]])</f>
        <v>9</v>
      </c>
      <c r="E2007" s="11" t="str">
        <f>"Q"&amp;ROUNDUP(MONTH(SalesDataTable[[#This Row],[Order Date]])/3,0)</f>
        <v>Q3</v>
      </c>
      <c r="F2007" s="4"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6">
      <c r="A2008" s="2">
        <v>1491</v>
      </c>
      <c r="B2008" s="3">
        <v>46294</v>
      </c>
      <c r="C2008" s="4">
        <f>YEAR(SalesDataTable[[#This Row],[Order Date]])</f>
        <v>2026</v>
      </c>
      <c r="D2008" s="4">
        <f>MONTH(SalesDataTable[[#This Row],[Order Date]])</f>
        <v>9</v>
      </c>
      <c r="E2008" s="11" t="str">
        <f>"Q"&amp;ROUNDUP(MONTH(SalesDataTable[[#This Row],[Order Date]])/3,0)</f>
        <v>Q3</v>
      </c>
      <c r="F2008" s="4"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6">
      <c r="A2009" s="2">
        <v>1548</v>
      </c>
      <c r="B2009" s="3">
        <v>46294</v>
      </c>
      <c r="C2009" s="4">
        <f>YEAR(SalesDataTable[[#This Row],[Order Date]])</f>
        <v>2026</v>
      </c>
      <c r="D2009" s="4">
        <f>MONTH(SalesDataTable[[#This Row],[Order Date]])</f>
        <v>9</v>
      </c>
      <c r="E2009" s="11" t="str">
        <f>"Q"&amp;ROUNDUP(MONTH(SalesDataTable[[#This Row],[Order Date]])/3,0)</f>
        <v>Q3</v>
      </c>
      <c r="F2009" s="4"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6">
      <c r="A2010" s="2">
        <v>2299</v>
      </c>
      <c r="B2010" s="3">
        <v>46294</v>
      </c>
      <c r="C2010" s="4">
        <f>YEAR(SalesDataTable[[#This Row],[Order Date]])</f>
        <v>2026</v>
      </c>
      <c r="D2010" s="4">
        <f>MONTH(SalesDataTable[[#This Row],[Order Date]])</f>
        <v>9</v>
      </c>
      <c r="E2010" s="11" t="str">
        <f>"Q"&amp;ROUNDUP(MONTH(SalesDataTable[[#This Row],[Order Date]])/3,0)</f>
        <v>Q3</v>
      </c>
      <c r="F2010" s="4"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6">
      <c r="A2011" s="2">
        <v>3051</v>
      </c>
      <c r="B2011" s="3">
        <v>46294</v>
      </c>
      <c r="C2011" s="4">
        <f>YEAR(SalesDataTable[[#This Row],[Order Date]])</f>
        <v>2026</v>
      </c>
      <c r="D2011" s="4">
        <f>MONTH(SalesDataTable[[#This Row],[Order Date]])</f>
        <v>9</v>
      </c>
      <c r="E2011" s="11" t="str">
        <f>"Q"&amp;ROUNDUP(MONTH(SalesDataTable[[#This Row],[Order Date]])/3,0)</f>
        <v>Q3</v>
      </c>
      <c r="F2011" s="4"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6">
      <c r="A2012" s="2">
        <v>4018</v>
      </c>
      <c r="B2012" s="3">
        <v>46294</v>
      </c>
      <c r="C2012" s="4">
        <f>YEAR(SalesDataTable[[#This Row],[Order Date]])</f>
        <v>2026</v>
      </c>
      <c r="D2012" s="4">
        <f>MONTH(SalesDataTable[[#This Row],[Order Date]])</f>
        <v>9</v>
      </c>
      <c r="E2012" s="11" t="str">
        <f>"Q"&amp;ROUNDUP(MONTH(SalesDataTable[[#This Row],[Order Date]])/3,0)</f>
        <v>Q3</v>
      </c>
      <c r="F2012" s="4"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6">
      <c r="A2013" s="2">
        <v>4118</v>
      </c>
      <c r="B2013" s="3">
        <v>46294</v>
      </c>
      <c r="C2013" s="4">
        <f>YEAR(SalesDataTable[[#This Row],[Order Date]])</f>
        <v>2026</v>
      </c>
      <c r="D2013" s="4">
        <f>MONTH(SalesDataTable[[#This Row],[Order Date]])</f>
        <v>9</v>
      </c>
      <c r="E2013" s="11" t="str">
        <f>"Q"&amp;ROUNDUP(MONTH(SalesDataTable[[#This Row],[Order Date]])/3,0)</f>
        <v>Q3</v>
      </c>
      <c r="F2013" s="4"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6">
      <c r="A2014" s="2">
        <v>4251</v>
      </c>
      <c r="B2014" s="3">
        <v>46294</v>
      </c>
      <c r="C2014" s="4">
        <f>YEAR(SalesDataTable[[#This Row],[Order Date]])</f>
        <v>2026</v>
      </c>
      <c r="D2014" s="4">
        <f>MONTH(SalesDataTable[[#This Row],[Order Date]])</f>
        <v>9</v>
      </c>
      <c r="E2014" s="11" t="str">
        <f>"Q"&amp;ROUNDUP(MONTH(SalesDataTable[[#This Row],[Order Date]])/3,0)</f>
        <v>Q3</v>
      </c>
      <c r="F2014" s="4"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6">
      <c r="A2015" s="2">
        <v>4557</v>
      </c>
      <c r="B2015" s="3">
        <v>46294</v>
      </c>
      <c r="C2015" s="4">
        <f>YEAR(SalesDataTable[[#This Row],[Order Date]])</f>
        <v>2026</v>
      </c>
      <c r="D2015" s="4">
        <f>MONTH(SalesDataTable[[#This Row],[Order Date]])</f>
        <v>9</v>
      </c>
      <c r="E2015" s="11" t="str">
        <f>"Q"&amp;ROUNDUP(MONTH(SalesDataTable[[#This Row],[Order Date]])/3,0)</f>
        <v>Q3</v>
      </c>
      <c r="F2015" s="4"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6">
      <c r="A2016" s="2">
        <v>4811</v>
      </c>
      <c r="B2016" s="3">
        <v>46294</v>
      </c>
      <c r="C2016" s="4">
        <f>YEAR(SalesDataTable[[#This Row],[Order Date]])</f>
        <v>2026</v>
      </c>
      <c r="D2016" s="4">
        <f>MONTH(SalesDataTable[[#This Row],[Order Date]])</f>
        <v>9</v>
      </c>
      <c r="E2016" s="11" t="str">
        <f>"Q"&amp;ROUNDUP(MONTH(SalesDataTable[[#This Row],[Order Date]])/3,0)</f>
        <v>Q3</v>
      </c>
      <c r="F2016" s="4"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6">
      <c r="A2017" s="2">
        <v>306</v>
      </c>
      <c r="B2017" s="3">
        <v>46295</v>
      </c>
      <c r="C2017" s="4">
        <f>YEAR(SalesDataTable[[#This Row],[Order Date]])</f>
        <v>2026</v>
      </c>
      <c r="D2017" s="4">
        <f>MONTH(SalesDataTable[[#This Row],[Order Date]])</f>
        <v>9</v>
      </c>
      <c r="E2017" s="11" t="str">
        <f>"Q"&amp;ROUNDUP(MONTH(SalesDataTable[[#This Row],[Order Date]])/3,0)</f>
        <v>Q3</v>
      </c>
      <c r="F2017" s="4"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6">
      <c r="A2018" s="2">
        <v>1158</v>
      </c>
      <c r="B2018" s="3">
        <v>46295</v>
      </c>
      <c r="C2018" s="4">
        <f>YEAR(SalesDataTable[[#This Row],[Order Date]])</f>
        <v>2026</v>
      </c>
      <c r="D2018" s="4">
        <f>MONTH(SalesDataTable[[#This Row],[Order Date]])</f>
        <v>9</v>
      </c>
      <c r="E2018" s="11" t="str">
        <f>"Q"&amp;ROUNDUP(MONTH(SalesDataTable[[#This Row],[Order Date]])/3,0)</f>
        <v>Q3</v>
      </c>
      <c r="F2018" s="4"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6">
      <c r="A2019" s="2">
        <v>1639</v>
      </c>
      <c r="B2019" s="3">
        <v>46295</v>
      </c>
      <c r="C2019" s="4">
        <f>YEAR(SalesDataTable[[#This Row],[Order Date]])</f>
        <v>2026</v>
      </c>
      <c r="D2019" s="4">
        <f>MONTH(SalesDataTable[[#This Row],[Order Date]])</f>
        <v>9</v>
      </c>
      <c r="E2019" s="11" t="str">
        <f>"Q"&amp;ROUNDUP(MONTH(SalesDataTable[[#This Row],[Order Date]])/3,0)</f>
        <v>Q3</v>
      </c>
      <c r="F2019" s="4"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6">
      <c r="A2020" s="2">
        <v>2247</v>
      </c>
      <c r="B2020" s="3">
        <v>46295</v>
      </c>
      <c r="C2020" s="4">
        <f>YEAR(SalesDataTable[[#This Row],[Order Date]])</f>
        <v>2026</v>
      </c>
      <c r="D2020" s="4">
        <f>MONTH(SalesDataTable[[#This Row],[Order Date]])</f>
        <v>9</v>
      </c>
      <c r="E2020" s="11" t="str">
        <f>"Q"&amp;ROUNDUP(MONTH(SalesDataTable[[#This Row],[Order Date]])/3,0)</f>
        <v>Q3</v>
      </c>
      <c r="F2020" s="4"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6">
      <c r="A2021" s="2">
        <v>3119</v>
      </c>
      <c r="B2021" s="3">
        <v>46295</v>
      </c>
      <c r="C2021" s="4">
        <f>YEAR(SalesDataTable[[#This Row],[Order Date]])</f>
        <v>2026</v>
      </c>
      <c r="D2021" s="4">
        <f>MONTH(SalesDataTable[[#This Row],[Order Date]])</f>
        <v>9</v>
      </c>
      <c r="E2021" s="11" t="str">
        <f>"Q"&amp;ROUNDUP(MONTH(SalesDataTable[[#This Row],[Order Date]])/3,0)</f>
        <v>Q3</v>
      </c>
      <c r="F2021" s="4"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6">
      <c r="A2022" s="2">
        <v>3267</v>
      </c>
      <c r="B2022" s="3">
        <v>46295</v>
      </c>
      <c r="C2022" s="4">
        <f>YEAR(SalesDataTable[[#This Row],[Order Date]])</f>
        <v>2026</v>
      </c>
      <c r="D2022" s="4">
        <f>MONTH(SalesDataTable[[#This Row],[Order Date]])</f>
        <v>9</v>
      </c>
      <c r="E2022" s="11" t="str">
        <f>"Q"&amp;ROUNDUP(MONTH(SalesDataTable[[#This Row],[Order Date]])/3,0)</f>
        <v>Q3</v>
      </c>
      <c r="F2022" s="4"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6">
      <c r="A2023" s="2">
        <v>3382</v>
      </c>
      <c r="B2023" s="3">
        <v>46295</v>
      </c>
      <c r="C2023" s="4">
        <f>YEAR(SalesDataTable[[#This Row],[Order Date]])</f>
        <v>2026</v>
      </c>
      <c r="D2023" s="4">
        <f>MONTH(SalesDataTable[[#This Row],[Order Date]])</f>
        <v>9</v>
      </c>
      <c r="E2023" s="11" t="str">
        <f>"Q"&amp;ROUNDUP(MONTH(SalesDataTable[[#This Row],[Order Date]])/3,0)</f>
        <v>Q3</v>
      </c>
      <c r="F2023" s="4"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6">
      <c r="A2024" s="2">
        <v>3814</v>
      </c>
      <c r="B2024" s="3">
        <v>46295</v>
      </c>
      <c r="C2024" s="4">
        <f>YEAR(SalesDataTable[[#This Row],[Order Date]])</f>
        <v>2026</v>
      </c>
      <c r="D2024" s="4">
        <f>MONTH(SalesDataTable[[#This Row],[Order Date]])</f>
        <v>9</v>
      </c>
      <c r="E2024" s="11" t="str">
        <f>"Q"&amp;ROUNDUP(MONTH(SalesDataTable[[#This Row],[Order Date]])/3,0)</f>
        <v>Q3</v>
      </c>
      <c r="F2024" s="4"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6">
      <c r="A2025" s="2">
        <v>3818</v>
      </c>
      <c r="B2025" s="3">
        <v>46295</v>
      </c>
      <c r="C2025" s="4">
        <f>YEAR(SalesDataTable[[#This Row],[Order Date]])</f>
        <v>2026</v>
      </c>
      <c r="D2025" s="4">
        <f>MONTH(SalesDataTable[[#This Row],[Order Date]])</f>
        <v>9</v>
      </c>
      <c r="E2025" s="11" t="str">
        <f>"Q"&amp;ROUNDUP(MONTH(SalesDataTable[[#This Row],[Order Date]])/3,0)</f>
        <v>Q3</v>
      </c>
      <c r="F2025" s="4"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6">
      <c r="A2026" s="2">
        <v>4347</v>
      </c>
      <c r="B2026" s="3">
        <v>46295</v>
      </c>
      <c r="C2026" s="4">
        <f>YEAR(SalesDataTable[[#This Row],[Order Date]])</f>
        <v>2026</v>
      </c>
      <c r="D2026" s="4">
        <f>MONTH(SalesDataTable[[#This Row],[Order Date]])</f>
        <v>9</v>
      </c>
      <c r="E2026" s="11" t="str">
        <f>"Q"&amp;ROUNDUP(MONTH(SalesDataTable[[#This Row],[Order Date]])/3,0)</f>
        <v>Q3</v>
      </c>
      <c r="F2026" s="4"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6">
      <c r="A2027" s="2">
        <v>4646</v>
      </c>
      <c r="B2027" s="3">
        <v>46295</v>
      </c>
      <c r="C2027" s="4">
        <f>YEAR(SalesDataTable[[#This Row],[Order Date]])</f>
        <v>2026</v>
      </c>
      <c r="D2027" s="4">
        <f>MONTH(SalesDataTable[[#This Row],[Order Date]])</f>
        <v>9</v>
      </c>
      <c r="E2027" s="11" t="str">
        <f>"Q"&amp;ROUNDUP(MONTH(SalesDataTable[[#This Row],[Order Date]])/3,0)</f>
        <v>Q3</v>
      </c>
      <c r="F2027" s="4"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6">
      <c r="A2028" s="2">
        <v>5102</v>
      </c>
      <c r="B2028" s="3">
        <v>46295</v>
      </c>
      <c r="C2028" s="4">
        <f>YEAR(SalesDataTable[[#This Row],[Order Date]])</f>
        <v>2026</v>
      </c>
      <c r="D2028" s="4">
        <f>MONTH(SalesDataTable[[#This Row],[Order Date]])</f>
        <v>9</v>
      </c>
      <c r="E2028" s="11" t="str">
        <f>"Q"&amp;ROUNDUP(MONTH(SalesDataTable[[#This Row],[Order Date]])/3,0)</f>
        <v>Q3</v>
      </c>
      <c r="F2028" s="4"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6">
      <c r="A2029" s="2">
        <v>5152</v>
      </c>
      <c r="B2029" s="3">
        <v>46295</v>
      </c>
      <c r="C2029" s="4">
        <f>YEAR(SalesDataTable[[#This Row],[Order Date]])</f>
        <v>2026</v>
      </c>
      <c r="D2029" s="4">
        <f>MONTH(SalesDataTable[[#This Row],[Order Date]])</f>
        <v>9</v>
      </c>
      <c r="E2029" s="11" t="str">
        <f>"Q"&amp;ROUNDUP(MONTH(SalesDataTable[[#This Row],[Order Date]])/3,0)</f>
        <v>Q3</v>
      </c>
      <c r="F2029" s="4"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6">
      <c r="A2030" s="2">
        <v>151</v>
      </c>
      <c r="B2030" s="3">
        <v>46296</v>
      </c>
      <c r="C2030" s="4">
        <f>YEAR(SalesDataTable[[#This Row],[Order Date]])</f>
        <v>2026</v>
      </c>
      <c r="D2030" s="4">
        <f>MONTH(SalesDataTable[[#This Row],[Order Date]])</f>
        <v>10</v>
      </c>
      <c r="E2030" s="11" t="str">
        <f>"Q"&amp;ROUNDUP(MONTH(SalesDataTable[[#This Row],[Order Date]])/3,0)</f>
        <v>Q4</v>
      </c>
      <c r="F2030" s="4"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6">
      <c r="A2031" s="2">
        <v>1292</v>
      </c>
      <c r="B2031" s="3">
        <v>46296</v>
      </c>
      <c r="C2031" s="4">
        <f>YEAR(SalesDataTable[[#This Row],[Order Date]])</f>
        <v>2026</v>
      </c>
      <c r="D2031" s="4">
        <f>MONTH(SalesDataTable[[#This Row],[Order Date]])</f>
        <v>10</v>
      </c>
      <c r="E2031" s="11" t="str">
        <f>"Q"&amp;ROUNDUP(MONTH(SalesDataTable[[#This Row],[Order Date]])/3,0)</f>
        <v>Q4</v>
      </c>
      <c r="F2031" s="4"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6">
      <c r="A2032" s="2">
        <v>1862</v>
      </c>
      <c r="B2032" s="3">
        <v>46296</v>
      </c>
      <c r="C2032" s="4">
        <f>YEAR(SalesDataTable[[#This Row],[Order Date]])</f>
        <v>2026</v>
      </c>
      <c r="D2032" s="4">
        <f>MONTH(SalesDataTable[[#This Row],[Order Date]])</f>
        <v>10</v>
      </c>
      <c r="E2032" s="11" t="str">
        <f>"Q"&amp;ROUNDUP(MONTH(SalesDataTable[[#This Row],[Order Date]])/3,0)</f>
        <v>Q4</v>
      </c>
      <c r="F2032" s="4"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6">
      <c r="A2033" s="2">
        <v>2569</v>
      </c>
      <c r="B2033" s="3">
        <v>46296</v>
      </c>
      <c r="C2033" s="4">
        <f>YEAR(SalesDataTable[[#This Row],[Order Date]])</f>
        <v>2026</v>
      </c>
      <c r="D2033" s="4">
        <f>MONTH(SalesDataTable[[#This Row],[Order Date]])</f>
        <v>10</v>
      </c>
      <c r="E2033" s="11" t="str">
        <f>"Q"&amp;ROUNDUP(MONTH(SalesDataTable[[#This Row],[Order Date]])/3,0)</f>
        <v>Q4</v>
      </c>
      <c r="F2033" s="4"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6">
      <c r="A2034" s="2">
        <v>3333</v>
      </c>
      <c r="B2034" s="3">
        <v>46296</v>
      </c>
      <c r="C2034" s="4">
        <f>YEAR(SalesDataTable[[#This Row],[Order Date]])</f>
        <v>2026</v>
      </c>
      <c r="D2034" s="4">
        <f>MONTH(SalesDataTable[[#This Row],[Order Date]])</f>
        <v>10</v>
      </c>
      <c r="E2034" s="11" t="str">
        <f>"Q"&amp;ROUNDUP(MONTH(SalesDataTable[[#This Row],[Order Date]])/3,0)</f>
        <v>Q4</v>
      </c>
      <c r="F2034" s="4"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6">
      <c r="A2035" s="2">
        <v>3830</v>
      </c>
      <c r="B2035" s="3">
        <v>46296</v>
      </c>
      <c r="C2035" s="4">
        <f>YEAR(SalesDataTable[[#This Row],[Order Date]])</f>
        <v>2026</v>
      </c>
      <c r="D2035" s="4">
        <f>MONTH(SalesDataTable[[#This Row],[Order Date]])</f>
        <v>10</v>
      </c>
      <c r="E2035" s="11" t="str">
        <f>"Q"&amp;ROUNDUP(MONTH(SalesDataTable[[#This Row],[Order Date]])/3,0)</f>
        <v>Q4</v>
      </c>
      <c r="F2035" s="4"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6">
      <c r="A2036" s="2">
        <v>4868</v>
      </c>
      <c r="B2036" s="3">
        <v>46296</v>
      </c>
      <c r="C2036" s="4">
        <f>YEAR(SalesDataTable[[#This Row],[Order Date]])</f>
        <v>2026</v>
      </c>
      <c r="D2036" s="4">
        <f>MONTH(SalesDataTable[[#This Row],[Order Date]])</f>
        <v>10</v>
      </c>
      <c r="E2036" s="11" t="str">
        <f>"Q"&amp;ROUNDUP(MONTH(SalesDataTable[[#This Row],[Order Date]])/3,0)</f>
        <v>Q4</v>
      </c>
      <c r="F2036" s="4"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6">
      <c r="A2037" s="2">
        <v>2250</v>
      </c>
      <c r="B2037" s="3">
        <v>46297</v>
      </c>
      <c r="C2037" s="4">
        <f>YEAR(SalesDataTable[[#This Row],[Order Date]])</f>
        <v>2026</v>
      </c>
      <c r="D2037" s="4">
        <f>MONTH(SalesDataTable[[#This Row],[Order Date]])</f>
        <v>10</v>
      </c>
      <c r="E2037" s="11" t="str">
        <f>"Q"&amp;ROUNDUP(MONTH(SalesDataTable[[#This Row],[Order Date]])/3,0)</f>
        <v>Q4</v>
      </c>
      <c r="F2037" s="4"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6">
      <c r="A2038" s="2">
        <v>2516</v>
      </c>
      <c r="B2038" s="3">
        <v>46297</v>
      </c>
      <c r="C2038" s="4">
        <f>YEAR(SalesDataTable[[#This Row],[Order Date]])</f>
        <v>2026</v>
      </c>
      <c r="D2038" s="4">
        <f>MONTH(SalesDataTable[[#This Row],[Order Date]])</f>
        <v>10</v>
      </c>
      <c r="E2038" s="11" t="str">
        <f>"Q"&amp;ROUNDUP(MONTH(SalesDataTable[[#This Row],[Order Date]])/3,0)</f>
        <v>Q4</v>
      </c>
      <c r="F2038" s="4"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6">
      <c r="A2039" s="2">
        <v>809</v>
      </c>
      <c r="B2039" s="3">
        <v>46298</v>
      </c>
      <c r="C2039" s="4">
        <f>YEAR(SalesDataTable[[#This Row],[Order Date]])</f>
        <v>2026</v>
      </c>
      <c r="D2039" s="4">
        <f>MONTH(SalesDataTable[[#This Row],[Order Date]])</f>
        <v>10</v>
      </c>
      <c r="E2039" s="11" t="str">
        <f>"Q"&amp;ROUNDUP(MONTH(SalesDataTable[[#This Row],[Order Date]])/3,0)</f>
        <v>Q4</v>
      </c>
      <c r="F2039" s="4"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6">
      <c r="A2040" s="2">
        <v>1852</v>
      </c>
      <c r="B2040" s="3">
        <v>46298</v>
      </c>
      <c r="C2040" s="4">
        <f>YEAR(SalesDataTable[[#This Row],[Order Date]])</f>
        <v>2026</v>
      </c>
      <c r="D2040" s="4">
        <f>MONTH(SalesDataTable[[#This Row],[Order Date]])</f>
        <v>10</v>
      </c>
      <c r="E2040" s="11" t="str">
        <f>"Q"&amp;ROUNDUP(MONTH(SalesDataTable[[#This Row],[Order Date]])/3,0)</f>
        <v>Q4</v>
      </c>
      <c r="F2040" s="4"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6">
      <c r="A2041" s="2">
        <v>3627</v>
      </c>
      <c r="B2041" s="3">
        <v>46298</v>
      </c>
      <c r="C2041" s="4">
        <f>YEAR(SalesDataTable[[#This Row],[Order Date]])</f>
        <v>2026</v>
      </c>
      <c r="D2041" s="4">
        <f>MONTH(SalesDataTable[[#This Row],[Order Date]])</f>
        <v>10</v>
      </c>
      <c r="E2041" s="11" t="str">
        <f>"Q"&amp;ROUNDUP(MONTH(SalesDataTable[[#This Row],[Order Date]])/3,0)</f>
        <v>Q4</v>
      </c>
      <c r="F2041" s="4"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6">
      <c r="A2042" s="2">
        <v>4135</v>
      </c>
      <c r="B2042" s="3">
        <v>46298</v>
      </c>
      <c r="C2042" s="4">
        <f>YEAR(SalesDataTable[[#This Row],[Order Date]])</f>
        <v>2026</v>
      </c>
      <c r="D2042" s="4">
        <f>MONTH(SalesDataTable[[#This Row],[Order Date]])</f>
        <v>10</v>
      </c>
      <c r="E2042" s="11" t="str">
        <f>"Q"&amp;ROUNDUP(MONTH(SalesDataTable[[#This Row],[Order Date]])/3,0)</f>
        <v>Q4</v>
      </c>
      <c r="F2042" s="4"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6">
      <c r="A2043" s="2">
        <v>4138</v>
      </c>
      <c r="B2043" s="3">
        <v>46298</v>
      </c>
      <c r="C2043" s="4">
        <f>YEAR(SalesDataTable[[#This Row],[Order Date]])</f>
        <v>2026</v>
      </c>
      <c r="D2043" s="4">
        <f>MONTH(SalesDataTable[[#This Row],[Order Date]])</f>
        <v>10</v>
      </c>
      <c r="E2043" s="11" t="str">
        <f>"Q"&amp;ROUNDUP(MONTH(SalesDataTable[[#This Row],[Order Date]])/3,0)</f>
        <v>Q4</v>
      </c>
      <c r="F2043" s="4"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6">
      <c r="A2044" s="2">
        <v>4286</v>
      </c>
      <c r="B2044" s="3">
        <v>46298</v>
      </c>
      <c r="C2044" s="4">
        <f>YEAR(SalesDataTable[[#This Row],[Order Date]])</f>
        <v>2026</v>
      </c>
      <c r="D2044" s="4">
        <f>MONTH(SalesDataTable[[#This Row],[Order Date]])</f>
        <v>10</v>
      </c>
      <c r="E2044" s="11" t="str">
        <f>"Q"&amp;ROUNDUP(MONTH(SalesDataTable[[#This Row],[Order Date]])/3,0)</f>
        <v>Q4</v>
      </c>
      <c r="F2044" s="4"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6">
      <c r="A2045" s="2">
        <v>4371</v>
      </c>
      <c r="B2045" s="3">
        <v>46298</v>
      </c>
      <c r="C2045" s="4">
        <f>YEAR(SalesDataTable[[#This Row],[Order Date]])</f>
        <v>2026</v>
      </c>
      <c r="D2045" s="4">
        <f>MONTH(SalesDataTable[[#This Row],[Order Date]])</f>
        <v>10</v>
      </c>
      <c r="E2045" s="11" t="str">
        <f>"Q"&amp;ROUNDUP(MONTH(SalesDataTable[[#This Row],[Order Date]])/3,0)</f>
        <v>Q4</v>
      </c>
      <c r="F2045" s="4"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6">
      <c r="A2046" s="2">
        <v>905</v>
      </c>
      <c r="B2046" s="3">
        <v>46299</v>
      </c>
      <c r="C2046" s="4">
        <f>YEAR(SalesDataTable[[#This Row],[Order Date]])</f>
        <v>2026</v>
      </c>
      <c r="D2046" s="4">
        <f>MONTH(SalesDataTable[[#This Row],[Order Date]])</f>
        <v>10</v>
      </c>
      <c r="E2046" s="11" t="str">
        <f>"Q"&amp;ROUNDUP(MONTH(SalesDataTable[[#This Row],[Order Date]])/3,0)</f>
        <v>Q4</v>
      </c>
      <c r="F2046" s="4"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6">
      <c r="A2047" s="2">
        <v>1415</v>
      </c>
      <c r="B2047" s="3">
        <v>46299</v>
      </c>
      <c r="C2047" s="4">
        <f>YEAR(SalesDataTable[[#This Row],[Order Date]])</f>
        <v>2026</v>
      </c>
      <c r="D2047" s="4">
        <f>MONTH(SalesDataTable[[#This Row],[Order Date]])</f>
        <v>10</v>
      </c>
      <c r="E2047" s="11" t="str">
        <f>"Q"&amp;ROUNDUP(MONTH(SalesDataTable[[#This Row],[Order Date]])/3,0)</f>
        <v>Q4</v>
      </c>
      <c r="F2047" s="4"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6">
      <c r="A2048" s="2">
        <v>2205</v>
      </c>
      <c r="B2048" s="3">
        <v>46299</v>
      </c>
      <c r="C2048" s="4">
        <f>YEAR(SalesDataTable[[#This Row],[Order Date]])</f>
        <v>2026</v>
      </c>
      <c r="D2048" s="4">
        <f>MONTH(SalesDataTable[[#This Row],[Order Date]])</f>
        <v>10</v>
      </c>
      <c r="E2048" s="11" t="str">
        <f>"Q"&amp;ROUNDUP(MONTH(SalesDataTable[[#This Row],[Order Date]])/3,0)</f>
        <v>Q4</v>
      </c>
      <c r="F2048" s="4"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6">
      <c r="A2049" s="2">
        <v>2374</v>
      </c>
      <c r="B2049" s="3">
        <v>46299</v>
      </c>
      <c r="C2049" s="4">
        <f>YEAR(SalesDataTable[[#This Row],[Order Date]])</f>
        <v>2026</v>
      </c>
      <c r="D2049" s="4">
        <f>MONTH(SalesDataTable[[#This Row],[Order Date]])</f>
        <v>10</v>
      </c>
      <c r="E2049" s="11" t="str">
        <f>"Q"&amp;ROUNDUP(MONTH(SalesDataTable[[#This Row],[Order Date]])/3,0)</f>
        <v>Q4</v>
      </c>
      <c r="F2049" s="4"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6">
      <c r="A2050" s="2">
        <v>4840</v>
      </c>
      <c r="B2050" s="3">
        <v>46299</v>
      </c>
      <c r="C2050" s="4">
        <f>YEAR(SalesDataTable[[#This Row],[Order Date]])</f>
        <v>2026</v>
      </c>
      <c r="D2050" s="4">
        <f>MONTH(SalesDataTable[[#This Row],[Order Date]])</f>
        <v>10</v>
      </c>
      <c r="E2050" s="11" t="str">
        <f>"Q"&amp;ROUNDUP(MONTH(SalesDataTable[[#This Row],[Order Date]])/3,0)</f>
        <v>Q4</v>
      </c>
      <c r="F2050" s="4"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6">
      <c r="A2051" s="2">
        <v>4984</v>
      </c>
      <c r="B2051" s="3">
        <v>46299</v>
      </c>
      <c r="C2051" s="4">
        <f>YEAR(SalesDataTable[[#This Row],[Order Date]])</f>
        <v>2026</v>
      </c>
      <c r="D2051" s="4">
        <f>MONTH(SalesDataTable[[#This Row],[Order Date]])</f>
        <v>10</v>
      </c>
      <c r="E2051" s="11" t="str">
        <f>"Q"&amp;ROUNDUP(MONTH(SalesDataTable[[#This Row],[Order Date]])/3,0)</f>
        <v>Q4</v>
      </c>
      <c r="F2051" s="4"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6">
      <c r="A2052" s="2">
        <v>641</v>
      </c>
      <c r="B2052" s="3">
        <v>46300</v>
      </c>
      <c r="C2052" s="4">
        <f>YEAR(SalesDataTable[[#This Row],[Order Date]])</f>
        <v>2026</v>
      </c>
      <c r="D2052" s="4">
        <f>MONTH(SalesDataTable[[#This Row],[Order Date]])</f>
        <v>10</v>
      </c>
      <c r="E2052" s="11" t="str">
        <f>"Q"&amp;ROUNDUP(MONTH(SalesDataTable[[#This Row],[Order Date]])/3,0)</f>
        <v>Q4</v>
      </c>
      <c r="F2052" s="4"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6">
      <c r="A2053" s="2">
        <v>1358</v>
      </c>
      <c r="B2053" s="3">
        <v>46300</v>
      </c>
      <c r="C2053" s="4">
        <f>YEAR(SalesDataTable[[#This Row],[Order Date]])</f>
        <v>2026</v>
      </c>
      <c r="D2053" s="4">
        <f>MONTH(SalesDataTable[[#This Row],[Order Date]])</f>
        <v>10</v>
      </c>
      <c r="E2053" s="11" t="str">
        <f>"Q"&amp;ROUNDUP(MONTH(SalesDataTable[[#This Row],[Order Date]])/3,0)</f>
        <v>Q4</v>
      </c>
      <c r="F2053" s="4"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6">
      <c r="A2054" s="2">
        <v>3904</v>
      </c>
      <c r="B2054" s="3">
        <v>46300</v>
      </c>
      <c r="C2054" s="4">
        <f>YEAR(SalesDataTable[[#This Row],[Order Date]])</f>
        <v>2026</v>
      </c>
      <c r="D2054" s="4">
        <f>MONTH(SalesDataTable[[#This Row],[Order Date]])</f>
        <v>10</v>
      </c>
      <c r="E2054" s="11" t="str">
        <f>"Q"&amp;ROUNDUP(MONTH(SalesDataTable[[#This Row],[Order Date]])/3,0)</f>
        <v>Q4</v>
      </c>
      <c r="F2054" s="4"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6">
      <c r="A2055" s="2">
        <v>4336</v>
      </c>
      <c r="B2055" s="3">
        <v>46300</v>
      </c>
      <c r="C2055" s="4">
        <f>YEAR(SalesDataTable[[#This Row],[Order Date]])</f>
        <v>2026</v>
      </c>
      <c r="D2055" s="4">
        <f>MONTH(SalesDataTable[[#This Row],[Order Date]])</f>
        <v>10</v>
      </c>
      <c r="E2055" s="11" t="str">
        <f>"Q"&amp;ROUNDUP(MONTH(SalesDataTable[[#This Row],[Order Date]])/3,0)</f>
        <v>Q4</v>
      </c>
      <c r="F2055" s="4"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6">
      <c r="A2056" s="2">
        <v>4705</v>
      </c>
      <c r="B2056" s="3">
        <v>46300</v>
      </c>
      <c r="C2056" s="4">
        <f>YEAR(SalesDataTable[[#This Row],[Order Date]])</f>
        <v>2026</v>
      </c>
      <c r="D2056" s="4">
        <f>MONTH(SalesDataTable[[#This Row],[Order Date]])</f>
        <v>10</v>
      </c>
      <c r="E2056" s="11" t="str">
        <f>"Q"&amp;ROUNDUP(MONTH(SalesDataTable[[#This Row],[Order Date]])/3,0)</f>
        <v>Q4</v>
      </c>
      <c r="F2056" s="4"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6">
      <c r="A2057" s="2">
        <v>1094</v>
      </c>
      <c r="B2057" s="3">
        <v>46301</v>
      </c>
      <c r="C2057" s="4">
        <f>YEAR(SalesDataTable[[#This Row],[Order Date]])</f>
        <v>2026</v>
      </c>
      <c r="D2057" s="4">
        <f>MONTH(SalesDataTable[[#This Row],[Order Date]])</f>
        <v>10</v>
      </c>
      <c r="E2057" s="11" t="str">
        <f>"Q"&amp;ROUNDUP(MONTH(SalesDataTable[[#This Row],[Order Date]])/3,0)</f>
        <v>Q4</v>
      </c>
      <c r="F2057" s="4"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6">
      <c r="A2058" s="2">
        <v>3926</v>
      </c>
      <c r="B2058" s="3">
        <v>46301</v>
      </c>
      <c r="C2058" s="4">
        <f>YEAR(SalesDataTable[[#This Row],[Order Date]])</f>
        <v>2026</v>
      </c>
      <c r="D2058" s="4">
        <f>MONTH(SalesDataTable[[#This Row],[Order Date]])</f>
        <v>10</v>
      </c>
      <c r="E2058" s="11" t="str">
        <f>"Q"&amp;ROUNDUP(MONTH(SalesDataTable[[#This Row],[Order Date]])/3,0)</f>
        <v>Q4</v>
      </c>
      <c r="F2058" s="4"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6">
      <c r="A2059" s="2">
        <v>524</v>
      </c>
      <c r="B2059" s="3">
        <v>46302</v>
      </c>
      <c r="C2059" s="4">
        <f>YEAR(SalesDataTable[[#This Row],[Order Date]])</f>
        <v>2026</v>
      </c>
      <c r="D2059" s="4">
        <f>MONTH(SalesDataTable[[#This Row],[Order Date]])</f>
        <v>10</v>
      </c>
      <c r="E2059" s="11" t="str">
        <f>"Q"&amp;ROUNDUP(MONTH(SalesDataTable[[#This Row],[Order Date]])/3,0)</f>
        <v>Q4</v>
      </c>
      <c r="F2059" s="4"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6">
      <c r="A2060" s="2">
        <v>2277</v>
      </c>
      <c r="B2060" s="3">
        <v>46302</v>
      </c>
      <c r="C2060" s="4">
        <f>YEAR(SalesDataTable[[#This Row],[Order Date]])</f>
        <v>2026</v>
      </c>
      <c r="D2060" s="4">
        <f>MONTH(SalesDataTable[[#This Row],[Order Date]])</f>
        <v>10</v>
      </c>
      <c r="E2060" s="11" t="str">
        <f>"Q"&amp;ROUNDUP(MONTH(SalesDataTable[[#This Row],[Order Date]])/3,0)</f>
        <v>Q4</v>
      </c>
      <c r="F2060" s="4"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6">
      <c r="A2061" s="2">
        <v>2442</v>
      </c>
      <c r="B2061" s="3">
        <v>46302</v>
      </c>
      <c r="C2061" s="4">
        <f>YEAR(SalesDataTable[[#This Row],[Order Date]])</f>
        <v>2026</v>
      </c>
      <c r="D2061" s="4">
        <f>MONTH(SalesDataTable[[#This Row],[Order Date]])</f>
        <v>10</v>
      </c>
      <c r="E2061" s="11" t="str">
        <f>"Q"&amp;ROUNDUP(MONTH(SalesDataTable[[#This Row],[Order Date]])/3,0)</f>
        <v>Q4</v>
      </c>
      <c r="F2061" s="4"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6">
      <c r="A2062" s="2">
        <v>2809</v>
      </c>
      <c r="B2062" s="3">
        <v>46302</v>
      </c>
      <c r="C2062" s="4">
        <f>YEAR(SalesDataTable[[#This Row],[Order Date]])</f>
        <v>2026</v>
      </c>
      <c r="D2062" s="4">
        <f>MONTH(SalesDataTable[[#This Row],[Order Date]])</f>
        <v>10</v>
      </c>
      <c r="E2062" s="11" t="str">
        <f>"Q"&amp;ROUNDUP(MONTH(SalesDataTable[[#This Row],[Order Date]])/3,0)</f>
        <v>Q4</v>
      </c>
      <c r="F2062" s="4"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6">
      <c r="A2063" s="2">
        <v>2946</v>
      </c>
      <c r="B2063" s="3">
        <v>46302</v>
      </c>
      <c r="C2063" s="4">
        <f>YEAR(SalesDataTable[[#This Row],[Order Date]])</f>
        <v>2026</v>
      </c>
      <c r="D2063" s="4">
        <f>MONTH(SalesDataTable[[#This Row],[Order Date]])</f>
        <v>10</v>
      </c>
      <c r="E2063" s="11" t="str">
        <f>"Q"&amp;ROUNDUP(MONTH(SalesDataTable[[#This Row],[Order Date]])/3,0)</f>
        <v>Q4</v>
      </c>
      <c r="F2063" s="4"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6">
      <c r="A2064" s="2">
        <v>4147</v>
      </c>
      <c r="B2064" s="3">
        <v>46302</v>
      </c>
      <c r="C2064" s="4">
        <f>YEAR(SalesDataTable[[#This Row],[Order Date]])</f>
        <v>2026</v>
      </c>
      <c r="D2064" s="4">
        <f>MONTH(SalesDataTable[[#This Row],[Order Date]])</f>
        <v>10</v>
      </c>
      <c r="E2064" s="11" t="str">
        <f>"Q"&amp;ROUNDUP(MONTH(SalesDataTable[[#This Row],[Order Date]])/3,0)</f>
        <v>Q4</v>
      </c>
      <c r="F2064" s="4"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6">
      <c r="A2065" s="2">
        <v>4164</v>
      </c>
      <c r="B2065" s="3">
        <v>46302</v>
      </c>
      <c r="C2065" s="4">
        <f>YEAR(SalesDataTable[[#This Row],[Order Date]])</f>
        <v>2026</v>
      </c>
      <c r="D2065" s="4">
        <f>MONTH(SalesDataTable[[#This Row],[Order Date]])</f>
        <v>10</v>
      </c>
      <c r="E2065" s="11" t="str">
        <f>"Q"&amp;ROUNDUP(MONTH(SalesDataTable[[#This Row],[Order Date]])/3,0)</f>
        <v>Q4</v>
      </c>
      <c r="F2065" s="4"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6">
      <c r="A2066" s="2">
        <v>4275</v>
      </c>
      <c r="B2066" s="3">
        <v>46302</v>
      </c>
      <c r="C2066" s="4">
        <f>YEAR(SalesDataTable[[#This Row],[Order Date]])</f>
        <v>2026</v>
      </c>
      <c r="D2066" s="4">
        <f>MONTH(SalesDataTable[[#This Row],[Order Date]])</f>
        <v>10</v>
      </c>
      <c r="E2066" s="11" t="str">
        <f>"Q"&amp;ROUNDUP(MONTH(SalesDataTable[[#This Row],[Order Date]])/3,0)</f>
        <v>Q4</v>
      </c>
      <c r="F2066" s="4"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6">
      <c r="A2067" s="2">
        <v>5062</v>
      </c>
      <c r="B2067" s="3">
        <v>46302</v>
      </c>
      <c r="C2067" s="4">
        <f>YEAR(SalesDataTable[[#This Row],[Order Date]])</f>
        <v>2026</v>
      </c>
      <c r="D2067" s="4">
        <f>MONTH(SalesDataTable[[#This Row],[Order Date]])</f>
        <v>10</v>
      </c>
      <c r="E2067" s="11" t="str">
        <f>"Q"&amp;ROUNDUP(MONTH(SalesDataTable[[#This Row],[Order Date]])/3,0)</f>
        <v>Q4</v>
      </c>
      <c r="F2067" s="4"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6">
      <c r="A2068" s="2">
        <v>1126</v>
      </c>
      <c r="B2068" s="3">
        <v>46303</v>
      </c>
      <c r="C2068" s="4">
        <f>YEAR(SalesDataTable[[#This Row],[Order Date]])</f>
        <v>2026</v>
      </c>
      <c r="D2068" s="4">
        <f>MONTH(SalesDataTable[[#This Row],[Order Date]])</f>
        <v>10</v>
      </c>
      <c r="E2068" s="11" t="str">
        <f>"Q"&amp;ROUNDUP(MONTH(SalesDataTable[[#This Row],[Order Date]])/3,0)</f>
        <v>Q4</v>
      </c>
      <c r="F2068" s="4"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6">
      <c r="A2069" s="2">
        <v>1865</v>
      </c>
      <c r="B2069" s="3">
        <v>46303</v>
      </c>
      <c r="C2069" s="4">
        <f>YEAR(SalesDataTable[[#This Row],[Order Date]])</f>
        <v>2026</v>
      </c>
      <c r="D2069" s="4">
        <f>MONTH(SalesDataTable[[#This Row],[Order Date]])</f>
        <v>10</v>
      </c>
      <c r="E2069" s="11" t="str">
        <f>"Q"&amp;ROUNDUP(MONTH(SalesDataTable[[#This Row],[Order Date]])/3,0)</f>
        <v>Q4</v>
      </c>
      <c r="F2069" s="4"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6">
      <c r="A2070" s="2">
        <v>2471</v>
      </c>
      <c r="B2070" s="3">
        <v>46303</v>
      </c>
      <c r="C2070" s="4">
        <f>YEAR(SalesDataTable[[#This Row],[Order Date]])</f>
        <v>2026</v>
      </c>
      <c r="D2070" s="4">
        <f>MONTH(SalesDataTable[[#This Row],[Order Date]])</f>
        <v>10</v>
      </c>
      <c r="E2070" s="11" t="str">
        <f>"Q"&amp;ROUNDUP(MONTH(SalesDataTable[[#This Row],[Order Date]])/3,0)</f>
        <v>Q4</v>
      </c>
      <c r="F2070" s="4"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6">
      <c r="A2071" s="2">
        <v>3208</v>
      </c>
      <c r="B2071" s="3">
        <v>46303</v>
      </c>
      <c r="C2071" s="4">
        <f>YEAR(SalesDataTable[[#This Row],[Order Date]])</f>
        <v>2026</v>
      </c>
      <c r="D2071" s="4">
        <f>MONTH(SalesDataTable[[#This Row],[Order Date]])</f>
        <v>10</v>
      </c>
      <c r="E2071" s="11" t="str">
        <f>"Q"&amp;ROUNDUP(MONTH(SalesDataTable[[#This Row],[Order Date]])/3,0)</f>
        <v>Q4</v>
      </c>
      <c r="F2071" s="4"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6">
      <c r="A2072" s="2">
        <v>4285</v>
      </c>
      <c r="B2072" s="3">
        <v>46303</v>
      </c>
      <c r="C2072" s="4">
        <f>YEAR(SalesDataTable[[#This Row],[Order Date]])</f>
        <v>2026</v>
      </c>
      <c r="D2072" s="4">
        <f>MONTH(SalesDataTable[[#This Row],[Order Date]])</f>
        <v>10</v>
      </c>
      <c r="E2072" s="11" t="str">
        <f>"Q"&amp;ROUNDUP(MONTH(SalesDataTable[[#This Row],[Order Date]])/3,0)</f>
        <v>Q4</v>
      </c>
      <c r="F2072" s="4"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6">
      <c r="A2073" s="2">
        <v>261</v>
      </c>
      <c r="B2073" s="3">
        <v>46304</v>
      </c>
      <c r="C2073" s="4">
        <f>YEAR(SalesDataTable[[#This Row],[Order Date]])</f>
        <v>2026</v>
      </c>
      <c r="D2073" s="4">
        <f>MONTH(SalesDataTable[[#This Row],[Order Date]])</f>
        <v>10</v>
      </c>
      <c r="E2073" s="11" t="str">
        <f>"Q"&amp;ROUNDUP(MONTH(SalesDataTable[[#This Row],[Order Date]])/3,0)</f>
        <v>Q4</v>
      </c>
      <c r="F2073" s="4"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6">
      <c r="A2074" s="2">
        <v>291</v>
      </c>
      <c r="B2074" s="3">
        <v>46304</v>
      </c>
      <c r="C2074" s="4">
        <f>YEAR(SalesDataTable[[#This Row],[Order Date]])</f>
        <v>2026</v>
      </c>
      <c r="D2074" s="4">
        <f>MONTH(SalesDataTable[[#This Row],[Order Date]])</f>
        <v>10</v>
      </c>
      <c r="E2074" s="11" t="str">
        <f>"Q"&amp;ROUNDUP(MONTH(SalesDataTable[[#This Row],[Order Date]])/3,0)</f>
        <v>Q4</v>
      </c>
      <c r="F2074" s="4"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6">
      <c r="A2075" s="2">
        <v>670</v>
      </c>
      <c r="B2075" s="3">
        <v>46304</v>
      </c>
      <c r="C2075" s="4">
        <f>YEAR(SalesDataTable[[#This Row],[Order Date]])</f>
        <v>2026</v>
      </c>
      <c r="D2075" s="4">
        <f>MONTH(SalesDataTable[[#This Row],[Order Date]])</f>
        <v>10</v>
      </c>
      <c r="E2075" s="11" t="str">
        <f>"Q"&amp;ROUNDUP(MONTH(SalesDataTable[[#This Row],[Order Date]])/3,0)</f>
        <v>Q4</v>
      </c>
      <c r="F2075" s="4"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6">
      <c r="A2076" s="2">
        <v>1306</v>
      </c>
      <c r="B2076" s="3">
        <v>46304</v>
      </c>
      <c r="C2076" s="4">
        <f>YEAR(SalesDataTable[[#This Row],[Order Date]])</f>
        <v>2026</v>
      </c>
      <c r="D2076" s="4">
        <f>MONTH(SalesDataTable[[#This Row],[Order Date]])</f>
        <v>10</v>
      </c>
      <c r="E2076" s="11" t="str">
        <f>"Q"&amp;ROUNDUP(MONTH(SalesDataTable[[#This Row],[Order Date]])/3,0)</f>
        <v>Q4</v>
      </c>
      <c r="F2076" s="4"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6">
      <c r="A2077" s="2">
        <v>2400</v>
      </c>
      <c r="B2077" s="3">
        <v>46304</v>
      </c>
      <c r="C2077" s="4">
        <f>YEAR(SalesDataTable[[#This Row],[Order Date]])</f>
        <v>2026</v>
      </c>
      <c r="D2077" s="4">
        <f>MONTH(SalesDataTable[[#This Row],[Order Date]])</f>
        <v>10</v>
      </c>
      <c r="E2077" s="11" t="str">
        <f>"Q"&amp;ROUNDUP(MONTH(SalesDataTable[[#This Row],[Order Date]])/3,0)</f>
        <v>Q4</v>
      </c>
      <c r="F2077" s="4"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6">
      <c r="A2078" s="2">
        <v>3816</v>
      </c>
      <c r="B2078" s="3">
        <v>46304</v>
      </c>
      <c r="C2078" s="4">
        <f>YEAR(SalesDataTable[[#This Row],[Order Date]])</f>
        <v>2026</v>
      </c>
      <c r="D2078" s="4">
        <f>MONTH(SalesDataTable[[#This Row],[Order Date]])</f>
        <v>10</v>
      </c>
      <c r="E2078" s="11" t="str">
        <f>"Q"&amp;ROUNDUP(MONTH(SalesDataTable[[#This Row],[Order Date]])/3,0)</f>
        <v>Q4</v>
      </c>
      <c r="F2078" s="4"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6">
      <c r="A2079" s="2">
        <v>4038</v>
      </c>
      <c r="B2079" s="3">
        <v>46304</v>
      </c>
      <c r="C2079" s="4">
        <f>YEAR(SalesDataTable[[#This Row],[Order Date]])</f>
        <v>2026</v>
      </c>
      <c r="D2079" s="4">
        <f>MONTH(SalesDataTable[[#This Row],[Order Date]])</f>
        <v>10</v>
      </c>
      <c r="E2079" s="11" t="str">
        <f>"Q"&amp;ROUNDUP(MONTH(SalesDataTable[[#This Row],[Order Date]])/3,0)</f>
        <v>Q4</v>
      </c>
      <c r="F2079" s="4"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6">
      <c r="A2080" s="2">
        <v>4686</v>
      </c>
      <c r="B2080" s="3">
        <v>46304</v>
      </c>
      <c r="C2080" s="4">
        <f>YEAR(SalesDataTable[[#This Row],[Order Date]])</f>
        <v>2026</v>
      </c>
      <c r="D2080" s="4">
        <f>MONTH(SalesDataTable[[#This Row],[Order Date]])</f>
        <v>10</v>
      </c>
      <c r="E2080" s="11" t="str">
        <f>"Q"&amp;ROUNDUP(MONTH(SalesDataTable[[#This Row],[Order Date]])/3,0)</f>
        <v>Q4</v>
      </c>
      <c r="F2080" s="4"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6">
      <c r="A2081" s="2">
        <v>5076</v>
      </c>
      <c r="B2081" s="3">
        <v>46304</v>
      </c>
      <c r="C2081" s="4">
        <f>YEAR(SalesDataTable[[#This Row],[Order Date]])</f>
        <v>2026</v>
      </c>
      <c r="D2081" s="4">
        <f>MONTH(SalesDataTable[[#This Row],[Order Date]])</f>
        <v>10</v>
      </c>
      <c r="E2081" s="11" t="str">
        <f>"Q"&amp;ROUNDUP(MONTH(SalesDataTable[[#This Row],[Order Date]])/3,0)</f>
        <v>Q4</v>
      </c>
      <c r="F2081" s="4"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6">
      <c r="A2082" s="2">
        <v>1339</v>
      </c>
      <c r="B2082" s="3">
        <v>46305</v>
      </c>
      <c r="C2082" s="4">
        <f>YEAR(SalesDataTable[[#This Row],[Order Date]])</f>
        <v>2026</v>
      </c>
      <c r="D2082" s="4">
        <f>MONTH(SalesDataTable[[#This Row],[Order Date]])</f>
        <v>10</v>
      </c>
      <c r="E2082" s="11" t="str">
        <f>"Q"&amp;ROUNDUP(MONTH(SalesDataTable[[#This Row],[Order Date]])/3,0)</f>
        <v>Q4</v>
      </c>
      <c r="F2082" s="4"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6">
      <c r="A2083" s="2">
        <v>1884</v>
      </c>
      <c r="B2083" s="3">
        <v>46305</v>
      </c>
      <c r="C2083" s="4">
        <f>YEAR(SalesDataTable[[#This Row],[Order Date]])</f>
        <v>2026</v>
      </c>
      <c r="D2083" s="4">
        <f>MONTH(SalesDataTable[[#This Row],[Order Date]])</f>
        <v>10</v>
      </c>
      <c r="E2083" s="11" t="str">
        <f>"Q"&amp;ROUNDUP(MONTH(SalesDataTable[[#This Row],[Order Date]])/3,0)</f>
        <v>Q4</v>
      </c>
      <c r="F2083" s="4"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6">
      <c r="A2084" s="2">
        <v>3568</v>
      </c>
      <c r="B2084" s="3">
        <v>46305</v>
      </c>
      <c r="C2084" s="4">
        <f>YEAR(SalesDataTable[[#This Row],[Order Date]])</f>
        <v>2026</v>
      </c>
      <c r="D2084" s="4">
        <f>MONTH(SalesDataTable[[#This Row],[Order Date]])</f>
        <v>10</v>
      </c>
      <c r="E2084" s="11" t="str">
        <f>"Q"&amp;ROUNDUP(MONTH(SalesDataTable[[#This Row],[Order Date]])/3,0)</f>
        <v>Q4</v>
      </c>
      <c r="F2084" s="4"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6">
      <c r="A2085" s="2">
        <v>4171</v>
      </c>
      <c r="B2085" s="3">
        <v>46305</v>
      </c>
      <c r="C2085" s="4">
        <f>YEAR(SalesDataTable[[#This Row],[Order Date]])</f>
        <v>2026</v>
      </c>
      <c r="D2085" s="4">
        <f>MONTH(SalesDataTable[[#This Row],[Order Date]])</f>
        <v>10</v>
      </c>
      <c r="E2085" s="11" t="str">
        <f>"Q"&amp;ROUNDUP(MONTH(SalesDataTable[[#This Row],[Order Date]])/3,0)</f>
        <v>Q4</v>
      </c>
      <c r="F2085" s="4"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6">
      <c r="A2086" s="2">
        <v>4477</v>
      </c>
      <c r="B2086" s="3">
        <v>46305</v>
      </c>
      <c r="C2086" s="4">
        <f>YEAR(SalesDataTable[[#This Row],[Order Date]])</f>
        <v>2026</v>
      </c>
      <c r="D2086" s="4">
        <f>MONTH(SalesDataTable[[#This Row],[Order Date]])</f>
        <v>10</v>
      </c>
      <c r="E2086" s="11" t="str">
        <f>"Q"&amp;ROUNDUP(MONTH(SalesDataTable[[#This Row],[Order Date]])/3,0)</f>
        <v>Q4</v>
      </c>
      <c r="F2086" s="4"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6">
      <c r="A2087" s="2">
        <v>3368</v>
      </c>
      <c r="B2087" s="3">
        <v>46306</v>
      </c>
      <c r="C2087" s="4">
        <f>YEAR(SalesDataTable[[#This Row],[Order Date]])</f>
        <v>2026</v>
      </c>
      <c r="D2087" s="4">
        <f>MONTH(SalesDataTable[[#This Row],[Order Date]])</f>
        <v>10</v>
      </c>
      <c r="E2087" s="11" t="str">
        <f>"Q"&amp;ROUNDUP(MONTH(SalesDataTable[[#This Row],[Order Date]])/3,0)</f>
        <v>Q4</v>
      </c>
      <c r="F2087" s="4"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6">
      <c r="A2088" s="2">
        <v>3566</v>
      </c>
      <c r="B2088" s="3">
        <v>46306</v>
      </c>
      <c r="C2088" s="4">
        <f>YEAR(SalesDataTable[[#This Row],[Order Date]])</f>
        <v>2026</v>
      </c>
      <c r="D2088" s="4">
        <f>MONTH(SalesDataTable[[#This Row],[Order Date]])</f>
        <v>10</v>
      </c>
      <c r="E2088" s="11" t="str">
        <f>"Q"&amp;ROUNDUP(MONTH(SalesDataTable[[#This Row],[Order Date]])/3,0)</f>
        <v>Q4</v>
      </c>
      <c r="F2088" s="4"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6">
      <c r="A2089" s="2">
        <v>4420</v>
      </c>
      <c r="B2089" s="3">
        <v>46306</v>
      </c>
      <c r="C2089" s="4">
        <f>YEAR(SalesDataTable[[#This Row],[Order Date]])</f>
        <v>2026</v>
      </c>
      <c r="D2089" s="4">
        <f>MONTH(SalesDataTable[[#This Row],[Order Date]])</f>
        <v>10</v>
      </c>
      <c r="E2089" s="11" t="str">
        <f>"Q"&amp;ROUNDUP(MONTH(SalesDataTable[[#This Row],[Order Date]])/3,0)</f>
        <v>Q4</v>
      </c>
      <c r="F2089" s="4"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6">
      <c r="A2090" s="2">
        <v>513</v>
      </c>
      <c r="B2090" s="3">
        <v>46307</v>
      </c>
      <c r="C2090" s="4">
        <f>YEAR(SalesDataTable[[#This Row],[Order Date]])</f>
        <v>2026</v>
      </c>
      <c r="D2090" s="4">
        <f>MONTH(SalesDataTable[[#This Row],[Order Date]])</f>
        <v>10</v>
      </c>
      <c r="E2090" s="11" t="str">
        <f>"Q"&amp;ROUNDUP(MONTH(SalesDataTable[[#This Row],[Order Date]])/3,0)</f>
        <v>Q4</v>
      </c>
      <c r="F2090" s="4"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6">
      <c r="A2091" s="2">
        <v>786</v>
      </c>
      <c r="B2091" s="3">
        <v>46307</v>
      </c>
      <c r="C2091" s="4">
        <f>YEAR(SalesDataTable[[#This Row],[Order Date]])</f>
        <v>2026</v>
      </c>
      <c r="D2091" s="4">
        <f>MONTH(SalesDataTable[[#This Row],[Order Date]])</f>
        <v>10</v>
      </c>
      <c r="E2091" s="11" t="str">
        <f>"Q"&amp;ROUNDUP(MONTH(SalesDataTable[[#This Row],[Order Date]])/3,0)</f>
        <v>Q4</v>
      </c>
      <c r="F2091" s="4"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6">
      <c r="A2092" s="2">
        <v>3771</v>
      </c>
      <c r="B2092" s="3">
        <v>46307</v>
      </c>
      <c r="C2092" s="4">
        <f>YEAR(SalesDataTable[[#This Row],[Order Date]])</f>
        <v>2026</v>
      </c>
      <c r="D2092" s="4">
        <f>MONTH(SalesDataTable[[#This Row],[Order Date]])</f>
        <v>10</v>
      </c>
      <c r="E2092" s="11" t="str">
        <f>"Q"&amp;ROUNDUP(MONTH(SalesDataTable[[#This Row],[Order Date]])/3,0)</f>
        <v>Q4</v>
      </c>
      <c r="F2092" s="4"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6">
      <c r="A2093" s="2">
        <v>3910</v>
      </c>
      <c r="B2093" s="3">
        <v>46307</v>
      </c>
      <c r="C2093" s="4">
        <f>YEAR(SalesDataTable[[#This Row],[Order Date]])</f>
        <v>2026</v>
      </c>
      <c r="D2093" s="4">
        <f>MONTH(SalesDataTable[[#This Row],[Order Date]])</f>
        <v>10</v>
      </c>
      <c r="E2093" s="11" t="str">
        <f>"Q"&amp;ROUNDUP(MONTH(SalesDataTable[[#This Row],[Order Date]])/3,0)</f>
        <v>Q4</v>
      </c>
      <c r="F2093" s="4"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6">
      <c r="A2094" s="2">
        <v>330</v>
      </c>
      <c r="B2094" s="3">
        <v>46308</v>
      </c>
      <c r="C2094" s="4">
        <f>YEAR(SalesDataTable[[#This Row],[Order Date]])</f>
        <v>2026</v>
      </c>
      <c r="D2094" s="4">
        <f>MONTH(SalesDataTable[[#This Row],[Order Date]])</f>
        <v>10</v>
      </c>
      <c r="E2094" s="11" t="str">
        <f>"Q"&amp;ROUNDUP(MONTH(SalesDataTable[[#This Row],[Order Date]])/3,0)</f>
        <v>Q4</v>
      </c>
      <c r="F2094" s="4"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6">
      <c r="A2095" s="2">
        <v>707</v>
      </c>
      <c r="B2095" s="3">
        <v>46308</v>
      </c>
      <c r="C2095" s="4">
        <f>YEAR(SalesDataTable[[#This Row],[Order Date]])</f>
        <v>2026</v>
      </c>
      <c r="D2095" s="4">
        <f>MONTH(SalesDataTable[[#This Row],[Order Date]])</f>
        <v>10</v>
      </c>
      <c r="E2095" s="11" t="str">
        <f>"Q"&amp;ROUNDUP(MONTH(SalesDataTable[[#This Row],[Order Date]])/3,0)</f>
        <v>Q4</v>
      </c>
      <c r="F2095" s="4"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6">
      <c r="A2096" s="2">
        <v>989</v>
      </c>
      <c r="B2096" s="3">
        <v>46308</v>
      </c>
      <c r="C2096" s="4">
        <f>YEAR(SalesDataTable[[#This Row],[Order Date]])</f>
        <v>2026</v>
      </c>
      <c r="D2096" s="4">
        <f>MONTH(SalesDataTable[[#This Row],[Order Date]])</f>
        <v>10</v>
      </c>
      <c r="E2096" s="11" t="str">
        <f>"Q"&amp;ROUNDUP(MONTH(SalesDataTable[[#This Row],[Order Date]])/3,0)</f>
        <v>Q4</v>
      </c>
      <c r="F2096" s="4"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6">
      <c r="A2097" s="2">
        <v>1904</v>
      </c>
      <c r="B2097" s="3">
        <v>46308</v>
      </c>
      <c r="C2097" s="4">
        <f>YEAR(SalesDataTable[[#This Row],[Order Date]])</f>
        <v>2026</v>
      </c>
      <c r="D2097" s="4">
        <f>MONTH(SalesDataTable[[#This Row],[Order Date]])</f>
        <v>10</v>
      </c>
      <c r="E2097" s="11" t="str">
        <f>"Q"&amp;ROUNDUP(MONTH(SalesDataTable[[#This Row],[Order Date]])/3,0)</f>
        <v>Q4</v>
      </c>
      <c r="F2097" s="4"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6">
      <c r="A2098" s="2">
        <v>2854</v>
      </c>
      <c r="B2098" s="3">
        <v>46308</v>
      </c>
      <c r="C2098" s="4">
        <f>YEAR(SalesDataTable[[#This Row],[Order Date]])</f>
        <v>2026</v>
      </c>
      <c r="D2098" s="4">
        <f>MONTH(SalesDataTable[[#This Row],[Order Date]])</f>
        <v>10</v>
      </c>
      <c r="E2098" s="11" t="str">
        <f>"Q"&amp;ROUNDUP(MONTH(SalesDataTable[[#This Row],[Order Date]])/3,0)</f>
        <v>Q4</v>
      </c>
      <c r="F2098" s="4"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6">
      <c r="A2099" s="2">
        <v>3212</v>
      </c>
      <c r="B2099" s="3">
        <v>46308</v>
      </c>
      <c r="C2099" s="4">
        <f>YEAR(SalesDataTable[[#This Row],[Order Date]])</f>
        <v>2026</v>
      </c>
      <c r="D2099" s="4">
        <f>MONTH(SalesDataTable[[#This Row],[Order Date]])</f>
        <v>10</v>
      </c>
      <c r="E2099" s="11" t="str">
        <f>"Q"&amp;ROUNDUP(MONTH(SalesDataTable[[#This Row],[Order Date]])/3,0)</f>
        <v>Q4</v>
      </c>
      <c r="F2099" s="4"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6">
      <c r="A2100" s="2">
        <v>4479</v>
      </c>
      <c r="B2100" s="3">
        <v>46308</v>
      </c>
      <c r="C2100" s="4">
        <f>YEAR(SalesDataTable[[#This Row],[Order Date]])</f>
        <v>2026</v>
      </c>
      <c r="D2100" s="4">
        <f>MONTH(SalesDataTable[[#This Row],[Order Date]])</f>
        <v>10</v>
      </c>
      <c r="E2100" s="11" t="str">
        <f>"Q"&amp;ROUNDUP(MONTH(SalesDataTable[[#This Row],[Order Date]])/3,0)</f>
        <v>Q4</v>
      </c>
      <c r="F2100" s="4"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6">
      <c r="A2101" s="2">
        <v>4574</v>
      </c>
      <c r="B2101" s="3">
        <v>46308</v>
      </c>
      <c r="C2101" s="4">
        <f>YEAR(SalesDataTable[[#This Row],[Order Date]])</f>
        <v>2026</v>
      </c>
      <c r="D2101" s="4">
        <f>MONTH(SalesDataTable[[#This Row],[Order Date]])</f>
        <v>10</v>
      </c>
      <c r="E2101" s="11" t="str">
        <f>"Q"&amp;ROUNDUP(MONTH(SalesDataTable[[#This Row],[Order Date]])/3,0)</f>
        <v>Q4</v>
      </c>
      <c r="F2101" s="4"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6">
      <c r="A2102" s="2">
        <v>4815</v>
      </c>
      <c r="B2102" s="3">
        <v>46308</v>
      </c>
      <c r="C2102" s="4">
        <f>YEAR(SalesDataTable[[#This Row],[Order Date]])</f>
        <v>2026</v>
      </c>
      <c r="D2102" s="4">
        <f>MONTH(SalesDataTable[[#This Row],[Order Date]])</f>
        <v>10</v>
      </c>
      <c r="E2102" s="11" t="str">
        <f>"Q"&amp;ROUNDUP(MONTH(SalesDataTable[[#This Row],[Order Date]])/3,0)</f>
        <v>Q4</v>
      </c>
      <c r="F2102" s="4"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6">
      <c r="A2103" s="2">
        <v>5027</v>
      </c>
      <c r="B2103" s="3">
        <v>46308</v>
      </c>
      <c r="C2103" s="4">
        <f>YEAR(SalesDataTable[[#This Row],[Order Date]])</f>
        <v>2026</v>
      </c>
      <c r="D2103" s="4">
        <f>MONTH(SalesDataTable[[#This Row],[Order Date]])</f>
        <v>10</v>
      </c>
      <c r="E2103" s="11" t="str">
        <f>"Q"&amp;ROUNDUP(MONTH(SalesDataTable[[#This Row],[Order Date]])/3,0)</f>
        <v>Q4</v>
      </c>
      <c r="F2103" s="4"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6">
      <c r="A2104" s="2">
        <v>1794</v>
      </c>
      <c r="B2104" s="3">
        <v>46309</v>
      </c>
      <c r="C2104" s="4">
        <f>YEAR(SalesDataTable[[#This Row],[Order Date]])</f>
        <v>2026</v>
      </c>
      <c r="D2104" s="4">
        <f>MONTH(SalesDataTable[[#This Row],[Order Date]])</f>
        <v>10</v>
      </c>
      <c r="E2104" s="11" t="str">
        <f>"Q"&amp;ROUNDUP(MONTH(SalesDataTable[[#This Row],[Order Date]])/3,0)</f>
        <v>Q4</v>
      </c>
      <c r="F2104" s="4"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6">
      <c r="A2105" s="2">
        <v>1867</v>
      </c>
      <c r="B2105" s="3">
        <v>46309</v>
      </c>
      <c r="C2105" s="4">
        <f>YEAR(SalesDataTable[[#This Row],[Order Date]])</f>
        <v>2026</v>
      </c>
      <c r="D2105" s="4">
        <f>MONTH(SalesDataTable[[#This Row],[Order Date]])</f>
        <v>10</v>
      </c>
      <c r="E2105" s="11" t="str">
        <f>"Q"&amp;ROUNDUP(MONTH(SalesDataTable[[#This Row],[Order Date]])/3,0)</f>
        <v>Q4</v>
      </c>
      <c r="F2105" s="4"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6">
      <c r="A2106" s="2">
        <v>2088</v>
      </c>
      <c r="B2106" s="3">
        <v>46309</v>
      </c>
      <c r="C2106" s="4">
        <f>YEAR(SalesDataTable[[#This Row],[Order Date]])</f>
        <v>2026</v>
      </c>
      <c r="D2106" s="4">
        <f>MONTH(SalesDataTable[[#This Row],[Order Date]])</f>
        <v>10</v>
      </c>
      <c r="E2106" s="11" t="str">
        <f>"Q"&amp;ROUNDUP(MONTH(SalesDataTable[[#This Row],[Order Date]])/3,0)</f>
        <v>Q4</v>
      </c>
      <c r="F2106" s="4"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6">
      <c r="A2107" s="2">
        <v>2270</v>
      </c>
      <c r="B2107" s="3">
        <v>46309</v>
      </c>
      <c r="C2107" s="4">
        <f>YEAR(SalesDataTable[[#This Row],[Order Date]])</f>
        <v>2026</v>
      </c>
      <c r="D2107" s="4">
        <f>MONTH(SalesDataTable[[#This Row],[Order Date]])</f>
        <v>10</v>
      </c>
      <c r="E2107" s="11" t="str">
        <f>"Q"&amp;ROUNDUP(MONTH(SalesDataTable[[#This Row],[Order Date]])/3,0)</f>
        <v>Q4</v>
      </c>
      <c r="F2107" s="4"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6">
      <c r="A2108" s="2">
        <v>3789</v>
      </c>
      <c r="B2108" s="3">
        <v>46309</v>
      </c>
      <c r="C2108" s="4">
        <f>YEAR(SalesDataTable[[#This Row],[Order Date]])</f>
        <v>2026</v>
      </c>
      <c r="D2108" s="4">
        <f>MONTH(SalesDataTable[[#This Row],[Order Date]])</f>
        <v>10</v>
      </c>
      <c r="E2108" s="11" t="str">
        <f>"Q"&amp;ROUNDUP(MONTH(SalesDataTable[[#This Row],[Order Date]])/3,0)</f>
        <v>Q4</v>
      </c>
      <c r="F2108" s="4"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6">
      <c r="A2109" s="2">
        <v>4323</v>
      </c>
      <c r="B2109" s="3">
        <v>46309</v>
      </c>
      <c r="C2109" s="4">
        <f>YEAR(SalesDataTable[[#This Row],[Order Date]])</f>
        <v>2026</v>
      </c>
      <c r="D2109" s="4">
        <f>MONTH(SalesDataTable[[#This Row],[Order Date]])</f>
        <v>10</v>
      </c>
      <c r="E2109" s="11" t="str">
        <f>"Q"&amp;ROUNDUP(MONTH(SalesDataTable[[#This Row],[Order Date]])/3,0)</f>
        <v>Q4</v>
      </c>
      <c r="F2109" s="4"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6">
      <c r="A2110" s="2">
        <v>276</v>
      </c>
      <c r="B2110" s="3">
        <v>46310</v>
      </c>
      <c r="C2110" s="4">
        <f>YEAR(SalesDataTable[[#This Row],[Order Date]])</f>
        <v>2026</v>
      </c>
      <c r="D2110" s="4">
        <f>MONTH(SalesDataTable[[#This Row],[Order Date]])</f>
        <v>10</v>
      </c>
      <c r="E2110" s="11" t="str">
        <f>"Q"&amp;ROUNDUP(MONTH(SalesDataTable[[#This Row],[Order Date]])/3,0)</f>
        <v>Q4</v>
      </c>
      <c r="F2110" s="4"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6">
      <c r="A2111" s="2">
        <v>791</v>
      </c>
      <c r="B2111" s="3">
        <v>46310</v>
      </c>
      <c r="C2111" s="4">
        <f>YEAR(SalesDataTable[[#This Row],[Order Date]])</f>
        <v>2026</v>
      </c>
      <c r="D2111" s="4">
        <f>MONTH(SalesDataTable[[#This Row],[Order Date]])</f>
        <v>10</v>
      </c>
      <c r="E2111" s="11" t="str">
        <f>"Q"&amp;ROUNDUP(MONTH(SalesDataTable[[#This Row],[Order Date]])/3,0)</f>
        <v>Q4</v>
      </c>
      <c r="F2111" s="4"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6">
      <c r="A2112" s="2">
        <v>1033</v>
      </c>
      <c r="B2112" s="3">
        <v>46310</v>
      </c>
      <c r="C2112" s="4">
        <f>YEAR(SalesDataTable[[#This Row],[Order Date]])</f>
        <v>2026</v>
      </c>
      <c r="D2112" s="4">
        <f>MONTH(SalesDataTable[[#This Row],[Order Date]])</f>
        <v>10</v>
      </c>
      <c r="E2112" s="11" t="str">
        <f>"Q"&amp;ROUNDUP(MONTH(SalesDataTable[[#This Row],[Order Date]])/3,0)</f>
        <v>Q4</v>
      </c>
      <c r="F2112" s="4"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6">
      <c r="A2113" s="2">
        <v>1247</v>
      </c>
      <c r="B2113" s="3">
        <v>46310</v>
      </c>
      <c r="C2113" s="4">
        <f>YEAR(SalesDataTable[[#This Row],[Order Date]])</f>
        <v>2026</v>
      </c>
      <c r="D2113" s="4">
        <f>MONTH(SalesDataTable[[#This Row],[Order Date]])</f>
        <v>10</v>
      </c>
      <c r="E2113" s="11" t="str">
        <f>"Q"&amp;ROUNDUP(MONTH(SalesDataTable[[#This Row],[Order Date]])/3,0)</f>
        <v>Q4</v>
      </c>
      <c r="F2113" s="4"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6">
      <c r="A2114" s="2">
        <v>1321</v>
      </c>
      <c r="B2114" s="3">
        <v>46310</v>
      </c>
      <c r="C2114" s="4">
        <f>YEAR(SalesDataTable[[#This Row],[Order Date]])</f>
        <v>2026</v>
      </c>
      <c r="D2114" s="4">
        <f>MONTH(SalesDataTable[[#This Row],[Order Date]])</f>
        <v>10</v>
      </c>
      <c r="E2114" s="11" t="str">
        <f>"Q"&amp;ROUNDUP(MONTH(SalesDataTable[[#This Row],[Order Date]])/3,0)</f>
        <v>Q4</v>
      </c>
      <c r="F2114" s="4"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6">
      <c r="A2115" s="2">
        <v>2048</v>
      </c>
      <c r="B2115" s="3">
        <v>46310</v>
      </c>
      <c r="C2115" s="4">
        <f>YEAR(SalesDataTable[[#This Row],[Order Date]])</f>
        <v>2026</v>
      </c>
      <c r="D2115" s="4">
        <f>MONTH(SalesDataTable[[#This Row],[Order Date]])</f>
        <v>10</v>
      </c>
      <c r="E2115" s="11" t="str">
        <f>"Q"&amp;ROUNDUP(MONTH(SalesDataTable[[#This Row],[Order Date]])/3,0)</f>
        <v>Q4</v>
      </c>
      <c r="F2115" s="4"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6">
      <c r="A2116" s="2">
        <v>2082</v>
      </c>
      <c r="B2116" s="3">
        <v>46310</v>
      </c>
      <c r="C2116" s="4">
        <f>YEAR(SalesDataTable[[#This Row],[Order Date]])</f>
        <v>2026</v>
      </c>
      <c r="D2116" s="4">
        <f>MONTH(SalesDataTable[[#This Row],[Order Date]])</f>
        <v>10</v>
      </c>
      <c r="E2116" s="11" t="str">
        <f>"Q"&amp;ROUNDUP(MONTH(SalesDataTable[[#This Row],[Order Date]])/3,0)</f>
        <v>Q4</v>
      </c>
      <c r="F2116" s="4"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6">
      <c r="A2117" s="2">
        <v>2177</v>
      </c>
      <c r="B2117" s="3">
        <v>46310</v>
      </c>
      <c r="C2117" s="4">
        <f>YEAR(SalesDataTable[[#This Row],[Order Date]])</f>
        <v>2026</v>
      </c>
      <c r="D2117" s="4">
        <f>MONTH(SalesDataTable[[#This Row],[Order Date]])</f>
        <v>10</v>
      </c>
      <c r="E2117" s="11" t="str">
        <f>"Q"&amp;ROUNDUP(MONTH(SalesDataTable[[#This Row],[Order Date]])/3,0)</f>
        <v>Q4</v>
      </c>
      <c r="F2117" s="4"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6">
      <c r="A2118" s="2">
        <v>3776</v>
      </c>
      <c r="B2118" s="3">
        <v>46310</v>
      </c>
      <c r="C2118" s="4">
        <f>YEAR(SalesDataTable[[#This Row],[Order Date]])</f>
        <v>2026</v>
      </c>
      <c r="D2118" s="4">
        <f>MONTH(SalesDataTable[[#This Row],[Order Date]])</f>
        <v>10</v>
      </c>
      <c r="E2118" s="11" t="str">
        <f>"Q"&amp;ROUNDUP(MONTH(SalesDataTable[[#This Row],[Order Date]])/3,0)</f>
        <v>Q4</v>
      </c>
      <c r="F2118" s="4"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6">
      <c r="A2119" s="2">
        <v>4542</v>
      </c>
      <c r="B2119" s="3">
        <v>46310</v>
      </c>
      <c r="C2119" s="4">
        <f>YEAR(SalesDataTable[[#This Row],[Order Date]])</f>
        <v>2026</v>
      </c>
      <c r="D2119" s="4">
        <f>MONTH(SalesDataTable[[#This Row],[Order Date]])</f>
        <v>10</v>
      </c>
      <c r="E2119" s="11" t="str">
        <f>"Q"&amp;ROUNDUP(MONTH(SalesDataTable[[#This Row],[Order Date]])/3,0)</f>
        <v>Q4</v>
      </c>
      <c r="F2119" s="4"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6">
      <c r="A2120" s="2">
        <v>36</v>
      </c>
      <c r="B2120" s="3">
        <v>46311</v>
      </c>
      <c r="C2120" s="4">
        <f>YEAR(SalesDataTable[[#This Row],[Order Date]])</f>
        <v>2026</v>
      </c>
      <c r="D2120" s="4">
        <f>MONTH(SalesDataTable[[#This Row],[Order Date]])</f>
        <v>10</v>
      </c>
      <c r="E2120" s="11" t="str">
        <f>"Q"&amp;ROUNDUP(MONTH(SalesDataTable[[#This Row],[Order Date]])/3,0)</f>
        <v>Q4</v>
      </c>
      <c r="F2120" s="4"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6">
      <c r="A2121" s="2">
        <v>64</v>
      </c>
      <c r="B2121" s="3">
        <v>46311</v>
      </c>
      <c r="C2121" s="4">
        <f>YEAR(SalesDataTable[[#This Row],[Order Date]])</f>
        <v>2026</v>
      </c>
      <c r="D2121" s="4">
        <f>MONTH(SalesDataTable[[#This Row],[Order Date]])</f>
        <v>10</v>
      </c>
      <c r="E2121" s="11" t="str">
        <f>"Q"&amp;ROUNDUP(MONTH(SalesDataTable[[#This Row],[Order Date]])/3,0)</f>
        <v>Q4</v>
      </c>
      <c r="F2121" s="4"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6">
      <c r="A2122" s="2">
        <v>529</v>
      </c>
      <c r="B2122" s="3">
        <v>46311</v>
      </c>
      <c r="C2122" s="4">
        <f>YEAR(SalesDataTable[[#This Row],[Order Date]])</f>
        <v>2026</v>
      </c>
      <c r="D2122" s="4">
        <f>MONTH(SalesDataTable[[#This Row],[Order Date]])</f>
        <v>10</v>
      </c>
      <c r="E2122" s="11" t="str">
        <f>"Q"&amp;ROUNDUP(MONTH(SalesDataTable[[#This Row],[Order Date]])/3,0)</f>
        <v>Q4</v>
      </c>
      <c r="F2122" s="4"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6">
      <c r="A2123" s="2">
        <v>1815</v>
      </c>
      <c r="B2123" s="3">
        <v>46311</v>
      </c>
      <c r="C2123" s="4">
        <f>YEAR(SalesDataTable[[#This Row],[Order Date]])</f>
        <v>2026</v>
      </c>
      <c r="D2123" s="4">
        <f>MONTH(SalesDataTable[[#This Row],[Order Date]])</f>
        <v>10</v>
      </c>
      <c r="E2123" s="11" t="str">
        <f>"Q"&amp;ROUNDUP(MONTH(SalesDataTable[[#This Row],[Order Date]])/3,0)</f>
        <v>Q4</v>
      </c>
      <c r="F2123" s="4"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6">
      <c r="A2124" s="2">
        <v>1820</v>
      </c>
      <c r="B2124" s="3">
        <v>46311</v>
      </c>
      <c r="C2124" s="4">
        <f>YEAR(SalesDataTable[[#This Row],[Order Date]])</f>
        <v>2026</v>
      </c>
      <c r="D2124" s="4">
        <f>MONTH(SalesDataTable[[#This Row],[Order Date]])</f>
        <v>10</v>
      </c>
      <c r="E2124" s="11" t="str">
        <f>"Q"&amp;ROUNDUP(MONTH(SalesDataTable[[#This Row],[Order Date]])/3,0)</f>
        <v>Q4</v>
      </c>
      <c r="F2124" s="4"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6">
      <c r="A2125" s="2">
        <v>2028</v>
      </c>
      <c r="B2125" s="3">
        <v>46311</v>
      </c>
      <c r="C2125" s="4">
        <f>YEAR(SalesDataTable[[#This Row],[Order Date]])</f>
        <v>2026</v>
      </c>
      <c r="D2125" s="4">
        <f>MONTH(SalesDataTable[[#This Row],[Order Date]])</f>
        <v>10</v>
      </c>
      <c r="E2125" s="11" t="str">
        <f>"Q"&amp;ROUNDUP(MONTH(SalesDataTable[[#This Row],[Order Date]])/3,0)</f>
        <v>Q4</v>
      </c>
      <c r="F2125" s="4"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6">
      <c r="A2126" s="2">
        <v>2741</v>
      </c>
      <c r="B2126" s="3">
        <v>46311</v>
      </c>
      <c r="C2126" s="4">
        <f>YEAR(SalesDataTable[[#This Row],[Order Date]])</f>
        <v>2026</v>
      </c>
      <c r="D2126" s="4">
        <f>MONTH(SalesDataTable[[#This Row],[Order Date]])</f>
        <v>10</v>
      </c>
      <c r="E2126" s="11" t="str">
        <f>"Q"&amp;ROUNDUP(MONTH(SalesDataTable[[#This Row],[Order Date]])/3,0)</f>
        <v>Q4</v>
      </c>
      <c r="F2126" s="4"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6">
      <c r="A2127" s="2">
        <v>3602</v>
      </c>
      <c r="B2127" s="3">
        <v>46311</v>
      </c>
      <c r="C2127" s="4">
        <f>YEAR(SalesDataTable[[#This Row],[Order Date]])</f>
        <v>2026</v>
      </c>
      <c r="D2127" s="4">
        <f>MONTH(SalesDataTable[[#This Row],[Order Date]])</f>
        <v>10</v>
      </c>
      <c r="E2127" s="11" t="str">
        <f>"Q"&amp;ROUNDUP(MONTH(SalesDataTable[[#This Row],[Order Date]])/3,0)</f>
        <v>Q4</v>
      </c>
      <c r="F2127" s="4"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6">
      <c r="A2128" s="2">
        <v>4116</v>
      </c>
      <c r="B2128" s="3">
        <v>46311</v>
      </c>
      <c r="C2128" s="4">
        <f>YEAR(SalesDataTable[[#This Row],[Order Date]])</f>
        <v>2026</v>
      </c>
      <c r="D2128" s="4">
        <f>MONTH(SalesDataTable[[#This Row],[Order Date]])</f>
        <v>10</v>
      </c>
      <c r="E2128" s="11" t="str">
        <f>"Q"&amp;ROUNDUP(MONTH(SalesDataTable[[#This Row],[Order Date]])/3,0)</f>
        <v>Q4</v>
      </c>
      <c r="F2128" s="4"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6">
      <c r="A2129" s="2">
        <v>4197</v>
      </c>
      <c r="B2129" s="3">
        <v>46311</v>
      </c>
      <c r="C2129" s="4">
        <f>YEAR(SalesDataTable[[#This Row],[Order Date]])</f>
        <v>2026</v>
      </c>
      <c r="D2129" s="4">
        <f>MONTH(SalesDataTable[[#This Row],[Order Date]])</f>
        <v>10</v>
      </c>
      <c r="E2129" s="11" t="str">
        <f>"Q"&amp;ROUNDUP(MONTH(SalesDataTable[[#This Row],[Order Date]])/3,0)</f>
        <v>Q4</v>
      </c>
      <c r="F2129" s="4"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6">
      <c r="A2130" s="2">
        <v>360</v>
      </c>
      <c r="B2130" s="3">
        <v>46312</v>
      </c>
      <c r="C2130" s="4">
        <f>YEAR(SalesDataTable[[#This Row],[Order Date]])</f>
        <v>2026</v>
      </c>
      <c r="D2130" s="4">
        <f>MONTH(SalesDataTable[[#This Row],[Order Date]])</f>
        <v>10</v>
      </c>
      <c r="E2130" s="11" t="str">
        <f>"Q"&amp;ROUNDUP(MONTH(SalesDataTable[[#This Row],[Order Date]])/3,0)</f>
        <v>Q4</v>
      </c>
      <c r="F2130" s="4"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6">
      <c r="A2131" s="2">
        <v>427</v>
      </c>
      <c r="B2131" s="3">
        <v>46312</v>
      </c>
      <c r="C2131" s="4">
        <f>YEAR(SalesDataTable[[#This Row],[Order Date]])</f>
        <v>2026</v>
      </c>
      <c r="D2131" s="4">
        <f>MONTH(SalesDataTable[[#This Row],[Order Date]])</f>
        <v>10</v>
      </c>
      <c r="E2131" s="11" t="str">
        <f>"Q"&amp;ROUNDUP(MONTH(SalesDataTable[[#This Row],[Order Date]])/3,0)</f>
        <v>Q4</v>
      </c>
      <c r="F2131" s="4"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6">
      <c r="A2132" s="2">
        <v>1018</v>
      </c>
      <c r="B2132" s="3">
        <v>46312</v>
      </c>
      <c r="C2132" s="4">
        <f>YEAR(SalesDataTable[[#This Row],[Order Date]])</f>
        <v>2026</v>
      </c>
      <c r="D2132" s="4">
        <f>MONTH(SalesDataTable[[#This Row],[Order Date]])</f>
        <v>10</v>
      </c>
      <c r="E2132" s="11" t="str">
        <f>"Q"&amp;ROUNDUP(MONTH(SalesDataTable[[#This Row],[Order Date]])/3,0)</f>
        <v>Q4</v>
      </c>
      <c r="F2132" s="4"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6">
      <c r="A2133" s="2">
        <v>1179</v>
      </c>
      <c r="B2133" s="3">
        <v>46312</v>
      </c>
      <c r="C2133" s="4">
        <f>YEAR(SalesDataTable[[#This Row],[Order Date]])</f>
        <v>2026</v>
      </c>
      <c r="D2133" s="4">
        <f>MONTH(SalesDataTable[[#This Row],[Order Date]])</f>
        <v>10</v>
      </c>
      <c r="E2133" s="11" t="str">
        <f>"Q"&amp;ROUNDUP(MONTH(SalesDataTable[[#This Row],[Order Date]])/3,0)</f>
        <v>Q4</v>
      </c>
      <c r="F2133" s="4"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6">
      <c r="A2134" s="2">
        <v>2267</v>
      </c>
      <c r="B2134" s="3">
        <v>46312</v>
      </c>
      <c r="C2134" s="4">
        <f>YEAR(SalesDataTable[[#This Row],[Order Date]])</f>
        <v>2026</v>
      </c>
      <c r="D2134" s="4">
        <f>MONTH(SalesDataTable[[#This Row],[Order Date]])</f>
        <v>10</v>
      </c>
      <c r="E2134" s="11" t="str">
        <f>"Q"&amp;ROUNDUP(MONTH(SalesDataTable[[#This Row],[Order Date]])/3,0)</f>
        <v>Q4</v>
      </c>
      <c r="F2134" s="4"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6">
      <c r="A2135" s="2">
        <v>2656</v>
      </c>
      <c r="B2135" s="3">
        <v>46312</v>
      </c>
      <c r="C2135" s="4">
        <f>YEAR(SalesDataTable[[#This Row],[Order Date]])</f>
        <v>2026</v>
      </c>
      <c r="D2135" s="4">
        <f>MONTH(SalesDataTable[[#This Row],[Order Date]])</f>
        <v>10</v>
      </c>
      <c r="E2135" s="11" t="str">
        <f>"Q"&amp;ROUNDUP(MONTH(SalesDataTable[[#This Row],[Order Date]])/3,0)</f>
        <v>Q4</v>
      </c>
      <c r="F2135" s="4"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6">
      <c r="A2136" s="2">
        <v>2867</v>
      </c>
      <c r="B2136" s="3">
        <v>46312</v>
      </c>
      <c r="C2136" s="4">
        <f>YEAR(SalesDataTable[[#This Row],[Order Date]])</f>
        <v>2026</v>
      </c>
      <c r="D2136" s="4">
        <f>MONTH(SalesDataTable[[#This Row],[Order Date]])</f>
        <v>10</v>
      </c>
      <c r="E2136" s="11" t="str">
        <f>"Q"&amp;ROUNDUP(MONTH(SalesDataTable[[#This Row],[Order Date]])/3,0)</f>
        <v>Q4</v>
      </c>
      <c r="F2136" s="4"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6">
      <c r="A2137" s="2">
        <v>3335</v>
      </c>
      <c r="B2137" s="3">
        <v>46312</v>
      </c>
      <c r="C2137" s="4">
        <f>YEAR(SalesDataTable[[#This Row],[Order Date]])</f>
        <v>2026</v>
      </c>
      <c r="D2137" s="4">
        <f>MONTH(SalesDataTable[[#This Row],[Order Date]])</f>
        <v>10</v>
      </c>
      <c r="E2137" s="11" t="str">
        <f>"Q"&amp;ROUNDUP(MONTH(SalesDataTable[[#This Row],[Order Date]])/3,0)</f>
        <v>Q4</v>
      </c>
      <c r="F2137" s="4"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6">
      <c r="A2138" s="2">
        <v>3770</v>
      </c>
      <c r="B2138" s="3">
        <v>46312</v>
      </c>
      <c r="C2138" s="4">
        <f>YEAR(SalesDataTable[[#This Row],[Order Date]])</f>
        <v>2026</v>
      </c>
      <c r="D2138" s="4">
        <f>MONTH(SalesDataTable[[#This Row],[Order Date]])</f>
        <v>10</v>
      </c>
      <c r="E2138" s="11" t="str">
        <f>"Q"&amp;ROUNDUP(MONTH(SalesDataTable[[#This Row],[Order Date]])/3,0)</f>
        <v>Q4</v>
      </c>
      <c r="F2138" s="4"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6">
      <c r="A2139" s="2">
        <v>4065</v>
      </c>
      <c r="B2139" s="3">
        <v>46312</v>
      </c>
      <c r="C2139" s="4">
        <f>YEAR(SalesDataTable[[#This Row],[Order Date]])</f>
        <v>2026</v>
      </c>
      <c r="D2139" s="4">
        <f>MONTH(SalesDataTable[[#This Row],[Order Date]])</f>
        <v>10</v>
      </c>
      <c r="E2139" s="11" t="str">
        <f>"Q"&amp;ROUNDUP(MONTH(SalesDataTable[[#This Row],[Order Date]])/3,0)</f>
        <v>Q4</v>
      </c>
      <c r="F2139" s="4"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6">
      <c r="A2140" s="2">
        <v>4222</v>
      </c>
      <c r="B2140" s="3">
        <v>46312</v>
      </c>
      <c r="C2140" s="4">
        <f>YEAR(SalesDataTable[[#This Row],[Order Date]])</f>
        <v>2026</v>
      </c>
      <c r="D2140" s="4">
        <f>MONTH(SalesDataTable[[#This Row],[Order Date]])</f>
        <v>10</v>
      </c>
      <c r="E2140" s="11" t="str">
        <f>"Q"&amp;ROUNDUP(MONTH(SalesDataTable[[#This Row],[Order Date]])/3,0)</f>
        <v>Q4</v>
      </c>
      <c r="F2140" s="4"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6">
      <c r="A2141" s="2">
        <v>4304</v>
      </c>
      <c r="B2141" s="3">
        <v>46312</v>
      </c>
      <c r="C2141" s="4">
        <f>YEAR(SalesDataTable[[#This Row],[Order Date]])</f>
        <v>2026</v>
      </c>
      <c r="D2141" s="4">
        <f>MONTH(SalesDataTable[[#This Row],[Order Date]])</f>
        <v>10</v>
      </c>
      <c r="E2141" s="11" t="str">
        <f>"Q"&amp;ROUNDUP(MONTH(SalesDataTable[[#This Row],[Order Date]])/3,0)</f>
        <v>Q4</v>
      </c>
      <c r="F2141" s="4"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6">
      <c r="A2142" s="2">
        <v>109</v>
      </c>
      <c r="B2142" s="3">
        <v>46313</v>
      </c>
      <c r="C2142" s="4">
        <f>YEAR(SalesDataTable[[#This Row],[Order Date]])</f>
        <v>2026</v>
      </c>
      <c r="D2142" s="4">
        <f>MONTH(SalesDataTable[[#This Row],[Order Date]])</f>
        <v>10</v>
      </c>
      <c r="E2142" s="11" t="str">
        <f>"Q"&amp;ROUNDUP(MONTH(SalesDataTable[[#This Row],[Order Date]])/3,0)</f>
        <v>Q4</v>
      </c>
      <c r="F2142" s="4"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6">
      <c r="A2143" s="2">
        <v>744</v>
      </c>
      <c r="B2143" s="3">
        <v>46313</v>
      </c>
      <c r="C2143" s="4">
        <f>YEAR(SalesDataTable[[#This Row],[Order Date]])</f>
        <v>2026</v>
      </c>
      <c r="D2143" s="4">
        <f>MONTH(SalesDataTable[[#This Row],[Order Date]])</f>
        <v>10</v>
      </c>
      <c r="E2143" s="11" t="str">
        <f>"Q"&amp;ROUNDUP(MONTH(SalesDataTable[[#This Row],[Order Date]])/3,0)</f>
        <v>Q4</v>
      </c>
      <c r="F2143" s="4"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6">
      <c r="A2144" s="2">
        <v>960</v>
      </c>
      <c r="B2144" s="3">
        <v>46313</v>
      </c>
      <c r="C2144" s="4">
        <f>YEAR(SalesDataTable[[#This Row],[Order Date]])</f>
        <v>2026</v>
      </c>
      <c r="D2144" s="4">
        <f>MONTH(SalesDataTable[[#This Row],[Order Date]])</f>
        <v>10</v>
      </c>
      <c r="E2144" s="11" t="str">
        <f>"Q"&amp;ROUNDUP(MONTH(SalesDataTable[[#This Row],[Order Date]])/3,0)</f>
        <v>Q4</v>
      </c>
      <c r="F2144" s="4"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6">
      <c r="A2145" s="2">
        <v>1389</v>
      </c>
      <c r="B2145" s="3">
        <v>46313</v>
      </c>
      <c r="C2145" s="4">
        <f>YEAR(SalesDataTable[[#This Row],[Order Date]])</f>
        <v>2026</v>
      </c>
      <c r="D2145" s="4">
        <f>MONTH(SalesDataTable[[#This Row],[Order Date]])</f>
        <v>10</v>
      </c>
      <c r="E2145" s="11" t="str">
        <f>"Q"&amp;ROUNDUP(MONTH(SalesDataTable[[#This Row],[Order Date]])/3,0)</f>
        <v>Q4</v>
      </c>
      <c r="F2145" s="4"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6">
      <c r="A2146" s="2">
        <v>1493</v>
      </c>
      <c r="B2146" s="3">
        <v>46313</v>
      </c>
      <c r="C2146" s="4">
        <f>YEAR(SalesDataTable[[#This Row],[Order Date]])</f>
        <v>2026</v>
      </c>
      <c r="D2146" s="4">
        <f>MONTH(SalesDataTable[[#This Row],[Order Date]])</f>
        <v>10</v>
      </c>
      <c r="E2146" s="11" t="str">
        <f>"Q"&amp;ROUNDUP(MONTH(SalesDataTable[[#This Row],[Order Date]])/3,0)</f>
        <v>Q4</v>
      </c>
      <c r="F2146" s="4"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6">
      <c r="A2147" s="2">
        <v>1967</v>
      </c>
      <c r="B2147" s="3">
        <v>46313</v>
      </c>
      <c r="C2147" s="4">
        <f>YEAR(SalesDataTable[[#This Row],[Order Date]])</f>
        <v>2026</v>
      </c>
      <c r="D2147" s="4">
        <f>MONTH(SalesDataTable[[#This Row],[Order Date]])</f>
        <v>10</v>
      </c>
      <c r="E2147" s="11" t="str">
        <f>"Q"&amp;ROUNDUP(MONTH(SalesDataTable[[#This Row],[Order Date]])/3,0)</f>
        <v>Q4</v>
      </c>
      <c r="F2147" s="4"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6">
      <c r="A2148" s="2">
        <v>2132</v>
      </c>
      <c r="B2148" s="3">
        <v>46313</v>
      </c>
      <c r="C2148" s="4">
        <f>YEAR(SalesDataTable[[#This Row],[Order Date]])</f>
        <v>2026</v>
      </c>
      <c r="D2148" s="4">
        <f>MONTH(SalesDataTable[[#This Row],[Order Date]])</f>
        <v>10</v>
      </c>
      <c r="E2148" s="11" t="str">
        <f>"Q"&amp;ROUNDUP(MONTH(SalesDataTable[[#This Row],[Order Date]])/3,0)</f>
        <v>Q4</v>
      </c>
      <c r="F2148" s="4"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6">
      <c r="A2149" s="2">
        <v>2882</v>
      </c>
      <c r="B2149" s="3">
        <v>46313</v>
      </c>
      <c r="C2149" s="4">
        <f>YEAR(SalesDataTable[[#This Row],[Order Date]])</f>
        <v>2026</v>
      </c>
      <c r="D2149" s="4">
        <f>MONTH(SalesDataTable[[#This Row],[Order Date]])</f>
        <v>10</v>
      </c>
      <c r="E2149" s="11" t="str">
        <f>"Q"&amp;ROUNDUP(MONTH(SalesDataTable[[#This Row],[Order Date]])/3,0)</f>
        <v>Q4</v>
      </c>
      <c r="F2149" s="4"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6">
      <c r="A2150" s="2">
        <v>3345</v>
      </c>
      <c r="B2150" s="3">
        <v>46313</v>
      </c>
      <c r="C2150" s="4">
        <f>YEAR(SalesDataTable[[#This Row],[Order Date]])</f>
        <v>2026</v>
      </c>
      <c r="D2150" s="4">
        <f>MONTH(SalesDataTable[[#This Row],[Order Date]])</f>
        <v>10</v>
      </c>
      <c r="E2150" s="11" t="str">
        <f>"Q"&amp;ROUNDUP(MONTH(SalesDataTable[[#This Row],[Order Date]])/3,0)</f>
        <v>Q4</v>
      </c>
      <c r="F2150" s="4"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6">
      <c r="A2151" s="2">
        <v>4089</v>
      </c>
      <c r="B2151" s="3">
        <v>46313</v>
      </c>
      <c r="C2151" s="4">
        <f>YEAR(SalesDataTable[[#This Row],[Order Date]])</f>
        <v>2026</v>
      </c>
      <c r="D2151" s="4">
        <f>MONTH(SalesDataTable[[#This Row],[Order Date]])</f>
        <v>10</v>
      </c>
      <c r="E2151" s="11" t="str">
        <f>"Q"&amp;ROUNDUP(MONTH(SalesDataTable[[#This Row],[Order Date]])/3,0)</f>
        <v>Q4</v>
      </c>
      <c r="F2151" s="4"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6">
      <c r="A2152" s="2">
        <v>4119</v>
      </c>
      <c r="B2152" s="3">
        <v>46313</v>
      </c>
      <c r="C2152" s="4">
        <f>YEAR(SalesDataTable[[#This Row],[Order Date]])</f>
        <v>2026</v>
      </c>
      <c r="D2152" s="4">
        <f>MONTH(SalesDataTable[[#This Row],[Order Date]])</f>
        <v>10</v>
      </c>
      <c r="E2152" s="11" t="str">
        <f>"Q"&amp;ROUNDUP(MONTH(SalesDataTable[[#This Row],[Order Date]])/3,0)</f>
        <v>Q4</v>
      </c>
      <c r="F2152" s="4"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6">
      <c r="A2153" s="2">
        <v>4968</v>
      </c>
      <c r="B2153" s="3">
        <v>46313</v>
      </c>
      <c r="C2153" s="4">
        <f>YEAR(SalesDataTable[[#This Row],[Order Date]])</f>
        <v>2026</v>
      </c>
      <c r="D2153" s="4">
        <f>MONTH(SalesDataTable[[#This Row],[Order Date]])</f>
        <v>10</v>
      </c>
      <c r="E2153" s="11" t="str">
        <f>"Q"&amp;ROUNDUP(MONTH(SalesDataTable[[#This Row],[Order Date]])/3,0)</f>
        <v>Q4</v>
      </c>
      <c r="F2153" s="4"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6">
      <c r="A2154" s="2">
        <v>5197</v>
      </c>
      <c r="B2154" s="3">
        <v>46313</v>
      </c>
      <c r="C2154" s="4">
        <f>YEAR(SalesDataTable[[#This Row],[Order Date]])</f>
        <v>2026</v>
      </c>
      <c r="D2154" s="4">
        <f>MONTH(SalesDataTable[[#This Row],[Order Date]])</f>
        <v>10</v>
      </c>
      <c r="E2154" s="11" t="str">
        <f>"Q"&amp;ROUNDUP(MONTH(SalesDataTable[[#This Row],[Order Date]])/3,0)</f>
        <v>Q4</v>
      </c>
      <c r="F2154" s="4"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6">
      <c r="A2155" s="2">
        <v>66</v>
      </c>
      <c r="B2155" s="3">
        <v>46314</v>
      </c>
      <c r="C2155" s="4">
        <f>YEAR(SalesDataTable[[#This Row],[Order Date]])</f>
        <v>2026</v>
      </c>
      <c r="D2155" s="4">
        <f>MONTH(SalesDataTable[[#This Row],[Order Date]])</f>
        <v>10</v>
      </c>
      <c r="E2155" s="11" t="str">
        <f>"Q"&amp;ROUNDUP(MONTH(SalesDataTable[[#This Row],[Order Date]])/3,0)</f>
        <v>Q4</v>
      </c>
      <c r="F2155" s="4"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6">
      <c r="A2156" s="2">
        <v>585</v>
      </c>
      <c r="B2156" s="3">
        <v>46314</v>
      </c>
      <c r="C2156" s="4">
        <f>YEAR(SalesDataTable[[#This Row],[Order Date]])</f>
        <v>2026</v>
      </c>
      <c r="D2156" s="4">
        <f>MONTH(SalesDataTable[[#This Row],[Order Date]])</f>
        <v>10</v>
      </c>
      <c r="E2156" s="11" t="str">
        <f>"Q"&amp;ROUNDUP(MONTH(SalesDataTable[[#This Row],[Order Date]])/3,0)</f>
        <v>Q4</v>
      </c>
      <c r="F2156" s="4"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6">
      <c r="A2157" s="2">
        <v>856</v>
      </c>
      <c r="B2157" s="3">
        <v>46314</v>
      </c>
      <c r="C2157" s="4">
        <f>YEAR(SalesDataTable[[#This Row],[Order Date]])</f>
        <v>2026</v>
      </c>
      <c r="D2157" s="4">
        <f>MONTH(SalesDataTable[[#This Row],[Order Date]])</f>
        <v>10</v>
      </c>
      <c r="E2157" s="11" t="str">
        <f>"Q"&amp;ROUNDUP(MONTH(SalesDataTable[[#This Row],[Order Date]])/3,0)</f>
        <v>Q4</v>
      </c>
      <c r="F2157" s="4"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6">
      <c r="A2158" s="2">
        <v>1793</v>
      </c>
      <c r="B2158" s="3">
        <v>46314</v>
      </c>
      <c r="C2158" s="4">
        <f>YEAR(SalesDataTable[[#This Row],[Order Date]])</f>
        <v>2026</v>
      </c>
      <c r="D2158" s="4">
        <f>MONTH(SalesDataTable[[#This Row],[Order Date]])</f>
        <v>10</v>
      </c>
      <c r="E2158" s="11" t="str">
        <f>"Q"&amp;ROUNDUP(MONTH(SalesDataTable[[#This Row],[Order Date]])/3,0)</f>
        <v>Q4</v>
      </c>
      <c r="F2158" s="4"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6">
      <c r="A2159" s="2">
        <v>4763</v>
      </c>
      <c r="B2159" s="3">
        <v>46314</v>
      </c>
      <c r="C2159" s="4">
        <f>YEAR(SalesDataTable[[#This Row],[Order Date]])</f>
        <v>2026</v>
      </c>
      <c r="D2159" s="4">
        <f>MONTH(SalesDataTable[[#This Row],[Order Date]])</f>
        <v>10</v>
      </c>
      <c r="E2159" s="11" t="str">
        <f>"Q"&amp;ROUNDUP(MONTH(SalesDataTable[[#This Row],[Order Date]])/3,0)</f>
        <v>Q4</v>
      </c>
      <c r="F2159" s="4"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6">
      <c r="A2160" s="2">
        <v>1716</v>
      </c>
      <c r="B2160" s="3">
        <v>46315</v>
      </c>
      <c r="C2160" s="4">
        <f>YEAR(SalesDataTable[[#This Row],[Order Date]])</f>
        <v>2026</v>
      </c>
      <c r="D2160" s="4">
        <f>MONTH(SalesDataTable[[#This Row],[Order Date]])</f>
        <v>10</v>
      </c>
      <c r="E2160" s="11" t="str">
        <f>"Q"&amp;ROUNDUP(MONTH(SalesDataTable[[#This Row],[Order Date]])/3,0)</f>
        <v>Q4</v>
      </c>
      <c r="F2160" s="4"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6">
      <c r="A2161" s="2">
        <v>1759</v>
      </c>
      <c r="B2161" s="3">
        <v>46315</v>
      </c>
      <c r="C2161" s="4">
        <f>YEAR(SalesDataTable[[#This Row],[Order Date]])</f>
        <v>2026</v>
      </c>
      <c r="D2161" s="4">
        <f>MONTH(SalesDataTable[[#This Row],[Order Date]])</f>
        <v>10</v>
      </c>
      <c r="E2161" s="11" t="str">
        <f>"Q"&amp;ROUNDUP(MONTH(SalesDataTable[[#This Row],[Order Date]])/3,0)</f>
        <v>Q4</v>
      </c>
      <c r="F2161" s="4"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6">
      <c r="A2162" s="2">
        <v>1811</v>
      </c>
      <c r="B2162" s="3">
        <v>46315</v>
      </c>
      <c r="C2162" s="4">
        <f>YEAR(SalesDataTable[[#This Row],[Order Date]])</f>
        <v>2026</v>
      </c>
      <c r="D2162" s="4">
        <f>MONTH(SalesDataTable[[#This Row],[Order Date]])</f>
        <v>10</v>
      </c>
      <c r="E2162" s="11" t="str">
        <f>"Q"&amp;ROUNDUP(MONTH(SalesDataTable[[#This Row],[Order Date]])/3,0)</f>
        <v>Q4</v>
      </c>
      <c r="F2162" s="4"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6">
      <c r="A2163" s="2">
        <v>2918</v>
      </c>
      <c r="B2163" s="3">
        <v>46315</v>
      </c>
      <c r="C2163" s="4">
        <f>YEAR(SalesDataTable[[#This Row],[Order Date]])</f>
        <v>2026</v>
      </c>
      <c r="D2163" s="4">
        <f>MONTH(SalesDataTable[[#This Row],[Order Date]])</f>
        <v>10</v>
      </c>
      <c r="E2163" s="11" t="str">
        <f>"Q"&amp;ROUNDUP(MONTH(SalesDataTable[[#This Row],[Order Date]])/3,0)</f>
        <v>Q4</v>
      </c>
      <c r="F2163" s="4"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6">
      <c r="A2164" s="2">
        <v>4150</v>
      </c>
      <c r="B2164" s="3">
        <v>46315</v>
      </c>
      <c r="C2164" s="4">
        <f>YEAR(SalesDataTable[[#This Row],[Order Date]])</f>
        <v>2026</v>
      </c>
      <c r="D2164" s="4">
        <f>MONTH(SalesDataTable[[#This Row],[Order Date]])</f>
        <v>10</v>
      </c>
      <c r="E2164" s="11" t="str">
        <f>"Q"&amp;ROUNDUP(MONTH(SalesDataTable[[#This Row],[Order Date]])/3,0)</f>
        <v>Q4</v>
      </c>
      <c r="F2164" s="4"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6">
      <c r="A2165" s="2">
        <v>4830</v>
      </c>
      <c r="B2165" s="3">
        <v>46315</v>
      </c>
      <c r="C2165" s="4">
        <f>YEAR(SalesDataTable[[#This Row],[Order Date]])</f>
        <v>2026</v>
      </c>
      <c r="D2165" s="4">
        <f>MONTH(SalesDataTable[[#This Row],[Order Date]])</f>
        <v>10</v>
      </c>
      <c r="E2165" s="11" t="str">
        <f>"Q"&amp;ROUNDUP(MONTH(SalesDataTable[[#This Row],[Order Date]])/3,0)</f>
        <v>Q4</v>
      </c>
      <c r="F2165" s="4"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6">
      <c r="A2166" s="2">
        <v>4698</v>
      </c>
      <c r="B2166" s="3">
        <v>46316</v>
      </c>
      <c r="C2166" s="4">
        <f>YEAR(SalesDataTable[[#This Row],[Order Date]])</f>
        <v>2026</v>
      </c>
      <c r="D2166" s="4">
        <f>MONTH(SalesDataTable[[#This Row],[Order Date]])</f>
        <v>10</v>
      </c>
      <c r="E2166" s="11" t="str">
        <f>"Q"&amp;ROUNDUP(MONTH(SalesDataTable[[#This Row],[Order Date]])/3,0)</f>
        <v>Q4</v>
      </c>
      <c r="F2166" s="4"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6">
      <c r="A2167" s="2">
        <v>4846</v>
      </c>
      <c r="B2167" s="3">
        <v>46316</v>
      </c>
      <c r="C2167" s="4">
        <f>YEAR(SalesDataTable[[#This Row],[Order Date]])</f>
        <v>2026</v>
      </c>
      <c r="D2167" s="4">
        <f>MONTH(SalesDataTable[[#This Row],[Order Date]])</f>
        <v>10</v>
      </c>
      <c r="E2167" s="11" t="str">
        <f>"Q"&amp;ROUNDUP(MONTH(SalesDataTable[[#This Row],[Order Date]])/3,0)</f>
        <v>Q4</v>
      </c>
      <c r="F2167" s="4"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6">
      <c r="A2168" s="2">
        <v>5024</v>
      </c>
      <c r="B2168" s="3">
        <v>46316</v>
      </c>
      <c r="C2168" s="4">
        <f>YEAR(SalesDataTable[[#This Row],[Order Date]])</f>
        <v>2026</v>
      </c>
      <c r="D2168" s="4">
        <f>MONTH(SalesDataTable[[#This Row],[Order Date]])</f>
        <v>10</v>
      </c>
      <c r="E2168" s="11" t="str">
        <f>"Q"&amp;ROUNDUP(MONTH(SalesDataTable[[#This Row],[Order Date]])/3,0)</f>
        <v>Q4</v>
      </c>
      <c r="F2168" s="4"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6">
      <c r="A2169" s="2">
        <v>1157</v>
      </c>
      <c r="B2169" s="3">
        <v>46317</v>
      </c>
      <c r="C2169" s="4">
        <f>YEAR(SalesDataTable[[#This Row],[Order Date]])</f>
        <v>2026</v>
      </c>
      <c r="D2169" s="4">
        <f>MONTH(SalesDataTable[[#This Row],[Order Date]])</f>
        <v>10</v>
      </c>
      <c r="E2169" s="11" t="str">
        <f>"Q"&amp;ROUNDUP(MONTH(SalesDataTable[[#This Row],[Order Date]])/3,0)</f>
        <v>Q4</v>
      </c>
      <c r="F2169" s="4"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6">
      <c r="A2170" s="2">
        <v>1427</v>
      </c>
      <c r="B2170" s="3">
        <v>46317</v>
      </c>
      <c r="C2170" s="4">
        <f>YEAR(SalesDataTable[[#This Row],[Order Date]])</f>
        <v>2026</v>
      </c>
      <c r="D2170" s="4">
        <f>MONTH(SalesDataTable[[#This Row],[Order Date]])</f>
        <v>10</v>
      </c>
      <c r="E2170" s="11" t="str">
        <f>"Q"&amp;ROUNDUP(MONTH(SalesDataTable[[#This Row],[Order Date]])/3,0)</f>
        <v>Q4</v>
      </c>
      <c r="F2170" s="4"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6">
      <c r="A2171" s="2">
        <v>1622</v>
      </c>
      <c r="B2171" s="3">
        <v>46317</v>
      </c>
      <c r="C2171" s="4">
        <f>YEAR(SalesDataTable[[#This Row],[Order Date]])</f>
        <v>2026</v>
      </c>
      <c r="D2171" s="4">
        <f>MONTH(SalesDataTable[[#This Row],[Order Date]])</f>
        <v>10</v>
      </c>
      <c r="E2171" s="11" t="str">
        <f>"Q"&amp;ROUNDUP(MONTH(SalesDataTable[[#This Row],[Order Date]])/3,0)</f>
        <v>Q4</v>
      </c>
      <c r="F2171" s="4"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6">
      <c r="A2172" s="2">
        <v>1879</v>
      </c>
      <c r="B2172" s="3">
        <v>46317</v>
      </c>
      <c r="C2172" s="4">
        <f>YEAR(SalesDataTable[[#This Row],[Order Date]])</f>
        <v>2026</v>
      </c>
      <c r="D2172" s="4">
        <f>MONTH(SalesDataTable[[#This Row],[Order Date]])</f>
        <v>10</v>
      </c>
      <c r="E2172" s="11" t="str">
        <f>"Q"&amp;ROUNDUP(MONTH(SalesDataTable[[#This Row],[Order Date]])/3,0)</f>
        <v>Q4</v>
      </c>
      <c r="F2172" s="4"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6">
      <c r="A2173" s="2">
        <v>2483</v>
      </c>
      <c r="B2173" s="3">
        <v>46317</v>
      </c>
      <c r="C2173" s="4">
        <f>YEAR(SalesDataTable[[#This Row],[Order Date]])</f>
        <v>2026</v>
      </c>
      <c r="D2173" s="4">
        <f>MONTH(SalesDataTable[[#This Row],[Order Date]])</f>
        <v>10</v>
      </c>
      <c r="E2173" s="11" t="str">
        <f>"Q"&amp;ROUNDUP(MONTH(SalesDataTable[[#This Row],[Order Date]])/3,0)</f>
        <v>Q4</v>
      </c>
      <c r="F2173" s="4"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6">
      <c r="A2174" s="2">
        <v>4451</v>
      </c>
      <c r="B2174" s="3">
        <v>46317</v>
      </c>
      <c r="C2174" s="4">
        <f>YEAR(SalesDataTable[[#This Row],[Order Date]])</f>
        <v>2026</v>
      </c>
      <c r="D2174" s="4">
        <f>MONTH(SalesDataTable[[#This Row],[Order Date]])</f>
        <v>10</v>
      </c>
      <c r="E2174" s="11" t="str">
        <f>"Q"&amp;ROUNDUP(MONTH(SalesDataTable[[#This Row],[Order Date]])/3,0)</f>
        <v>Q4</v>
      </c>
      <c r="F2174" s="4"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6">
      <c r="A2175" s="2">
        <v>93</v>
      </c>
      <c r="B2175" s="3">
        <v>46318</v>
      </c>
      <c r="C2175" s="4">
        <f>YEAR(SalesDataTable[[#This Row],[Order Date]])</f>
        <v>2026</v>
      </c>
      <c r="D2175" s="4">
        <f>MONTH(SalesDataTable[[#This Row],[Order Date]])</f>
        <v>10</v>
      </c>
      <c r="E2175" s="11" t="str">
        <f>"Q"&amp;ROUNDUP(MONTH(SalesDataTable[[#This Row],[Order Date]])/3,0)</f>
        <v>Q4</v>
      </c>
      <c r="F2175" s="4"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6">
      <c r="A2176" s="2">
        <v>265</v>
      </c>
      <c r="B2176" s="3">
        <v>46318</v>
      </c>
      <c r="C2176" s="4">
        <f>YEAR(SalesDataTable[[#This Row],[Order Date]])</f>
        <v>2026</v>
      </c>
      <c r="D2176" s="4">
        <f>MONTH(SalesDataTable[[#This Row],[Order Date]])</f>
        <v>10</v>
      </c>
      <c r="E2176" s="11" t="str">
        <f>"Q"&amp;ROUNDUP(MONTH(SalesDataTable[[#This Row],[Order Date]])/3,0)</f>
        <v>Q4</v>
      </c>
      <c r="F2176" s="4"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6">
      <c r="A2177" s="2">
        <v>555</v>
      </c>
      <c r="B2177" s="3">
        <v>46318</v>
      </c>
      <c r="C2177" s="4">
        <f>YEAR(SalesDataTable[[#This Row],[Order Date]])</f>
        <v>2026</v>
      </c>
      <c r="D2177" s="4">
        <f>MONTH(SalesDataTable[[#This Row],[Order Date]])</f>
        <v>10</v>
      </c>
      <c r="E2177" s="11" t="str">
        <f>"Q"&amp;ROUNDUP(MONTH(SalesDataTable[[#This Row],[Order Date]])/3,0)</f>
        <v>Q4</v>
      </c>
      <c r="F2177" s="4"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6">
      <c r="A2178" s="2">
        <v>1993</v>
      </c>
      <c r="B2178" s="3">
        <v>46318</v>
      </c>
      <c r="C2178" s="4">
        <f>YEAR(SalesDataTable[[#This Row],[Order Date]])</f>
        <v>2026</v>
      </c>
      <c r="D2178" s="4">
        <f>MONTH(SalesDataTable[[#This Row],[Order Date]])</f>
        <v>10</v>
      </c>
      <c r="E2178" s="11" t="str">
        <f>"Q"&amp;ROUNDUP(MONTH(SalesDataTable[[#This Row],[Order Date]])/3,0)</f>
        <v>Q4</v>
      </c>
      <c r="F2178" s="4"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6">
      <c r="A2179" s="2">
        <v>3116</v>
      </c>
      <c r="B2179" s="3">
        <v>46318</v>
      </c>
      <c r="C2179" s="4">
        <f>YEAR(SalesDataTable[[#This Row],[Order Date]])</f>
        <v>2026</v>
      </c>
      <c r="D2179" s="4">
        <f>MONTH(SalesDataTable[[#This Row],[Order Date]])</f>
        <v>10</v>
      </c>
      <c r="E2179" s="11" t="str">
        <f>"Q"&amp;ROUNDUP(MONTH(SalesDataTable[[#This Row],[Order Date]])/3,0)</f>
        <v>Q4</v>
      </c>
      <c r="F2179" s="4"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6">
      <c r="A2180" s="2">
        <v>3631</v>
      </c>
      <c r="B2180" s="3">
        <v>46318</v>
      </c>
      <c r="C2180" s="4">
        <f>YEAR(SalesDataTable[[#This Row],[Order Date]])</f>
        <v>2026</v>
      </c>
      <c r="D2180" s="4">
        <f>MONTH(SalesDataTable[[#This Row],[Order Date]])</f>
        <v>10</v>
      </c>
      <c r="E2180" s="11" t="str">
        <f>"Q"&amp;ROUNDUP(MONTH(SalesDataTable[[#This Row],[Order Date]])/3,0)</f>
        <v>Q4</v>
      </c>
      <c r="F2180" s="4"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6">
      <c r="A2181" s="2">
        <v>4216</v>
      </c>
      <c r="B2181" s="3">
        <v>46318</v>
      </c>
      <c r="C2181" s="4">
        <f>YEAR(SalesDataTable[[#This Row],[Order Date]])</f>
        <v>2026</v>
      </c>
      <c r="D2181" s="4">
        <f>MONTH(SalesDataTable[[#This Row],[Order Date]])</f>
        <v>10</v>
      </c>
      <c r="E2181" s="11" t="str">
        <f>"Q"&amp;ROUNDUP(MONTH(SalesDataTable[[#This Row],[Order Date]])/3,0)</f>
        <v>Q4</v>
      </c>
      <c r="F2181" s="4"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6">
      <c r="A2182" s="2">
        <v>4956</v>
      </c>
      <c r="B2182" s="3">
        <v>46318</v>
      </c>
      <c r="C2182" s="4">
        <f>YEAR(SalesDataTable[[#This Row],[Order Date]])</f>
        <v>2026</v>
      </c>
      <c r="D2182" s="4">
        <f>MONTH(SalesDataTable[[#This Row],[Order Date]])</f>
        <v>10</v>
      </c>
      <c r="E2182" s="11" t="str">
        <f>"Q"&amp;ROUNDUP(MONTH(SalesDataTable[[#This Row],[Order Date]])/3,0)</f>
        <v>Q4</v>
      </c>
      <c r="F2182" s="4"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6">
      <c r="A2183" s="2">
        <v>439</v>
      </c>
      <c r="B2183" s="3">
        <v>46319</v>
      </c>
      <c r="C2183" s="4">
        <f>YEAR(SalesDataTable[[#This Row],[Order Date]])</f>
        <v>2026</v>
      </c>
      <c r="D2183" s="4">
        <f>MONTH(SalesDataTable[[#This Row],[Order Date]])</f>
        <v>10</v>
      </c>
      <c r="E2183" s="11" t="str">
        <f>"Q"&amp;ROUNDUP(MONTH(SalesDataTable[[#This Row],[Order Date]])/3,0)</f>
        <v>Q4</v>
      </c>
      <c r="F2183" s="4"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6">
      <c r="A2184" s="2">
        <v>1076</v>
      </c>
      <c r="B2184" s="3">
        <v>46319</v>
      </c>
      <c r="C2184" s="4">
        <f>YEAR(SalesDataTable[[#This Row],[Order Date]])</f>
        <v>2026</v>
      </c>
      <c r="D2184" s="4">
        <f>MONTH(SalesDataTable[[#This Row],[Order Date]])</f>
        <v>10</v>
      </c>
      <c r="E2184" s="11" t="str">
        <f>"Q"&amp;ROUNDUP(MONTH(SalesDataTable[[#This Row],[Order Date]])/3,0)</f>
        <v>Q4</v>
      </c>
      <c r="F2184" s="4"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6">
      <c r="A2185" s="2">
        <v>1130</v>
      </c>
      <c r="B2185" s="3">
        <v>46319</v>
      </c>
      <c r="C2185" s="4">
        <f>YEAR(SalesDataTable[[#This Row],[Order Date]])</f>
        <v>2026</v>
      </c>
      <c r="D2185" s="4">
        <f>MONTH(SalesDataTable[[#This Row],[Order Date]])</f>
        <v>10</v>
      </c>
      <c r="E2185" s="11" t="str">
        <f>"Q"&amp;ROUNDUP(MONTH(SalesDataTable[[#This Row],[Order Date]])/3,0)</f>
        <v>Q4</v>
      </c>
      <c r="F2185" s="4"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6">
      <c r="A2186" s="2">
        <v>2820</v>
      </c>
      <c r="B2186" s="3">
        <v>46319</v>
      </c>
      <c r="C2186" s="4">
        <f>YEAR(SalesDataTable[[#This Row],[Order Date]])</f>
        <v>2026</v>
      </c>
      <c r="D2186" s="4">
        <f>MONTH(SalesDataTable[[#This Row],[Order Date]])</f>
        <v>10</v>
      </c>
      <c r="E2186" s="11" t="str">
        <f>"Q"&amp;ROUNDUP(MONTH(SalesDataTable[[#This Row],[Order Date]])/3,0)</f>
        <v>Q4</v>
      </c>
      <c r="F2186" s="4"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6">
      <c r="A2187" s="2">
        <v>4213</v>
      </c>
      <c r="B2187" s="3">
        <v>46319</v>
      </c>
      <c r="C2187" s="4">
        <f>YEAR(SalesDataTable[[#This Row],[Order Date]])</f>
        <v>2026</v>
      </c>
      <c r="D2187" s="4">
        <f>MONTH(SalesDataTable[[#This Row],[Order Date]])</f>
        <v>10</v>
      </c>
      <c r="E2187" s="11" t="str">
        <f>"Q"&amp;ROUNDUP(MONTH(SalesDataTable[[#This Row],[Order Date]])/3,0)</f>
        <v>Q4</v>
      </c>
      <c r="F2187" s="4"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6">
      <c r="A2188" s="2">
        <v>4375</v>
      </c>
      <c r="B2188" s="3">
        <v>46319</v>
      </c>
      <c r="C2188" s="4">
        <f>YEAR(SalesDataTable[[#This Row],[Order Date]])</f>
        <v>2026</v>
      </c>
      <c r="D2188" s="4">
        <f>MONTH(SalesDataTable[[#This Row],[Order Date]])</f>
        <v>10</v>
      </c>
      <c r="E2188" s="11" t="str">
        <f>"Q"&amp;ROUNDUP(MONTH(SalesDataTable[[#This Row],[Order Date]])/3,0)</f>
        <v>Q4</v>
      </c>
      <c r="F2188" s="4"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6">
      <c r="A2189" s="2">
        <v>5072</v>
      </c>
      <c r="B2189" s="3">
        <v>46319</v>
      </c>
      <c r="C2189" s="4">
        <f>YEAR(SalesDataTable[[#This Row],[Order Date]])</f>
        <v>2026</v>
      </c>
      <c r="D2189" s="4">
        <f>MONTH(SalesDataTable[[#This Row],[Order Date]])</f>
        <v>10</v>
      </c>
      <c r="E2189" s="11" t="str">
        <f>"Q"&amp;ROUNDUP(MONTH(SalesDataTable[[#This Row],[Order Date]])/3,0)</f>
        <v>Q4</v>
      </c>
      <c r="F2189" s="4"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6">
      <c r="A2190" s="2">
        <v>310</v>
      </c>
      <c r="B2190" s="3">
        <v>46320</v>
      </c>
      <c r="C2190" s="4">
        <f>YEAR(SalesDataTable[[#This Row],[Order Date]])</f>
        <v>2026</v>
      </c>
      <c r="D2190" s="4">
        <f>MONTH(SalesDataTable[[#This Row],[Order Date]])</f>
        <v>10</v>
      </c>
      <c r="E2190" s="11" t="str">
        <f>"Q"&amp;ROUNDUP(MONTH(SalesDataTable[[#This Row],[Order Date]])/3,0)</f>
        <v>Q4</v>
      </c>
      <c r="F2190" s="4"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6">
      <c r="A2191" s="2">
        <v>317</v>
      </c>
      <c r="B2191" s="3">
        <v>46320</v>
      </c>
      <c r="C2191" s="4">
        <f>YEAR(SalesDataTable[[#This Row],[Order Date]])</f>
        <v>2026</v>
      </c>
      <c r="D2191" s="4">
        <f>MONTH(SalesDataTable[[#This Row],[Order Date]])</f>
        <v>10</v>
      </c>
      <c r="E2191" s="11" t="str">
        <f>"Q"&amp;ROUNDUP(MONTH(SalesDataTable[[#This Row],[Order Date]])/3,0)</f>
        <v>Q4</v>
      </c>
      <c r="F2191" s="4"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6">
      <c r="A2192" s="2">
        <v>684</v>
      </c>
      <c r="B2192" s="3">
        <v>46320</v>
      </c>
      <c r="C2192" s="4">
        <f>YEAR(SalesDataTable[[#This Row],[Order Date]])</f>
        <v>2026</v>
      </c>
      <c r="D2192" s="4">
        <f>MONTH(SalesDataTable[[#This Row],[Order Date]])</f>
        <v>10</v>
      </c>
      <c r="E2192" s="11" t="str">
        <f>"Q"&amp;ROUNDUP(MONTH(SalesDataTable[[#This Row],[Order Date]])/3,0)</f>
        <v>Q4</v>
      </c>
      <c r="F2192" s="4"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6">
      <c r="A2193" s="2">
        <v>1430</v>
      </c>
      <c r="B2193" s="3">
        <v>46320</v>
      </c>
      <c r="C2193" s="4">
        <f>YEAR(SalesDataTable[[#This Row],[Order Date]])</f>
        <v>2026</v>
      </c>
      <c r="D2193" s="4">
        <f>MONTH(SalesDataTable[[#This Row],[Order Date]])</f>
        <v>10</v>
      </c>
      <c r="E2193" s="11" t="str">
        <f>"Q"&amp;ROUNDUP(MONTH(SalesDataTable[[#This Row],[Order Date]])/3,0)</f>
        <v>Q4</v>
      </c>
      <c r="F2193" s="4"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6">
      <c r="A2194" s="2">
        <v>2049</v>
      </c>
      <c r="B2194" s="3">
        <v>46320</v>
      </c>
      <c r="C2194" s="4">
        <f>YEAR(SalesDataTable[[#This Row],[Order Date]])</f>
        <v>2026</v>
      </c>
      <c r="D2194" s="4">
        <f>MONTH(SalesDataTable[[#This Row],[Order Date]])</f>
        <v>10</v>
      </c>
      <c r="E2194" s="11" t="str">
        <f>"Q"&amp;ROUNDUP(MONTH(SalesDataTable[[#This Row],[Order Date]])/3,0)</f>
        <v>Q4</v>
      </c>
      <c r="F2194" s="4"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6">
      <c r="A2195" s="2">
        <v>2199</v>
      </c>
      <c r="B2195" s="3">
        <v>46320</v>
      </c>
      <c r="C2195" s="4">
        <f>YEAR(SalesDataTable[[#This Row],[Order Date]])</f>
        <v>2026</v>
      </c>
      <c r="D2195" s="4">
        <f>MONTH(SalesDataTable[[#This Row],[Order Date]])</f>
        <v>10</v>
      </c>
      <c r="E2195" s="11" t="str">
        <f>"Q"&amp;ROUNDUP(MONTH(SalesDataTable[[#This Row],[Order Date]])/3,0)</f>
        <v>Q4</v>
      </c>
      <c r="F2195" s="4"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6">
      <c r="A2196" s="2">
        <v>2954</v>
      </c>
      <c r="B2196" s="3">
        <v>46320</v>
      </c>
      <c r="C2196" s="4">
        <f>YEAR(SalesDataTable[[#This Row],[Order Date]])</f>
        <v>2026</v>
      </c>
      <c r="D2196" s="4">
        <f>MONTH(SalesDataTable[[#This Row],[Order Date]])</f>
        <v>10</v>
      </c>
      <c r="E2196" s="11" t="str">
        <f>"Q"&amp;ROUNDUP(MONTH(SalesDataTable[[#This Row],[Order Date]])/3,0)</f>
        <v>Q4</v>
      </c>
      <c r="F2196" s="4"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6">
      <c r="A2197" s="2">
        <v>3218</v>
      </c>
      <c r="B2197" s="3">
        <v>46320</v>
      </c>
      <c r="C2197" s="4">
        <f>YEAR(SalesDataTable[[#This Row],[Order Date]])</f>
        <v>2026</v>
      </c>
      <c r="D2197" s="4">
        <f>MONTH(SalesDataTable[[#This Row],[Order Date]])</f>
        <v>10</v>
      </c>
      <c r="E2197" s="11" t="str">
        <f>"Q"&amp;ROUNDUP(MONTH(SalesDataTable[[#This Row],[Order Date]])/3,0)</f>
        <v>Q4</v>
      </c>
      <c r="F2197" s="4"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6">
      <c r="A2198" s="2">
        <v>3965</v>
      </c>
      <c r="B2198" s="3">
        <v>46320</v>
      </c>
      <c r="C2198" s="4">
        <f>YEAR(SalesDataTable[[#This Row],[Order Date]])</f>
        <v>2026</v>
      </c>
      <c r="D2198" s="4">
        <f>MONTH(SalesDataTable[[#This Row],[Order Date]])</f>
        <v>10</v>
      </c>
      <c r="E2198" s="11" t="str">
        <f>"Q"&amp;ROUNDUP(MONTH(SalesDataTable[[#This Row],[Order Date]])/3,0)</f>
        <v>Q4</v>
      </c>
      <c r="F2198" s="4"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6">
      <c r="A2199" s="2">
        <v>2278</v>
      </c>
      <c r="B2199" s="3">
        <v>46321</v>
      </c>
      <c r="C2199" s="4">
        <f>YEAR(SalesDataTable[[#This Row],[Order Date]])</f>
        <v>2026</v>
      </c>
      <c r="D2199" s="4">
        <f>MONTH(SalesDataTable[[#This Row],[Order Date]])</f>
        <v>10</v>
      </c>
      <c r="E2199" s="11" t="str">
        <f>"Q"&amp;ROUNDUP(MONTH(SalesDataTable[[#This Row],[Order Date]])/3,0)</f>
        <v>Q4</v>
      </c>
      <c r="F2199" s="4"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6">
      <c r="A2200" s="2">
        <v>3132</v>
      </c>
      <c r="B2200" s="3">
        <v>46321</v>
      </c>
      <c r="C2200" s="4">
        <f>YEAR(SalesDataTable[[#This Row],[Order Date]])</f>
        <v>2026</v>
      </c>
      <c r="D2200" s="4">
        <f>MONTH(SalesDataTable[[#This Row],[Order Date]])</f>
        <v>10</v>
      </c>
      <c r="E2200" s="11" t="str">
        <f>"Q"&amp;ROUNDUP(MONTH(SalesDataTable[[#This Row],[Order Date]])/3,0)</f>
        <v>Q4</v>
      </c>
      <c r="F2200" s="4"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6">
      <c r="A2201" s="2">
        <v>3144</v>
      </c>
      <c r="B2201" s="3">
        <v>46321</v>
      </c>
      <c r="C2201" s="4">
        <f>YEAR(SalesDataTable[[#This Row],[Order Date]])</f>
        <v>2026</v>
      </c>
      <c r="D2201" s="4">
        <f>MONTH(SalesDataTable[[#This Row],[Order Date]])</f>
        <v>10</v>
      </c>
      <c r="E2201" s="11" t="str">
        <f>"Q"&amp;ROUNDUP(MONTH(SalesDataTable[[#This Row],[Order Date]])/3,0)</f>
        <v>Q4</v>
      </c>
      <c r="F2201" s="4"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6">
      <c r="A2202" s="2">
        <v>3501</v>
      </c>
      <c r="B2202" s="3">
        <v>46321</v>
      </c>
      <c r="C2202" s="4">
        <f>YEAR(SalesDataTable[[#This Row],[Order Date]])</f>
        <v>2026</v>
      </c>
      <c r="D2202" s="4">
        <f>MONTH(SalesDataTable[[#This Row],[Order Date]])</f>
        <v>10</v>
      </c>
      <c r="E2202" s="11" t="str">
        <f>"Q"&amp;ROUNDUP(MONTH(SalesDataTable[[#This Row],[Order Date]])/3,0)</f>
        <v>Q4</v>
      </c>
      <c r="F2202" s="4"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6">
      <c r="A2203" s="2">
        <v>458</v>
      </c>
      <c r="B2203" s="3">
        <v>46322</v>
      </c>
      <c r="C2203" s="4">
        <f>YEAR(SalesDataTable[[#This Row],[Order Date]])</f>
        <v>2026</v>
      </c>
      <c r="D2203" s="4">
        <f>MONTH(SalesDataTable[[#This Row],[Order Date]])</f>
        <v>10</v>
      </c>
      <c r="E2203" s="11" t="str">
        <f>"Q"&amp;ROUNDUP(MONTH(SalesDataTable[[#This Row],[Order Date]])/3,0)</f>
        <v>Q4</v>
      </c>
      <c r="F2203" s="4"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6">
      <c r="A2204" s="2">
        <v>1065</v>
      </c>
      <c r="B2204" s="3">
        <v>46322</v>
      </c>
      <c r="C2204" s="4">
        <f>YEAR(SalesDataTable[[#This Row],[Order Date]])</f>
        <v>2026</v>
      </c>
      <c r="D2204" s="4">
        <f>MONTH(SalesDataTable[[#This Row],[Order Date]])</f>
        <v>10</v>
      </c>
      <c r="E2204" s="11" t="str">
        <f>"Q"&amp;ROUNDUP(MONTH(SalesDataTable[[#This Row],[Order Date]])/3,0)</f>
        <v>Q4</v>
      </c>
      <c r="F2204" s="4"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6">
      <c r="A2205" s="2">
        <v>1707</v>
      </c>
      <c r="B2205" s="3">
        <v>46322</v>
      </c>
      <c r="C2205" s="4">
        <f>YEAR(SalesDataTable[[#This Row],[Order Date]])</f>
        <v>2026</v>
      </c>
      <c r="D2205" s="4">
        <f>MONTH(SalesDataTable[[#This Row],[Order Date]])</f>
        <v>10</v>
      </c>
      <c r="E2205" s="11" t="str">
        <f>"Q"&amp;ROUNDUP(MONTH(SalesDataTable[[#This Row],[Order Date]])/3,0)</f>
        <v>Q4</v>
      </c>
      <c r="F2205" s="4"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6">
      <c r="A2206" s="2">
        <v>1989</v>
      </c>
      <c r="B2206" s="3">
        <v>46322</v>
      </c>
      <c r="C2206" s="4">
        <f>YEAR(SalesDataTable[[#This Row],[Order Date]])</f>
        <v>2026</v>
      </c>
      <c r="D2206" s="4">
        <f>MONTH(SalesDataTable[[#This Row],[Order Date]])</f>
        <v>10</v>
      </c>
      <c r="E2206" s="11" t="str">
        <f>"Q"&amp;ROUNDUP(MONTH(SalesDataTable[[#This Row],[Order Date]])/3,0)</f>
        <v>Q4</v>
      </c>
      <c r="F2206" s="4"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6">
      <c r="A2207" s="2">
        <v>2852</v>
      </c>
      <c r="B2207" s="3">
        <v>46322</v>
      </c>
      <c r="C2207" s="4">
        <f>YEAR(SalesDataTable[[#This Row],[Order Date]])</f>
        <v>2026</v>
      </c>
      <c r="D2207" s="4">
        <f>MONTH(SalesDataTable[[#This Row],[Order Date]])</f>
        <v>10</v>
      </c>
      <c r="E2207" s="11" t="str">
        <f>"Q"&amp;ROUNDUP(MONTH(SalesDataTable[[#This Row],[Order Date]])/3,0)</f>
        <v>Q4</v>
      </c>
      <c r="F2207" s="4"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6">
      <c r="A2208" s="2">
        <v>4762</v>
      </c>
      <c r="B2208" s="3">
        <v>46322</v>
      </c>
      <c r="C2208" s="4">
        <f>YEAR(SalesDataTable[[#This Row],[Order Date]])</f>
        <v>2026</v>
      </c>
      <c r="D2208" s="4">
        <f>MONTH(SalesDataTable[[#This Row],[Order Date]])</f>
        <v>10</v>
      </c>
      <c r="E2208" s="11" t="str">
        <f>"Q"&amp;ROUNDUP(MONTH(SalesDataTable[[#This Row],[Order Date]])/3,0)</f>
        <v>Q4</v>
      </c>
      <c r="F2208" s="4"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6">
      <c r="A2209" s="2">
        <v>4997</v>
      </c>
      <c r="B2209" s="3">
        <v>46322</v>
      </c>
      <c r="C2209" s="4">
        <f>YEAR(SalesDataTable[[#This Row],[Order Date]])</f>
        <v>2026</v>
      </c>
      <c r="D2209" s="4">
        <f>MONTH(SalesDataTable[[#This Row],[Order Date]])</f>
        <v>10</v>
      </c>
      <c r="E2209" s="11" t="str">
        <f>"Q"&amp;ROUNDUP(MONTH(SalesDataTable[[#This Row],[Order Date]])/3,0)</f>
        <v>Q4</v>
      </c>
      <c r="F2209" s="4"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6">
      <c r="A2210" s="2">
        <v>1238</v>
      </c>
      <c r="B2210" s="3">
        <v>46323</v>
      </c>
      <c r="C2210" s="4">
        <f>YEAR(SalesDataTable[[#This Row],[Order Date]])</f>
        <v>2026</v>
      </c>
      <c r="D2210" s="4">
        <f>MONTH(SalesDataTable[[#This Row],[Order Date]])</f>
        <v>10</v>
      </c>
      <c r="E2210" s="11" t="str">
        <f>"Q"&amp;ROUNDUP(MONTH(SalesDataTable[[#This Row],[Order Date]])/3,0)</f>
        <v>Q4</v>
      </c>
      <c r="F2210" s="4"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6">
      <c r="A2211" s="2">
        <v>2622</v>
      </c>
      <c r="B2211" s="3">
        <v>46323</v>
      </c>
      <c r="C2211" s="4">
        <f>YEAR(SalesDataTable[[#This Row],[Order Date]])</f>
        <v>2026</v>
      </c>
      <c r="D2211" s="4">
        <f>MONTH(SalesDataTable[[#This Row],[Order Date]])</f>
        <v>10</v>
      </c>
      <c r="E2211" s="11" t="str">
        <f>"Q"&amp;ROUNDUP(MONTH(SalesDataTable[[#This Row],[Order Date]])/3,0)</f>
        <v>Q4</v>
      </c>
      <c r="F2211" s="4"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6">
      <c r="A2212" s="2">
        <v>3106</v>
      </c>
      <c r="B2212" s="3">
        <v>46323</v>
      </c>
      <c r="C2212" s="4">
        <f>YEAR(SalesDataTable[[#This Row],[Order Date]])</f>
        <v>2026</v>
      </c>
      <c r="D2212" s="4">
        <f>MONTH(SalesDataTable[[#This Row],[Order Date]])</f>
        <v>10</v>
      </c>
      <c r="E2212" s="11" t="str">
        <f>"Q"&amp;ROUNDUP(MONTH(SalesDataTable[[#This Row],[Order Date]])/3,0)</f>
        <v>Q4</v>
      </c>
      <c r="F2212" s="4"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6">
      <c r="A2213" s="2">
        <v>3274</v>
      </c>
      <c r="B2213" s="3">
        <v>46323</v>
      </c>
      <c r="C2213" s="4">
        <f>YEAR(SalesDataTable[[#This Row],[Order Date]])</f>
        <v>2026</v>
      </c>
      <c r="D2213" s="4">
        <f>MONTH(SalesDataTable[[#This Row],[Order Date]])</f>
        <v>10</v>
      </c>
      <c r="E2213" s="11" t="str">
        <f>"Q"&amp;ROUNDUP(MONTH(SalesDataTable[[#This Row],[Order Date]])/3,0)</f>
        <v>Q4</v>
      </c>
      <c r="F2213" s="4"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6">
      <c r="A2214" s="2">
        <v>3542</v>
      </c>
      <c r="B2214" s="3">
        <v>46323</v>
      </c>
      <c r="C2214" s="4">
        <f>YEAR(SalesDataTable[[#This Row],[Order Date]])</f>
        <v>2026</v>
      </c>
      <c r="D2214" s="4">
        <f>MONTH(SalesDataTable[[#This Row],[Order Date]])</f>
        <v>10</v>
      </c>
      <c r="E2214" s="11" t="str">
        <f>"Q"&amp;ROUNDUP(MONTH(SalesDataTable[[#This Row],[Order Date]])/3,0)</f>
        <v>Q4</v>
      </c>
      <c r="F2214" s="4"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6">
      <c r="A2215" s="2">
        <v>3704</v>
      </c>
      <c r="B2215" s="3">
        <v>46323</v>
      </c>
      <c r="C2215" s="4">
        <f>YEAR(SalesDataTable[[#This Row],[Order Date]])</f>
        <v>2026</v>
      </c>
      <c r="D2215" s="4">
        <f>MONTH(SalesDataTable[[#This Row],[Order Date]])</f>
        <v>10</v>
      </c>
      <c r="E2215" s="11" t="str">
        <f>"Q"&amp;ROUNDUP(MONTH(SalesDataTable[[#This Row],[Order Date]])/3,0)</f>
        <v>Q4</v>
      </c>
      <c r="F2215" s="4"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6">
      <c r="A2216" s="2">
        <v>4699</v>
      </c>
      <c r="B2216" s="3">
        <v>46323</v>
      </c>
      <c r="C2216" s="4">
        <f>YEAR(SalesDataTable[[#This Row],[Order Date]])</f>
        <v>2026</v>
      </c>
      <c r="D2216" s="4">
        <f>MONTH(SalesDataTable[[#This Row],[Order Date]])</f>
        <v>10</v>
      </c>
      <c r="E2216" s="11" t="str">
        <f>"Q"&amp;ROUNDUP(MONTH(SalesDataTable[[#This Row],[Order Date]])/3,0)</f>
        <v>Q4</v>
      </c>
      <c r="F2216" s="4"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6">
      <c r="A2217" s="2">
        <v>1226</v>
      </c>
      <c r="B2217" s="3">
        <v>46324</v>
      </c>
      <c r="C2217" s="4">
        <f>YEAR(SalesDataTable[[#This Row],[Order Date]])</f>
        <v>2026</v>
      </c>
      <c r="D2217" s="4">
        <f>MONTH(SalesDataTable[[#This Row],[Order Date]])</f>
        <v>10</v>
      </c>
      <c r="E2217" s="11" t="str">
        <f>"Q"&amp;ROUNDUP(MONTH(SalesDataTable[[#This Row],[Order Date]])/3,0)</f>
        <v>Q4</v>
      </c>
      <c r="F2217" s="4"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6">
      <c r="A2218" s="2">
        <v>1245</v>
      </c>
      <c r="B2218" s="3">
        <v>46324</v>
      </c>
      <c r="C2218" s="4">
        <f>YEAR(SalesDataTable[[#This Row],[Order Date]])</f>
        <v>2026</v>
      </c>
      <c r="D2218" s="4">
        <f>MONTH(SalesDataTable[[#This Row],[Order Date]])</f>
        <v>10</v>
      </c>
      <c r="E2218" s="11" t="str">
        <f>"Q"&amp;ROUNDUP(MONTH(SalesDataTable[[#This Row],[Order Date]])/3,0)</f>
        <v>Q4</v>
      </c>
      <c r="F2218" s="4"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6">
      <c r="A2219" s="2">
        <v>1477</v>
      </c>
      <c r="B2219" s="3">
        <v>46324</v>
      </c>
      <c r="C2219" s="4">
        <f>YEAR(SalesDataTable[[#This Row],[Order Date]])</f>
        <v>2026</v>
      </c>
      <c r="D2219" s="4">
        <f>MONTH(SalesDataTable[[#This Row],[Order Date]])</f>
        <v>10</v>
      </c>
      <c r="E2219" s="11" t="str">
        <f>"Q"&amp;ROUNDUP(MONTH(SalesDataTable[[#This Row],[Order Date]])/3,0)</f>
        <v>Q4</v>
      </c>
      <c r="F2219" s="4"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6">
      <c r="A2220" s="2">
        <v>1575</v>
      </c>
      <c r="B2220" s="3">
        <v>46324</v>
      </c>
      <c r="C2220" s="4">
        <f>YEAR(SalesDataTable[[#This Row],[Order Date]])</f>
        <v>2026</v>
      </c>
      <c r="D2220" s="4">
        <f>MONTH(SalesDataTable[[#This Row],[Order Date]])</f>
        <v>10</v>
      </c>
      <c r="E2220" s="11" t="str">
        <f>"Q"&amp;ROUNDUP(MONTH(SalesDataTable[[#This Row],[Order Date]])/3,0)</f>
        <v>Q4</v>
      </c>
      <c r="F2220" s="4"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6">
      <c r="A2221" s="2">
        <v>2830</v>
      </c>
      <c r="B2221" s="3">
        <v>46324</v>
      </c>
      <c r="C2221" s="4">
        <f>YEAR(SalesDataTable[[#This Row],[Order Date]])</f>
        <v>2026</v>
      </c>
      <c r="D2221" s="4">
        <f>MONTH(SalesDataTable[[#This Row],[Order Date]])</f>
        <v>10</v>
      </c>
      <c r="E2221" s="11" t="str">
        <f>"Q"&amp;ROUNDUP(MONTH(SalesDataTable[[#This Row],[Order Date]])/3,0)</f>
        <v>Q4</v>
      </c>
      <c r="F2221" s="4"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6">
      <c r="A2222" s="2">
        <v>2884</v>
      </c>
      <c r="B2222" s="3">
        <v>46324</v>
      </c>
      <c r="C2222" s="4">
        <f>YEAR(SalesDataTable[[#This Row],[Order Date]])</f>
        <v>2026</v>
      </c>
      <c r="D2222" s="4">
        <f>MONTH(SalesDataTable[[#This Row],[Order Date]])</f>
        <v>10</v>
      </c>
      <c r="E2222" s="11" t="str">
        <f>"Q"&amp;ROUNDUP(MONTH(SalesDataTable[[#This Row],[Order Date]])/3,0)</f>
        <v>Q4</v>
      </c>
      <c r="F2222" s="4"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6">
      <c r="A2223" s="2">
        <v>3093</v>
      </c>
      <c r="B2223" s="3">
        <v>46324</v>
      </c>
      <c r="C2223" s="4">
        <f>YEAR(SalesDataTable[[#This Row],[Order Date]])</f>
        <v>2026</v>
      </c>
      <c r="D2223" s="4">
        <f>MONTH(SalesDataTable[[#This Row],[Order Date]])</f>
        <v>10</v>
      </c>
      <c r="E2223" s="11" t="str">
        <f>"Q"&amp;ROUNDUP(MONTH(SalesDataTable[[#This Row],[Order Date]])/3,0)</f>
        <v>Q4</v>
      </c>
      <c r="F2223" s="4"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6">
      <c r="A2224" s="2">
        <v>3613</v>
      </c>
      <c r="B2224" s="3">
        <v>46324</v>
      </c>
      <c r="C2224" s="4">
        <f>YEAR(SalesDataTable[[#This Row],[Order Date]])</f>
        <v>2026</v>
      </c>
      <c r="D2224" s="4">
        <f>MONTH(SalesDataTable[[#This Row],[Order Date]])</f>
        <v>10</v>
      </c>
      <c r="E2224" s="11" t="str">
        <f>"Q"&amp;ROUNDUP(MONTH(SalesDataTable[[#This Row],[Order Date]])/3,0)</f>
        <v>Q4</v>
      </c>
      <c r="F2224" s="4"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6">
      <c r="A2225" s="2">
        <v>4496</v>
      </c>
      <c r="B2225" s="3">
        <v>46324</v>
      </c>
      <c r="C2225" s="4">
        <f>YEAR(SalesDataTable[[#This Row],[Order Date]])</f>
        <v>2026</v>
      </c>
      <c r="D2225" s="4">
        <f>MONTH(SalesDataTable[[#This Row],[Order Date]])</f>
        <v>10</v>
      </c>
      <c r="E2225" s="11" t="str">
        <f>"Q"&amp;ROUNDUP(MONTH(SalesDataTable[[#This Row],[Order Date]])/3,0)</f>
        <v>Q4</v>
      </c>
      <c r="F2225" s="4"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6">
      <c r="A2226" s="2">
        <v>5194</v>
      </c>
      <c r="B2226" s="3">
        <v>46324</v>
      </c>
      <c r="C2226" s="4">
        <f>YEAR(SalesDataTable[[#This Row],[Order Date]])</f>
        <v>2026</v>
      </c>
      <c r="D2226" s="4">
        <f>MONTH(SalesDataTable[[#This Row],[Order Date]])</f>
        <v>10</v>
      </c>
      <c r="E2226" s="11" t="str">
        <f>"Q"&amp;ROUNDUP(MONTH(SalesDataTable[[#This Row],[Order Date]])/3,0)</f>
        <v>Q4</v>
      </c>
      <c r="F2226" s="4"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6">
      <c r="A2227" s="2">
        <v>339</v>
      </c>
      <c r="B2227" s="3">
        <v>46325</v>
      </c>
      <c r="C2227" s="4">
        <f>YEAR(SalesDataTable[[#This Row],[Order Date]])</f>
        <v>2026</v>
      </c>
      <c r="D2227" s="4">
        <f>MONTH(SalesDataTable[[#This Row],[Order Date]])</f>
        <v>10</v>
      </c>
      <c r="E2227" s="11" t="str">
        <f>"Q"&amp;ROUNDUP(MONTH(SalesDataTable[[#This Row],[Order Date]])/3,0)</f>
        <v>Q4</v>
      </c>
      <c r="F2227" s="4"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6">
      <c r="A2228" s="2">
        <v>1199</v>
      </c>
      <c r="B2228" s="3">
        <v>46325</v>
      </c>
      <c r="C2228" s="4">
        <f>YEAR(SalesDataTable[[#This Row],[Order Date]])</f>
        <v>2026</v>
      </c>
      <c r="D2228" s="4">
        <f>MONTH(SalesDataTable[[#This Row],[Order Date]])</f>
        <v>10</v>
      </c>
      <c r="E2228" s="11" t="str">
        <f>"Q"&amp;ROUNDUP(MONTH(SalesDataTable[[#This Row],[Order Date]])/3,0)</f>
        <v>Q4</v>
      </c>
      <c r="F2228" s="4"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6">
      <c r="A2229" s="2">
        <v>1253</v>
      </c>
      <c r="B2229" s="3">
        <v>46325</v>
      </c>
      <c r="C2229" s="4">
        <f>YEAR(SalesDataTable[[#This Row],[Order Date]])</f>
        <v>2026</v>
      </c>
      <c r="D2229" s="4">
        <f>MONTH(SalesDataTable[[#This Row],[Order Date]])</f>
        <v>10</v>
      </c>
      <c r="E2229" s="11" t="str">
        <f>"Q"&amp;ROUNDUP(MONTH(SalesDataTable[[#This Row],[Order Date]])/3,0)</f>
        <v>Q4</v>
      </c>
      <c r="F2229" s="4"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6">
      <c r="A2230" s="2">
        <v>1407</v>
      </c>
      <c r="B2230" s="3">
        <v>46325</v>
      </c>
      <c r="C2230" s="4">
        <f>YEAR(SalesDataTable[[#This Row],[Order Date]])</f>
        <v>2026</v>
      </c>
      <c r="D2230" s="4">
        <f>MONTH(SalesDataTable[[#This Row],[Order Date]])</f>
        <v>10</v>
      </c>
      <c r="E2230" s="11" t="str">
        <f>"Q"&amp;ROUNDUP(MONTH(SalesDataTable[[#This Row],[Order Date]])/3,0)</f>
        <v>Q4</v>
      </c>
      <c r="F2230" s="4"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6">
      <c r="A2231" s="2">
        <v>2532</v>
      </c>
      <c r="B2231" s="3">
        <v>46325</v>
      </c>
      <c r="C2231" s="4">
        <f>YEAR(SalesDataTable[[#This Row],[Order Date]])</f>
        <v>2026</v>
      </c>
      <c r="D2231" s="4">
        <f>MONTH(SalesDataTable[[#This Row],[Order Date]])</f>
        <v>10</v>
      </c>
      <c r="E2231" s="11" t="str">
        <f>"Q"&amp;ROUNDUP(MONTH(SalesDataTable[[#This Row],[Order Date]])/3,0)</f>
        <v>Q4</v>
      </c>
      <c r="F2231" s="4"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6">
      <c r="A2232" s="2">
        <v>307</v>
      </c>
      <c r="B2232" s="3">
        <v>46326</v>
      </c>
      <c r="C2232" s="4">
        <f>YEAR(SalesDataTable[[#This Row],[Order Date]])</f>
        <v>2026</v>
      </c>
      <c r="D2232" s="4">
        <f>MONTH(SalesDataTable[[#This Row],[Order Date]])</f>
        <v>10</v>
      </c>
      <c r="E2232" s="11" t="str">
        <f>"Q"&amp;ROUNDUP(MONTH(SalesDataTable[[#This Row],[Order Date]])/3,0)</f>
        <v>Q4</v>
      </c>
      <c r="F2232" s="4"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6">
      <c r="A2233" s="2">
        <v>3257</v>
      </c>
      <c r="B2233" s="3">
        <v>46326</v>
      </c>
      <c r="C2233" s="4">
        <f>YEAR(SalesDataTable[[#This Row],[Order Date]])</f>
        <v>2026</v>
      </c>
      <c r="D2233" s="4">
        <f>MONTH(SalesDataTable[[#This Row],[Order Date]])</f>
        <v>10</v>
      </c>
      <c r="E2233" s="11" t="str">
        <f>"Q"&amp;ROUNDUP(MONTH(SalesDataTable[[#This Row],[Order Date]])/3,0)</f>
        <v>Q4</v>
      </c>
      <c r="F2233" s="4"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6">
      <c r="A2234" s="2">
        <v>3739</v>
      </c>
      <c r="B2234" s="3">
        <v>46326</v>
      </c>
      <c r="C2234" s="4">
        <f>YEAR(SalesDataTable[[#This Row],[Order Date]])</f>
        <v>2026</v>
      </c>
      <c r="D2234" s="4">
        <f>MONTH(SalesDataTable[[#This Row],[Order Date]])</f>
        <v>10</v>
      </c>
      <c r="E2234" s="11" t="str">
        <f>"Q"&amp;ROUNDUP(MONTH(SalesDataTable[[#This Row],[Order Date]])/3,0)</f>
        <v>Q4</v>
      </c>
      <c r="F2234" s="4"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6">
      <c r="A2235" s="2">
        <v>77</v>
      </c>
      <c r="B2235" s="3">
        <v>46327</v>
      </c>
      <c r="C2235" s="4">
        <f>YEAR(SalesDataTable[[#This Row],[Order Date]])</f>
        <v>2026</v>
      </c>
      <c r="D2235" s="4">
        <f>MONTH(SalesDataTable[[#This Row],[Order Date]])</f>
        <v>11</v>
      </c>
      <c r="E2235" s="11" t="str">
        <f>"Q"&amp;ROUNDUP(MONTH(SalesDataTable[[#This Row],[Order Date]])/3,0)</f>
        <v>Q4</v>
      </c>
      <c r="F2235" s="4"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6">
      <c r="A2236" s="2">
        <v>461</v>
      </c>
      <c r="B2236" s="3">
        <v>46327</v>
      </c>
      <c r="C2236" s="4">
        <f>YEAR(SalesDataTable[[#This Row],[Order Date]])</f>
        <v>2026</v>
      </c>
      <c r="D2236" s="4">
        <f>MONTH(SalesDataTable[[#This Row],[Order Date]])</f>
        <v>11</v>
      </c>
      <c r="E2236" s="11" t="str">
        <f>"Q"&amp;ROUNDUP(MONTH(SalesDataTable[[#This Row],[Order Date]])/3,0)</f>
        <v>Q4</v>
      </c>
      <c r="F2236" s="4"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6">
      <c r="A2237" s="2">
        <v>732</v>
      </c>
      <c r="B2237" s="3">
        <v>46327</v>
      </c>
      <c r="C2237" s="4">
        <f>YEAR(SalesDataTable[[#This Row],[Order Date]])</f>
        <v>2026</v>
      </c>
      <c r="D2237" s="4">
        <f>MONTH(SalesDataTable[[#This Row],[Order Date]])</f>
        <v>11</v>
      </c>
      <c r="E2237" s="11" t="str">
        <f>"Q"&amp;ROUNDUP(MONTH(SalesDataTable[[#This Row],[Order Date]])/3,0)</f>
        <v>Q4</v>
      </c>
      <c r="F2237" s="4"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6">
      <c r="A2238" s="2">
        <v>919</v>
      </c>
      <c r="B2238" s="3">
        <v>46327</v>
      </c>
      <c r="C2238" s="4">
        <f>YEAR(SalesDataTable[[#This Row],[Order Date]])</f>
        <v>2026</v>
      </c>
      <c r="D2238" s="4">
        <f>MONTH(SalesDataTable[[#This Row],[Order Date]])</f>
        <v>11</v>
      </c>
      <c r="E2238" s="11" t="str">
        <f>"Q"&amp;ROUNDUP(MONTH(SalesDataTable[[#This Row],[Order Date]])/3,0)</f>
        <v>Q4</v>
      </c>
      <c r="F2238" s="4"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6">
      <c r="A2239" s="2">
        <v>949</v>
      </c>
      <c r="B2239" s="3">
        <v>46327</v>
      </c>
      <c r="C2239" s="4">
        <f>YEAR(SalesDataTable[[#This Row],[Order Date]])</f>
        <v>2026</v>
      </c>
      <c r="D2239" s="4">
        <f>MONTH(SalesDataTable[[#This Row],[Order Date]])</f>
        <v>11</v>
      </c>
      <c r="E2239" s="11" t="str">
        <f>"Q"&amp;ROUNDUP(MONTH(SalesDataTable[[#This Row],[Order Date]])/3,0)</f>
        <v>Q4</v>
      </c>
      <c r="F2239" s="4"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6">
      <c r="A2240" s="2">
        <v>1185</v>
      </c>
      <c r="B2240" s="3">
        <v>46327</v>
      </c>
      <c r="C2240" s="4">
        <f>YEAR(SalesDataTable[[#This Row],[Order Date]])</f>
        <v>2026</v>
      </c>
      <c r="D2240" s="4">
        <f>MONTH(SalesDataTable[[#This Row],[Order Date]])</f>
        <v>11</v>
      </c>
      <c r="E2240" s="11" t="str">
        <f>"Q"&amp;ROUNDUP(MONTH(SalesDataTable[[#This Row],[Order Date]])/3,0)</f>
        <v>Q4</v>
      </c>
      <c r="F2240" s="4"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6">
      <c r="A2241" s="2">
        <v>1248</v>
      </c>
      <c r="B2241" s="3">
        <v>46327</v>
      </c>
      <c r="C2241" s="4">
        <f>YEAR(SalesDataTable[[#This Row],[Order Date]])</f>
        <v>2026</v>
      </c>
      <c r="D2241" s="4">
        <f>MONTH(SalesDataTable[[#This Row],[Order Date]])</f>
        <v>11</v>
      </c>
      <c r="E2241" s="11" t="str">
        <f>"Q"&amp;ROUNDUP(MONTH(SalesDataTable[[#This Row],[Order Date]])/3,0)</f>
        <v>Q4</v>
      </c>
      <c r="F2241" s="4"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6">
      <c r="A2242" s="2">
        <v>2129</v>
      </c>
      <c r="B2242" s="3">
        <v>46327</v>
      </c>
      <c r="C2242" s="4">
        <f>YEAR(SalesDataTable[[#This Row],[Order Date]])</f>
        <v>2026</v>
      </c>
      <c r="D2242" s="4">
        <f>MONTH(SalesDataTable[[#This Row],[Order Date]])</f>
        <v>11</v>
      </c>
      <c r="E2242" s="11" t="str">
        <f>"Q"&amp;ROUNDUP(MONTH(SalesDataTable[[#This Row],[Order Date]])/3,0)</f>
        <v>Q4</v>
      </c>
      <c r="F2242" s="4"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6">
      <c r="A2243" s="2">
        <v>2850</v>
      </c>
      <c r="B2243" s="3">
        <v>46327</v>
      </c>
      <c r="C2243" s="4">
        <f>YEAR(SalesDataTable[[#This Row],[Order Date]])</f>
        <v>2026</v>
      </c>
      <c r="D2243" s="4">
        <f>MONTH(SalesDataTable[[#This Row],[Order Date]])</f>
        <v>11</v>
      </c>
      <c r="E2243" s="11" t="str">
        <f>"Q"&amp;ROUNDUP(MONTH(SalesDataTable[[#This Row],[Order Date]])/3,0)</f>
        <v>Q4</v>
      </c>
      <c r="F2243" s="4"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6">
      <c r="A2244" s="2">
        <v>3477</v>
      </c>
      <c r="B2244" s="3">
        <v>46327</v>
      </c>
      <c r="C2244" s="4">
        <f>YEAR(SalesDataTable[[#This Row],[Order Date]])</f>
        <v>2026</v>
      </c>
      <c r="D2244" s="4">
        <f>MONTH(SalesDataTable[[#This Row],[Order Date]])</f>
        <v>11</v>
      </c>
      <c r="E2244" s="11" t="str">
        <f>"Q"&amp;ROUNDUP(MONTH(SalesDataTable[[#This Row],[Order Date]])/3,0)</f>
        <v>Q4</v>
      </c>
      <c r="F2244" s="4"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6">
      <c r="A2245" s="2">
        <v>4673</v>
      </c>
      <c r="B2245" s="3">
        <v>46327</v>
      </c>
      <c r="C2245" s="4">
        <f>YEAR(SalesDataTable[[#This Row],[Order Date]])</f>
        <v>2026</v>
      </c>
      <c r="D2245" s="4">
        <f>MONTH(SalesDataTable[[#This Row],[Order Date]])</f>
        <v>11</v>
      </c>
      <c r="E2245" s="11" t="str">
        <f>"Q"&amp;ROUNDUP(MONTH(SalesDataTable[[#This Row],[Order Date]])/3,0)</f>
        <v>Q4</v>
      </c>
      <c r="F2245" s="4"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6">
      <c r="A2246" s="2">
        <v>4679</v>
      </c>
      <c r="B2246" s="3">
        <v>46327</v>
      </c>
      <c r="C2246" s="4">
        <f>YEAR(SalesDataTable[[#This Row],[Order Date]])</f>
        <v>2026</v>
      </c>
      <c r="D2246" s="4">
        <f>MONTH(SalesDataTable[[#This Row],[Order Date]])</f>
        <v>11</v>
      </c>
      <c r="E2246" s="11" t="str">
        <f>"Q"&amp;ROUNDUP(MONTH(SalesDataTable[[#This Row],[Order Date]])/3,0)</f>
        <v>Q4</v>
      </c>
      <c r="F2246" s="4"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6">
      <c r="A2247" s="2">
        <v>4809</v>
      </c>
      <c r="B2247" s="3">
        <v>46327</v>
      </c>
      <c r="C2247" s="4">
        <f>YEAR(SalesDataTable[[#This Row],[Order Date]])</f>
        <v>2026</v>
      </c>
      <c r="D2247" s="4">
        <f>MONTH(SalesDataTable[[#This Row],[Order Date]])</f>
        <v>11</v>
      </c>
      <c r="E2247" s="11" t="str">
        <f>"Q"&amp;ROUNDUP(MONTH(SalesDataTable[[#This Row],[Order Date]])/3,0)</f>
        <v>Q4</v>
      </c>
      <c r="F2247" s="4"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6">
      <c r="A2248" s="2">
        <v>4849</v>
      </c>
      <c r="B2248" s="3">
        <v>46327</v>
      </c>
      <c r="C2248" s="4">
        <f>YEAR(SalesDataTable[[#This Row],[Order Date]])</f>
        <v>2026</v>
      </c>
      <c r="D2248" s="4">
        <f>MONTH(SalesDataTable[[#This Row],[Order Date]])</f>
        <v>11</v>
      </c>
      <c r="E2248" s="11" t="str">
        <f>"Q"&amp;ROUNDUP(MONTH(SalesDataTable[[#This Row],[Order Date]])/3,0)</f>
        <v>Q4</v>
      </c>
      <c r="F2248" s="4"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6">
      <c r="A2249" s="2">
        <v>436</v>
      </c>
      <c r="B2249" s="3">
        <v>46328</v>
      </c>
      <c r="C2249" s="4">
        <f>YEAR(SalesDataTable[[#This Row],[Order Date]])</f>
        <v>2026</v>
      </c>
      <c r="D2249" s="4">
        <f>MONTH(SalesDataTable[[#This Row],[Order Date]])</f>
        <v>11</v>
      </c>
      <c r="E2249" s="11" t="str">
        <f>"Q"&amp;ROUNDUP(MONTH(SalesDataTable[[#This Row],[Order Date]])/3,0)</f>
        <v>Q4</v>
      </c>
      <c r="F2249" s="4"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6">
      <c r="A2250" s="2">
        <v>879</v>
      </c>
      <c r="B2250" s="3">
        <v>46328</v>
      </c>
      <c r="C2250" s="4">
        <f>YEAR(SalesDataTable[[#This Row],[Order Date]])</f>
        <v>2026</v>
      </c>
      <c r="D2250" s="4">
        <f>MONTH(SalesDataTable[[#This Row],[Order Date]])</f>
        <v>11</v>
      </c>
      <c r="E2250" s="11" t="str">
        <f>"Q"&amp;ROUNDUP(MONTH(SalesDataTable[[#This Row],[Order Date]])/3,0)</f>
        <v>Q4</v>
      </c>
      <c r="F2250" s="4"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6">
      <c r="A2251" s="2">
        <v>955</v>
      </c>
      <c r="B2251" s="3">
        <v>46328</v>
      </c>
      <c r="C2251" s="4">
        <f>YEAR(SalesDataTable[[#This Row],[Order Date]])</f>
        <v>2026</v>
      </c>
      <c r="D2251" s="4">
        <f>MONTH(SalesDataTable[[#This Row],[Order Date]])</f>
        <v>11</v>
      </c>
      <c r="E2251" s="11" t="str">
        <f>"Q"&amp;ROUNDUP(MONTH(SalesDataTable[[#This Row],[Order Date]])/3,0)</f>
        <v>Q4</v>
      </c>
      <c r="F2251" s="4"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6">
      <c r="A2252" s="2">
        <v>1068</v>
      </c>
      <c r="B2252" s="3">
        <v>46328</v>
      </c>
      <c r="C2252" s="4">
        <f>YEAR(SalesDataTable[[#This Row],[Order Date]])</f>
        <v>2026</v>
      </c>
      <c r="D2252" s="4">
        <f>MONTH(SalesDataTable[[#This Row],[Order Date]])</f>
        <v>11</v>
      </c>
      <c r="E2252" s="11" t="str">
        <f>"Q"&amp;ROUNDUP(MONTH(SalesDataTable[[#This Row],[Order Date]])/3,0)</f>
        <v>Q4</v>
      </c>
      <c r="F2252" s="4"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6">
      <c r="A2253" s="2">
        <v>1733</v>
      </c>
      <c r="B2253" s="3">
        <v>46328</v>
      </c>
      <c r="C2253" s="4">
        <f>YEAR(SalesDataTable[[#This Row],[Order Date]])</f>
        <v>2026</v>
      </c>
      <c r="D2253" s="4">
        <f>MONTH(SalesDataTable[[#This Row],[Order Date]])</f>
        <v>11</v>
      </c>
      <c r="E2253" s="11" t="str">
        <f>"Q"&amp;ROUNDUP(MONTH(SalesDataTable[[#This Row],[Order Date]])/3,0)</f>
        <v>Q4</v>
      </c>
      <c r="F2253" s="4"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6">
      <c r="A2254" s="2">
        <v>3270</v>
      </c>
      <c r="B2254" s="3">
        <v>46328</v>
      </c>
      <c r="C2254" s="4">
        <f>YEAR(SalesDataTable[[#This Row],[Order Date]])</f>
        <v>2026</v>
      </c>
      <c r="D2254" s="4">
        <f>MONTH(SalesDataTable[[#This Row],[Order Date]])</f>
        <v>11</v>
      </c>
      <c r="E2254" s="11" t="str">
        <f>"Q"&amp;ROUNDUP(MONTH(SalesDataTable[[#This Row],[Order Date]])/3,0)</f>
        <v>Q4</v>
      </c>
      <c r="F2254" s="4"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6">
      <c r="A2255" s="2">
        <v>3484</v>
      </c>
      <c r="B2255" s="3">
        <v>46328</v>
      </c>
      <c r="C2255" s="4">
        <f>YEAR(SalesDataTable[[#This Row],[Order Date]])</f>
        <v>2026</v>
      </c>
      <c r="D2255" s="4">
        <f>MONTH(SalesDataTable[[#This Row],[Order Date]])</f>
        <v>11</v>
      </c>
      <c r="E2255" s="11" t="str">
        <f>"Q"&amp;ROUNDUP(MONTH(SalesDataTable[[#This Row],[Order Date]])/3,0)</f>
        <v>Q4</v>
      </c>
      <c r="F2255" s="4"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6">
      <c r="A2256" s="2">
        <v>3608</v>
      </c>
      <c r="B2256" s="3">
        <v>46328</v>
      </c>
      <c r="C2256" s="4">
        <f>YEAR(SalesDataTable[[#This Row],[Order Date]])</f>
        <v>2026</v>
      </c>
      <c r="D2256" s="4">
        <f>MONTH(SalesDataTable[[#This Row],[Order Date]])</f>
        <v>11</v>
      </c>
      <c r="E2256" s="11" t="str">
        <f>"Q"&amp;ROUNDUP(MONTH(SalesDataTable[[#This Row],[Order Date]])/3,0)</f>
        <v>Q4</v>
      </c>
      <c r="F2256" s="4"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6">
      <c r="A2257" s="2">
        <v>4036</v>
      </c>
      <c r="B2257" s="3">
        <v>46328</v>
      </c>
      <c r="C2257" s="4">
        <f>YEAR(SalesDataTable[[#This Row],[Order Date]])</f>
        <v>2026</v>
      </c>
      <c r="D2257" s="4">
        <f>MONTH(SalesDataTable[[#This Row],[Order Date]])</f>
        <v>11</v>
      </c>
      <c r="E2257" s="11" t="str">
        <f>"Q"&amp;ROUNDUP(MONTH(SalesDataTable[[#This Row],[Order Date]])/3,0)</f>
        <v>Q4</v>
      </c>
      <c r="F2257" s="4"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6">
      <c r="A2258" s="2">
        <v>408</v>
      </c>
      <c r="B2258" s="3">
        <v>46329</v>
      </c>
      <c r="C2258" s="4">
        <f>YEAR(SalesDataTable[[#This Row],[Order Date]])</f>
        <v>2026</v>
      </c>
      <c r="D2258" s="4">
        <f>MONTH(SalesDataTable[[#This Row],[Order Date]])</f>
        <v>11</v>
      </c>
      <c r="E2258" s="11" t="str">
        <f>"Q"&amp;ROUNDUP(MONTH(SalesDataTable[[#This Row],[Order Date]])/3,0)</f>
        <v>Q4</v>
      </c>
      <c r="F2258" s="4"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6">
      <c r="A2259" s="2">
        <v>939</v>
      </c>
      <c r="B2259" s="3">
        <v>46329</v>
      </c>
      <c r="C2259" s="4">
        <f>YEAR(SalesDataTable[[#This Row],[Order Date]])</f>
        <v>2026</v>
      </c>
      <c r="D2259" s="4">
        <f>MONTH(SalesDataTable[[#This Row],[Order Date]])</f>
        <v>11</v>
      </c>
      <c r="E2259" s="11" t="str">
        <f>"Q"&amp;ROUNDUP(MONTH(SalesDataTable[[#This Row],[Order Date]])/3,0)</f>
        <v>Q4</v>
      </c>
      <c r="F2259" s="4"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6">
      <c r="A2260" s="2">
        <v>1022</v>
      </c>
      <c r="B2260" s="3">
        <v>46329</v>
      </c>
      <c r="C2260" s="4">
        <f>YEAR(SalesDataTable[[#This Row],[Order Date]])</f>
        <v>2026</v>
      </c>
      <c r="D2260" s="4">
        <f>MONTH(SalesDataTable[[#This Row],[Order Date]])</f>
        <v>11</v>
      </c>
      <c r="E2260" s="11" t="str">
        <f>"Q"&amp;ROUNDUP(MONTH(SalesDataTable[[#This Row],[Order Date]])/3,0)</f>
        <v>Q4</v>
      </c>
      <c r="F2260" s="4"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6">
      <c r="A2261" s="2">
        <v>1997</v>
      </c>
      <c r="B2261" s="3">
        <v>46329</v>
      </c>
      <c r="C2261" s="4">
        <f>YEAR(SalesDataTable[[#This Row],[Order Date]])</f>
        <v>2026</v>
      </c>
      <c r="D2261" s="4">
        <f>MONTH(SalesDataTable[[#This Row],[Order Date]])</f>
        <v>11</v>
      </c>
      <c r="E2261" s="11" t="str">
        <f>"Q"&amp;ROUNDUP(MONTH(SalesDataTable[[#This Row],[Order Date]])/3,0)</f>
        <v>Q4</v>
      </c>
      <c r="F2261" s="4"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6">
      <c r="A2262" s="2">
        <v>3978</v>
      </c>
      <c r="B2262" s="3">
        <v>46329</v>
      </c>
      <c r="C2262" s="4">
        <f>YEAR(SalesDataTable[[#This Row],[Order Date]])</f>
        <v>2026</v>
      </c>
      <c r="D2262" s="4">
        <f>MONTH(SalesDataTable[[#This Row],[Order Date]])</f>
        <v>11</v>
      </c>
      <c r="E2262" s="11" t="str">
        <f>"Q"&amp;ROUNDUP(MONTH(SalesDataTable[[#This Row],[Order Date]])/3,0)</f>
        <v>Q4</v>
      </c>
      <c r="F2262" s="4"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6">
      <c r="A2263" s="2">
        <v>4715</v>
      </c>
      <c r="B2263" s="3">
        <v>46329</v>
      </c>
      <c r="C2263" s="4">
        <f>YEAR(SalesDataTable[[#This Row],[Order Date]])</f>
        <v>2026</v>
      </c>
      <c r="D2263" s="4">
        <f>MONTH(SalesDataTable[[#This Row],[Order Date]])</f>
        <v>11</v>
      </c>
      <c r="E2263" s="11" t="str">
        <f>"Q"&amp;ROUNDUP(MONTH(SalesDataTable[[#This Row],[Order Date]])/3,0)</f>
        <v>Q4</v>
      </c>
      <c r="F2263" s="4"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6">
      <c r="A2264" s="2">
        <v>145</v>
      </c>
      <c r="B2264" s="3">
        <v>46330</v>
      </c>
      <c r="C2264" s="4">
        <f>YEAR(SalesDataTable[[#This Row],[Order Date]])</f>
        <v>2026</v>
      </c>
      <c r="D2264" s="4">
        <f>MONTH(SalesDataTable[[#This Row],[Order Date]])</f>
        <v>11</v>
      </c>
      <c r="E2264" s="11" t="str">
        <f>"Q"&amp;ROUNDUP(MONTH(SalesDataTable[[#This Row],[Order Date]])/3,0)</f>
        <v>Q4</v>
      </c>
      <c r="F2264" s="4"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6">
      <c r="A2265" s="2">
        <v>465</v>
      </c>
      <c r="B2265" s="3">
        <v>46330</v>
      </c>
      <c r="C2265" s="4">
        <f>YEAR(SalesDataTable[[#This Row],[Order Date]])</f>
        <v>2026</v>
      </c>
      <c r="D2265" s="4">
        <f>MONTH(SalesDataTable[[#This Row],[Order Date]])</f>
        <v>11</v>
      </c>
      <c r="E2265" s="11" t="str">
        <f>"Q"&amp;ROUNDUP(MONTH(SalesDataTable[[#This Row],[Order Date]])/3,0)</f>
        <v>Q4</v>
      </c>
      <c r="F2265" s="4"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6">
      <c r="A2266" s="2">
        <v>1449</v>
      </c>
      <c r="B2266" s="3">
        <v>46330</v>
      </c>
      <c r="C2266" s="4">
        <f>YEAR(SalesDataTable[[#This Row],[Order Date]])</f>
        <v>2026</v>
      </c>
      <c r="D2266" s="4">
        <f>MONTH(SalesDataTable[[#This Row],[Order Date]])</f>
        <v>11</v>
      </c>
      <c r="E2266" s="11" t="str">
        <f>"Q"&amp;ROUNDUP(MONTH(SalesDataTable[[#This Row],[Order Date]])/3,0)</f>
        <v>Q4</v>
      </c>
      <c r="F2266" s="4"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6">
      <c r="A2267" s="2">
        <v>1802</v>
      </c>
      <c r="B2267" s="3">
        <v>46330</v>
      </c>
      <c r="C2267" s="4">
        <f>YEAR(SalesDataTable[[#This Row],[Order Date]])</f>
        <v>2026</v>
      </c>
      <c r="D2267" s="4">
        <f>MONTH(SalesDataTable[[#This Row],[Order Date]])</f>
        <v>11</v>
      </c>
      <c r="E2267" s="11" t="str">
        <f>"Q"&amp;ROUNDUP(MONTH(SalesDataTable[[#This Row],[Order Date]])/3,0)</f>
        <v>Q4</v>
      </c>
      <c r="F2267" s="4"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6">
      <c r="A2268" s="2">
        <v>2645</v>
      </c>
      <c r="B2268" s="3">
        <v>46330</v>
      </c>
      <c r="C2268" s="4">
        <f>YEAR(SalesDataTable[[#This Row],[Order Date]])</f>
        <v>2026</v>
      </c>
      <c r="D2268" s="4">
        <f>MONTH(SalesDataTable[[#This Row],[Order Date]])</f>
        <v>11</v>
      </c>
      <c r="E2268" s="11" t="str">
        <f>"Q"&amp;ROUNDUP(MONTH(SalesDataTable[[#This Row],[Order Date]])/3,0)</f>
        <v>Q4</v>
      </c>
      <c r="F2268" s="4"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6">
      <c r="A2269" s="2">
        <v>3539</v>
      </c>
      <c r="B2269" s="3">
        <v>46330</v>
      </c>
      <c r="C2269" s="4">
        <f>YEAR(SalesDataTable[[#This Row],[Order Date]])</f>
        <v>2026</v>
      </c>
      <c r="D2269" s="4">
        <f>MONTH(SalesDataTable[[#This Row],[Order Date]])</f>
        <v>11</v>
      </c>
      <c r="E2269" s="11" t="str">
        <f>"Q"&amp;ROUNDUP(MONTH(SalesDataTable[[#This Row],[Order Date]])/3,0)</f>
        <v>Q4</v>
      </c>
      <c r="F2269" s="4"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6">
      <c r="A2270" s="2">
        <v>4309</v>
      </c>
      <c r="B2270" s="3">
        <v>46330</v>
      </c>
      <c r="C2270" s="4">
        <f>YEAR(SalesDataTable[[#This Row],[Order Date]])</f>
        <v>2026</v>
      </c>
      <c r="D2270" s="4">
        <f>MONTH(SalesDataTable[[#This Row],[Order Date]])</f>
        <v>11</v>
      </c>
      <c r="E2270" s="11" t="str">
        <f>"Q"&amp;ROUNDUP(MONTH(SalesDataTable[[#This Row],[Order Date]])/3,0)</f>
        <v>Q4</v>
      </c>
      <c r="F2270" s="4"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6">
      <c r="A2271" s="2">
        <v>4355</v>
      </c>
      <c r="B2271" s="3">
        <v>46330</v>
      </c>
      <c r="C2271" s="4">
        <f>YEAR(SalesDataTable[[#This Row],[Order Date]])</f>
        <v>2026</v>
      </c>
      <c r="D2271" s="4">
        <f>MONTH(SalesDataTable[[#This Row],[Order Date]])</f>
        <v>11</v>
      </c>
      <c r="E2271" s="11" t="str">
        <f>"Q"&amp;ROUNDUP(MONTH(SalesDataTable[[#This Row],[Order Date]])/3,0)</f>
        <v>Q4</v>
      </c>
      <c r="F2271" s="4"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6">
      <c r="A2272" s="2">
        <v>5052</v>
      </c>
      <c r="B2272" s="3">
        <v>46330</v>
      </c>
      <c r="C2272" s="4">
        <f>YEAR(SalesDataTable[[#This Row],[Order Date]])</f>
        <v>2026</v>
      </c>
      <c r="D2272" s="4">
        <f>MONTH(SalesDataTable[[#This Row],[Order Date]])</f>
        <v>11</v>
      </c>
      <c r="E2272" s="11" t="str">
        <f>"Q"&amp;ROUNDUP(MONTH(SalesDataTable[[#This Row],[Order Date]])/3,0)</f>
        <v>Q4</v>
      </c>
      <c r="F2272" s="4"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6">
      <c r="A2273" s="2">
        <v>9</v>
      </c>
      <c r="B2273" s="3">
        <v>46331</v>
      </c>
      <c r="C2273" s="4">
        <f>YEAR(SalesDataTable[[#This Row],[Order Date]])</f>
        <v>2026</v>
      </c>
      <c r="D2273" s="4">
        <f>MONTH(SalesDataTable[[#This Row],[Order Date]])</f>
        <v>11</v>
      </c>
      <c r="E2273" s="11" t="str">
        <f>"Q"&amp;ROUNDUP(MONTH(SalesDataTable[[#This Row],[Order Date]])/3,0)</f>
        <v>Q4</v>
      </c>
      <c r="F2273" s="4"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6">
      <c r="A2274" s="2">
        <v>703</v>
      </c>
      <c r="B2274" s="3">
        <v>46331</v>
      </c>
      <c r="C2274" s="4">
        <f>YEAR(SalesDataTable[[#This Row],[Order Date]])</f>
        <v>2026</v>
      </c>
      <c r="D2274" s="4">
        <f>MONTH(SalesDataTable[[#This Row],[Order Date]])</f>
        <v>11</v>
      </c>
      <c r="E2274" s="11" t="str">
        <f>"Q"&amp;ROUNDUP(MONTH(SalesDataTable[[#This Row],[Order Date]])/3,0)</f>
        <v>Q4</v>
      </c>
      <c r="F2274" s="4"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6">
      <c r="A2275" s="2">
        <v>1627</v>
      </c>
      <c r="B2275" s="3">
        <v>46331</v>
      </c>
      <c r="C2275" s="4">
        <f>YEAR(SalesDataTable[[#This Row],[Order Date]])</f>
        <v>2026</v>
      </c>
      <c r="D2275" s="4">
        <f>MONTH(SalesDataTable[[#This Row],[Order Date]])</f>
        <v>11</v>
      </c>
      <c r="E2275" s="11" t="str">
        <f>"Q"&amp;ROUNDUP(MONTH(SalesDataTable[[#This Row],[Order Date]])/3,0)</f>
        <v>Q4</v>
      </c>
      <c r="F2275" s="4"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6">
      <c r="A2276" s="2">
        <v>1760</v>
      </c>
      <c r="B2276" s="3">
        <v>46331</v>
      </c>
      <c r="C2276" s="4">
        <f>YEAR(SalesDataTable[[#This Row],[Order Date]])</f>
        <v>2026</v>
      </c>
      <c r="D2276" s="4">
        <f>MONTH(SalesDataTable[[#This Row],[Order Date]])</f>
        <v>11</v>
      </c>
      <c r="E2276" s="11" t="str">
        <f>"Q"&amp;ROUNDUP(MONTH(SalesDataTable[[#This Row],[Order Date]])/3,0)</f>
        <v>Q4</v>
      </c>
      <c r="F2276" s="4"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6">
      <c r="A2277" s="2">
        <v>2268</v>
      </c>
      <c r="B2277" s="3">
        <v>46331</v>
      </c>
      <c r="C2277" s="4">
        <f>YEAR(SalesDataTable[[#This Row],[Order Date]])</f>
        <v>2026</v>
      </c>
      <c r="D2277" s="4">
        <f>MONTH(SalesDataTable[[#This Row],[Order Date]])</f>
        <v>11</v>
      </c>
      <c r="E2277" s="11" t="str">
        <f>"Q"&amp;ROUNDUP(MONTH(SalesDataTable[[#This Row],[Order Date]])/3,0)</f>
        <v>Q4</v>
      </c>
      <c r="F2277" s="4"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6">
      <c r="A2278" s="2">
        <v>2636</v>
      </c>
      <c r="B2278" s="3">
        <v>46331</v>
      </c>
      <c r="C2278" s="4">
        <f>YEAR(SalesDataTable[[#This Row],[Order Date]])</f>
        <v>2026</v>
      </c>
      <c r="D2278" s="4">
        <f>MONTH(SalesDataTable[[#This Row],[Order Date]])</f>
        <v>11</v>
      </c>
      <c r="E2278" s="11" t="str">
        <f>"Q"&amp;ROUNDUP(MONTH(SalesDataTable[[#This Row],[Order Date]])/3,0)</f>
        <v>Q4</v>
      </c>
      <c r="F2278" s="4"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6">
      <c r="A2279" s="2">
        <v>3255</v>
      </c>
      <c r="B2279" s="3">
        <v>46331</v>
      </c>
      <c r="C2279" s="4">
        <f>YEAR(SalesDataTable[[#This Row],[Order Date]])</f>
        <v>2026</v>
      </c>
      <c r="D2279" s="4">
        <f>MONTH(SalesDataTable[[#This Row],[Order Date]])</f>
        <v>11</v>
      </c>
      <c r="E2279" s="11" t="str">
        <f>"Q"&amp;ROUNDUP(MONTH(SalesDataTable[[#This Row],[Order Date]])/3,0)</f>
        <v>Q4</v>
      </c>
      <c r="F2279" s="4"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6">
      <c r="A2280" s="2">
        <v>4326</v>
      </c>
      <c r="B2280" s="3">
        <v>46331</v>
      </c>
      <c r="C2280" s="4">
        <f>YEAR(SalesDataTable[[#This Row],[Order Date]])</f>
        <v>2026</v>
      </c>
      <c r="D2280" s="4">
        <f>MONTH(SalesDataTable[[#This Row],[Order Date]])</f>
        <v>11</v>
      </c>
      <c r="E2280" s="11" t="str">
        <f>"Q"&amp;ROUNDUP(MONTH(SalesDataTable[[#This Row],[Order Date]])/3,0)</f>
        <v>Q4</v>
      </c>
      <c r="F2280" s="4"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6">
      <c r="A2281" s="2">
        <v>4346</v>
      </c>
      <c r="B2281" s="3">
        <v>46331</v>
      </c>
      <c r="C2281" s="4">
        <f>YEAR(SalesDataTable[[#This Row],[Order Date]])</f>
        <v>2026</v>
      </c>
      <c r="D2281" s="4">
        <f>MONTH(SalesDataTable[[#This Row],[Order Date]])</f>
        <v>11</v>
      </c>
      <c r="E2281" s="11" t="str">
        <f>"Q"&amp;ROUNDUP(MONTH(SalesDataTable[[#This Row],[Order Date]])/3,0)</f>
        <v>Q4</v>
      </c>
      <c r="F2281" s="4"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6">
      <c r="A2282" s="2">
        <v>266</v>
      </c>
      <c r="B2282" s="3">
        <v>46332</v>
      </c>
      <c r="C2282" s="4">
        <f>YEAR(SalesDataTable[[#This Row],[Order Date]])</f>
        <v>2026</v>
      </c>
      <c r="D2282" s="4">
        <f>MONTH(SalesDataTable[[#This Row],[Order Date]])</f>
        <v>11</v>
      </c>
      <c r="E2282" s="11" t="str">
        <f>"Q"&amp;ROUNDUP(MONTH(SalesDataTable[[#This Row],[Order Date]])/3,0)</f>
        <v>Q4</v>
      </c>
      <c r="F2282" s="4"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6">
      <c r="A2283" s="2">
        <v>274</v>
      </c>
      <c r="B2283" s="3">
        <v>46332</v>
      </c>
      <c r="C2283" s="4">
        <f>YEAR(SalesDataTable[[#This Row],[Order Date]])</f>
        <v>2026</v>
      </c>
      <c r="D2283" s="4">
        <f>MONTH(SalesDataTable[[#This Row],[Order Date]])</f>
        <v>11</v>
      </c>
      <c r="E2283" s="11" t="str">
        <f>"Q"&amp;ROUNDUP(MONTH(SalesDataTable[[#This Row],[Order Date]])/3,0)</f>
        <v>Q4</v>
      </c>
      <c r="F2283" s="4"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6">
      <c r="A2284" s="2">
        <v>1135</v>
      </c>
      <c r="B2284" s="3">
        <v>46332</v>
      </c>
      <c r="C2284" s="4">
        <f>YEAR(SalesDataTable[[#This Row],[Order Date]])</f>
        <v>2026</v>
      </c>
      <c r="D2284" s="4">
        <f>MONTH(SalesDataTable[[#This Row],[Order Date]])</f>
        <v>11</v>
      </c>
      <c r="E2284" s="11" t="str">
        <f>"Q"&amp;ROUNDUP(MONTH(SalesDataTable[[#This Row],[Order Date]])/3,0)</f>
        <v>Q4</v>
      </c>
      <c r="F2284" s="4"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6">
      <c r="A2285" s="2">
        <v>2166</v>
      </c>
      <c r="B2285" s="3">
        <v>46332</v>
      </c>
      <c r="C2285" s="4">
        <f>YEAR(SalesDataTable[[#This Row],[Order Date]])</f>
        <v>2026</v>
      </c>
      <c r="D2285" s="4">
        <f>MONTH(SalesDataTable[[#This Row],[Order Date]])</f>
        <v>11</v>
      </c>
      <c r="E2285" s="11" t="str">
        <f>"Q"&amp;ROUNDUP(MONTH(SalesDataTable[[#This Row],[Order Date]])/3,0)</f>
        <v>Q4</v>
      </c>
      <c r="F2285" s="4"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6">
      <c r="A2286" s="2">
        <v>3620</v>
      </c>
      <c r="B2286" s="3">
        <v>46332</v>
      </c>
      <c r="C2286" s="4">
        <f>YEAR(SalesDataTable[[#This Row],[Order Date]])</f>
        <v>2026</v>
      </c>
      <c r="D2286" s="4">
        <f>MONTH(SalesDataTable[[#This Row],[Order Date]])</f>
        <v>11</v>
      </c>
      <c r="E2286" s="11" t="str">
        <f>"Q"&amp;ROUNDUP(MONTH(SalesDataTable[[#This Row],[Order Date]])/3,0)</f>
        <v>Q4</v>
      </c>
      <c r="F2286" s="4"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6">
      <c r="A2287" s="2">
        <v>3986</v>
      </c>
      <c r="B2287" s="3">
        <v>46332</v>
      </c>
      <c r="C2287" s="4">
        <f>YEAR(SalesDataTable[[#This Row],[Order Date]])</f>
        <v>2026</v>
      </c>
      <c r="D2287" s="4">
        <f>MONTH(SalesDataTable[[#This Row],[Order Date]])</f>
        <v>11</v>
      </c>
      <c r="E2287" s="11" t="str">
        <f>"Q"&amp;ROUNDUP(MONTH(SalesDataTable[[#This Row],[Order Date]])/3,0)</f>
        <v>Q4</v>
      </c>
      <c r="F2287" s="4"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6">
      <c r="A2288" s="2">
        <v>4384</v>
      </c>
      <c r="B2288" s="3">
        <v>46332</v>
      </c>
      <c r="C2288" s="4">
        <f>YEAR(SalesDataTable[[#This Row],[Order Date]])</f>
        <v>2026</v>
      </c>
      <c r="D2288" s="4">
        <f>MONTH(SalesDataTable[[#This Row],[Order Date]])</f>
        <v>11</v>
      </c>
      <c r="E2288" s="11" t="str">
        <f>"Q"&amp;ROUNDUP(MONTH(SalesDataTable[[#This Row],[Order Date]])/3,0)</f>
        <v>Q4</v>
      </c>
      <c r="F2288" s="4"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6">
      <c r="A2289" s="2">
        <v>4565</v>
      </c>
      <c r="B2289" s="3">
        <v>46332</v>
      </c>
      <c r="C2289" s="4">
        <f>YEAR(SalesDataTable[[#This Row],[Order Date]])</f>
        <v>2026</v>
      </c>
      <c r="D2289" s="4">
        <f>MONTH(SalesDataTable[[#This Row],[Order Date]])</f>
        <v>11</v>
      </c>
      <c r="E2289" s="11" t="str">
        <f>"Q"&amp;ROUNDUP(MONTH(SalesDataTable[[#This Row],[Order Date]])/3,0)</f>
        <v>Q4</v>
      </c>
      <c r="F2289" s="4"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6">
      <c r="A2290" s="2">
        <v>4634</v>
      </c>
      <c r="B2290" s="3">
        <v>46332</v>
      </c>
      <c r="C2290" s="4">
        <f>YEAR(SalesDataTable[[#This Row],[Order Date]])</f>
        <v>2026</v>
      </c>
      <c r="D2290" s="4">
        <f>MONTH(SalesDataTable[[#This Row],[Order Date]])</f>
        <v>11</v>
      </c>
      <c r="E2290" s="11" t="str">
        <f>"Q"&amp;ROUNDUP(MONTH(SalesDataTable[[#This Row],[Order Date]])/3,0)</f>
        <v>Q4</v>
      </c>
      <c r="F2290" s="4"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6">
      <c r="A2291" s="2">
        <v>104</v>
      </c>
      <c r="B2291" s="3">
        <v>46333</v>
      </c>
      <c r="C2291" s="4">
        <f>YEAR(SalesDataTable[[#This Row],[Order Date]])</f>
        <v>2026</v>
      </c>
      <c r="D2291" s="4">
        <f>MONTH(SalesDataTable[[#This Row],[Order Date]])</f>
        <v>11</v>
      </c>
      <c r="E2291" s="11" t="str">
        <f>"Q"&amp;ROUNDUP(MONTH(SalesDataTable[[#This Row],[Order Date]])/3,0)</f>
        <v>Q4</v>
      </c>
      <c r="F2291" s="4"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6">
      <c r="A2292" s="2">
        <v>181</v>
      </c>
      <c r="B2292" s="3">
        <v>46333</v>
      </c>
      <c r="C2292" s="4">
        <f>YEAR(SalesDataTable[[#This Row],[Order Date]])</f>
        <v>2026</v>
      </c>
      <c r="D2292" s="4">
        <f>MONTH(SalesDataTable[[#This Row],[Order Date]])</f>
        <v>11</v>
      </c>
      <c r="E2292" s="11" t="str">
        <f>"Q"&amp;ROUNDUP(MONTH(SalesDataTable[[#This Row],[Order Date]])/3,0)</f>
        <v>Q4</v>
      </c>
      <c r="F2292" s="4"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6">
      <c r="A2293" s="2">
        <v>823</v>
      </c>
      <c r="B2293" s="3">
        <v>46333</v>
      </c>
      <c r="C2293" s="4">
        <f>YEAR(SalesDataTable[[#This Row],[Order Date]])</f>
        <v>2026</v>
      </c>
      <c r="D2293" s="4">
        <f>MONTH(SalesDataTable[[#This Row],[Order Date]])</f>
        <v>11</v>
      </c>
      <c r="E2293" s="11" t="str">
        <f>"Q"&amp;ROUNDUP(MONTH(SalesDataTable[[#This Row],[Order Date]])/3,0)</f>
        <v>Q4</v>
      </c>
      <c r="F2293" s="4"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6">
      <c r="A2294" s="2">
        <v>1730</v>
      </c>
      <c r="B2294" s="3">
        <v>46333</v>
      </c>
      <c r="C2294" s="4">
        <f>YEAR(SalesDataTable[[#This Row],[Order Date]])</f>
        <v>2026</v>
      </c>
      <c r="D2294" s="4">
        <f>MONTH(SalesDataTable[[#This Row],[Order Date]])</f>
        <v>11</v>
      </c>
      <c r="E2294" s="11" t="str">
        <f>"Q"&amp;ROUNDUP(MONTH(SalesDataTable[[#This Row],[Order Date]])/3,0)</f>
        <v>Q4</v>
      </c>
      <c r="F2294" s="4"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6">
      <c r="A2295" s="2">
        <v>2710</v>
      </c>
      <c r="B2295" s="3">
        <v>46333</v>
      </c>
      <c r="C2295" s="4">
        <f>YEAR(SalesDataTable[[#This Row],[Order Date]])</f>
        <v>2026</v>
      </c>
      <c r="D2295" s="4">
        <f>MONTH(SalesDataTable[[#This Row],[Order Date]])</f>
        <v>11</v>
      </c>
      <c r="E2295" s="11" t="str">
        <f>"Q"&amp;ROUNDUP(MONTH(SalesDataTable[[#This Row],[Order Date]])/3,0)</f>
        <v>Q4</v>
      </c>
      <c r="F2295" s="4"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6">
      <c r="A2296" s="2">
        <v>3018</v>
      </c>
      <c r="B2296" s="3">
        <v>46333</v>
      </c>
      <c r="C2296" s="4">
        <f>YEAR(SalesDataTable[[#This Row],[Order Date]])</f>
        <v>2026</v>
      </c>
      <c r="D2296" s="4">
        <f>MONTH(SalesDataTable[[#This Row],[Order Date]])</f>
        <v>11</v>
      </c>
      <c r="E2296" s="11" t="str">
        <f>"Q"&amp;ROUNDUP(MONTH(SalesDataTable[[#This Row],[Order Date]])/3,0)</f>
        <v>Q4</v>
      </c>
      <c r="F2296" s="4"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6">
      <c r="A2297" s="2">
        <v>3735</v>
      </c>
      <c r="B2297" s="3">
        <v>46333</v>
      </c>
      <c r="C2297" s="4">
        <f>YEAR(SalesDataTable[[#This Row],[Order Date]])</f>
        <v>2026</v>
      </c>
      <c r="D2297" s="4">
        <f>MONTH(SalesDataTable[[#This Row],[Order Date]])</f>
        <v>11</v>
      </c>
      <c r="E2297" s="11" t="str">
        <f>"Q"&amp;ROUNDUP(MONTH(SalesDataTable[[#This Row],[Order Date]])/3,0)</f>
        <v>Q4</v>
      </c>
      <c r="F2297" s="4"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6">
      <c r="A2298" s="2">
        <v>4460</v>
      </c>
      <c r="B2298" s="3">
        <v>46333</v>
      </c>
      <c r="C2298" s="4">
        <f>YEAR(SalesDataTable[[#This Row],[Order Date]])</f>
        <v>2026</v>
      </c>
      <c r="D2298" s="4">
        <f>MONTH(SalesDataTable[[#This Row],[Order Date]])</f>
        <v>11</v>
      </c>
      <c r="E2298" s="11" t="str">
        <f>"Q"&amp;ROUNDUP(MONTH(SalesDataTable[[#This Row],[Order Date]])/3,0)</f>
        <v>Q4</v>
      </c>
      <c r="F2298" s="4"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6">
      <c r="A2299" s="2">
        <v>319</v>
      </c>
      <c r="B2299" s="3">
        <v>46334</v>
      </c>
      <c r="C2299" s="4">
        <f>YEAR(SalesDataTable[[#This Row],[Order Date]])</f>
        <v>2026</v>
      </c>
      <c r="D2299" s="4">
        <f>MONTH(SalesDataTable[[#This Row],[Order Date]])</f>
        <v>11</v>
      </c>
      <c r="E2299" s="11" t="str">
        <f>"Q"&amp;ROUNDUP(MONTH(SalesDataTable[[#This Row],[Order Date]])/3,0)</f>
        <v>Q4</v>
      </c>
      <c r="F2299" s="4"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6">
      <c r="A2300" s="2">
        <v>595</v>
      </c>
      <c r="B2300" s="3">
        <v>46334</v>
      </c>
      <c r="C2300" s="4">
        <f>YEAR(SalesDataTable[[#This Row],[Order Date]])</f>
        <v>2026</v>
      </c>
      <c r="D2300" s="4">
        <f>MONTH(SalesDataTable[[#This Row],[Order Date]])</f>
        <v>11</v>
      </c>
      <c r="E2300" s="11" t="str">
        <f>"Q"&amp;ROUNDUP(MONTH(SalesDataTable[[#This Row],[Order Date]])/3,0)</f>
        <v>Q4</v>
      </c>
      <c r="F2300" s="4"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6">
      <c r="A2301" s="2">
        <v>1623</v>
      </c>
      <c r="B2301" s="3">
        <v>46334</v>
      </c>
      <c r="C2301" s="4">
        <f>YEAR(SalesDataTable[[#This Row],[Order Date]])</f>
        <v>2026</v>
      </c>
      <c r="D2301" s="4">
        <f>MONTH(SalesDataTable[[#This Row],[Order Date]])</f>
        <v>11</v>
      </c>
      <c r="E2301" s="11" t="str">
        <f>"Q"&amp;ROUNDUP(MONTH(SalesDataTable[[#This Row],[Order Date]])/3,0)</f>
        <v>Q4</v>
      </c>
      <c r="F2301" s="4"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6">
      <c r="A2302" s="2">
        <v>2638</v>
      </c>
      <c r="B2302" s="3">
        <v>46334</v>
      </c>
      <c r="C2302" s="4">
        <f>YEAR(SalesDataTable[[#This Row],[Order Date]])</f>
        <v>2026</v>
      </c>
      <c r="D2302" s="4">
        <f>MONTH(SalesDataTable[[#This Row],[Order Date]])</f>
        <v>11</v>
      </c>
      <c r="E2302" s="11" t="str">
        <f>"Q"&amp;ROUNDUP(MONTH(SalesDataTable[[#This Row],[Order Date]])/3,0)</f>
        <v>Q4</v>
      </c>
      <c r="F2302" s="4"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6">
      <c r="A2303" s="2">
        <v>2666</v>
      </c>
      <c r="B2303" s="3">
        <v>46334</v>
      </c>
      <c r="C2303" s="4">
        <f>YEAR(SalesDataTable[[#This Row],[Order Date]])</f>
        <v>2026</v>
      </c>
      <c r="D2303" s="4">
        <f>MONTH(SalesDataTable[[#This Row],[Order Date]])</f>
        <v>11</v>
      </c>
      <c r="E2303" s="11" t="str">
        <f>"Q"&amp;ROUNDUP(MONTH(SalesDataTable[[#This Row],[Order Date]])/3,0)</f>
        <v>Q4</v>
      </c>
      <c r="F2303" s="4"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6">
      <c r="A2304" s="2">
        <v>3505</v>
      </c>
      <c r="B2304" s="3">
        <v>46334</v>
      </c>
      <c r="C2304" s="4">
        <f>YEAR(SalesDataTable[[#This Row],[Order Date]])</f>
        <v>2026</v>
      </c>
      <c r="D2304" s="4">
        <f>MONTH(SalesDataTable[[#This Row],[Order Date]])</f>
        <v>11</v>
      </c>
      <c r="E2304" s="11" t="str">
        <f>"Q"&amp;ROUNDUP(MONTH(SalesDataTable[[#This Row],[Order Date]])/3,0)</f>
        <v>Q4</v>
      </c>
      <c r="F2304" s="4"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6">
      <c r="A2305" s="2">
        <v>3626</v>
      </c>
      <c r="B2305" s="3">
        <v>46334</v>
      </c>
      <c r="C2305" s="4">
        <f>YEAR(SalesDataTable[[#This Row],[Order Date]])</f>
        <v>2026</v>
      </c>
      <c r="D2305" s="4">
        <f>MONTH(SalesDataTable[[#This Row],[Order Date]])</f>
        <v>11</v>
      </c>
      <c r="E2305" s="11" t="str">
        <f>"Q"&amp;ROUNDUP(MONTH(SalesDataTable[[#This Row],[Order Date]])/3,0)</f>
        <v>Q4</v>
      </c>
      <c r="F2305" s="4"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6">
      <c r="A2306" s="2">
        <v>3801</v>
      </c>
      <c r="B2306" s="3">
        <v>46334</v>
      </c>
      <c r="C2306" s="4">
        <f>YEAR(SalesDataTable[[#This Row],[Order Date]])</f>
        <v>2026</v>
      </c>
      <c r="D2306" s="4">
        <f>MONTH(SalesDataTable[[#This Row],[Order Date]])</f>
        <v>11</v>
      </c>
      <c r="E2306" s="11" t="str">
        <f>"Q"&amp;ROUNDUP(MONTH(SalesDataTable[[#This Row],[Order Date]])/3,0)</f>
        <v>Q4</v>
      </c>
      <c r="F2306" s="4"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6">
      <c r="A2307" s="2">
        <v>4685</v>
      </c>
      <c r="B2307" s="3">
        <v>46334</v>
      </c>
      <c r="C2307" s="4">
        <f>YEAR(SalesDataTable[[#This Row],[Order Date]])</f>
        <v>2026</v>
      </c>
      <c r="D2307" s="4">
        <f>MONTH(SalesDataTable[[#This Row],[Order Date]])</f>
        <v>11</v>
      </c>
      <c r="E2307" s="11" t="str">
        <f>"Q"&amp;ROUNDUP(MONTH(SalesDataTable[[#This Row],[Order Date]])/3,0)</f>
        <v>Q4</v>
      </c>
      <c r="F2307" s="4"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6">
      <c r="A2308" s="2">
        <v>4843</v>
      </c>
      <c r="B2308" s="3">
        <v>46334</v>
      </c>
      <c r="C2308" s="4">
        <f>YEAR(SalesDataTable[[#This Row],[Order Date]])</f>
        <v>2026</v>
      </c>
      <c r="D2308" s="4">
        <f>MONTH(SalesDataTable[[#This Row],[Order Date]])</f>
        <v>11</v>
      </c>
      <c r="E2308" s="11" t="str">
        <f>"Q"&amp;ROUNDUP(MONTH(SalesDataTable[[#This Row],[Order Date]])/3,0)</f>
        <v>Q4</v>
      </c>
      <c r="F2308" s="4"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6">
      <c r="A2309" s="2">
        <v>4890</v>
      </c>
      <c r="B2309" s="3">
        <v>46334</v>
      </c>
      <c r="C2309" s="4">
        <f>YEAR(SalesDataTable[[#This Row],[Order Date]])</f>
        <v>2026</v>
      </c>
      <c r="D2309" s="4">
        <f>MONTH(SalesDataTable[[#This Row],[Order Date]])</f>
        <v>11</v>
      </c>
      <c r="E2309" s="11" t="str">
        <f>"Q"&amp;ROUNDUP(MONTH(SalesDataTable[[#This Row],[Order Date]])/3,0)</f>
        <v>Q4</v>
      </c>
      <c r="F2309" s="4"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6">
      <c r="A2310" s="2">
        <v>4913</v>
      </c>
      <c r="B2310" s="3">
        <v>46334</v>
      </c>
      <c r="C2310" s="4">
        <f>YEAR(SalesDataTable[[#This Row],[Order Date]])</f>
        <v>2026</v>
      </c>
      <c r="D2310" s="4">
        <f>MONTH(SalesDataTable[[#This Row],[Order Date]])</f>
        <v>11</v>
      </c>
      <c r="E2310" s="11" t="str">
        <f>"Q"&amp;ROUNDUP(MONTH(SalesDataTable[[#This Row],[Order Date]])/3,0)</f>
        <v>Q4</v>
      </c>
      <c r="F2310" s="4"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6">
      <c r="A2311" s="2">
        <v>5079</v>
      </c>
      <c r="B2311" s="3">
        <v>46334</v>
      </c>
      <c r="C2311" s="4">
        <f>YEAR(SalesDataTable[[#This Row],[Order Date]])</f>
        <v>2026</v>
      </c>
      <c r="D2311" s="4">
        <f>MONTH(SalesDataTable[[#This Row],[Order Date]])</f>
        <v>11</v>
      </c>
      <c r="E2311" s="11" t="str">
        <f>"Q"&amp;ROUNDUP(MONTH(SalesDataTable[[#This Row],[Order Date]])/3,0)</f>
        <v>Q4</v>
      </c>
      <c r="F2311" s="4"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6">
      <c r="A2312" s="2">
        <v>366</v>
      </c>
      <c r="B2312" s="3">
        <v>46335</v>
      </c>
      <c r="C2312" s="4">
        <f>YEAR(SalesDataTable[[#This Row],[Order Date]])</f>
        <v>2026</v>
      </c>
      <c r="D2312" s="4">
        <f>MONTH(SalesDataTable[[#This Row],[Order Date]])</f>
        <v>11</v>
      </c>
      <c r="E2312" s="11" t="str">
        <f>"Q"&amp;ROUNDUP(MONTH(SalesDataTable[[#This Row],[Order Date]])/3,0)</f>
        <v>Q4</v>
      </c>
      <c r="F2312" s="4"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6">
      <c r="A2313" s="2">
        <v>567</v>
      </c>
      <c r="B2313" s="3">
        <v>46335</v>
      </c>
      <c r="C2313" s="4">
        <f>YEAR(SalesDataTable[[#This Row],[Order Date]])</f>
        <v>2026</v>
      </c>
      <c r="D2313" s="4">
        <f>MONTH(SalesDataTable[[#This Row],[Order Date]])</f>
        <v>11</v>
      </c>
      <c r="E2313" s="11" t="str">
        <f>"Q"&amp;ROUNDUP(MONTH(SalesDataTable[[#This Row],[Order Date]])/3,0)</f>
        <v>Q4</v>
      </c>
      <c r="F2313" s="4"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6">
      <c r="A2314" s="2">
        <v>1051</v>
      </c>
      <c r="B2314" s="3">
        <v>46335</v>
      </c>
      <c r="C2314" s="4">
        <f>YEAR(SalesDataTable[[#This Row],[Order Date]])</f>
        <v>2026</v>
      </c>
      <c r="D2314" s="4">
        <f>MONTH(SalesDataTable[[#This Row],[Order Date]])</f>
        <v>11</v>
      </c>
      <c r="E2314" s="11" t="str">
        <f>"Q"&amp;ROUNDUP(MONTH(SalesDataTable[[#This Row],[Order Date]])/3,0)</f>
        <v>Q4</v>
      </c>
      <c r="F2314" s="4"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6">
      <c r="A2315" s="2">
        <v>1934</v>
      </c>
      <c r="B2315" s="3">
        <v>46335</v>
      </c>
      <c r="C2315" s="4">
        <f>YEAR(SalesDataTable[[#This Row],[Order Date]])</f>
        <v>2026</v>
      </c>
      <c r="D2315" s="4">
        <f>MONTH(SalesDataTable[[#This Row],[Order Date]])</f>
        <v>11</v>
      </c>
      <c r="E2315" s="11" t="str">
        <f>"Q"&amp;ROUNDUP(MONTH(SalesDataTable[[#This Row],[Order Date]])/3,0)</f>
        <v>Q4</v>
      </c>
      <c r="F2315" s="4"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6">
      <c r="A2316" s="2">
        <v>2056</v>
      </c>
      <c r="B2316" s="3">
        <v>46335</v>
      </c>
      <c r="C2316" s="4">
        <f>YEAR(SalesDataTable[[#This Row],[Order Date]])</f>
        <v>2026</v>
      </c>
      <c r="D2316" s="4">
        <f>MONTH(SalesDataTable[[#This Row],[Order Date]])</f>
        <v>11</v>
      </c>
      <c r="E2316" s="11" t="str">
        <f>"Q"&amp;ROUNDUP(MONTH(SalesDataTable[[#This Row],[Order Date]])/3,0)</f>
        <v>Q4</v>
      </c>
      <c r="F2316" s="4"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6">
      <c r="A2317" s="2">
        <v>2115</v>
      </c>
      <c r="B2317" s="3">
        <v>46335</v>
      </c>
      <c r="C2317" s="4">
        <f>YEAR(SalesDataTable[[#This Row],[Order Date]])</f>
        <v>2026</v>
      </c>
      <c r="D2317" s="4">
        <f>MONTH(SalesDataTable[[#This Row],[Order Date]])</f>
        <v>11</v>
      </c>
      <c r="E2317" s="11" t="str">
        <f>"Q"&amp;ROUNDUP(MONTH(SalesDataTable[[#This Row],[Order Date]])/3,0)</f>
        <v>Q4</v>
      </c>
      <c r="F2317" s="4"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6">
      <c r="A2318" s="2">
        <v>2437</v>
      </c>
      <c r="B2318" s="3">
        <v>46335</v>
      </c>
      <c r="C2318" s="4">
        <f>YEAR(SalesDataTable[[#This Row],[Order Date]])</f>
        <v>2026</v>
      </c>
      <c r="D2318" s="4">
        <f>MONTH(SalesDataTable[[#This Row],[Order Date]])</f>
        <v>11</v>
      </c>
      <c r="E2318" s="11" t="str">
        <f>"Q"&amp;ROUNDUP(MONTH(SalesDataTable[[#This Row],[Order Date]])/3,0)</f>
        <v>Q4</v>
      </c>
      <c r="F2318" s="4"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6">
      <c r="A2319" s="2">
        <v>3380</v>
      </c>
      <c r="B2319" s="3">
        <v>46335</v>
      </c>
      <c r="C2319" s="4">
        <f>YEAR(SalesDataTable[[#This Row],[Order Date]])</f>
        <v>2026</v>
      </c>
      <c r="D2319" s="4">
        <f>MONTH(SalesDataTable[[#This Row],[Order Date]])</f>
        <v>11</v>
      </c>
      <c r="E2319" s="11" t="str">
        <f>"Q"&amp;ROUNDUP(MONTH(SalesDataTable[[#This Row],[Order Date]])/3,0)</f>
        <v>Q4</v>
      </c>
      <c r="F2319" s="4"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6">
      <c r="A2320" s="2">
        <v>3648</v>
      </c>
      <c r="B2320" s="3">
        <v>46335</v>
      </c>
      <c r="C2320" s="4">
        <f>YEAR(SalesDataTable[[#This Row],[Order Date]])</f>
        <v>2026</v>
      </c>
      <c r="D2320" s="4">
        <f>MONTH(SalesDataTable[[#This Row],[Order Date]])</f>
        <v>11</v>
      </c>
      <c r="E2320" s="11" t="str">
        <f>"Q"&amp;ROUNDUP(MONTH(SalesDataTable[[#This Row],[Order Date]])/3,0)</f>
        <v>Q4</v>
      </c>
      <c r="F2320" s="4"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6">
      <c r="A2321" s="2">
        <v>3692</v>
      </c>
      <c r="B2321" s="3">
        <v>46335</v>
      </c>
      <c r="C2321" s="4">
        <f>YEAR(SalesDataTable[[#This Row],[Order Date]])</f>
        <v>2026</v>
      </c>
      <c r="D2321" s="4">
        <f>MONTH(SalesDataTable[[#This Row],[Order Date]])</f>
        <v>11</v>
      </c>
      <c r="E2321" s="11" t="str">
        <f>"Q"&amp;ROUNDUP(MONTH(SalesDataTable[[#This Row],[Order Date]])/3,0)</f>
        <v>Q4</v>
      </c>
      <c r="F2321" s="4"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6">
      <c r="A2322" s="2">
        <v>4406</v>
      </c>
      <c r="B2322" s="3">
        <v>46335</v>
      </c>
      <c r="C2322" s="4">
        <f>YEAR(SalesDataTable[[#This Row],[Order Date]])</f>
        <v>2026</v>
      </c>
      <c r="D2322" s="4">
        <f>MONTH(SalesDataTable[[#This Row],[Order Date]])</f>
        <v>11</v>
      </c>
      <c r="E2322" s="11" t="str">
        <f>"Q"&amp;ROUNDUP(MONTH(SalesDataTable[[#This Row],[Order Date]])/3,0)</f>
        <v>Q4</v>
      </c>
      <c r="F2322" s="4"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6">
      <c r="A2323" s="2">
        <v>4550</v>
      </c>
      <c r="B2323" s="3">
        <v>46335</v>
      </c>
      <c r="C2323" s="4">
        <f>YEAR(SalesDataTable[[#This Row],[Order Date]])</f>
        <v>2026</v>
      </c>
      <c r="D2323" s="4">
        <f>MONTH(SalesDataTable[[#This Row],[Order Date]])</f>
        <v>11</v>
      </c>
      <c r="E2323" s="11" t="str">
        <f>"Q"&amp;ROUNDUP(MONTH(SalesDataTable[[#This Row],[Order Date]])/3,0)</f>
        <v>Q4</v>
      </c>
      <c r="F2323" s="4"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6">
      <c r="A2324" s="2">
        <v>4855</v>
      </c>
      <c r="B2324" s="3">
        <v>46335</v>
      </c>
      <c r="C2324" s="4">
        <f>YEAR(SalesDataTable[[#This Row],[Order Date]])</f>
        <v>2026</v>
      </c>
      <c r="D2324" s="4">
        <f>MONTH(SalesDataTable[[#This Row],[Order Date]])</f>
        <v>11</v>
      </c>
      <c r="E2324" s="11" t="str">
        <f>"Q"&amp;ROUNDUP(MONTH(SalesDataTable[[#This Row],[Order Date]])/3,0)</f>
        <v>Q4</v>
      </c>
      <c r="F2324" s="4"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6">
      <c r="A2325" s="2">
        <v>5151</v>
      </c>
      <c r="B2325" s="3">
        <v>46335</v>
      </c>
      <c r="C2325" s="4">
        <f>YEAR(SalesDataTable[[#This Row],[Order Date]])</f>
        <v>2026</v>
      </c>
      <c r="D2325" s="4">
        <f>MONTH(SalesDataTable[[#This Row],[Order Date]])</f>
        <v>11</v>
      </c>
      <c r="E2325" s="11" t="str">
        <f>"Q"&amp;ROUNDUP(MONTH(SalesDataTable[[#This Row],[Order Date]])/3,0)</f>
        <v>Q4</v>
      </c>
      <c r="F2325" s="4"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6">
      <c r="A2326" s="2">
        <v>5189</v>
      </c>
      <c r="B2326" s="3">
        <v>46335</v>
      </c>
      <c r="C2326" s="4">
        <f>YEAR(SalesDataTable[[#This Row],[Order Date]])</f>
        <v>2026</v>
      </c>
      <c r="D2326" s="4">
        <f>MONTH(SalesDataTable[[#This Row],[Order Date]])</f>
        <v>11</v>
      </c>
      <c r="E2326" s="11" t="str">
        <f>"Q"&amp;ROUNDUP(MONTH(SalesDataTable[[#This Row],[Order Date]])/3,0)</f>
        <v>Q4</v>
      </c>
      <c r="F2326" s="4"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6">
      <c r="A2327" s="2">
        <v>726</v>
      </c>
      <c r="B2327" s="3">
        <v>46336</v>
      </c>
      <c r="C2327" s="4">
        <f>YEAR(SalesDataTable[[#This Row],[Order Date]])</f>
        <v>2026</v>
      </c>
      <c r="D2327" s="4">
        <f>MONTH(SalesDataTable[[#This Row],[Order Date]])</f>
        <v>11</v>
      </c>
      <c r="E2327" s="11" t="str">
        <f>"Q"&amp;ROUNDUP(MONTH(SalesDataTable[[#This Row],[Order Date]])/3,0)</f>
        <v>Q4</v>
      </c>
      <c r="F2327" s="4"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6">
      <c r="A2328" s="2">
        <v>2154</v>
      </c>
      <c r="B2328" s="3">
        <v>46336</v>
      </c>
      <c r="C2328" s="4">
        <f>YEAR(SalesDataTable[[#This Row],[Order Date]])</f>
        <v>2026</v>
      </c>
      <c r="D2328" s="4">
        <f>MONTH(SalesDataTable[[#This Row],[Order Date]])</f>
        <v>11</v>
      </c>
      <c r="E2328" s="11" t="str">
        <f>"Q"&amp;ROUNDUP(MONTH(SalesDataTable[[#This Row],[Order Date]])/3,0)</f>
        <v>Q4</v>
      </c>
      <c r="F2328" s="4"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6">
      <c r="A2329" s="2">
        <v>4403</v>
      </c>
      <c r="B2329" s="3">
        <v>46336</v>
      </c>
      <c r="C2329" s="4">
        <f>YEAR(SalesDataTable[[#This Row],[Order Date]])</f>
        <v>2026</v>
      </c>
      <c r="D2329" s="4">
        <f>MONTH(SalesDataTable[[#This Row],[Order Date]])</f>
        <v>11</v>
      </c>
      <c r="E2329" s="11" t="str">
        <f>"Q"&amp;ROUNDUP(MONTH(SalesDataTable[[#This Row],[Order Date]])/3,0)</f>
        <v>Q4</v>
      </c>
      <c r="F2329" s="4"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6">
      <c r="A2330" s="2">
        <v>4924</v>
      </c>
      <c r="B2330" s="3">
        <v>46336</v>
      </c>
      <c r="C2330" s="4">
        <f>YEAR(SalesDataTable[[#This Row],[Order Date]])</f>
        <v>2026</v>
      </c>
      <c r="D2330" s="4">
        <f>MONTH(SalesDataTable[[#This Row],[Order Date]])</f>
        <v>11</v>
      </c>
      <c r="E2330" s="11" t="str">
        <f>"Q"&amp;ROUNDUP(MONTH(SalesDataTable[[#This Row],[Order Date]])/3,0)</f>
        <v>Q4</v>
      </c>
      <c r="F2330" s="4"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6">
      <c r="A2331" s="2">
        <v>25</v>
      </c>
      <c r="B2331" s="3">
        <v>46337</v>
      </c>
      <c r="C2331" s="4">
        <f>YEAR(SalesDataTable[[#This Row],[Order Date]])</f>
        <v>2026</v>
      </c>
      <c r="D2331" s="4">
        <f>MONTH(SalesDataTable[[#This Row],[Order Date]])</f>
        <v>11</v>
      </c>
      <c r="E2331" s="11" t="str">
        <f>"Q"&amp;ROUNDUP(MONTH(SalesDataTable[[#This Row],[Order Date]])/3,0)</f>
        <v>Q4</v>
      </c>
      <c r="F2331" s="4"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6">
      <c r="A2332" s="2">
        <v>252</v>
      </c>
      <c r="B2332" s="3">
        <v>46337</v>
      </c>
      <c r="C2332" s="4">
        <f>YEAR(SalesDataTable[[#This Row],[Order Date]])</f>
        <v>2026</v>
      </c>
      <c r="D2332" s="4">
        <f>MONTH(SalesDataTable[[#This Row],[Order Date]])</f>
        <v>11</v>
      </c>
      <c r="E2332" s="11" t="str">
        <f>"Q"&amp;ROUNDUP(MONTH(SalesDataTable[[#This Row],[Order Date]])/3,0)</f>
        <v>Q4</v>
      </c>
      <c r="F2332" s="4"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6">
      <c r="A2333" s="2">
        <v>1203</v>
      </c>
      <c r="B2333" s="3">
        <v>46337</v>
      </c>
      <c r="C2333" s="4">
        <f>YEAR(SalesDataTable[[#This Row],[Order Date]])</f>
        <v>2026</v>
      </c>
      <c r="D2333" s="4">
        <f>MONTH(SalesDataTable[[#This Row],[Order Date]])</f>
        <v>11</v>
      </c>
      <c r="E2333" s="11" t="str">
        <f>"Q"&amp;ROUNDUP(MONTH(SalesDataTable[[#This Row],[Order Date]])/3,0)</f>
        <v>Q4</v>
      </c>
      <c r="F2333" s="4"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6">
      <c r="A2334" s="2">
        <v>1567</v>
      </c>
      <c r="B2334" s="3">
        <v>46337</v>
      </c>
      <c r="C2334" s="4">
        <f>YEAR(SalesDataTable[[#This Row],[Order Date]])</f>
        <v>2026</v>
      </c>
      <c r="D2334" s="4">
        <f>MONTH(SalesDataTable[[#This Row],[Order Date]])</f>
        <v>11</v>
      </c>
      <c r="E2334" s="11" t="str">
        <f>"Q"&amp;ROUNDUP(MONTH(SalesDataTable[[#This Row],[Order Date]])/3,0)</f>
        <v>Q4</v>
      </c>
      <c r="F2334" s="4"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6">
      <c r="A2335" s="2">
        <v>2060</v>
      </c>
      <c r="B2335" s="3">
        <v>46337</v>
      </c>
      <c r="C2335" s="4">
        <f>YEAR(SalesDataTable[[#This Row],[Order Date]])</f>
        <v>2026</v>
      </c>
      <c r="D2335" s="4">
        <f>MONTH(SalesDataTable[[#This Row],[Order Date]])</f>
        <v>11</v>
      </c>
      <c r="E2335" s="11" t="str">
        <f>"Q"&amp;ROUNDUP(MONTH(SalesDataTable[[#This Row],[Order Date]])/3,0)</f>
        <v>Q4</v>
      </c>
      <c r="F2335" s="4"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6">
      <c r="A2336" s="2">
        <v>2485</v>
      </c>
      <c r="B2336" s="3">
        <v>46337</v>
      </c>
      <c r="C2336" s="4">
        <f>YEAR(SalesDataTable[[#This Row],[Order Date]])</f>
        <v>2026</v>
      </c>
      <c r="D2336" s="4">
        <f>MONTH(SalesDataTable[[#This Row],[Order Date]])</f>
        <v>11</v>
      </c>
      <c r="E2336" s="11" t="str">
        <f>"Q"&amp;ROUNDUP(MONTH(SalesDataTable[[#This Row],[Order Date]])/3,0)</f>
        <v>Q4</v>
      </c>
      <c r="F2336" s="4"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6">
      <c r="A2337" s="2">
        <v>3101</v>
      </c>
      <c r="B2337" s="3">
        <v>46337</v>
      </c>
      <c r="C2337" s="4">
        <f>YEAR(SalesDataTable[[#This Row],[Order Date]])</f>
        <v>2026</v>
      </c>
      <c r="D2337" s="4">
        <f>MONTH(SalesDataTable[[#This Row],[Order Date]])</f>
        <v>11</v>
      </c>
      <c r="E2337" s="11" t="str">
        <f>"Q"&amp;ROUNDUP(MONTH(SalesDataTable[[#This Row],[Order Date]])/3,0)</f>
        <v>Q4</v>
      </c>
      <c r="F2337" s="4"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6">
      <c r="A2338" s="2">
        <v>3165</v>
      </c>
      <c r="B2338" s="3">
        <v>46337</v>
      </c>
      <c r="C2338" s="4">
        <f>YEAR(SalesDataTable[[#This Row],[Order Date]])</f>
        <v>2026</v>
      </c>
      <c r="D2338" s="4">
        <f>MONTH(SalesDataTable[[#This Row],[Order Date]])</f>
        <v>11</v>
      </c>
      <c r="E2338" s="11" t="str">
        <f>"Q"&amp;ROUNDUP(MONTH(SalesDataTable[[#This Row],[Order Date]])/3,0)</f>
        <v>Q4</v>
      </c>
      <c r="F2338" s="4"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6">
      <c r="A2339" s="2">
        <v>4179</v>
      </c>
      <c r="B2339" s="3">
        <v>46337</v>
      </c>
      <c r="C2339" s="4">
        <f>YEAR(SalesDataTable[[#This Row],[Order Date]])</f>
        <v>2026</v>
      </c>
      <c r="D2339" s="4">
        <f>MONTH(SalesDataTable[[#This Row],[Order Date]])</f>
        <v>11</v>
      </c>
      <c r="E2339" s="11" t="str">
        <f>"Q"&amp;ROUNDUP(MONTH(SalesDataTable[[#This Row],[Order Date]])/3,0)</f>
        <v>Q4</v>
      </c>
      <c r="F2339" s="4"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6">
      <c r="A2340" s="2">
        <v>4829</v>
      </c>
      <c r="B2340" s="3">
        <v>46337</v>
      </c>
      <c r="C2340" s="4">
        <f>YEAR(SalesDataTable[[#This Row],[Order Date]])</f>
        <v>2026</v>
      </c>
      <c r="D2340" s="4">
        <f>MONTH(SalesDataTable[[#This Row],[Order Date]])</f>
        <v>11</v>
      </c>
      <c r="E2340" s="11" t="str">
        <f>"Q"&amp;ROUNDUP(MONTH(SalesDataTable[[#This Row],[Order Date]])/3,0)</f>
        <v>Q4</v>
      </c>
      <c r="F2340" s="4"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6">
      <c r="A2341" s="2">
        <v>4943</v>
      </c>
      <c r="B2341" s="3">
        <v>46337</v>
      </c>
      <c r="C2341" s="4">
        <f>YEAR(SalesDataTable[[#This Row],[Order Date]])</f>
        <v>2026</v>
      </c>
      <c r="D2341" s="4">
        <f>MONTH(SalesDataTable[[#This Row],[Order Date]])</f>
        <v>11</v>
      </c>
      <c r="E2341" s="11" t="str">
        <f>"Q"&amp;ROUNDUP(MONTH(SalesDataTable[[#This Row],[Order Date]])/3,0)</f>
        <v>Q4</v>
      </c>
      <c r="F2341" s="4"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6">
      <c r="A2342" s="2">
        <v>887</v>
      </c>
      <c r="B2342" s="3">
        <v>46338</v>
      </c>
      <c r="C2342" s="4">
        <f>YEAR(SalesDataTable[[#This Row],[Order Date]])</f>
        <v>2026</v>
      </c>
      <c r="D2342" s="4">
        <f>MONTH(SalesDataTable[[#This Row],[Order Date]])</f>
        <v>11</v>
      </c>
      <c r="E2342" s="11" t="str">
        <f>"Q"&amp;ROUNDUP(MONTH(SalesDataTable[[#This Row],[Order Date]])/3,0)</f>
        <v>Q4</v>
      </c>
      <c r="F2342" s="4"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6">
      <c r="A2343" s="2">
        <v>1090</v>
      </c>
      <c r="B2343" s="3">
        <v>46338</v>
      </c>
      <c r="C2343" s="4">
        <f>YEAR(SalesDataTable[[#This Row],[Order Date]])</f>
        <v>2026</v>
      </c>
      <c r="D2343" s="4">
        <f>MONTH(SalesDataTable[[#This Row],[Order Date]])</f>
        <v>11</v>
      </c>
      <c r="E2343" s="11" t="str">
        <f>"Q"&amp;ROUNDUP(MONTH(SalesDataTable[[#This Row],[Order Date]])/3,0)</f>
        <v>Q4</v>
      </c>
      <c r="F2343" s="4"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6">
      <c r="A2344" s="2">
        <v>2090</v>
      </c>
      <c r="B2344" s="3">
        <v>46338</v>
      </c>
      <c r="C2344" s="4">
        <f>YEAR(SalesDataTable[[#This Row],[Order Date]])</f>
        <v>2026</v>
      </c>
      <c r="D2344" s="4">
        <f>MONTH(SalesDataTable[[#This Row],[Order Date]])</f>
        <v>11</v>
      </c>
      <c r="E2344" s="11" t="str">
        <f>"Q"&amp;ROUNDUP(MONTH(SalesDataTable[[#This Row],[Order Date]])/3,0)</f>
        <v>Q4</v>
      </c>
      <c r="F2344" s="4"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6">
      <c r="A2345" s="2">
        <v>2561</v>
      </c>
      <c r="B2345" s="3">
        <v>46338</v>
      </c>
      <c r="C2345" s="4">
        <f>YEAR(SalesDataTable[[#This Row],[Order Date]])</f>
        <v>2026</v>
      </c>
      <c r="D2345" s="4">
        <f>MONTH(SalesDataTable[[#This Row],[Order Date]])</f>
        <v>11</v>
      </c>
      <c r="E2345" s="11" t="str">
        <f>"Q"&amp;ROUNDUP(MONTH(SalesDataTable[[#This Row],[Order Date]])/3,0)</f>
        <v>Q4</v>
      </c>
      <c r="F2345" s="4"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6">
      <c r="A2346" s="2">
        <v>2855</v>
      </c>
      <c r="B2346" s="3">
        <v>46338</v>
      </c>
      <c r="C2346" s="4">
        <f>YEAR(SalesDataTable[[#This Row],[Order Date]])</f>
        <v>2026</v>
      </c>
      <c r="D2346" s="4">
        <f>MONTH(SalesDataTable[[#This Row],[Order Date]])</f>
        <v>11</v>
      </c>
      <c r="E2346" s="11" t="str">
        <f>"Q"&amp;ROUNDUP(MONTH(SalesDataTable[[#This Row],[Order Date]])/3,0)</f>
        <v>Q4</v>
      </c>
      <c r="F2346" s="4"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6">
      <c r="A2347" s="2">
        <v>4421</v>
      </c>
      <c r="B2347" s="3">
        <v>46338</v>
      </c>
      <c r="C2347" s="4">
        <f>YEAR(SalesDataTable[[#This Row],[Order Date]])</f>
        <v>2026</v>
      </c>
      <c r="D2347" s="4">
        <f>MONTH(SalesDataTable[[#This Row],[Order Date]])</f>
        <v>11</v>
      </c>
      <c r="E2347" s="11" t="str">
        <f>"Q"&amp;ROUNDUP(MONTH(SalesDataTable[[#This Row],[Order Date]])/3,0)</f>
        <v>Q4</v>
      </c>
      <c r="F2347" s="4"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6">
      <c r="A2348" s="2">
        <v>195</v>
      </c>
      <c r="B2348" s="3">
        <v>46339</v>
      </c>
      <c r="C2348" s="4">
        <f>YEAR(SalesDataTable[[#This Row],[Order Date]])</f>
        <v>2026</v>
      </c>
      <c r="D2348" s="4">
        <f>MONTH(SalesDataTable[[#This Row],[Order Date]])</f>
        <v>11</v>
      </c>
      <c r="E2348" s="11" t="str">
        <f>"Q"&amp;ROUNDUP(MONTH(SalesDataTable[[#This Row],[Order Date]])/3,0)</f>
        <v>Q4</v>
      </c>
      <c r="F2348" s="4"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6">
      <c r="A2349" s="2">
        <v>520</v>
      </c>
      <c r="B2349" s="3">
        <v>46339</v>
      </c>
      <c r="C2349" s="4">
        <f>YEAR(SalesDataTable[[#This Row],[Order Date]])</f>
        <v>2026</v>
      </c>
      <c r="D2349" s="4">
        <f>MONTH(SalesDataTable[[#This Row],[Order Date]])</f>
        <v>11</v>
      </c>
      <c r="E2349" s="11" t="str">
        <f>"Q"&amp;ROUNDUP(MONTH(SalesDataTable[[#This Row],[Order Date]])/3,0)</f>
        <v>Q4</v>
      </c>
      <c r="F2349" s="4"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6">
      <c r="A2350" s="2">
        <v>646</v>
      </c>
      <c r="B2350" s="3">
        <v>46339</v>
      </c>
      <c r="C2350" s="4">
        <f>YEAR(SalesDataTable[[#This Row],[Order Date]])</f>
        <v>2026</v>
      </c>
      <c r="D2350" s="4">
        <f>MONTH(SalesDataTable[[#This Row],[Order Date]])</f>
        <v>11</v>
      </c>
      <c r="E2350" s="11" t="str">
        <f>"Q"&amp;ROUNDUP(MONTH(SalesDataTable[[#This Row],[Order Date]])/3,0)</f>
        <v>Q4</v>
      </c>
      <c r="F2350" s="4"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6">
      <c r="A2351" s="2">
        <v>893</v>
      </c>
      <c r="B2351" s="3">
        <v>46339</v>
      </c>
      <c r="C2351" s="4">
        <f>YEAR(SalesDataTable[[#This Row],[Order Date]])</f>
        <v>2026</v>
      </c>
      <c r="D2351" s="4">
        <f>MONTH(SalesDataTable[[#This Row],[Order Date]])</f>
        <v>11</v>
      </c>
      <c r="E2351" s="11" t="str">
        <f>"Q"&amp;ROUNDUP(MONTH(SalesDataTable[[#This Row],[Order Date]])/3,0)</f>
        <v>Q4</v>
      </c>
      <c r="F2351" s="4"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6">
      <c r="A2352" s="2">
        <v>916</v>
      </c>
      <c r="B2352" s="3">
        <v>46339</v>
      </c>
      <c r="C2352" s="4">
        <f>YEAR(SalesDataTable[[#This Row],[Order Date]])</f>
        <v>2026</v>
      </c>
      <c r="D2352" s="4">
        <f>MONTH(SalesDataTable[[#This Row],[Order Date]])</f>
        <v>11</v>
      </c>
      <c r="E2352" s="11" t="str">
        <f>"Q"&amp;ROUNDUP(MONTH(SalesDataTable[[#This Row],[Order Date]])/3,0)</f>
        <v>Q4</v>
      </c>
      <c r="F2352" s="4"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6">
      <c r="A2353" s="2">
        <v>1295</v>
      </c>
      <c r="B2353" s="3">
        <v>46339</v>
      </c>
      <c r="C2353" s="4">
        <f>YEAR(SalesDataTable[[#This Row],[Order Date]])</f>
        <v>2026</v>
      </c>
      <c r="D2353" s="4">
        <f>MONTH(SalesDataTable[[#This Row],[Order Date]])</f>
        <v>11</v>
      </c>
      <c r="E2353" s="11" t="str">
        <f>"Q"&amp;ROUNDUP(MONTH(SalesDataTable[[#This Row],[Order Date]])/3,0)</f>
        <v>Q4</v>
      </c>
      <c r="F2353" s="4"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6">
      <c r="A2354" s="2">
        <v>3438</v>
      </c>
      <c r="B2354" s="3">
        <v>46339</v>
      </c>
      <c r="C2354" s="4">
        <f>YEAR(SalesDataTable[[#This Row],[Order Date]])</f>
        <v>2026</v>
      </c>
      <c r="D2354" s="4">
        <f>MONTH(SalesDataTable[[#This Row],[Order Date]])</f>
        <v>11</v>
      </c>
      <c r="E2354" s="11" t="str">
        <f>"Q"&amp;ROUNDUP(MONTH(SalesDataTable[[#This Row],[Order Date]])/3,0)</f>
        <v>Q4</v>
      </c>
      <c r="F2354" s="4"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6">
      <c r="A2355" s="2">
        <v>3573</v>
      </c>
      <c r="B2355" s="3">
        <v>46339</v>
      </c>
      <c r="C2355" s="4">
        <f>YEAR(SalesDataTable[[#This Row],[Order Date]])</f>
        <v>2026</v>
      </c>
      <c r="D2355" s="4">
        <f>MONTH(SalesDataTable[[#This Row],[Order Date]])</f>
        <v>11</v>
      </c>
      <c r="E2355" s="11" t="str">
        <f>"Q"&amp;ROUNDUP(MONTH(SalesDataTable[[#This Row],[Order Date]])/3,0)</f>
        <v>Q4</v>
      </c>
      <c r="F2355" s="4"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6">
      <c r="A2356" s="2">
        <v>4257</v>
      </c>
      <c r="B2356" s="3">
        <v>46339</v>
      </c>
      <c r="C2356" s="4">
        <f>YEAR(SalesDataTable[[#This Row],[Order Date]])</f>
        <v>2026</v>
      </c>
      <c r="D2356" s="4">
        <f>MONTH(SalesDataTable[[#This Row],[Order Date]])</f>
        <v>11</v>
      </c>
      <c r="E2356" s="11" t="str">
        <f>"Q"&amp;ROUNDUP(MONTH(SalesDataTable[[#This Row],[Order Date]])/3,0)</f>
        <v>Q4</v>
      </c>
      <c r="F2356" s="4"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6">
      <c r="A2357" s="2">
        <v>4389</v>
      </c>
      <c r="B2357" s="3">
        <v>46339</v>
      </c>
      <c r="C2357" s="4">
        <f>YEAR(SalesDataTable[[#This Row],[Order Date]])</f>
        <v>2026</v>
      </c>
      <c r="D2357" s="4">
        <f>MONTH(SalesDataTable[[#This Row],[Order Date]])</f>
        <v>11</v>
      </c>
      <c r="E2357" s="11" t="str">
        <f>"Q"&amp;ROUNDUP(MONTH(SalesDataTable[[#This Row],[Order Date]])/3,0)</f>
        <v>Q4</v>
      </c>
      <c r="F2357" s="4"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6">
      <c r="A2358" s="2">
        <v>4887</v>
      </c>
      <c r="B2358" s="3">
        <v>46339</v>
      </c>
      <c r="C2358" s="4">
        <f>YEAR(SalesDataTable[[#This Row],[Order Date]])</f>
        <v>2026</v>
      </c>
      <c r="D2358" s="4">
        <f>MONTH(SalesDataTable[[#This Row],[Order Date]])</f>
        <v>11</v>
      </c>
      <c r="E2358" s="11" t="str">
        <f>"Q"&amp;ROUNDUP(MONTH(SalesDataTable[[#This Row],[Order Date]])/3,0)</f>
        <v>Q4</v>
      </c>
      <c r="F2358" s="4"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6">
      <c r="A2359" s="2">
        <v>5007</v>
      </c>
      <c r="B2359" s="3">
        <v>46339</v>
      </c>
      <c r="C2359" s="4">
        <f>YEAR(SalesDataTable[[#This Row],[Order Date]])</f>
        <v>2026</v>
      </c>
      <c r="D2359" s="4">
        <f>MONTH(SalesDataTable[[#This Row],[Order Date]])</f>
        <v>11</v>
      </c>
      <c r="E2359" s="11" t="str">
        <f>"Q"&amp;ROUNDUP(MONTH(SalesDataTable[[#This Row],[Order Date]])/3,0)</f>
        <v>Q4</v>
      </c>
      <c r="F2359" s="4"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6">
      <c r="A2360" s="2">
        <v>5111</v>
      </c>
      <c r="B2360" s="3">
        <v>46339</v>
      </c>
      <c r="C2360" s="4">
        <f>YEAR(SalesDataTable[[#This Row],[Order Date]])</f>
        <v>2026</v>
      </c>
      <c r="D2360" s="4">
        <f>MONTH(SalesDataTable[[#This Row],[Order Date]])</f>
        <v>11</v>
      </c>
      <c r="E2360" s="11" t="str">
        <f>"Q"&amp;ROUNDUP(MONTH(SalesDataTable[[#This Row],[Order Date]])/3,0)</f>
        <v>Q4</v>
      </c>
      <c r="F2360" s="4"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6">
      <c r="A2361" s="2">
        <v>5177</v>
      </c>
      <c r="B2361" s="3">
        <v>46339</v>
      </c>
      <c r="C2361" s="4">
        <f>YEAR(SalesDataTable[[#This Row],[Order Date]])</f>
        <v>2026</v>
      </c>
      <c r="D2361" s="4">
        <f>MONTH(SalesDataTable[[#This Row],[Order Date]])</f>
        <v>11</v>
      </c>
      <c r="E2361" s="11" t="str">
        <f>"Q"&amp;ROUNDUP(MONTH(SalesDataTable[[#This Row],[Order Date]])/3,0)</f>
        <v>Q4</v>
      </c>
      <c r="F2361" s="4"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6">
      <c r="A2362" s="2">
        <v>584</v>
      </c>
      <c r="B2362" s="3">
        <v>46340</v>
      </c>
      <c r="C2362" s="4">
        <f>YEAR(SalesDataTable[[#This Row],[Order Date]])</f>
        <v>2026</v>
      </c>
      <c r="D2362" s="4">
        <f>MONTH(SalesDataTable[[#This Row],[Order Date]])</f>
        <v>11</v>
      </c>
      <c r="E2362" s="11" t="str">
        <f>"Q"&amp;ROUNDUP(MONTH(SalesDataTable[[#This Row],[Order Date]])/3,0)</f>
        <v>Q4</v>
      </c>
      <c r="F2362" s="4"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6">
      <c r="A2363" s="2">
        <v>621</v>
      </c>
      <c r="B2363" s="3">
        <v>46340</v>
      </c>
      <c r="C2363" s="4">
        <f>YEAR(SalesDataTable[[#This Row],[Order Date]])</f>
        <v>2026</v>
      </c>
      <c r="D2363" s="4">
        <f>MONTH(SalesDataTable[[#This Row],[Order Date]])</f>
        <v>11</v>
      </c>
      <c r="E2363" s="11" t="str">
        <f>"Q"&amp;ROUNDUP(MONTH(SalesDataTable[[#This Row],[Order Date]])/3,0)</f>
        <v>Q4</v>
      </c>
      <c r="F2363" s="4"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6">
      <c r="A2364" s="2">
        <v>623</v>
      </c>
      <c r="B2364" s="3">
        <v>46340</v>
      </c>
      <c r="C2364" s="4">
        <f>YEAR(SalesDataTable[[#This Row],[Order Date]])</f>
        <v>2026</v>
      </c>
      <c r="D2364" s="4">
        <f>MONTH(SalesDataTable[[#This Row],[Order Date]])</f>
        <v>11</v>
      </c>
      <c r="E2364" s="11" t="str">
        <f>"Q"&amp;ROUNDUP(MONTH(SalesDataTable[[#This Row],[Order Date]])/3,0)</f>
        <v>Q4</v>
      </c>
      <c r="F2364" s="4"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6">
      <c r="A2365" s="2">
        <v>1431</v>
      </c>
      <c r="B2365" s="3">
        <v>46340</v>
      </c>
      <c r="C2365" s="4">
        <f>YEAR(SalesDataTable[[#This Row],[Order Date]])</f>
        <v>2026</v>
      </c>
      <c r="D2365" s="4">
        <f>MONTH(SalesDataTable[[#This Row],[Order Date]])</f>
        <v>11</v>
      </c>
      <c r="E2365" s="11" t="str">
        <f>"Q"&amp;ROUNDUP(MONTH(SalesDataTable[[#This Row],[Order Date]])/3,0)</f>
        <v>Q4</v>
      </c>
      <c r="F2365" s="4"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6">
      <c r="A2366" s="2">
        <v>1520</v>
      </c>
      <c r="B2366" s="3">
        <v>46340</v>
      </c>
      <c r="C2366" s="4">
        <f>YEAR(SalesDataTable[[#This Row],[Order Date]])</f>
        <v>2026</v>
      </c>
      <c r="D2366" s="4">
        <f>MONTH(SalesDataTable[[#This Row],[Order Date]])</f>
        <v>11</v>
      </c>
      <c r="E2366" s="11" t="str">
        <f>"Q"&amp;ROUNDUP(MONTH(SalesDataTable[[#This Row],[Order Date]])/3,0)</f>
        <v>Q4</v>
      </c>
      <c r="F2366" s="4"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6">
      <c r="A2367" s="2">
        <v>1791</v>
      </c>
      <c r="B2367" s="3">
        <v>46340</v>
      </c>
      <c r="C2367" s="4">
        <f>YEAR(SalesDataTable[[#This Row],[Order Date]])</f>
        <v>2026</v>
      </c>
      <c r="D2367" s="4">
        <f>MONTH(SalesDataTable[[#This Row],[Order Date]])</f>
        <v>11</v>
      </c>
      <c r="E2367" s="11" t="str">
        <f>"Q"&amp;ROUNDUP(MONTH(SalesDataTable[[#This Row],[Order Date]])/3,0)</f>
        <v>Q4</v>
      </c>
      <c r="F2367" s="4"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6">
      <c r="A2368" s="2">
        <v>2191</v>
      </c>
      <c r="B2368" s="3">
        <v>46340</v>
      </c>
      <c r="C2368" s="4">
        <f>YEAR(SalesDataTable[[#This Row],[Order Date]])</f>
        <v>2026</v>
      </c>
      <c r="D2368" s="4">
        <f>MONTH(SalesDataTable[[#This Row],[Order Date]])</f>
        <v>11</v>
      </c>
      <c r="E2368" s="11" t="str">
        <f>"Q"&amp;ROUNDUP(MONTH(SalesDataTable[[#This Row],[Order Date]])/3,0)</f>
        <v>Q4</v>
      </c>
      <c r="F2368" s="4"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6">
      <c r="A2369" s="2">
        <v>2365</v>
      </c>
      <c r="B2369" s="3">
        <v>46340</v>
      </c>
      <c r="C2369" s="4">
        <f>YEAR(SalesDataTable[[#This Row],[Order Date]])</f>
        <v>2026</v>
      </c>
      <c r="D2369" s="4">
        <f>MONTH(SalesDataTable[[#This Row],[Order Date]])</f>
        <v>11</v>
      </c>
      <c r="E2369" s="11" t="str">
        <f>"Q"&amp;ROUNDUP(MONTH(SalesDataTable[[#This Row],[Order Date]])/3,0)</f>
        <v>Q4</v>
      </c>
      <c r="F2369" s="4"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6">
      <c r="A2370" s="2">
        <v>2603</v>
      </c>
      <c r="B2370" s="3">
        <v>46340</v>
      </c>
      <c r="C2370" s="4">
        <f>YEAR(SalesDataTable[[#This Row],[Order Date]])</f>
        <v>2026</v>
      </c>
      <c r="D2370" s="4">
        <f>MONTH(SalesDataTable[[#This Row],[Order Date]])</f>
        <v>11</v>
      </c>
      <c r="E2370" s="11" t="str">
        <f>"Q"&amp;ROUNDUP(MONTH(SalesDataTable[[#This Row],[Order Date]])/3,0)</f>
        <v>Q4</v>
      </c>
      <c r="F2370" s="4"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6">
      <c r="A2371" s="2">
        <v>4098</v>
      </c>
      <c r="B2371" s="3">
        <v>46340</v>
      </c>
      <c r="C2371" s="4">
        <f>YEAR(SalesDataTable[[#This Row],[Order Date]])</f>
        <v>2026</v>
      </c>
      <c r="D2371" s="4">
        <f>MONTH(SalesDataTable[[#This Row],[Order Date]])</f>
        <v>11</v>
      </c>
      <c r="E2371" s="11" t="str">
        <f>"Q"&amp;ROUNDUP(MONTH(SalesDataTable[[#This Row],[Order Date]])/3,0)</f>
        <v>Q4</v>
      </c>
      <c r="F2371" s="4"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6">
      <c r="A2372" s="2">
        <v>1176</v>
      </c>
      <c r="B2372" s="3">
        <v>46341</v>
      </c>
      <c r="C2372" s="4">
        <f>YEAR(SalesDataTable[[#This Row],[Order Date]])</f>
        <v>2026</v>
      </c>
      <c r="D2372" s="4">
        <f>MONTH(SalesDataTable[[#This Row],[Order Date]])</f>
        <v>11</v>
      </c>
      <c r="E2372" s="11" t="str">
        <f>"Q"&amp;ROUNDUP(MONTH(SalesDataTable[[#This Row],[Order Date]])/3,0)</f>
        <v>Q4</v>
      </c>
      <c r="F2372" s="4"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6">
      <c r="A2373" s="2">
        <v>1895</v>
      </c>
      <c r="B2373" s="3">
        <v>46341</v>
      </c>
      <c r="C2373" s="4">
        <f>YEAR(SalesDataTable[[#This Row],[Order Date]])</f>
        <v>2026</v>
      </c>
      <c r="D2373" s="4">
        <f>MONTH(SalesDataTable[[#This Row],[Order Date]])</f>
        <v>11</v>
      </c>
      <c r="E2373" s="11" t="str">
        <f>"Q"&amp;ROUNDUP(MONTH(SalesDataTable[[#This Row],[Order Date]])/3,0)</f>
        <v>Q4</v>
      </c>
      <c r="F2373" s="4"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6">
      <c r="A2374" s="2">
        <v>3385</v>
      </c>
      <c r="B2374" s="3">
        <v>46341</v>
      </c>
      <c r="C2374" s="4">
        <f>YEAR(SalesDataTable[[#This Row],[Order Date]])</f>
        <v>2026</v>
      </c>
      <c r="D2374" s="4">
        <f>MONTH(SalesDataTable[[#This Row],[Order Date]])</f>
        <v>11</v>
      </c>
      <c r="E2374" s="11" t="str">
        <f>"Q"&amp;ROUNDUP(MONTH(SalesDataTable[[#This Row],[Order Date]])/3,0)</f>
        <v>Q4</v>
      </c>
      <c r="F2374" s="4"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6">
      <c r="A2375" s="2">
        <v>3581</v>
      </c>
      <c r="B2375" s="3">
        <v>46341</v>
      </c>
      <c r="C2375" s="4">
        <f>YEAR(SalesDataTable[[#This Row],[Order Date]])</f>
        <v>2026</v>
      </c>
      <c r="D2375" s="4">
        <f>MONTH(SalesDataTable[[#This Row],[Order Date]])</f>
        <v>11</v>
      </c>
      <c r="E2375" s="11" t="str">
        <f>"Q"&amp;ROUNDUP(MONTH(SalesDataTable[[#This Row],[Order Date]])/3,0)</f>
        <v>Q4</v>
      </c>
      <c r="F2375" s="4"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6">
      <c r="A2376" s="2">
        <v>4528</v>
      </c>
      <c r="B2376" s="3">
        <v>46341</v>
      </c>
      <c r="C2376" s="4">
        <f>YEAR(SalesDataTable[[#This Row],[Order Date]])</f>
        <v>2026</v>
      </c>
      <c r="D2376" s="4">
        <f>MONTH(SalesDataTable[[#This Row],[Order Date]])</f>
        <v>11</v>
      </c>
      <c r="E2376" s="11" t="str">
        <f>"Q"&amp;ROUNDUP(MONTH(SalesDataTable[[#This Row],[Order Date]])/3,0)</f>
        <v>Q4</v>
      </c>
      <c r="F2376" s="4"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6">
      <c r="A2377" s="2">
        <v>4633</v>
      </c>
      <c r="B2377" s="3">
        <v>46341</v>
      </c>
      <c r="C2377" s="4">
        <f>YEAR(SalesDataTable[[#This Row],[Order Date]])</f>
        <v>2026</v>
      </c>
      <c r="D2377" s="4">
        <f>MONTH(SalesDataTable[[#This Row],[Order Date]])</f>
        <v>11</v>
      </c>
      <c r="E2377" s="11" t="str">
        <f>"Q"&amp;ROUNDUP(MONTH(SalesDataTable[[#This Row],[Order Date]])/3,0)</f>
        <v>Q4</v>
      </c>
      <c r="F2377" s="4"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6">
      <c r="A2378" s="2">
        <v>5195</v>
      </c>
      <c r="B2378" s="3">
        <v>46341</v>
      </c>
      <c r="C2378" s="4">
        <f>YEAR(SalesDataTable[[#This Row],[Order Date]])</f>
        <v>2026</v>
      </c>
      <c r="D2378" s="4">
        <f>MONTH(SalesDataTable[[#This Row],[Order Date]])</f>
        <v>11</v>
      </c>
      <c r="E2378" s="11" t="str">
        <f>"Q"&amp;ROUNDUP(MONTH(SalesDataTable[[#This Row],[Order Date]])/3,0)</f>
        <v>Q4</v>
      </c>
      <c r="F2378" s="4"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6">
      <c r="A2379" s="2">
        <v>2778</v>
      </c>
      <c r="B2379" s="3">
        <v>46342</v>
      </c>
      <c r="C2379" s="4">
        <f>YEAR(SalesDataTable[[#This Row],[Order Date]])</f>
        <v>2026</v>
      </c>
      <c r="D2379" s="4">
        <f>MONTH(SalesDataTable[[#This Row],[Order Date]])</f>
        <v>11</v>
      </c>
      <c r="E2379" s="11" t="str">
        <f>"Q"&amp;ROUNDUP(MONTH(SalesDataTable[[#This Row],[Order Date]])/3,0)</f>
        <v>Q4</v>
      </c>
      <c r="F2379" s="4"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6">
      <c r="A2380" s="2">
        <v>341</v>
      </c>
      <c r="B2380" s="3">
        <v>46343</v>
      </c>
      <c r="C2380" s="4">
        <f>YEAR(SalesDataTable[[#This Row],[Order Date]])</f>
        <v>2026</v>
      </c>
      <c r="D2380" s="4">
        <f>MONTH(SalesDataTable[[#This Row],[Order Date]])</f>
        <v>11</v>
      </c>
      <c r="E2380" s="11" t="str">
        <f>"Q"&amp;ROUNDUP(MONTH(SalesDataTable[[#This Row],[Order Date]])/3,0)</f>
        <v>Q4</v>
      </c>
      <c r="F2380" s="4"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6">
      <c r="A2381" s="2">
        <v>374</v>
      </c>
      <c r="B2381" s="3">
        <v>46343</v>
      </c>
      <c r="C2381" s="4">
        <f>YEAR(SalesDataTable[[#This Row],[Order Date]])</f>
        <v>2026</v>
      </c>
      <c r="D2381" s="4">
        <f>MONTH(SalesDataTable[[#This Row],[Order Date]])</f>
        <v>11</v>
      </c>
      <c r="E2381" s="11" t="str">
        <f>"Q"&amp;ROUNDUP(MONTH(SalesDataTable[[#This Row],[Order Date]])/3,0)</f>
        <v>Q4</v>
      </c>
      <c r="F2381" s="4"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6">
      <c r="A2382" s="2">
        <v>598</v>
      </c>
      <c r="B2382" s="3">
        <v>46343</v>
      </c>
      <c r="C2382" s="4">
        <f>YEAR(SalesDataTable[[#This Row],[Order Date]])</f>
        <v>2026</v>
      </c>
      <c r="D2382" s="4">
        <f>MONTH(SalesDataTable[[#This Row],[Order Date]])</f>
        <v>11</v>
      </c>
      <c r="E2382" s="11" t="str">
        <f>"Q"&amp;ROUNDUP(MONTH(SalesDataTable[[#This Row],[Order Date]])/3,0)</f>
        <v>Q4</v>
      </c>
      <c r="F2382" s="4"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6">
      <c r="A2383" s="2">
        <v>690</v>
      </c>
      <c r="B2383" s="3">
        <v>46343</v>
      </c>
      <c r="C2383" s="4">
        <f>YEAR(SalesDataTable[[#This Row],[Order Date]])</f>
        <v>2026</v>
      </c>
      <c r="D2383" s="4">
        <f>MONTH(SalesDataTable[[#This Row],[Order Date]])</f>
        <v>11</v>
      </c>
      <c r="E2383" s="11" t="str">
        <f>"Q"&amp;ROUNDUP(MONTH(SalesDataTable[[#This Row],[Order Date]])/3,0)</f>
        <v>Q4</v>
      </c>
      <c r="F2383" s="4"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6">
      <c r="A2384" s="2">
        <v>1296</v>
      </c>
      <c r="B2384" s="3">
        <v>46343</v>
      </c>
      <c r="C2384" s="4">
        <f>YEAR(SalesDataTable[[#This Row],[Order Date]])</f>
        <v>2026</v>
      </c>
      <c r="D2384" s="4">
        <f>MONTH(SalesDataTable[[#This Row],[Order Date]])</f>
        <v>11</v>
      </c>
      <c r="E2384" s="11" t="str">
        <f>"Q"&amp;ROUNDUP(MONTH(SalesDataTable[[#This Row],[Order Date]])/3,0)</f>
        <v>Q4</v>
      </c>
      <c r="F2384" s="4"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6">
      <c r="A2385" s="2">
        <v>1585</v>
      </c>
      <c r="B2385" s="3">
        <v>46343</v>
      </c>
      <c r="C2385" s="4">
        <f>YEAR(SalesDataTable[[#This Row],[Order Date]])</f>
        <v>2026</v>
      </c>
      <c r="D2385" s="4">
        <f>MONTH(SalesDataTable[[#This Row],[Order Date]])</f>
        <v>11</v>
      </c>
      <c r="E2385" s="11" t="str">
        <f>"Q"&amp;ROUNDUP(MONTH(SalesDataTable[[#This Row],[Order Date]])/3,0)</f>
        <v>Q4</v>
      </c>
      <c r="F2385" s="4"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6">
      <c r="A2386" s="2">
        <v>2194</v>
      </c>
      <c r="B2386" s="3">
        <v>46343</v>
      </c>
      <c r="C2386" s="4">
        <f>YEAR(SalesDataTable[[#This Row],[Order Date]])</f>
        <v>2026</v>
      </c>
      <c r="D2386" s="4">
        <f>MONTH(SalesDataTable[[#This Row],[Order Date]])</f>
        <v>11</v>
      </c>
      <c r="E2386" s="11" t="str">
        <f>"Q"&amp;ROUNDUP(MONTH(SalesDataTable[[#This Row],[Order Date]])/3,0)</f>
        <v>Q4</v>
      </c>
      <c r="F2386" s="4"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6">
      <c r="A2387" s="2">
        <v>2221</v>
      </c>
      <c r="B2387" s="3">
        <v>46343</v>
      </c>
      <c r="C2387" s="4">
        <f>YEAR(SalesDataTable[[#This Row],[Order Date]])</f>
        <v>2026</v>
      </c>
      <c r="D2387" s="4">
        <f>MONTH(SalesDataTable[[#This Row],[Order Date]])</f>
        <v>11</v>
      </c>
      <c r="E2387" s="11" t="str">
        <f>"Q"&amp;ROUNDUP(MONTH(SalesDataTable[[#This Row],[Order Date]])/3,0)</f>
        <v>Q4</v>
      </c>
      <c r="F2387" s="4"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6">
      <c r="A2388" s="2">
        <v>3836</v>
      </c>
      <c r="B2388" s="3">
        <v>46343</v>
      </c>
      <c r="C2388" s="4">
        <f>YEAR(SalesDataTable[[#This Row],[Order Date]])</f>
        <v>2026</v>
      </c>
      <c r="D2388" s="4">
        <f>MONTH(SalesDataTable[[#This Row],[Order Date]])</f>
        <v>11</v>
      </c>
      <c r="E2388" s="11" t="str">
        <f>"Q"&amp;ROUNDUP(MONTH(SalesDataTable[[#This Row],[Order Date]])/3,0)</f>
        <v>Q4</v>
      </c>
      <c r="F2388" s="4"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6">
      <c r="A2389" s="2">
        <v>4437</v>
      </c>
      <c r="B2389" s="3">
        <v>46343</v>
      </c>
      <c r="C2389" s="4">
        <f>YEAR(SalesDataTable[[#This Row],[Order Date]])</f>
        <v>2026</v>
      </c>
      <c r="D2389" s="4">
        <f>MONTH(SalesDataTable[[#This Row],[Order Date]])</f>
        <v>11</v>
      </c>
      <c r="E2389" s="11" t="str">
        <f>"Q"&amp;ROUNDUP(MONTH(SalesDataTable[[#This Row],[Order Date]])/3,0)</f>
        <v>Q4</v>
      </c>
      <c r="F2389" s="4"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6">
      <c r="A2390" s="2">
        <v>4735</v>
      </c>
      <c r="B2390" s="3">
        <v>46343</v>
      </c>
      <c r="C2390" s="4">
        <f>YEAR(SalesDataTable[[#This Row],[Order Date]])</f>
        <v>2026</v>
      </c>
      <c r="D2390" s="4">
        <f>MONTH(SalesDataTable[[#This Row],[Order Date]])</f>
        <v>11</v>
      </c>
      <c r="E2390" s="11" t="str">
        <f>"Q"&amp;ROUNDUP(MONTH(SalesDataTable[[#This Row],[Order Date]])/3,0)</f>
        <v>Q4</v>
      </c>
      <c r="F2390" s="4"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6">
      <c r="A2391" s="2">
        <v>554</v>
      </c>
      <c r="B2391" s="3">
        <v>46344</v>
      </c>
      <c r="C2391" s="4">
        <f>YEAR(SalesDataTable[[#This Row],[Order Date]])</f>
        <v>2026</v>
      </c>
      <c r="D2391" s="4">
        <f>MONTH(SalesDataTable[[#This Row],[Order Date]])</f>
        <v>11</v>
      </c>
      <c r="E2391" s="11" t="str">
        <f>"Q"&amp;ROUNDUP(MONTH(SalesDataTable[[#This Row],[Order Date]])/3,0)</f>
        <v>Q4</v>
      </c>
      <c r="F2391" s="4"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6">
      <c r="A2392" s="2">
        <v>1205</v>
      </c>
      <c r="B2392" s="3">
        <v>46344</v>
      </c>
      <c r="C2392" s="4">
        <f>YEAR(SalesDataTable[[#This Row],[Order Date]])</f>
        <v>2026</v>
      </c>
      <c r="D2392" s="4">
        <f>MONTH(SalesDataTable[[#This Row],[Order Date]])</f>
        <v>11</v>
      </c>
      <c r="E2392" s="11" t="str">
        <f>"Q"&amp;ROUNDUP(MONTH(SalesDataTable[[#This Row],[Order Date]])/3,0)</f>
        <v>Q4</v>
      </c>
      <c r="F2392" s="4"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6">
      <c r="A2393" s="2">
        <v>1979</v>
      </c>
      <c r="B2393" s="3">
        <v>46344</v>
      </c>
      <c r="C2393" s="4">
        <f>YEAR(SalesDataTable[[#This Row],[Order Date]])</f>
        <v>2026</v>
      </c>
      <c r="D2393" s="4">
        <f>MONTH(SalesDataTable[[#This Row],[Order Date]])</f>
        <v>11</v>
      </c>
      <c r="E2393" s="11" t="str">
        <f>"Q"&amp;ROUNDUP(MONTH(SalesDataTable[[#This Row],[Order Date]])/3,0)</f>
        <v>Q4</v>
      </c>
      <c r="F2393" s="4"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6">
      <c r="A2394" s="2">
        <v>2151</v>
      </c>
      <c r="B2394" s="3">
        <v>46344</v>
      </c>
      <c r="C2394" s="4">
        <f>YEAR(SalesDataTable[[#This Row],[Order Date]])</f>
        <v>2026</v>
      </c>
      <c r="D2394" s="4">
        <f>MONTH(SalesDataTable[[#This Row],[Order Date]])</f>
        <v>11</v>
      </c>
      <c r="E2394" s="11" t="str">
        <f>"Q"&amp;ROUNDUP(MONTH(SalesDataTable[[#This Row],[Order Date]])/3,0)</f>
        <v>Q4</v>
      </c>
      <c r="F2394" s="4"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6">
      <c r="A2395" s="2">
        <v>2730</v>
      </c>
      <c r="B2395" s="3">
        <v>46344</v>
      </c>
      <c r="C2395" s="4">
        <f>YEAR(SalesDataTable[[#This Row],[Order Date]])</f>
        <v>2026</v>
      </c>
      <c r="D2395" s="4">
        <f>MONTH(SalesDataTable[[#This Row],[Order Date]])</f>
        <v>11</v>
      </c>
      <c r="E2395" s="11" t="str">
        <f>"Q"&amp;ROUNDUP(MONTH(SalesDataTable[[#This Row],[Order Date]])/3,0)</f>
        <v>Q4</v>
      </c>
      <c r="F2395" s="4"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6">
      <c r="A2396" s="2">
        <v>2779</v>
      </c>
      <c r="B2396" s="3">
        <v>46344</v>
      </c>
      <c r="C2396" s="4">
        <f>YEAR(SalesDataTable[[#This Row],[Order Date]])</f>
        <v>2026</v>
      </c>
      <c r="D2396" s="4">
        <f>MONTH(SalesDataTable[[#This Row],[Order Date]])</f>
        <v>11</v>
      </c>
      <c r="E2396" s="11" t="str">
        <f>"Q"&amp;ROUNDUP(MONTH(SalesDataTable[[#This Row],[Order Date]])/3,0)</f>
        <v>Q4</v>
      </c>
      <c r="F2396" s="4"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6">
      <c r="A2397" s="2">
        <v>2853</v>
      </c>
      <c r="B2397" s="3">
        <v>46344</v>
      </c>
      <c r="C2397" s="4">
        <f>YEAR(SalesDataTable[[#This Row],[Order Date]])</f>
        <v>2026</v>
      </c>
      <c r="D2397" s="4">
        <f>MONTH(SalesDataTable[[#This Row],[Order Date]])</f>
        <v>11</v>
      </c>
      <c r="E2397" s="11" t="str">
        <f>"Q"&amp;ROUNDUP(MONTH(SalesDataTable[[#This Row],[Order Date]])/3,0)</f>
        <v>Q4</v>
      </c>
      <c r="F2397" s="4"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6">
      <c r="A2398" s="2">
        <v>3825</v>
      </c>
      <c r="B2398" s="3">
        <v>46344</v>
      </c>
      <c r="C2398" s="4">
        <f>YEAR(SalesDataTable[[#This Row],[Order Date]])</f>
        <v>2026</v>
      </c>
      <c r="D2398" s="4">
        <f>MONTH(SalesDataTable[[#This Row],[Order Date]])</f>
        <v>11</v>
      </c>
      <c r="E2398" s="11" t="str">
        <f>"Q"&amp;ROUNDUP(MONTH(SalesDataTable[[#This Row],[Order Date]])/3,0)</f>
        <v>Q4</v>
      </c>
      <c r="F2398" s="4"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6">
      <c r="A2399" s="2">
        <v>4808</v>
      </c>
      <c r="B2399" s="3">
        <v>46344</v>
      </c>
      <c r="C2399" s="4">
        <f>YEAR(SalesDataTable[[#This Row],[Order Date]])</f>
        <v>2026</v>
      </c>
      <c r="D2399" s="4">
        <f>MONTH(SalesDataTable[[#This Row],[Order Date]])</f>
        <v>11</v>
      </c>
      <c r="E2399" s="11" t="str">
        <f>"Q"&amp;ROUNDUP(MONTH(SalesDataTable[[#This Row],[Order Date]])/3,0)</f>
        <v>Q4</v>
      </c>
      <c r="F2399" s="4"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6">
      <c r="A2400" s="2">
        <v>5131</v>
      </c>
      <c r="B2400" s="3">
        <v>46344</v>
      </c>
      <c r="C2400" s="4">
        <f>YEAR(SalesDataTable[[#This Row],[Order Date]])</f>
        <v>2026</v>
      </c>
      <c r="D2400" s="4">
        <f>MONTH(SalesDataTable[[#This Row],[Order Date]])</f>
        <v>11</v>
      </c>
      <c r="E2400" s="11" t="str">
        <f>"Q"&amp;ROUNDUP(MONTH(SalesDataTable[[#This Row],[Order Date]])/3,0)</f>
        <v>Q4</v>
      </c>
      <c r="F2400" s="4"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6">
      <c r="A2401" s="2">
        <v>1502</v>
      </c>
      <c r="B2401" s="3">
        <v>46345</v>
      </c>
      <c r="C2401" s="4">
        <f>YEAR(SalesDataTable[[#This Row],[Order Date]])</f>
        <v>2026</v>
      </c>
      <c r="D2401" s="4">
        <f>MONTH(SalesDataTable[[#This Row],[Order Date]])</f>
        <v>11</v>
      </c>
      <c r="E2401" s="11" t="str">
        <f>"Q"&amp;ROUNDUP(MONTH(SalesDataTable[[#This Row],[Order Date]])/3,0)</f>
        <v>Q4</v>
      </c>
      <c r="F2401" s="4"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6">
      <c r="A2402" s="2">
        <v>2470</v>
      </c>
      <c r="B2402" s="3">
        <v>46345</v>
      </c>
      <c r="C2402" s="4">
        <f>YEAR(SalesDataTable[[#This Row],[Order Date]])</f>
        <v>2026</v>
      </c>
      <c r="D2402" s="4">
        <f>MONTH(SalesDataTable[[#This Row],[Order Date]])</f>
        <v>11</v>
      </c>
      <c r="E2402" s="11" t="str">
        <f>"Q"&amp;ROUNDUP(MONTH(SalesDataTable[[#This Row],[Order Date]])/3,0)</f>
        <v>Q4</v>
      </c>
      <c r="F2402" s="4"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6">
      <c r="A2403" s="2">
        <v>3452</v>
      </c>
      <c r="B2403" s="3">
        <v>46345</v>
      </c>
      <c r="C2403" s="4">
        <f>YEAR(SalesDataTable[[#This Row],[Order Date]])</f>
        <v>2026</v>
      </c>
      <c r="D2403" s="4">
        <f>MONTH(SalesDataTable[[#This Row],[Order Date]])</f>
        <v>11</v>
      </c>
      <c r="E2403" s="11" t="str">
        <f>"Q"&amp;ROUNDUP(MONTH(SalesDataTable[[#This Row],[Order Date]])/3,0)</f>
        <v>Q4</v>
      </c>
      <c r="F2403" s="4"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6">
      <c r="A2404" s="2">
        <v>4207</v>
      </c>
      <c r="B2404" s="3">
        <v>46345</v>
      </c>
      <c r="C2404" s="4">
        <f>YEAR(SalesDataTable[[#This Row],[Order Date]])</f>
        <v>2026</v>
      </c>
      <c r="D2404" s="4">
        <f>MONTH(SalesDataTable[[#This Row],[Order Date]])</f>
        <v>11</v>
      </c>
      <c r="E2404" s="11" t="str">
        <f>"Q"&amp;ROUNDUP(MONTH(SalesDataTable[[#This Row],[Order Date]])/3,0)</f>
        <v>Q4</v>
      </c>
      <c r="F2404" s="4"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6">
      <c r="A2405" s="2">
        <v>695</v>
      </c>
      <c r="B2405" s="3">
        <v>46346</v>
      </c>
      <c r="C2405" s="4">
        <f>YEAR(SalesDataTable[[#This Row],[Order Date]])</f>
        <v>2026</v>
      </c>
      <c r="D2405" s="4">
        <f>MONTH(SalesDataTable[[#This Row],[Order Date]])</f>
        <v>11</v>
      </c>
      <c r="E2405" s="11" t="str">
        <f>"Q"&amp;ROUNDUP(MONTH(SalesDataTable[[#This Row],[Order Date]])/3,0)</f>
        <v>Q4</v>
      </c>
      <c r="F2405" s="4"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6">
      <c r="A2406" s="2">
        <v>1127</v>
      </c>
      <c r="B2406" s="3">
        <v>46346</v>
      </c>
      <c r="C2406" s="4">
        <f>YEAR(SalesDataTable[[#This Row],[Order Date]])</f>
        <v>2026</v>
      </c>
      <c r="D2406" s="4">
        <f>MONTH(SalesDataTable[[#This Row],[Order Date]])</f>
        <v>11</v>
      </c>
      <c r="E2406" s="11" t="str">
        <f>"Q"&amp;ROUNDUP(MONTH(SalesDataTable[[#This Row],[Order Date]])/3,0)</f>
        <v>Q4</v>
      </c>
      <c r="F2406" s="4"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6">
      <c r="A2407" s="2">
        <v>1174</v>
      </c>
      <c r="B2407" s="3">
        <v>46346</v>
      </c>
      <c r="C2407" s="4">
        <f>YEAR(SalesDataTable[[#This Row],[Order Date]])</f>
        <v>2026</v>
      </c>
      <c r="D2407" s="4">
        <f>MONTH(SalesDataTable[[#This Row],[Order Date]])</f>
        <v>11</v>
      </c>
      <c r="E2407" s="11" t="str">
        <f>"Q"&amp;ROUNDUP(MONTH(SalesDataTable[[#This Row],[Order Date]])/3,0)</f>
        <v>Q4</v>
      </c>
      <c r="F2407" s="4"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6">
      <c r="A2408" s="2">
        <v>3968</v>
      </c>
      <c r="B2408" s="3">
        <v>46346</v>
      </c>
      <c r="C2408" s="4">
        <f>YEAR(SalesDataTable[[#This Row],[Order Date]])</f>
        <v>2026</v>
      </c>
      <c r="D2408" s="4">
        <f>MONTH(SalesDataTable[[#This Row],[Order Date]])</f>
        <v>11</v>
      </c>
      <c r="E2408" s="11" t="str">
        <f>"Q"&amp;ROUNDUP(MONTH(SalesDataTable[[#This Row],[Order Date]])/3,0)</f>
        <v>Q4</v>
      </c>
      <c r="F2408" s="4"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6">
      <c r="A2409" s="2">
        <v>4049</v>
      </c>
      <c r="B2409" s="3">
        <v>46346</v>
      </c>
      <c r="C2409" s="4">
        <f>YEAR(SalesDataTable[[#This Row],[Order Date]])</f>
        <v>2026</v>
      </c>
      <c r="D2409" s="4">
        <f>MONTH(SalesDataTable[[#This Row],[Order Date]])</f>
        <v>11</v>
      </c>
      <c r="E2409" s="11" t="str">
        <f>"Q"&amp;ROUNDUP(MONTH(SalesDataTable[[#This Row],[Order Date]])/3,0)</f>
        <v>Q4</v>
      </c>
      <c r="F2409" s="4"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6">
      <c r="A2410" s="2">
        <v>3</v>
      </c>
      <c r="B2410" s="3">
        <v>46347</v>
      </c>
      <c r="C2410" s="4">
        <f>YEAR(SalesDataTable[[#This Row],[Order Date]])</f>
        <v>2026</v>
      </c>
      <c r="D2410" s="4">
        <f>MONTH(SalesDataTable[[#This Row],[Order Date]])</f>
        <v>11</v>
      </c>
      <c r="E2410" s="11" t="str">
        <f>"Q"&amp;ROUNDUP(MONTH(SalesDataTable[[#This Row],[Order Date]])/3,0)</f>
        <v>Q4</v>
      </c>
      <c r="F2410" s="4"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6">
      <c r="A2411" s="2">
        <v>1603</v>
      </c>
      <c r="B2411" s="3">
        <v>46347</v>
      </c>
      <c r="C2411" s="4">
        <f>YEAR(SalesDataTable[[#This Row],[Order Date]])</f>
        <v>2026</v>
      </c>
      <c r="D2411" s="4">
        <f>MONTH(SalesDataTable[[#This Row],[Order Date]])</f>
        <v>11</v>
      </c>
      <c r="E2411" s="11" t="str">
        <f>"Q"&amp;ROUNDUP(MONTH(SalesDataTable[[#This Row],[Order Date]])/3,0)</f>
        <v>Q4</v>
      </c>
      <c r="F2411" s="4"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6">
      <c r="A2412" s="2">
        <v>2073</v>
      </c>
      <c r="B2412" s="3">
        <v>46347</v>
      </c>
      <c r="C2412" s="4">
        <f>YEAR(SalesDataTable[[#This Row],[Order Date]])</f>
        <v>2026</v>
      </c>
      <c r="D2412" s="4">
        <f>MONTH(SalesDataTable[[#This Row],[Order Date]])</f>
        <v>11</v>
      </c>
      <c r="E2412" s="11" t="str">
        <f>"Q"&amp;ROUNDUP(MONTH(SalesDataTable[[#This Row],[Order Date]])/3,0)</f>
        <v>Q4</v>
      </c>
      <c r="F2412" s="4"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6">
      <c r="A2413" s="2">
        <v>2487</v>
      </c>
      <c r="B2413" s="3">
        <v>46347</v>
      </c>
      <c r="C2413" s="4">
        <f>YEAR(SalesDataTable[[#This Row],[Order Date]])</f>
        <v>2026</v>
      </c>
      <c r="D2413" s="4">
        <f>MONTH(SalesDataTable[[#This Row],[Order Date]])</f>
        <v>11</v>
      </c>
      <c r="E2413" s="11" t="str">
        <f>"Q"&amp;ROUNDUP(MONTH(SalesDataTable[[#This Row],[Order Date]])/3,0)</f>
        <v>Q4</v>
      </c>
      <c r="F2413" s="4"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6">
      <c r="A2414" s="2">
        <v>3407</v>
      </c>
      <c r="B2414" s="3">
        <v>46347</v>
      </c>
      <c r="C2414" s="4">
        <f>YEAR(SalesDataTable[[#This Row],[Order Date]])</f>
        <v>2026</v>
      </c>
      <c r="D2414" s="4">
        <f>MONTH(SalesDataTable[[#This Row],[Order Date]])</f>
        <v>11</v>
      </c>
      <c r="E2414" s="11" t="str">
        <f>"Q"&amp;ROUNDUP(MONTH(SalesDataTable[[#This Row],[Order Date]])/3,0)</f>
        <v>Q4</v>
      </c>
      <c r="F2414" s="4"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6">
      <c r="A2415" s="2">
        <v>4052</v>
      </c>
      <c r="B2415" s="3">
        <v>46347</v>
      </c>
      <c r="C2415" s="4">
        <f>YEAR(SalesDataTable[[#This Row],[Order Date]])</f>
        <v>2026</v>
      </c>
      <c r="D2415" s="4">
        <f>MONTH(SalesDataTable[[#This Row],[Order Date]])</f>
        <v>11</v>
      </c>
      <c r="E2415" s="11" t="str">
        <f>"Q"&amp;ROUNDUP(MONTH(SalesDataTable[[#This Row],[Order Date]])/3,0)</f>
        <v>Q4</v>
      </c>
      <c r="F2415" s="4"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6">
      <c r="A2416" s="2">
        <v>119</v>
      </c>
      <c r="B2416" s="3">
        <v>46348</v>
      </c>
      <c r="C2416" s="4">
        <f>YEAR(SalesDataTable[[#This Row],[Order Date]])</f>
        <v>2026</v>
      </c>
      <c r="D2416" s="4">
        <f>MONTH(SalesDataTable[[#This Row],[Order Date]])</f>
        <v>11</v>
      </c>
      <c r="E2416" s="11" t="str">
        <f>"Q"&amp;ROUNDUP(MONTH(SalesDataTable[[#This Row],[Order Date]])/3,0)</f>
        <v>Q4</v>
      </c>
      <c r="F2416" s="4"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6">
      <c r="A2417" s="2">
        <v>298</v>
      </c>
      <c r="B2417" s="3">
        <v>46348</v>
      </c>
      <c r="C2417" s="4">
        <f>YEAR(SalesDataTable[[#This Row],[Order Date]])</f>
        <v>2026</v>
      </c>
      <c r="D2417" s="4">
        <f>MONTH(SalesDataTable[[#This Row],[Order Date]])</f>
        <v>11</v>
      </c>
      <c r="E2417" s="11" t="str">
        <f>"Q"&amp;ROUNDUP(MONTH(SalesDataTable[[#This Row],[Order Date]])/3,0)</f>
        <v>Q4</v>
      </c>
      <c r="F2417" s="4"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6">
      <c r="A2418" s="2">
        <v>419</v>
      </c>
      <c r="B2418" s="3">
        <v>46348</v>
      </c>
      <c r="C2418" s="4">
        <f>YEAR(SalesDataTable[[#This Row],[Order Date]])</f>
        <v>2026</v>
      </c>
      <c r="D2418" s="4">
        <f>MONTH(SalesDataTable[[#This Row],[Order Date]])</f>
        <v>11</v>
      </c>
      <c r="E2418" s="11" t="str">
        <f>"Q"&amp;ROUNDUP(MONTH(SalesDataTable[[#This Row],[Order Date]])/3,0)</f>
        <v>Q4</v>
      </c>
      <c r="F2418" s="4"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6">
      <c r="A2419" s="2">
        <v>1181</v>
      </c>
      <c r="B2419" s="3">
        <v>46348</v>
      </c>
      <c r="C2419" s="4">
        <f>YEAR(SalesDataTable[[#This Row],[Order Date]])</f>
        <v>2026</v>
      </c>
      <c r="D2419" s="4">
        <f>MONTH(SalesDataTable[[#This Row],[Order Date]])</f>
        <v>11</v>
      </c>
      <c r="E2419" s="11" t="str">
        <f>"Q"&amp;ROUNDUP(MONTH(SalesDataTable[[#This Row],[Order Date]])/3,0)</f>
        <v>Q4</v>
      </c>
      <c r="F2419" s="4"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6">
      <c r="A2420" s="2">
        <v>1924</v>
      </c>
      <c r="B2420" s="3">
        <v>46348</v>
      </c>
      <c r="C2420" s="4">
        <f>YEAR(SalesDataTable[[#This Row],[Order Date]])</f>
        <v>2026</v>
      </c>
      <c r="D2420" s="4">
        <f>MONTH(SalesDataTable[[#This Row],[Order Date]])</f>
        <v>11</v>
      </c>
      <c r="E2420" s="11" t="str">
        <f>"Q"&amp;ROUNDUP(MONTH(SalesDataTable[[#This Row],[Order Date]])/3,0)</f>
        <v>Q4</v>
      </c>
      <c r="F2420" s="4"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6">
      <c r="A2421" s="2">
        <v>3829</v>
      </c>
      <c r="B2421" s="3">
        <v>46348</v>
      </c>
      <c r="C2421" s="4">
        <f>YEAR(SalesDataTable[[#This Row],[Order Date]])</f>
        <v>2026</v>
      </c>
      <c r="D2421" s="4">
        <f>MONTH(SalesDataTable[[#This Row],[Order Date]])</f>
        <v>11</v>
      </c>
      <c r="E2421" s="11" t="str">
        <f>"Q"&amp;ROUNDUP(MONTH(SalesDataTable[[#This Row],[Order Date]])/3,0)</f>
        <v>Q4</v>
      </c>
      <c r="F2421" s="4"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6">
      <c r="A2422" s="2">
        <v>5065</v>
      </c>
      <c r="B2422" s="3">
        <v>46348</v>
      </c>
      <c r="C2422" s="4">
        <f>YEAR(SalesDataTable[[#This Row],[Order Date]])</f>
        <v>2026</v>
      </c>
      <c r="D2422" s="4">
        <f>MONTH(SalesDataTable[[#This Row],[Order Date]])</f>
        <v>11</v>
      </c>
      <c r="E2422" s="11" t="str">
        <f>"Q"&amp;ROUNDUP(MONTH(SalesDataTable[[#This Row],[Order Date]])/3,0)</f>
        <v>Q4</v>
      </c>
      <c r="F2422" s="4"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6">
      <c r="A2423" s="2">
        <v>5146</v>
      </c>
      <c r="B2423" s="3">
        <v>46348</v>
      </c>
      <c r="C2423" s="4">
        <f>YEAR(SalesDataTable[[#This Row],[Order Date]])</f>
        <v>2026</v>
      </c>
      <c r="D2423" s="4">
        <f>MONTH(SalesDataTable[[#This Row],[Order Date]])</f>
        <v>11</v>
      </c>
      <c r="E2423" s="11" t="str">
        <f>"Q"&amp;ROUNDUP(MONTH(SalesDataTable[[#This Row],[Order Date]])/3,0)</f>
        <v>Q4</v>
      </c>
      <c r="F2423" s="4"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6">
      <c r="A2424" s="2">
        <v>320</v>
      </c>
      <c r="B2424" s="3">
        <v>46349</v>
      </c>
      <c r="C2424" s="4">
        <f>YEAR(SalesDataTable[[#This Row],[Order Date]])</f>
        <v>2026</v>
      </c>
      <c r="D2424" s="4">
        <f>MONTH(SalesDataTable[[#This Row],[Order Date]])</f>
        <v>11</v>
      </c>
      <c r="E2424" s="11" t="str">
        <f>"Q"&amp;ROUNDUP(MONTH(SalesDataTable[[#This Row],[Order Date]])/3,0)</f>
        <v>Q4</v>
      </c>
      <c r="F2424" s="4"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6">
      <c r="A2425" s="2">
        <v>1250</v>
      </c>
      <c r="B2425" s="3">
        <v>46349</v>
      </c>
      <c r="C2425" s="4">
        <f>YEAR(SalesDataTable[[#This Row],[Order Date]])</f>
        <v>2026</v>
      </c>
      <c r="D2425" s="4">
        <f>MONTH(SalesDataTable[[#This Row],[Order Date]])</f>
        <v>11</v>
      </c>
      <c r="E2425" s="11" t="str">
        <f>"Q"&amp;ROUNDUP(MONTH(SalesDataTable[[#This Row],[Order Date]])/3,0)</f>
        <v>Q4</v>
      </c>
      <c r="F2425" s="4"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6">
      <c r="A2426" s="2">
        <v>2584</v>
      </c>
      <c r="B2426" s="3">
        <v>46349</v>
      </c>
      <c r="C2426" s="4">
        <f>YEAR(SalesDataTable[[#This Row],[Order Date]])</f>
        <v>2026</v>
      </c>
      <c r="D2426" s="4">
        <f>MONTH(SalesDataTable[[#This Row],[Order Date]])</f>
        <v>11</v>
      </c>
      <c r="E2426" s="11" t="str">
        <f>"Q"&amp;ROUNDUP(MONTH(SalesDataTable[[#This Row],[Order Date]])/3,0)</f>
        <v>Q4</v>
      </c>
      <c r="F2426" s="4"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6">
      <c r="A2427" s="2">
        <v>2717</v>
      </c>
      <c r="B2427" s="3">
        <v>46349</v>
      </c>
      <c r="C2427" s="4">
        <f>YEAR(SalesDataTable[[#This Row],[Order Date]])</f>
        <v>2026</v>
      </c>
      <c r="D2427" s="4">
        <f>MONTH(SalesDataTable[[#This Row],[Order Date]])</f>
        <v>11</v>
      </c>
      <c r="E2427" s="11" t="str">
        <f>"Q"&amp;ROUNDUP(MONTH(SalesDataTable[[#This Row],[Order Date]])/3,0)</f>
        <v>Q4</v>
      </c>
      <c r="F2427" s="4"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6">
      <c r="A2428" s="2">
        <v>2737</v>
      </c>
      <c r="B2428" s="3">
        <v>46349</v>
      </c>
      <c r="C2428" s="4">
        <f>YEAR(SalesDataTable[[#This Row],[Order Date]])</f>
        <v>2026</v>
      </c>
      <c r="D2428" s="4">
        <f>MONTH(SalesDataTable[[#This Row],[Order Date]])</f>
        <v>11</v>
      </c>
      <c r="E2428" s="11" t="str">
        <f>"Q"&amp;ROUNDUP(MONTH(SalesDataTable[[#This Row],[Order Date]])/3,0)</f>
        <v>Q4</v>
      </c>
      <c r="F2428" s="4"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6">
      <c r="A2429" s="2">
        <v>3021</v>
      </c>
      <c r="B2429" s="3">
        <v>46349</v>
      </c>
      <c r="C2429" s="4">
        <f>YEAR(SalesDataTable[[#This Row],[Order Date]])</f>
        <v>2026</v>
      </c>
      <c r="D2429" s="4">
        <f>MONTH(SalesDataTable[[#This Row],[Order Date]])</f>
        <v>11</v>
      </c>
      <c r="E2429" s="11" t="str">
        <f>"Q"&amp;ROUNDUP(MONTH(SalesDataTable[[#This Row],[Order Date]])/3,0)</f>
        <v>Q4</v>
      </c>
      <c r="F2429" s="4"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6">
      <c r="A2430" s="2">
        <v>5199</v>
      </c>
      <c r="B2430" s="3">
        <v>46349</v>
      </c>
      <c r="C2430" s="4">
        <f>YEAR(SalesDataTable[[#This Row],[Order Date]])</f>
        <v>2026</v>
      </c>
      <c r="D2430" s="4">
        <f>MONTH(SalesDataTable[[#This Row],[Order Date]])</f>
        <v>11</v>
      </c>
      <c r="E2430" s="11" t="str">
        <f>"Q"&amp;ROUNDUP(MONTH(SalesDataTable[[#This Row],[Order Date]])/3,0)</f>
        <v>Q4</v>
      </c>
      <c r="F2430" s="4"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6">
      <c r="A2431" s="2">
        <v>1202</v>
      </c>
      <c r="B2431" s="3">
        <v>46350</v>
      </c>
      <c r="C2431" s="4">
        <f>YEAR(SalesDataTable[[#This Row],[Order Date]])</f>
        <v>2026</v>
      </c>
      <c r="D2431" s="4">
        <f>MONTH(SalesDataTable[[#This Row],[Order Date]])</f>
        <v>11</v>
      </c>
      <c r="E2431" s="11" t="str">
        <f>"Q"&amp;ROUNDUP(MONTH(SalesDataTable[[#This Row],[Order Date]])/3,0)</f>
        <v>Q4</v>
      </c>
      <c r="F2431" s="4"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6">
      <c r="A2432" s="2">
        <v>1365</v>
      </c>
      <c r="B2432" s="3">
        <v>46350</v>
      </c>
      <c r="C2432" s="4">
        <f>YEAR(SalesDataTable[[#This Row],[Order Date]])</f>
        <v>2026</v>
      </c>
      <c r="D2432" s="4">
        <f>MONTH(SalesDataTable[[#This Row],[Order Date]])</f>
        <v>11</v>
      </c>
      <c r="E2432" s="11" t="str">
        <f>"Q"&amp;ROUNDUP(MONTH(SalesDataTable[[#This Row],[Order Date]])/3,0)</f>
        <v>Q4</v>
      </c>
      <c r="F2432" s="4"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6">
      <c r="A2433" s="2">
        <v>2575</v>
      </c>
      <c r="B2433" s="3">
        <v>46350</v>
      </c>
      <c r="C2433" s="4">
        <f>YEAR(SalesDataTable[[#This Row],[Order Date]])</f>
        <v>2026</v>
      </c>
      <c r="D2433" s="4">
        <f>MONTH(SalesDataTable[[#This Row],[Order Date]])</f>
        <v>11</v>
      </c>
      <c r="E2433" s="11" t="str">
        <f>"Q"&amp;ROUNDUP(MONTH(SalesDataTable[[#This Row],[Order Date]])/3,0)</f>
        <v>Q4</v>
      </c>
      <c r="F2433" s="4"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6">
      <c r="A2434" s="2">
        <v>2673</v>
      </c>
      <c r="B2434" s="3">
        <v>46350</v>
      </c>
      <c r="C2434" s="4">
        <f>YEAR(SalesDataTable[[#This Row],[Order Date]])</f>
        <v>2026</v>
      </c>
      <c r="D2434" s="4">
        <f>MONTH(SalesDataTable[[#This Row],[Order Date]])</f>
        <v>11</v>
      </c>
      <c r="E2434" s="11" t="str">
        <f>"Q"&amp;ROUNDUP(MONTH(SalesDataTable[[#This Row],[Order Date]])/3,0)</f>
        <v>Q4</v>
      </c>
      <c r="F2434" s="4"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6">
      <c r="A2435" s="2">
        <v>4145</v>
      </c>
      <c r="B2435" s="3">
        <v>46350</v>
      </c>
      <c r="C2435" s="4">
        <f>YEAR(SalesDataTable[[#This Row],[Order Date]])</f>
        <v>2026</v>
      </c>
      <c r="D2435" s="4">
        <f>MONTH(SalesDataTable[[#This Row],[Order Date]])</f>
        <v>11</v>
      </c>
      <c r="E2435" s="11" t="str">
        <f>"Q"&amp;ROUNDUP(MONTH(SalesDataTable[[#This Row],[Order Date]])/3,0)</f>
        <v>Q4</v>
      </c>
      <c r="F2435" s="4"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6">
      <c r="A2436" s="2">
        <v>4610</v>
      </c>
      <c r="B2436" s="3">
        <v>46350</v>
      </c>
      <c r="C2436" s="4">
        <f>YEAR(SalesDataTable[[#This Row],[Order Date]])</f>
        <v>2026</v>
      </c>
      <c r="D2436" s="4">
        <f>MONTH(SalesDataTable[[#This Row],[Order Date]])</f>
        <v>11</v>
      </c>
      <c r="E2436" s="11" t="str">
        <f>"Q"&amp;ROUNDUP(MONTH(SalesDataTable[[#This Row],[Order Date]])/3,0)</f>
        <v>Q4</v>
      </c>
      <c r="F2436" s="4"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6">
      <c r="A2437" s="2">
        <v>4721</v>
      </c>
      <c r="B2437" s="3">
        <v>46350</v>
      </c>
      <c r="C2437" s="4">
        <f>YEAR(SalesDataTable[[#This Row],[Order Date]])</f>
        <v>2026</v>
      </c>
      <c r="D2437" s="4">
        <f>MONTH(SalesDataTable[[#This Row],[Order Date]])</f>
        <v>11</v>
      </c>
      <c r="E2437" s="11" t="str">
        <f>"Q"&amp;ROUNDUP(MONTH(SalesDataTable[[#This Row],[Order Date]])/3,0)</f>
        <v>Q4</v>
      </c>
      <c r="F2437" s="4"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6">
      <c r="A2438" s="2">
        <v>324</v>
      </c>
      <c r="B2438" s="3">
        <v>46351</v>
      </c>
      <c r="C2438" s="4">
        <f>YEAR(SalesDataTable[[#This Row],[Order Date]])</f>
        <v>2026</v>
      </c>
      <c r="D2438" s="4">
        <f>MONTH(SalesDataTable[[#This Row],[Order Date]])</f>
        <v>11</v>
      </c>
      <c r="E2438" s="11" t="str">
        <f>"Q"&amp;ROUNDUP(MONTH(SalesDataTable[[#This Row],[Order Date]])/3,0)</f>
        <v>Q4</v>
      </c>
      <c r="F2438" s="4"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6">
      <c r="A2439" s="2">
        <v>559</v>
      </c>
      <c r="B2439" s="3">
        <v>46351</v>
      </c>
      <c r="C2439" s="4">
        <f>YEAR(SalesDataTable[[#This Row],[Order Date]])</f>
        <v>2026</v>
      </c>
      <c r="D2439" s="4">
        <f>MONTH(SalesDataTable[[#This Row],[Order Date]])</f>
        <v>11</v>
      </c>
      <c r="E2439" s="11" t="str">
        <f>"Q"&amp;ROUNDUP(MONTH(SalesDataTable[[#This Row],[Order Date]])/3,0)</f>
        <v>Q4</v>
      </c>
      <c r="F2439" s="4"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6">
      <c r="A2440" s="2">
        <v>1108</v>
      </c>
      <c r="B2440" s="3">
        <v>46351</v>
      </c>
      <c r="C2440" s="4">
        <f>YEAR(SalesDataTable[[#This Row],[Order Date]])</f>
        <v>2026</v>
      </c>
      <c r="D2440" s="4">
        <f>MONTH(SalesDataTable[[#This Row],[Order Date]])</f>
        <v>11</v>
      </c>
      <c r="E2440" s="11" t="str">
        <f>"Q"&amp;ROUNDUP(MONTH(SalesDataTable[[#This Row],[Order Date]])/3,0)</f>
        <v>Q4</v>
      </c>
      <c r="F2440" s="4"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6">
      <c r="A2441" s="2">
        <v>1344</v>
      </c>
      <c r="B2441" s="3">
        <v>46351</v>
      </c>
      <c r="C2441" s="4">
        <f>YEAR(SalesDataTable[[#This Row],[Order Date]])</f>
        <v>2026</v>
      </c>
      <c r="D2441" s="4">
        <f>MONTH(SalesDataTable[[#This Row],[Order Date]])</f>
        <v>11</v>
      </c>
      <c r="E2441" s="11" t="str">
        <f>"Q"&amp;ROUNDUP(MONTH(SalesDataTable[[#This Row],[Order Date]])/3,0)</f>
        <v>Q4</v>
      </c>
      <c r="F2441" s="4"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6">
      <c r="A2442" s="2">
        <v>1922</v>
      </c>
      <c r="B2442" s="3">
        <v>46351</v>
      </c>
      <c r="C2442" s="4">
        <f>YEAR(SalesDataTable[[#This Row],[Order Date]])</f>
        <v>2026</v>
      </c>
      <c r="D2442" s="4">
        <f>MONTH(SalesDataTable[[#This Row],[Order Date]])</f>
        <v>11</v>
      </c>
      <c r="E2442" s="11" t="str">
        <f>"Q"&amp;ROUNDUP(MONTH(SalesDataTable[[#This Row],[Order Date]])/3,0)</f>
        <v>Q4</v>
      </c>
      <c r="F2442" s="4"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6">
      <c r="A2443" s="2">
        <v>2343</v>
      </c>
      <c r="B2443" s="3">
        <v>46351</v>
      </c>
      <c r="C2443" s="4">
        <f>YEAR(SalesDataTable[[#This Row],[Order Date]])</f>
        <v>2026</v>
      </c>
      <c r="D2443" s="4">
        <f>MONTH(SalesDataTable[[#This Row],[Order Date]])</f>
        <v>11</v>
      </c>
      <c r="E2443" s="11" t="str">
        <f>"Q"&amp;ROUNDUP(MONTH(SalesDataTable[[#This Row],[Order Date]])/3,0)</f>
        <v>Q4</v>
      </c>
      <c r="F2443" s="4"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6">
      <c r="A2444" s="2">
        <v>2466</v>
      </c>
      <c r="B2444" s="3">
        <v>46351</v>
      </c>
      <c r="C2444" s="4">
        <f>YEAR(SalesDataTable[[#This Row],[Order Date]])</f>
        <v>2026</v>
      </c>
      <c r="D2444" s="4">
        <f>MONTH(SalesDataTable[[#This Row],[Order Date]])</f>
        <v>11</v>
      </c>
      <c r="E2444" s="11" t="str">
        <f>"Q"&amp;ROUNDUP(MONTH(SalesDataTable[[#This Row],[Order Date]])/3,0)</f>
        <v>Q4</v>
      </c>
      <c r="F2444" s="4"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6">
      <c r="A2445" s="2">
        <v>2647</v>
      </c>
      <c r="B2445" s="3">
        <v>46351</v>
      </c>
      <c r="C2445" s="4">
        <f>YEAR(SalesDataTable[[#This Row],[Order Date]])</f>
        <v>2026</v>
      </c>
      <c r="D2445" s="4">
        <f>MONTH(SalesDataTable[[#This Row],[Order Date]])</f>
        <v>11</v>
      </c>
      <c r="E2445" s="11" t="str">
        <f>"Q"&amp;ROUNDUP(MONTH(SalesDataTable[[#This Row],[Order Date]])/3,0)</f>
        <v>Q4</v>
      </c>
      <c r="F2445" s="4"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6">
      <c r="A2446" s="2">
        <v>2958</v>
      </c>
      <c r="B2446" s="3">
        <v>46351</v>
      </c>
      <c r="C2446" s="4">
        <f>YEAR(SalesDataTable[[#This Row],[Order Date]])</f>
        <v>2026</v>
      </c>
      <c r="D2446" s="4">
        <f>MONTH(SalesDataTable[[#This Row],[Order Date]])</f>
        <v>11</v>
      </c>
      <c r="E2446" s="11" t="str">
        <f>"Q"&amp;ROUNDUP(MONTH(SalesDataTable[[#This Row],[Order Date]])/3,0)</f>
        <v>Q4</v>
      </c>
      <c r="F2446" s="4"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6">
      <c r="A2447" s="2">
        <v>3527</v>
      </c>
      <c r="B2447" s="3">
        <v>46351</v>
      </c>
      <c r="C2447" s="4">
        <f>YEAR(SalesDataTable[[#This Row],[Order Date]])</f>
        <v>2026</v>
      </c>
      <c r="D2447" s="4">
        <f>MONTH(SalesDataTable[[#This Row],[Order Date]])</f>
        <v>11</v>
      </c>
      <c r="E2447" s="11" t="str">
        <f>"Q"&amp;ROUNDUP(MONTH(SalesDataTable[[#This Row],[Order Date]])/3,0)</f>
        <v>Q4</v>
      </c>
      <c r="F2447" s="4"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6">
      <c r="A2448" s="2">
        <v>3729</v>
      </c>
      <c r="B2448" s="3">
        <v>46351</v>
      </c>
      <c r="C2448" s="4">
        <f>YEAR(SalesDataTable[[#This Row],[Order Date]])</f>
        <v>2026</v>
      </c>
      <c r="D2448" s="4">
        <f>MONTH(SalesDataTable[[#This Row],[Order Date]])</f>
        <v>11</v>
      </c>
      <c r="E2448" s="11" t="str">
        <f>"Q"&amp;ROUNDUP(MONTH(SalesDataTable[[#This Row],[Order Date]])/3,0)</f>
        <v>Q4</v>
      </c>
      <c r="F2448" s="4"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6">
      <c r="A2449" s="2">
        <v>4961</v>
      </c>
      <c r="B2449" s="3">
        <v>46351</v>
      </c>
      <c r="C2449" s="4">
        <f>YEAR(SalesDataTable[[#This Row],[Order Date]])</f>
        <v>2026</v>
      </c>
      <c r="D2449" s="4">
        <f>MONTH(SalesDataTable[[#This Row],[Order Date]])</f>
        <v>11</v>
      </c>
      <c r="E2449" s="11" t="str">
        <f>"Q"&amp;ROUNDUP(MONTH(SalesDataTable[[#This Row],[Order Date]])/3,0)</f>
        <v>Q4</v>
      </c>
      <c r="F2449" s="4"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6">
      <c r="A2450" s="2">
        <v>5034</v>
      </c>
      <c r="B2450" s="3">
        <v>46351</v>
      </c>
      <c r="C2450" s="4">
        <f>YEAR(SalesDataTable[[#This Row],[Order Date]])</f>
        <v>2026</v>
      </c>
      <c r="D2450" s="4">
        <f>MONTH(SalesDataTable[[#This Row],[Order Date]])</f>
        <v>11</v>
      </c>
      <c r="E2450" s="11" t="str">
        <f>"Q"&amp;ROUNDUP(MONTH(SalesDataTable[[#This Row],[Order Date]])/3,0)</f>
        <v>Q4</v>
      </c>
      <c r="F2450" s="4"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6">
      <c r="A2451" s="2">
        <v>343</v>
      </c>
      <c r="B2451" s="3">
        <v>46352</v>
      </c>
      <c r="C2451" s="4">
        <f>YEAR(SalesDataTable[[#This Row],[Order Date]])</f>
        <v>2026</v>
      </c>
      <c r="D2451" s="4">
        <f>MONTH(SalesDataTable[[#This Row],[Order Date]])</f>
        <v>11</v>
      </c>
      <c r="E2451" s="11" t="str">
        <f>"Q"&amp;ROUNDUP(MONTH(SalesDataTable[[#This Row],[Order Date]])/3,0)</f>
        <v>Q4</v>
      </c>
      <c r="F2451" s="4"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6">
      <c r="A2452" s="2">
        <v>405</v>
      </c>
      <c r="B2452" s="3">
        <v>46352</v>
      </c>
      <c r="C2452" s="4">
        <f>YEAR(SalesDataTable[[#This Row],[Order Date]])</f>
        <v>2026</v>
      </c>
      <c r="D2452" s="4">
        <f>MONTH(SalesDataTable[[#This Row],[Order Date]])</f>
        <v>11</v>
      </c>
      <c r="E2452" s="11" t="str">
        <f>"Q"&amp;ROUNDUP(MONTH(SalesDataTable[[#This Row],[Order Date]])/3,0)</f>
        <v>Q4</v>
      </c>
      <c r="F2452" s="4"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6">
      <c r="A2453" s="2">
        <v>485</v>
      </c>
      <c r="B2453" s="3">
        <v>46352</v>
      </c>
      <c r="C2453" s="4">
        <f>YEAR(SalesDataTable[[#This Row],[Order Date]])</f>
        <v>2026</v>
      </c>
      <c r="D2453" s="4">
        <f>MONTH(SalesDataTable[[#This Row],[Order Date]])</f>
        <v>11</v>
      </c>
      <c r="E2453" s="11" t="str">
        <f>"Q"&amp;ROUNDUP(MONTH(SalesDataTable[[#This Row],[Order Date]])/3,0)</f>
        <v>Q4</v>
      </c>
      <c r="F2453" s="4"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6">
      <c r="A2454" s="2">
        <v>807</v>
      </c>
      <c r="B2454" s="3">
        <v>46352</v>
      </c>
      <c r="C2454" s="4">
        <f>YEAR(SalesDataTable[[#This Row],[Order Date]])</f>
        <v>2026</v>
      </c>
      <c r="D2454" s="4">
        <f>MONTH(SalesDataTable[[#This Row],[Order Date]])</f>
        <v>11</v>
      </c>
      <c r="E2454" s="11" t="str">
        <f>"Q"&amp;ROUNDUP(MONTH(SalesDataTable[[#This Row],[Order Date]])/3,0)</f>
        <v>Q4</v>
      </c>
      <c r="F2454" s="4"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6">
      <c r="A2455" s="2">
        <v>1666</v>
      </c>
      <c r="B2455" s="3">
        <v>46352</v>
      </c>
      <c r="C2455" s="4">
        <f>YEAR(SalesDataTable[[#This Row],[Order Date]])</f>
        <v>2026</v>
      </c>
      <c r="D2455" s="4">
        <f>MONTH(SalesDataTable[[#This Row],[Order Date]])</f>
        <v>11</v>
      </c>
      <c r="E2455" s="11" t="str">
        <f>"Q"&amp;ROUNDUP(MONTH(SalesDataTable[[#This Row],[Order Date]])/3,0)</f>
        <v>Q4</v>
      </c>
      <c r="F2455" s="4"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6">
      <c r="A2456" s="2">
        <v>3442</v>
      </c>
      <c r="B2456" s="3">
        <v>46352</v>
      </c>
      <c r="C2456" s="4">
        <f>YEAR(SalesDataTable[[#This Row],[Order Date]])</f>
        <v>2026</v>
      </c>
      <c r="D2456" s="4">
        <f>MONTH(SalesDataTable[[#This Row],[Order Date]])</f>
        <v>11</v>
      </c>
      <c r="E2456" s="11" t="str">
        <f>"Q"&amp;ROUNDUP(MONTH(SalesDataTable[[#This Row],[Order Date]])/3,0)</f>
        <v>Q4</v>
      </c>
      <c r="F2456" s="4"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6">
      <c r="A2457" s="2">
        <v>4177</v>
      </c>
      <c r="B2457" s="3">
        <v>46352</v>
      </c>
      <c r="C2457" s="4">
        <f>YEAR(SalesDataTable[[#This Row],[Order Date]])</f>
        <v>2026</v>
      </c>
      <c r="D2457" s="4">
        <f>MONTH(SalesDataTable[[#This Row],[Order Date]])</f>
        <v>11</v>
      </c>
      <c r="E2457" s="11" t="str">
        <f>"Q"&amp;ROUNDUP(MONTH(SalesDataTable[[#This Row],[Order Date]])/3,0)</f>
        <v>Q4</v>
      </c>
      <c r="F2457" s="4"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6">
      <c r="A2458" s="2">
        <v>4659</v>
      </c>
      <c r="B2458" s="3">
        <v>46352</v>
      </c>
      <c r="C2458" s="4">
        <f>YEAR(SalesDataTable[[#This Row],[Order Date]])</f>
        <v>2026</v>
      </c>
      <c r="D2458" s="4">
        <f>MONTH(SalesDataTable[[#This Row],[Order Date]])</f>
        <v>11</v>
      </c>
      <c r="E2458" s="11" t="str">
        <f>"Q"&amp;ROUNDUP(MONTH(SalesDataTable[[#This Row],[Order Date]])/3,0)</f>
        <v>Q4</v>
      </c>
      <c r="F2458" s="4"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6">
      <c r="A2459" s="2">
        <v>4667</v>
      </c>
      <c r="B2459" s="3">
        <v>46352</v>
      </c>
      <c r="C2459" s="4">
        <f>YEAR(SalesDataTable[[#This Row],[Order Date]])</f>
        <v>2026</v>
      </c>
      <c r="D2459" s="4">
        <f>MONTH(SalesDataTable[[#This Row],[Order Date]])</f>
        <v>11</v>
      </c>
      <c r="E2459" s="11" t="str">
        <f>"Q"&amp;ROUNDUP(MONTH(SalesDataTable[[#This Row],[Order Date]])/3,0)</f>
        <v>Q4</v>
      </c>
      <c r="F2459" s="4"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6">
      <c r="A2460" s="2">
        <v>197</v>
      </c>
      <c r="B2460" s="3">
        <v>46353</v>
      </c>
      <c r="C2460" s="4">
        <f>YEAR(SalesDataTable[[#This Row],[Order Date]])</f>
        <v>2026</v>
      </c>
      <c r="D2460" s="4">
        <f>MONTH(SalesDataTable[[#This Row],[Order Date]])</f>
        <v>11</v>
      </c>
      <c r="E2460" s="11" t="str">
        <f>"Q"&amp;ROUNDUP(MONTH(SalesDataTable[[#This Row],[Order Date]])/3,0)</f>
        <v>Q4</v>
      </c>
      <c r="F2460" s="4"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6">
      <c r="A2461" s="2">
        <v>361</v>
      </c>
      <c r="B2461" s="3">
        <v>46353</v>
      </c>
      <c r="C2461" s="4">
        <f>YEAR(SalesDataTable[[#This Row],[Order Date]])</f>
        <v>2026</v>
      </c>
      <c r="D2461" s="4">
        <f>MONTH(SalesDataTable[[#This Row],[Order Date]])</f>
        <v>11</v>
      </c>
      <c r="E2461" s="11" t="str">
        <f>"Q"&amp;ROUNDUP(MONTH(SalesDataTable[[#This Row],[Order Date]])/3,0)</f>
        <v>Q4</v>
      </c>
      <c r="F2461" s="4"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6">
      <c r="A2462" s="2">
        <v>841</v>
      </c>
      <c r="B2462" s="3">
        <v>46353</v>
      </c>
      <c r="C2462" s="4">
        <f>YEAR(SalesDataTable[[#This Row],[Order Date]])</f>
        <v>2026</v>
      </c>
      <c r="D2462" s="4">
        <f>MONTH(SalesDataTable[[#This Row],[Order Date]])</f>
        <v>11</v>
      </c>
      <c r="E2462" s="11" t="str">
        <f>"Q"&amp;ROUNDUP(MONTH(SalesDataTable[[#This Row],[Order Date]])/3,0)</f>
        <v>Q4</v>
      </c>
      <c r="F2462" s="4"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6">
      <c r="A2463" s="2">
        <v>903</v>
      </c>
      <c r="B2463" s="3">
        <v>46353</v>
      </c>
      <c r="C2463" s="4">
        <f>YEAR(SalesDataTable[[#This Row],[Order Date]])</f>
        <v>2026</v>
      </c>
      <c r="D2463" s="4">
        <f>MONTH(SalesDataTable[[#This Row],[Order Date]])</f>
        <v>11</v>
      </c>
      <c r="E2463" s="11" t="str">
        <f>"Q"&amp;ROUNDUP(MONTH(SalesDataTable[[#This Row],[Order Date]])/3,0)</f>
        <v>Q4</v>
      </c>
      <c r="F2463" s="4"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6">
      <c r="A2464" s="2">
        <v>1278</v>
      </c>
      <c r="B2464" s="3">
        <v>46353</v>
      </c>
      <c r="C2464" s="4">
        <f>YEAR(SalesDataTable[[#This Row],[Order Date]])</f>
        <v>2026</v>
      </c>
      <c r="D2464" s="4">
        <f>MONTH(SalesDataTable[[#This Row],[Order Date]])</f>
        <v>11</v>
      </c>
      <c r="E2464" s="11" t="str">
        <f>"Q"&amp;ROUNDUP(MONTH(SalesDataTable[[#This Row],[Order Date]])/3,0)</f>
        <v>Q4</v>
      </c>
      <c r="F2464" s="4"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6">
      <c r="A2465" s="2">
        <v>2091</v>
      </c>
      <c r="B2465" s="3">
        <v>46353</v>
      </c>
      <c r="C2465" s="4">
        <f>YEAR(SalesDataTable[[#This Row],[Order Date]])</f>
        <v>2026</v>
      </c>
      <c r="D2465" s="4">
        <f>MONTH(SalesDataTable[[#This Row],[Order Date]])</f>
        <v>11</v>
      </c>
      <c r="E2465" s="11" t="str">
        <f>"Q"&amp;ROUNDUP(MONTH(SalesDataTable[[#This Row],[Order Date]])/3,0)</f>
        <v>Q4</v>
      </c>
      <c r="F2465" s="4"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6">
      <c r="A2466" s="2">
        <v>3070</v>
      </c>
      <c r="B2466" s="3">
        <v>46353</v>
      </c>
      <c r="C2466" s="4">
        <f>YEAR(SalesDataTable[[#This Row],[Order Date]])</f>
        <v>2026</v>
      </c>
      <c r="D2466" s="4">
        <f>MONTH(SalesDataTable[[#This Row],[Order Date]])</f>
        <v>11</v>
      </c>
      <c r="E2466" s="11" t="str">
        <f>"Q"&amp;ROUNDUP(MONTH(SalesDataTable[[#This Row],[Order Date]])/3,0)</f>
        <v>Q4</v>
      </c>
      <c r="F2466" s="4"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6">
      <c r="A2467" s="2">
        <v>4007</v>
      </c>
      <c r="B2467" s="3">
        <v>46353</v>
      </c>
      <c r="C2467" s="4">
        <f>YEAR(SalesDataTable[[#This Row],[Order Date]])</f>
        <v>2026</v>
      </c>
      <c r="D2467" s="4">
        <f>MONTH(SalesDataTable[[#This Row],[Order Date]])</f>
        <v>11</v>
      </c>
      <c r="E2467" s="11" t="str">
        <f>"Q"&amp;ROUNDUP(MONTH(SalesDataTable[[#This Row],[Order Date]])/3,0)</f>
        <v>Q4</v>
      </c>
      <c r="F2467" s="4"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6">
      <c r="A2468" s="2">
        <v>4488</v>
      </c>
      <c r="B2468" s="3">
        <v>46353</v>
      </c>
      <c r="C2468" s="4">
        <f>YEAR(SalesDataTable[[#This Row],[Order Date]])</f>
        <v>2026</v>
      </c>
      <c r="D2468" s="4">
        <f>MONTH(SalesDataTable[[#This Row],[Order Date]])</f>
        <v>11</v>
      </c>
      <c r="E2468" s="11" t="str">
        <f>"Q"&amp;ROUNDUP(MONTH(SalesDataTable[[#This Row],[Order Date]])/3,0)</f>
        <v>Q4</v>
      </c>
      <c r="F2468" s="4"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6">
      <c r="A2469" s="2">
        <v>5159</v>
      </c>
      <c r="B2469" s="3">
        <v>46353</v>
      </c>
      <c r="C2469" s="4">
        <f>YEAR(SalesDataTable[[#This Row],[Order Date]])</f>
        <v>2026</v>
      </c>
      <c r="D2469" s="4">
        <f>MONTH(SalesDataTable[[#This Row],[Order Date]])</f>
        <v>11</v>
      </c>
      <c r="E2469" s="11" t="str">
        <f>"Q"&amp;ROUNDUP(MONTH(SalesDataTable[[#This Row],[Order Date]])/3,0)</f>
        <v>Q4</v>
      </c>
      <c r="F2469" s="4"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6">
      <c r="A2470" s="2">
        <v>669</v>
      </c>
      <c r="B2470" s="3">
        <v>46354</v>
      </c>
      <c r="C2470" s="4">
        <f>YEAR(SalesDataTable[[#This Row],[Order Date]])</f>
        <v>2026</v>
      </c>
      <c r="D2470" s="4">
        <f>MONTH(SalesDataTable[[#This Row],[Order Date]])</f>
        <v>11</v>
      </c>
      <c r="E2470" s="11" t="str">
        <f>"Q"&amp;ROUNDUP(MONTH(SalesDataTable[[#This Row],[Order Date]])/3,0)</f>
        <v>Q4</v>
      </c>
      <c r="F2470" s="4"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6">
      <c r="A2471" s="2">
        <v>686</v>
      </c>
      <c r="B2471" s="3">
        <v>46354</v>
      </c>
      <c r="C2471" s="4">
        <f>YEAR(SalesDataTable[[#This Row],[Order Date]])</f>
        <v>2026</v>
      </c>
      <c r="D2471" s="4">
        <f>MONTH(SalesDataTable[[#This Row],[Order Date]])</f>
        <v>11</v>
      </c>
      <c r="E2471" s="11" t="str">
        <f>"Q"&amp;ROUNDUP(MONTH(SalesDataTable[[#This Row],[Order Date]])/3,0)</f>
        <v>Q4</v>
      </c>
      <c r="F2471" s="4"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6">
      <c r="A2472" s="2">
        <v>990</v>
      </c>
      <c r="B2472" s="3">
        <v>46354</v>
      </c>
      <c r="C2472" s="4">
        <f>YEAR(SalesDataTable[[#This Row],[Order Date]])</f>
        <v>2026</v>
      </c>
      <c r="D2472" s="4">
        <f>MONTH(SalesDataTable[[#This Row],[Order Date]])</f>
        <v>11</v>
      </c>
      <c r="E2472" s="11" t="str">
        <f>"Q"&amp;ROUNDUP(MONTH(SalesDataTable[[#This Row],[Order Date]])/3,0)</f>
        <v>Q4</v>
      </c>
      <c r="F2472" s="4"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6">
      <c r="A2473" s="2">
        <v>1134</v>
      </c>
      <c r="B2473" s="3">
        <v>46354</v>
      </c>
      <c r="C2473" s="4">
        <f>YEAR(SalesDataTable[[#This Row],[Order Date]])</f>
        <v>2026</v>
      </c>
      <c r="D2473" s="4">
        <f>MONTH(SalesDataTable[[#This Row],[Order Date]])</f>
        <v>11</v>
      </c>
      <c r="E2473" s="11" t="str">
        <f>"Q"&amp;ROUNDUP(MONTH(SalesDataTable[[#This Row],[Order Date]])/3,0)</f>
        <v>Q4</v>
      </c>
      <c r="F2473" s="4"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6">
      <c r="A2474" s="2">
        <v>1770</v>
      </c>
      <c r="B2474" s="3">
        <v>46354</v>
      </c>
      <c r="C2474" s="4">
        <f>YEAR(SalesDataTable[[#This Row],[Order Date]])</f>
        <v>2026</v>
      </c>
      <c r="D2474" s="4">
        <f>MONTH(SalesDataTable[[#This Row],[Order Date]])</f>
        <v>11</v>
      </c>
      <c r="E2474" s="11" t="str">
        <f>"Q"&amp;ROUNDUP(MONTH(SalesDataTable[[#This Row],[Order Date]])/3,0)</f>
        <v>Q4</v>
      </c>
      <c r="F2474" s="4"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6">
      <c r="A2475" s="2">
        <v>3396</v>
      </c>
      <c r="B2475" s="3">
        <v>46354</v>
      </c>
      <c r="C2475" s="4">
        <f>YEAR(SalesDataTable[[#This Row],[Order Date]])</f>
        <v>2026</v>
      </c>
      <c r="D2475" s="4">
        <f>MONTH(SalesDataTable[[#This Row],[Order Date]])</f>
        <v>11</v>
      </c>
      <c r="E2475" s="11" t="str">
        <f>"Q"&amp;ROUNDUP(MONTH(SalesDataTable[[#This Row],[Order Date]])/3,0)</f>
        <v>Q4</v>
      </c>
      <c r="F2475" s="4"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6">
      <c r="A2476" s="2">
        <v>4259</v>
      </c>
      <c r="B2476" s="3">
        <v>46354</v>
      </c>
      <c r="C2476" s="4">
        <f>YEAR(SalesDataTable[[#This Row],[Order Date]])</f>
        <v>2026</v>
      </c>
      <c r="D2476" s="4">
        <f>MONTH(SalesDataTable[[#This Row],[Order Date]])</f>
        <v>11</v>
      </c>
      <c r="E2476" s="11" t="str">
        <f>"Q"&amp;ROUNDUP(MONTH(SalesDataTable[[#This Row],[Order Date]])/3,0)</f>
        <v>Q4</v>
      </c>
      <c r="F2476" s="4"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6">
      <c r="A2477" s="2">
        <v>4440</v>
      </c>
      <c r="B2477" s="3">
        <v>46354</v>
      </c>
      <c r="C2477" s="4">
        <f>YEAR(SalesDataTable[[#This Row],[Order Date]])</f>
        <v>2026</v>
      </c>
      <c r="D2477" s="4">
        <f>MONTH(SalesDataTable[[#This Row],[Order Date]])</f>
        <v>11</v>
      </c>
      <c r="E2477" s="11" t="str">
        <f>"Q"&amp;ROUNDUP(MONTH(SalesDataTable[[#This Row],[Order Date]])/3,0)</f>
        <v>Q4</v>
      </c>
      <c r="F2477" s="4"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6">
      <c r="A2478" s="2">
        <v>5115</v>
      </c>
      <c r="B2478" s="3">
        <v>46354</v>
      </c>
      <c r="C2478" s="4">
        <f>YEAR(SalesDataTable[[#This Row],[Order Date]])</f>
        <v>2026</v>
      </c>
      <c r="D2478" s="4">
        <f>MONTH(SalesDataTable[[#This Row],[Order Date]])</f>
        <v>11</v>
      </c>
      <c r="E2478" s="11" t="str">
        <f>"Q"&amp;ROUNDUP(MONTH(SalesDataTable[[#This Row],[Order Date]])/3,0)</f>
        <v>Q4</v>
      </c>
      <c r="F2478" s="4"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6">
      <c r="A2479" s="2">
        <v>5136</v>
      </c>
      <c r="B2479" s="3">
        <v>46354</v>
      </c>
      <c r="C2479" s="4">
        <f>YEAR(SalesDataTable[[#This Row],[Order Date]])</f>
        <v>2026</v>
      </c>
      <c r="D2479" s="4">
        <f>MONTH(SalesDataTable[[#This Row],[Order Date]])</f>
        <v>11</v>
      </c>
      <c r="E2479" s="11" t="str">
        <f>"Q"&amp;ROUNDUP(MONTH(SalesDataTable[[#This Row],[Order Date]])/3,0)</f>
        <v>Q4</v>
      </c>
      <c r="F2479" s="4"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6">
      <c r="A2480" s="2">
        <v>562</v>
      </c>
      <c r="B2480" s="3">
        <v>46355</v>
      </c>
      <c r="C2480" s="4">
        <f>YEAR(SalesDataTable[[#This Row],[Order Date]])</f>
        <v>2026</v>
      </c>
      <c r="D2480" s="4">
        <f>MONTH(SalesDataTable[[#This Row],[Order Date]])</f>
        <v>11</v>
      </c>
      <c r="E2480" s="11" t="str">
        <f>"Q"&amp;ROUNDUP(MONTH(SalesDataTable[[#This Row],[Order Date]])/3,0)</f>
        <v>Q4</v>
      </c>
      <c r="F2480" s="4"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6">
      <c r="A2481" s="2">
        <v>806</v>
      </c>
      <c r="B2481" s="3">
        <v>46355</v>
      </c>
      <c r="C2481" s="4">
        <f>YEAR(SalesDataTable[[#This Row],[Order Date]])</f>
        <v>2026</v>
      </c>
      <c r="D2481" s="4">
        <f>MONTH(SalesDataTable[[#This Row],[Order Date]])</f>
        <v>11</v>
      </c>
      <c r="E2481" s="11" t="str">
        <f>"Q"&amp;ROUNDUP(MONTH(SalesDataTable[[#This Row],[Order Date]])/3,0)</f>
        <v>Q4</v>
      </c>
      <c r="F2481" s="4"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6">
      <c r="A2482" s="2">
        <v>3150</v>
      </c>
      <c r="B2482" s="3">
        <v>46355</v>
      </c>
      <c r="C2482" s="4">
        <f>YEAR(SalesDataTable[[#This Row],[Order Date]])</f>
        <v>2026</v>
      </c>
      <c r="D2482" s="4">
        <f>MONTH(SalesDataTable[[#This Row],[Order Date]])</f>
        <v>11</v>
      </c>
      <c r="E2482" s="11" t="str">
        <f>"Q"&amp;ROUNDUP(MONTH(SalesDataTable[[#This Row],[Order Date]])/3,0)</f>
        <v>Q4</v>
      </c>
      <c r="F2482" s="4"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6">
      <c r="A2483" s="2">
        <v>4847</v>
      </c>
      <c r="B2483" s="3">
        <v>46355</v>
      </c>
      <c r="C2483" s="4">
        <f>YEAR(SalesDataTable[[#This Row],[Order Date]])</f>
        <v>2026</v>
      </c>
      <c r="D2483" s="4">
        <f>MONTH(SalesDataTable[[#This Row],[Order Date]])</f>
        <v>11</v>
      </c>
      <c r="E2483" s="11" t="str">
        <f>"Q"&amp;ROUNDUP(MONTH(SalesDataTable[[#This Row],[Order Date]])/3,0)</f>
        <v>Q4</v>
      </c>
      <c r="F2483" s="4"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6">
      <c r="A2484" s="2">
        <v>221</v>
      </c>
      <c r="B2484" s="3">
        <v>46356</v>
      </c>
      <c r="C2484" s="4">
        <f>YEAR(SalesDataTable[[#This Row],[Order Date]])</f>
        <v>2026</v>
      </c>
      <c r="D2484" s="4">
        <f>MONTH(SalesDataTable[[#This Row],[Order Date]])</f>
        <v>11</v>
      </c>
      <c r="E2484" s="11" t="str">
        <f>"Q"&amp;ROUNDUP(MONTH(SalesDataTable[[#This Row],[Order Date]])/3,0)</f>
        <v>Q4</v>
      </c>
      <c r="F2484" s="4"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6">
      <c r="A2485" s="2">
        <v>630</v>
      </c>
      <c r="B2485" s="3">
        <v>46356</v>
      </c>
      <c r="C2485" s="4">
        <f>YEAR(SalesDataTable[[#This Row],[Order Date]])</f>
        <v>2026</v>
      </c>
      <c r="D2485" s="4">
        <f>MONTH(SalesDataTable[[#This Row],[Order Date]])</f>
        <v>11</v>
      </c>
      <c r="E2485" s="11" t="str">
        <f>"Q"&amp;ROUNDUP(MONTH(SalesDataTable[[#This Row],[Order Date]])/3,0)</f>
        <v>Q4</v>
      </c>
      <c r="F2485" s="4"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6">
      <c r="A2486" s="2">
        <v>1789</v>
      </c>
      <c r="B2486" s="3">
        <v>46356</v>
      </c>
      <c r="C2486" s="4">
        <f>YEAR(SalesDataTable[[#This Row],[Order Date]])</f>
        <v>2026</v>
      </c>
      <c r="D2486" s="4">
        <f>MONTH(SalesDataTable[[#This Row],[Order Date]])</f>
        <v>11</v>
      </c>
      <c r="E2486" s="11" t="str">
        <f>"Q"&amp;ROUNDUP(MONTH(SalesDataTable[[#This Row],[Order Date]])/3,0)</f>
        <v>Q4</v>
      </c>
      <c r="F2486" s="4"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6">
      <c r="A2487" s="2">
        <v>1947</v>
      </c>
      <c r="B2487" s="3">
        <v>46356</v>
      </c>
      <c r="C2487" s="4">
        <f>YEAR(SalesDataTable[[#This Row],[Order Date]])</f>
        <v>2026</v>
      </c>
      <c r="D2487" s="4">
        <f>MONTH(SalesDataTable[[#This Row],[Order Date]])</f>
        <v>11</v>
      </c>
      <c r="E2487" s="11" t="str">
        <f>"Q"&amp;ROUNDUP(MONTH(SalesDataTable[[#This Row],[Order Date]])/3,0)</f>
        <v>Q4</v>
      </c>
      <c r="F2487" s="4"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6">
      <c r="A2488" s="2">
        <v>2279</v>
      </c>
      <c r="B2488" s="3">
        <v>46356</v>
      </c>
      <c r="C2488" s="4">
        <f>YEAR(SalesDataTable[[#This Row],[Order Date]])</f>
        <v>2026</v>
      </c>
      <c r="D2488" s="4">
        <f>MONTH(SalesDataTable[[#This Row],[Order Date]])</f>
        <v>11</v>
      </c>
      <c r="E2488" s="11" t="str">
        <f>"Q"&amp;ROUNDUP(MONTH(SalesDataTable[[#This Row],[Order Date]])/3,0)</f>
        <v>Q4</v>
      </c>
      <c r="F2488" s="4"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6">
      <c r="A2489" s="2">
        <v>2439</v>
      </c>
      <c r="B2489" s="3">
        <v>46356</v>
      </c>
      <c r="C2489" s="4">
        <f>YEAR(SalesDataTable[[#This Row],[Order Date]])</f>
        <v>2026</v>
      </c>
      <c r="D2489" s="4">
        <f>MONTH(SalesDataTable[[#This Row],[Order Date]])</f>
        <v>11</v>
      </c>
      <c r="E2489" s="11" t="str">
        <f>"Q"&amp;ROUNDUP(MONTH(SalesDataTable[[#This Row],[Order Date]])/3,0)</f>
        <v>Q4</v>
      </c>
      <c r="F2489" s="4"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6">
      <c r="A2490" s="2">
        <v>2540</v>
      </c>
      <c r="B2490" s="3">
        <v>46356</v>
      </c>
      <c r="C2490" s="4">
        <f>YEAR(SalesDataTable[[#This Row],[Order Date]])</f>
        <v>2026</v>
      </c>
      <c r="D2490" s="4">
        <f>MONTH(SalesDataTable[[#This Row],[Order Date]])</f>
        <v>11</v>
      </c>
      <c r="E2490" s="11" t="str">
        <f>"Q"&amp;ROUNDUP(MONTH(SalesDataTable[[#This Row],[Order Date]])/3,0)</f>
        <v>Q4</v>
      </c>
      <c r="F2490" s="4"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6">
      <c r="A2491" s="2">
        <v>2747</v>
      </c>
      <c r="B2491" s="3">
        <v>46356</v>
      </c>
      <c r="C2491" s="4">
        <f>YEAR(SalesDataTable[[#This Row],[Order Date]])</f>
        <v>2026</v>
      </c>
      <c r="D2491" s="4">
        <f>MONTH(SalesDataTable[[#This Row],[Order Date]])</f>
        <v>11</v>
      </c>
      <c r="E2491" s="11" t="str">
        <f>"Q"&amp;ROUNDUP(MONTH(SalesDataTable[[#This Row],[Order Date]])/3,0)</f>
        <v>Q4</v>
      </c>
      <c r="F2491" s="4"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6">
      <c r="A2492" s="2">
        <v>3094</v>
      </c>
      <c r="B2492" s="3">
        <v>46356</v>
      </c>
      <c r="C2492" s="4">
        <f>YEAR(SalesDataTable[[#This Row],[Order Date]])</f>
        <v>2026</v>
      </c>
      <c r="D2492" s="4">
        <f>MONTH(SalesDataTable[[#This Row],[Order Date]])</f>
        <v>11</v>
      </c>
      <c r="E2492" s="11" t="str">
        <f>"Q"&amp;ROUNDUP(MONTH(SalesDataTable[[#This Row],[Order Date]])/3,0)</f>
        <v>Q4</v>
      </c>
      <c r="F2492" s="4"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6">
      <c r="A2493" s="2">
        <v>3359</v>
      </c>
      <c r="B2493" s="3">
        <v>46356</v>
      </c>
      <c r="C2493" s="4">
        <f>YEAR(SalesDataTable[[#This Row],[Order Date]])</f>
        <v>2026</v>
      </c>
      <c r="D2493" s="4">
        <f>MONTH(SalesDataTable[[#This Row],[Order Date]])</f>
        <v>11</v>
      </c>
      <c r="E2493" s="11" t="str">
        <f>"Q"&amp;ROUNDUP(MONTH(SalesDataTable[[#This Row],[Order Date]])/3,0)</f>
        <v>Q4</v>
      </c>
      <c r="F2493" s="4"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6">
      <c r="A2494" s="2">
        <v>3473</v>
      </c>
      <c r="B2494" s="3">
        <v>46356</v>
      </c>
      <c r="C2494" s="4">
        <f>YEAR(SalesDataTable[[#This Row],[Order Date]])</f>
        <v>2026</v>
      </c>
      <c r="D2494" s="4">
        <f>MONTH(SalesDataTable[[#This Row],[Order Date]])</f>
        <v>11</v>
      </c>
      <c r="E2494" s="11" t="str">
        <f>"Q"&amp;ROUNDUP(MONTH(SalesDataTable[[#This Row],[Order Date]])/3,0)</f>
        <v>Q4</v>
      </c>
      <c r="F2494" s="4"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6">
      <c r="A2495" s="2">
        <v>3589</v>
      </c>
      <c r="B2495" s="3">
        <v>46356</v>
      </c>
      <c r="C2495" s="4">
        <f>YEAR(SalesDataTable[[#This Row],[Order Date]])</f>
        <v>2026</v>
      </c>
      <c r="D2495" s="4">
        <f>MONTH(SalesDataTable[[#This Row],[Order Date]])</f>
        <v>11</v>
      </c>
      <c r="E2495" s="11" t="str">
        <f>"Q"&amp;ROUNDUP(MONTH(SalesDataTable[[#This Row],[Order Date]])/3,0)</f>
        <v>Q4</v>
      </c>
      <c r="F2495" s="4"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6">
      <c r="A2496" s="2">
        <v>4689</v>
      </c>
      <c r="B2496" s="3">
        <v>46356</v>
      </c>
      <c r="C2496" s="4">
        <f>YEAR(SalesDataTable[[#This Row],[Order Date]])</f>
        <v>2026</v>
      </c>
      <c r="D2496" s="4">
        <f>MONTH(SalesDataTable[[#This Row],[Order Date]])</f>
        <v>11</v>
      </c>
      <c r="E2496" s="11" t="str">
        <f>"Q"&amp;ROUNDUP(MONTH(SalesDataTable[[#This Row],[Order Date]])/3,0)</f>
        <v>Q4</v>
      </c>
      <c r="F2496" s="4"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6">
      <c r="A2497" s="2">
        <v>4819</v>
      </c>
      <c r="B2497" s="3">
        <v>46356</v>
      </c>
      <c r="C2497" s="4">
        <f>YEAR(SalesDataTable[[#This Row],[Order Date]])</f>
        <v>2026</v>
      </c>
      <c r="D2497" s="4">
        <f>MONTH(SalesDataTable[[#This Row],[Order Date]])</f>
        <v>11</v>
      </c>
      <c r="E2497" s="11" t="str">
        <f>"Q"&amp;ROUNDUP(MONTH(SalesDataTable[[#This Row],[Order Date]])/3,0)</f>
        <v>Q4</v>
      </c>
      <c r="F2497" s="4"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6">
      <c r="A2498" s="2">
        <v>5167</v>
      </c>
      <c r="B2498" s="3">
        <v>46356</v>
      </c>
      <c r="C2498" s="4">
        <f>YEAR(SalesDataTable[[#This Row],[Order Date]])</f>
        <v>2026</v>
      </c>
      <c r="D2498" s="4">
        <f>MONTH(SalesDataTable[[#This Row],[Order Date]])</f>
        <v>11</v>
      </c>
      <c r="E2498" s="11" t="str">
        <f>"Q"&amp;ROUNDUP(MONTH(SalesDataTable[[#This Row],[Order Date]])/3,0)</f>
        <v>Q4</v>
      </c>
      <c r="F2498" s="4"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6">
      <c r="A2499" s="2">
        <v>38</v>
      </c>
      <c r="B2499" s="3">
        <v>46357</v>
      </c>
      <c r="C2499" s="4">
        <f>YEAR(SalesDataTable[[#This Row],[Order Date]])</f>
        <v>2026</v>
      </c>
      <c r="D2499" s="4">
        <f>MONTH(SalesDataTable[[#This Row],[Order Date]])</f>
        <v>12</v>
      </c>
      <c r="E2499" s="11" t="str">
        <f>"Q"&amp;ROUNDUP(MONTH(SalesDataTable[[#This Row],[Order Date]])/3,0)</f>
        <v>Q4</v>
      </c>
      <c r="F2499" s="4"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6">
      <c r="A2500" s="2">
        <v>364</v>
      </c>
      <c r="B2500" s="3">
        <v>46357</v>
      </c>
      <c r="C2500" s="4">
        <f>YEAR(SalesDataTable[[#This Row],[Order Date]])</f>
        <v>2026</v>
      </c>
      <c r="D2500" s="4">
        <f>MONTH(SalesDataTable[[#This Row],[Order Date]])</f>
        <v>12</v>
      </c>
      <c r="E2500" s="11" t="str">
        <f>"Q"&amp;ROUNDUP(MONTH(SalesDataTable[[#This Row],[Order Date]])/3,0)</f>
        <v>Q4</v>
      </c>
      <c r="F2500" s="4"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6">
      <c r="A2501" s="2">
        <v>2040</v>
      </c>
      <c r="B2501" s="3">
        <v>46357</v>
      </c>
      <c r="C2501" s="4">
        <f>YEAR(SalesDataTable[[#This Row],[Order Date]])</f>
        <v>2026</v>
      </c>
      <c r="D2501" s="4">
        <f>MONTH(SalesDataTable[[#This Row],[Order Date]])</f>
        <v>12</v>
      </c>
      <c r="E2501" s="11" t="str">
        <f>"Q"&amp;ROUNDUP(MONTH(SalesDataTable[[#This Row],[Order Date]])/3,0)</f>
        <v>Q4</v>
      </c>
      <c r="F2501" s="4"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6">
      <c r="A2502" s="2">
        <v>2899</v>
      </c>
      <c r="B2502" s="3">
        <v>46357</v>
      </c>
      <c r="C2502" s="4">
        <f>YEAR(SalesDataTable[[#This Row],[Order Date]])</f>
        <v>2026</v>
      </c>
      <c r="D2502" s="4">
        <f>MONTH(SalesDataTable[[#This Row],[Order Date]])</f>
        <v>12</v>
      </c>
      <c r="E2502" s="11" t="str">
        <f>"Q"&amp;ROUNDUP(MONTH(SalesDataTable[[#This Row],[Order Date]])/3,0)</f>
        <v>Q4</v>
      </c>
      <c r="F2502" s="4"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6">
      <c r="A2503" s="2">
        <v>3199</v>
      </c>
      <c r="B2503" s="3">
        <v>46357</v>
      </c>
      <c r="C2503" s="4">
        <f>YEAR(SalesDataTable[[#This Row],[Order Date]])</f>
        <v>2026</v>
      </c>
      <c r="D2503" s="4">
        <f>MONTH(SalesDataTable[[#This Row],[Order Date]])</f>
        <v>12</v>
      </c>
      <c r="E2503" s="11" t="str">
        <f>"Q"&amp;ROUNDUP(MONTH(SalesDataTable[[#This Row],[Order Date]])/3,0)</f>
        <v>Q4</v>
      </c>
      <c r="F2503" s="4"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6">
      <c r="A2504" s="2">
        <v>4722</v>
      </c>
      <c r="B2504" s="3">
        <v>46357</v>
      </c>
      <c r="C2504" s="4">
        <f>YEAR(SalesDataTable[[#This Row],[Order Date]])</f>
        <v>2026</v>
      </c>
      <c r="D2504" s="4">
        <f>MONTH(SalesDataTable[[#This Row],[Order Date]])</f>
        <v>12</v>
      </c>
      <c r="E2504" s="11" t="str">
        <f>"Q"&amp;ROUNDUP(MONTH(SalesDataTable[[#This Row],[Order Date]])/3,0)</f>
        <v>Q4</v>
      </c>
      <c r="F2504" s="4"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6">
      <c r="A2505" s="2">
        <v>1423</v>
      </c>
      <c r="B2505" s="3">
        <v>46358</v>
      </c>
      <c r="C2505" s="4">
        <f>YEAR(SalesDataTable[[#This Row],[Order Date]])</f>
        <v>2026</v>
      </c>
      <c r="D2505" s="4">
        <f>MONTH(SalesDataTable[[#This Row],[Order Date]])</f>
        <v>12</v>
      </c>
      <c r="E2505" s="11" t="str">
        <f>"Q"&amp;ROUNDUP(MONTH(SalesDataTable[[#This Row],[Order Date]])/3,0)</f>
        <v>Q4</v>
      </c>
      <c r="F2505" s="4"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6">
      <c r="A2506" s="2">
        <v>1505</v>
      </c>
      <c r="B2506" s="3">
        <v>46358</v>
      </c>
      <c r="C2506" s="4">
        <f>YEAR(SalesDataTable[[#This Row],[Order Date]])</f>
        <v>2026</v>
      </c>
      <c r="D2506" s="4">
        <f>MONTH(SalesDataTable[[#This Row],[Order Date]])</f>
        <v>12</v>
      </c>
      <c r="E2506" s="11" t="str">
        <f>"Q"&amp;ROUNDUP(MONTH(SalesDataTable[[#This Row],[Order Date]])/3,0)</f>
        <v>Q4</v>
      </c>
      <c r="F2506" s="4"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6">
      <c r="A2507" s="2">
        <v>1664</v>
      </c>
      <c r="B2507" s="3">
        <v>46358</v>
      </c>
      <c r="C2507" s="4">
        <f>YEAR(SalesDataTable[[#This Row],[Order Date]])</f>
        <v>2026</v>
      </c>
      <c r="D2507" s="4">
        <f>MONTH(SalesDataTable[[#This Row],[Order Date]])</f>
        <v>12</v>
      </c>
      <c r="E2507" s="11" t="str">
        <f>"Q"&amp;ROUNDUP(MONTH(SalesDataTable[[#This Row],[Order Date]])/3,0)</f>
        <v>Q4</v>
      </c>
      <c r="F2507" s="4"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6">
      <c r="A2508" s="2">
        <v>2035</v>
      </c>
      <c r="B2508" s="3">
        <v>46358</v>
      </c>
      <c r="C2508" s="4">
        <f>YEAR(SalesDataTable[[#This Row],[Order Date]])</f>
        <v>2026</v>
      </c>
      <c r="D2508" s="4">
        <f>MONTH(SalesDataTable[[#This Row],[Order Date]])</f>
        <v>12</v>
      </c>
      <c r="E2508" s="11" t="str">
        <f>"Q"&amp;ROUNDUP(MONTH(SalesDataTable[[#This Row],[Order Date]])/3,0)</f>
        <v>Q4</v>
      </c>
      <c r="F2508" s="4"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6">
      <c r="A2509" s="2">
        <v>2094</v>
      </c>
      <c r="B2509" s="3">
        <v>46358</v>
      </c>
      <c r="C2509" s="4">
        <f>YEAR(SalesDataTable[[#This Row],[Order Date]])</f>
        <v>2026</v>
      </c>
      <c r="D2509" s="4">
        <f>MONTH(SalesDataTable[[#This Row],[Order Date]])</f>
        <v>12</v>
      </c>
      <c r="E2509" s="11" t="str">
        <f>"Q"&amp;ROUNDUP(MONTH(SalesDataTable[[#This Row],[Order Date]])/3,0)</f>
        <v>Q4</v>
      </c>
      <c r="F2509" s="4"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6">
      <c r="A2510" s="2">
        <v>2204</v>
      </c>
      <c r="B2510" s="3">
        <v>46358</v>
      </c>
      <c r="C2510" s="4">
        <f>YEAR(SalesDataTable[[#This Row],[Order Date]])</f>
        <v>2026</v>
      </c>
      <c r="D2510" s="4">
        <f>MONTH(SalesDataTable[[#This Row],[Order Date]])</f>
        <v>12</v>
      </c>
      <c r="E2510" s="11" t="str">
        <f>"Q"&amp;ROUNDUP(MONTH(SalesDataTable[[#This Row],[Order Date]])/3,0)</f>
        <v>Q4</v>
      </c>
      <c r="F2510" s="4"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6">
      <c r="A2511" s="2">
        <v>3921</v>
      </c>
      <c r="B2511" s="3">
        <v>46358</v>
      </c>
      <c r="C2511" s="4">
        <f>YEAR(SalesDataTable[[#This Row],[Order Date]])</f>
        <v>2026</v>
      </c>
      <c r="D2511" s="4">
        <f>MONTH(SalesDataTable[[#This Row],[Order Date]])</f>
        <v>12</v>
      </c>
      <c r="E2511" s="11" t="str">
        <f>"Q"&amp;ROUNDUP(MONTH(SalesDataTable[[#This Row],[Order Date]])/3,0)</f>
        <v>Q4</v>
      </c>
      <c r="F2511" s="4"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6">
      <c r="A2512" s="2">
        <v>3999</v>
      </c>
      <c r="B2512" s="3">
        <v>46358</v>
      </c>
      <c r="C2512" s="4">
        <f>YEAR(SalesDataTable[[#This Row],[Order Date]])</f>
        <v>2026</v>
      </c>
      <c r="D2512" s="4">
        <f>MONTH(SalesDataTable[[#This Row],[Order Date]])</f>
        <v>12</v>
      </c>
      <c r="E2512" s="11" t="str">
        <f>"Q"&amp;ROUNDUP(MONTH(SalesDataTable[[#This Row],[Order Date]])/3,0)</f>
        <v>Q4</v>
      </c>
      <c r="F2512" s="4"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6">
      <c r="A2513" s="2">
        <v>4546</v>
      </c>
      <c r="B2513" s="3">
        <v>46358</v>
      </c>
      <c r="C2513" s="4">
        <f>YEAR(SalesDataTable[[#This Row],[Order Date]])</f>
        <v>2026</v>
      </c>
      <c r="D2513" s="4">
        <f>MONTH(SalesDataTable[[#This Row],[Order Date]])</f>
        <v>12</v>
      </c>
      <c r="E2513" s="11" t="str">
        <f>"Q"&amp;ROUNDUP(MONTH(SalesDataTable[[#This Row],[Order Date]])/3,0)</f>
        <v>Q4</v>
      </c>
      <c r="F2513" s="4"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6">
      <c r="A2514" s="2">
        <v>158</v>
      </c>
      <c r="B2514" s="3">
        <v>46359</v>
      </c>
      <c r="C2514" s="4">
        <f>YEAR(SalesDataTable[[#This Row],[Order Date]])</f>
        <v>2026</v>
      </c>
      <c r="D2514" s="4">
        <f>MONTH(SalesDataTable[[#This Row],[Order Date]])</f>
        <v>12</v>
      </c>
      <c r="E2514" s="11" t="str">
        <f>"Q"&amp;ROUNDUP(MONTH(SalesDataTable[[#This Row],[Order Date]])/3,0)</f>
        <v>Q4</v>
      </c>
      <c r="F2514" s="4"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6">
      <c r="A2515" s="2">
        <v>1972</v>
      </c>
      <c r="B2515" s="3">
        <v>46359</v>
      </c>
      <c r="C2515" s="4">
        <f>YEAR(SalesDataTable[[#This Row],[Order Date]])</f>
        <v>2026</v>
      </c>
      <c r="D2515" s="4">
        <f>MONTH(SalesDataTable[[#This Row],[Order Date]])</f>
        <v>12</v>
      </c>
      <c r="E2515" s="11" t="str">
        <f>"Q"&amp;ROUNDUP(MONTH(SalesDataTable[[#This Row],[Order Date]])/3,0)</f>
        <v>Q4</v>
      </c>
      <c r="F2515" s="4"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6">
      <c r="A2516" s="2">
        <v>3196</v>
      </c>
      <c r="B2516" s="3">
        <v>46359</v>
      </c>
      <c r="C2516" s="4">
        <f>YEAR(SalesDataTable[[#This Row],[Order Date]])</f>
        <v>2026</v>
      </c>
      <c r="D2516" s="4">
        <f>MONTH(SalesDataTable[[#This Row],[Order Date]])</f>
        <v>12</v>
      </c>
      <c r="E2516" s="11" t="str">
        <f>"Q"&amp;ROUNDUP(MONTH(SalesDataTable[[#This Row],[Order Date]])/3,0)</f>
        <v>Q4</v>
      </c>
      <c r="F2516" s="4"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6">
      <c r="A2517" s="2">
        <v>3722</v>
      </c>
      <c r="B2517" s="3">
        <v>46359</v>
      </c>
      <c r="C2517" s="4">
        <f>YEAR(SalesDataTable[[#This Row],[Order Date]])</f>
        <v>2026</v>
      </c>
      <c r="D2517" s="4">
        <f>MONTH(SalesDataTable[[#This Row],[Order Date]])</f>
        <v>12</v>
      </c>
      <c r="E2517" s="11" t="str">
        <f>"Q"&amp;ROUNDUP(MONTH(SalesDataTable[[#This Row],[Order Date]])/3,0)</f>
        <v>Q4</v>
      </c>
      <c r="F2517" s="4"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6">
      <c r="A2518" s="2">
        <v>4201</v>
      </c>
      <c r="B2518" s="3">
        <v>46359</v>
      </c>
      <c r="C2518" s="4">
        <f>YEAR(SalesDataTable[[#This Row],[Order Date]])</f>
        <v>2026</v>
      </c>
      <c r="D2518" s="4">
        <f>MONTH(SalesDataTable[[#This Row],[Order Date]])</f>
        <v>12</v>
      </c>
      <c r="E2518" s="11" t="str">
        <f>"Q"&amp;ROUNDUP(MONTH(SalesDataTable[[#This Row],[Order Date]])/3,0)</f>
        <v>Q4</v>
      </c>
      <c r="F2518" s="4"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6">
      <c r="A2519" s="2">
        <v>4498</v>
      </c>
      <c r="B2519" s="3">
        <v>46359</v>
      </c>
      <c r="C2519" s="4">
        <f>YEAR(SalesDataTable[[#This Row],[Order Date]])</f>
        <v>2026</v>
      </c>
      <c r="D2519" s="4">
        <f>MONTH(SalesDataTable[[#This Row],[Order Date]])</f>
        <v>12</v>
      </c>
      <c r="E2519" s="11" t="str">
        <f>"Q"&amp;ROUNDUP(MONTH(SalesDataTable[[#This Row],[Order Date]])/3,0)</f>
        <v>Q4</v>
      </c>
      <c r="F2519" s="4"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6">
      <c r="A2520" s="2">
        <v>4791</v>
      </c>
      <c r="B2520" s="3">
        <v>46359</v>
      </c>
      <c r="C2520" s="4">
        <f>YEAR(SalesDataTable[[#This Row],[Order Date]])</f>
        <v>2026</v>
      </c>
      <c r="D2520" s="4">
        <f>MONTH(SalesDataTable[[#This Row],[Order Date]])</f>
        <v>12</v>
      </c>
      <c r="E2520" s="11" t="str">
        <f>"Q"&amp;ROUNDUP(MONTH(SalesDataTable[[#This Row],[Order Date]])/3,0)</f>
        <v>Q4</v>
      </c>
      <c r="F2520" s="4"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6">
      <c r="A2521" s="2">
        <v>614</v>
      </c>
      <c r="B2521" s="3">
        <v>46360</v>
      </c>
      <c r="C2521" s="4">
        <f>YEAR(SalesDataTable[[#This Row],[Order Date]])</f>
        <v>2026</v>
      </c>
      <c r="D2521" s="4">
        <f>MONTH(SalesDataTable[[#This Row],[Order Date]])</f>
        <v>12</v>
      </c>
      <c r="E2521" s="11" t="str">
        <f>"Q"&amp;ROUNDUP(MONTH(SalesDataTable[[#This Row],[Order Date]])/3,0)</f>
        <v>Q4</v>
      </c>
      <c r="F2521" s="4"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6">
      <c r="A2522" s="2">
        <v>2301</v>
      </c>
      <c r="B2522" s="3">
        <v>46360</v>
      </c>
      <c r="C2522" s="4">
        <f>YEAR(SalesDataTable[[#This Row],[Order Date]])</f>
        <v>2026</v>
      </c>
      <c r="D2522" s="4">
        <f>MONTH(SalesDataTable[[#This Row],[Order Date]])</f>
        <v>12</v>
      </c>
      <c r="E2522" s="11" t="str">
        <f>"Q"&amp;ROUNDUP(MONTH(SalesDataTable[[#This Row],[Order Date]])/3,0)</f>
        <v>Q4</v>
      </c>
      <c r="F2522" s="4"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6">
      <c r="A2523" s="2">
        <v>4430</v>
      </c>
      <c r="B2523" s="3">
        <v>46360</v>
      </c>
      <c r="C2523" s="4">
        <f>YEAR(SalesDataTable[[#This Row],[Order Date]])</f>
        <v>2026</v>
      </c>
      <c r="D2523" s="4">
        <f>MONTH(SalesDataTable[[#This Row],[Order Date]])</f>
        <v>12</v>
      </c>
      <c r="E2523" s="11" t="str">
        <f>"Q"&amp;ROUNDUP(MONTH(SalesDataTable[[#This Row],[Order Date]])/3,0)</f>
        <v>Q4</v>
      </c>
      <c r="F2523" s="4"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6">
      <c r="A2524" s="2">
        <v>318</v>
      </c>
      <c r="B2524" s="3">
        <v>46361</v>
      </c>
      <c r="C2524" s="4">
        <f>YEAR(SalesDataTable[[#This Row],[Order Date]])</f>
        <v>2026</v>
      </c>
      <c r="D2524" s="4">
        <f>MONTH(SalesDataTable[[#This Row],[Order Date]])</f>
        <v>12</v>
      </c>
      <c r="E2524" s="11" t="str">
        <f>"Q"&amp;ROUNDUP(MONTH(SalesDataTable[[#This Row],[Order Date]])/3,0)</f>
        <v>Q4</v>
      </c>
      <c r="F2524" s="4"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6">
      <c r="A2525" s="2">
        <v>782</v>
      </c>
      <c r="B2525" s="3">
        <v>46361</v>
      </c>
      <c r="C2525" s="4">
        <f>YEAR(SalesDataTable[[#This Row],[Order Date]])</f>
        <v>2026</v>
      </c>
      <c r="D2525" s="4">
        <f>MONTH(SalesDataTable[[#This Row],[Order Date]])</f>
        <v>12</v>
      </c>
      <c r="E2525" s="11" t="str">
        <f>"Q"&amp;ROUNDUP(MONTH(SalesDataTable[[#This Row],[Order Date]])/3,0)</f>
        <v>Q4</v>
      </c>
      <c r="F2525" s="4"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6">
      <c r="A2526" s="2">
        <v>1402</v>
      </c>
      <c r="B2526" s="3">
        <v>46361</v>
      </c>
      <c r="C2526" s="4">
        <f>YEAR(SalesDataTable[[#This Row],[Order Date]])</f>
        <v>2026</v>
      </c>
      <c r="D2526" s="4">
        <f>MONTH(SalesDataTable[[#This Row],[Order Date]])</f>
        <v>12</v>
      </c>
      <c r="E2526" s="11" t="str">
        <f>"Q"&amp;ROUNDUP(MONTH(SalesDataTable[[#This Row],[Order Date]])/3,0)</f>
        <v>Q4</v>
      </c>
      <c r="F2526" s="4"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6">
      <c r="A2527" s="2">
        <v>1824</v>
      </c>
      <c r="B2527" s="3">
        <v>46361</v>
      </c>
      <c r="C2527" s="4">
        <f>YEAR(SalesDataTable[[#This Row],[Order Date]])</f>
        <v>2026</v>
      </c>
      <c r="D2527" s="4">
        <f>MONTH(SalesDataTable[[#This Row],[Order Date]])</f>
        <v>12</v>
      </c>
      <c r="E2527" s="11" t="str">
        <f>"Q"&amp;ROUNDUP(MONTH(SalesDataTable[[#This Row],[Order Date]])/3,0)</f>
        <v>Q4</v>
      </c>
      <c r="F2527" s="4"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6">
      <c r="A2528" s="2">
        <v>2141</v>
      </c>
      <c r="B2528" s="3">
        <v>46361</v>
      </c>
      <c r="C2528" s="4">
        <f>YEAR(SalesDataTable[[#This Row],[Order Date]])</f>
        <v>2026</v>
      </c>
      <c r="D2528" s="4">
        <f>MONTH(SalesDataTable[[#This Row],[Order Date]])</f>
        <v>12</v>
      </c>
      <c r="E2528" s="11" t="str">
        <f>"Q"&amp;ROUNDUP(MONTH(SalesDataTable[[#This Row],[Order Date]])/3,0)</f>
        <v>Q4</v>
      </c>
      <c r="F2528" s="4"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6">
      <c r="A2529" s="2">
        <v>3517</v>
      </c>
      <c r="B2529" s="3">
        <v>46361</v>
      </c>
      <c r="C2529" s="4">
        <f>YEAR(SalesDataTable[[#This Row],[Order Date]])</f>
        <v>2026</v>
      </c>
      <c r="D2529" s="4">
        <f>MONTH(SalesDataTable[[#This Row],[Order Date]])</f>
        <v>12</v>
      </c>
      <c r="E2529" s="11" t="str">
        <f>"Q"&amp;ROUNDUP(MONTH(SalesDataTable[[#This Row],[Order Date]])/3,0)</f>
        <v>Q4</v>
      </c>
      <c r="F2529" s="4"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6">
      <c r="A2530" s="2">
        <v>4055</v>
      </c>
      <c r="B2530" s="3">
        <v>46361</v>
      </c>
      <c r="C2530" s="4">
        <f>YEAR(SalesDataTable[[#This Row],[Order Date]])</f>
        <v>2026</v>
      </c>
      <c r="D2530" s="4">
        <f>MONTH(SalesDataTable[[#This Row],[Order Date]])</f>
        <v>12</v>
      </c>
      <c r="E2530" s="11" t="str">
        <f>"Q"&amp;ROUNDUP(MONTH(SalesDataTable[[#This Row],[Order Date]])/3,0)</f>
        <v>Q4</v>
      </c>
      <c r="F2530" s="4"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6">
      <c r="A2531" s="2">
        <v>4168</v>
      </c>
      <c r="B2531" s="3">
        <v>46361</v>
      </c>
      <c r="C2531" s="4">
        <f>YEAR(SalesDataTable[[#This Row],[Order Date]])</f>
        <v>2026</v>
      </c>
      <c r="D2531" s="4">
        <f>MONTH(SalesDataTable[[#This Row],[Order Date]])</f>
        <v>12</v>
      </c>
      <c r="E2531" s="11" t="str">
        <f>"Q"&amp;ROUNDUP(MONTH(SalesDataTable[[#This Row],[Order Date]])/3,0)</f>
        <v>Q4</v>
      </c>
      <c r="F2531" s="4"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6">
      <c r="A2532" s="2">
        <v>4317</v>
      </c>
      <c r="B2532" s="3">
        <v>46361</v>
      </c>
      <c r="C2532" s="4">
        <f>YEAR(SalesDataTable[[#This Row],[Order Date]])</f>
        <v>2026</v>
      </c>
      <c r="D2532" s="4">
        <f>MONTH(SalesDataTable[[#This Row],[Order Date]])</f>
        <v>12</v>
      </c>
      <c r="E2532" s="11" t="str">
        <f>"Q"&amp;ROUNDUP(MONTH(SalesDataTable[[#This Row],[Order Date]])/3,0)</f>
        <v>Q4</v>
      </c>
      <c r="F2532" s="4"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6">
      <c r="A2533" s="2">
        <v>4879</v>
      </c>
      <c r="B2533" s="3">
        <v>46361</v>
      </c>
      <c r="C2533" s="4">
        <f>YEAR(SalesDataTable[[#This Row],[Order Date]])</f>
        <v>2026</v>
      </c>
      <c r="D2533" s="4">
        <f>MONTH(SalesDataTable[[#This Row],[Order Date]])</f>
        <v>12</v>
      </c>
      <c r="E2533" s="11" t="str">
        <f>"Q"&amp;ROUNDUP(MONTH(SalesDataTable[[#This Row],[Order Date]])/3,0)</f>
        <v>Q4</v>
      </c>
      <c r="F2533" s="4"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6">
      <c r="A2534" s="2">
        <v>467</v>
      </c>
      <c r="B2534" s="3">
        <v>46362</v>
      </c>
      <c r="C2534" s="4">
        <f>YEAR(SalesDataTable[[#This Row],[Order Date]])</f>
        <v>2026</v>
      </c>
      <c r="D2534" s="4">
        <f>MONTH(SalesDataTable[[#This Row],[Order Date]])</f>
        <v>12</v>
      </c>
      <c r="E2534" s="11" t="str">
        <f>"Q"&amp;ROUNDUP(MONTH(SalesDataTable[[#This Row],[Order Date]])/3,0)</f>
        <v>Q4</v>
      </c>
      <c r="F2534" s="4"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6">
      <c r="A2535" s="2">
        <v>825</v>
      </c>
      <c r="B2535" s="3">
        <v>46362</v>
      </c>
      <c r="C2535" s="4">
        <f>YEAR(SalesDataTable[[#This Row],[Order Date]])</f>
        <v>2026</v>
      </c>
      <c r="D2535" s="4">
        <f>MONTH(SalesDataTable[[#This Row],[Order Date]])</f>
        <v>12</v>
      </c>
      <c r="E2535" s="11" t="str">
        <f>"Q"&amp;ROUNDUP(MONTH(SalesDataTable[[#This Row],[Order Date]])/3,0)</f>
        <v>Q4</v>
      </c>
      <c r="F2535" s="4"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6">
      <c r="A2536" s="2">
        <v>2346</v>
      </c>
      <c r="B2536" s="3">
        <v>46362</v>
      </c>
      <c r="C2536" s="4">
        <f>YEAR(SalesDataTable[[#This Row],[Order Date]])</f>
        <v>2026</v>
      </c>
      <c r="D2536" s="4">
        <f>MONTH(SalesDataTable[[#This Row],[Order Date]])</f>
        <v>12</v>
      </c>
      <c r="E2536" s="11" t="str">
        <f>"Q"&amp;ROUNDUP(MONTH(SalesDataTable[[#This Row],[Order Date]])/3,0)</f>
        <v>Q4</v>
      </c>
      <c r="F2536" s="4"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6">
      <c r="A2537" s="2">
        <v>3095</v>
      </c>
      <c r="B2537" s="3">
        <v>46362</v>
      </c>
      <c r="C2537" s="4">
        <f>YEAR(SalesDataTable[[#This Row],[Order Date]])</f>
        <v>2026</v>
      </c>
      <c r="D2537" s="4">
        <f>MONTH(SalesDataTable[[#This Row],[Order Date]])</f>
        <v>12</v>
      </c>
      <c r="E2537" s="11" t="str">
        <f>"Q"&amp;ROUNDUP(MONTH(SalesDataTable[[#This Row],[Order Date]])/3,0)</f>
        <v>Q4</v>
      </c>
      <c r="F2537" s="4"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6">
      <c r="A2538" s="2">
        <v>3580</v>
      </c>
      <c r="B2538" s="3">
        <v>46362</v>
      </c>
      <c r="C2538" s="4">
        <f>YEAR(SalesDataTable[[#This Row],[Order Date]])</f>
        <v>2026</v>
      </c>
      <c r="D2538" s="4">
        <f>MONTH(SalesDataTable[[#This Row],[Order Date]])</f>
        <v>12</v>
      </c>
      <c r="E2538" s="11" t="str">
        <f>"Q"&amp;ROUNDUP(MONTH(SalesDataTable[[#This Row],[Order Date]])/3,0)</f>
        <v>Q4</v>
      </c>
      <c r="F2538" s="4"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6">
      <c r="A2539" s="2">
        <v>4672</v>
      </c>
      <c r="B2539" s="3">
        <v>46362</v>
      </c>
      <c r="C2539" s="4">
        <f>YEAR(SalesDataTable[[#This Row],[Order Date]])</f>
        <v>2026</v>
      </c>
      <c r="D2539" s="4">
        <f>MONTH(SalesDataTable[[#This Row],[Order Date]])</f>
        <v>12</v>
      </c>
      <c r="E2539" s="11" t="str">
        <f>"Q"&amp;ROUNDUP(MONTH(SalesDataTable[[#This Row],[Order Date]])/3,0)</f>
        <v>Q4</v>
      </c>
      <c r="F2539" s="4"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6">
      <c r="A2540" s="2">
        <v>533</v>
      </c>
      <c r="B2540" s="3">
        <v>46363</v>
      </c>
      <c r="C2540" s="4">
        <f>YEAR(SalesDataTable[[#This Row],[Order Date]])</f>
        <v>2026</v>
      </c>
      <c r="D2540" s="4">
        <f>MONTH(SalesDataTable[[#This Row],[Order Date]])</f>
        <v>12</v>
      </c>
      <c r="E2540" s="11" t="str">
        <f>"Q"&amp;ROUNDUP(MONTH(SalesDataTable[[#This Row],[Order Date]])/3,0)</f>
        <v>Q4</v>
      </c>
      <c r="F2540" s="4"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6">
      <c r="A2541" s="2">
        <v>2160</v>
      </c>
      <c r="B2541" s="3">
        <v>46363</v>
      </c>
      <c r="C2541" s="4">
        <f>YEAR(SalesDataTable[[#This Row],[Order Date]])</f>
        <v>2026</v>
      </c>
      <c r="D2541" s="4">
        <f>MONTH(SalesDataTable[[#This Row],[Order Date]])</f>
        <v>12</v>
      </c>
      <c r="E2541" s="11" t="str">
        <f>"Q"&amp;ROUNDUP(MONTH(SalesDataTable[[#This Row],[Order Date]])/3,0)</f>
        <v>Q4</v>
      </c>
      <c r="F2541" s="4"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6">
      <c r="A2542" s="2">
        <v>2841</v>
      </c>
      <c r="B2542" s="3">
        <v>46363</v>
      </c>
      <c r="C2542" s="4">
        <f>YEAR(SalesDataTable[[#This Row],[Order Date]])</f>
        <v>2026</v>
      </c>
      <c r="D2542" s="4">
        <f>MONTH(SalesDataTable[[#This Row],[Order Date]])</f>
        <v>12</v>
      </c>
      <c r="E2542" s="11" t="str">
        <f>"Q"&amp;ROUNDUP(MONTH(SalesDataTable[[#This Row],[Order Date]])/3,0)</f>
        <v>Q4</v>
      </c>
      <c r="F2542" s="4"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6">
      <c r="A2543" s="2">
        <v>3433</v>
      </c>
      <c r="B2543" s="3">
        <v>46363</v>
      </c>
      <c r="C2543" s="4">
        <f>YEAR(SalesDataTable[[#This Row],[Order Date]])</f>
        <v>2026</v>
      </c>
      <c r="D2543" s="4">
        <f>MONTH(SalesDataTable[[#This Row],[Order Date]])</f>
        <v>12</v>
      </c>
      <c r="E2543" s="11" t="str">
        <f>"Q"&amp;ROUNDUP(MONTH(SalesDataTable[[#This Row],[Order Date]])/3,0)</f>
        <v>Q4</v>
      </c>
      <c r="F2543" s="4"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6">
      <c r="A2544" s="2">
        <v>3763</v>
      </c>
      <c r="B2544" s="3">
        <v>46363</v>
      </c>
      <c r="C2544" s="4">
        <f>YEAR(SalesDataTable[[#This Row],[Order Date]])</f>
        <v>2026</v>
      </c>
      <c r="D2544" s="4">
        <f>MONTH(SalesDataTable[[#This Row],[Order Date]])</f>
        <v>12</v>
      </c>
      <c r="E2544" s="11" t="str">
        <f>"Q"&amp;ROUNDUP(MONTH(SalesDataTable[[#This Row],[Order Date]])/3,0)</f>
        <v>Q4</v>
      </c>
      <c r="F2544" s="4"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6">
      <c r="A2545" s="2">
        <v>706</v>
      </c>
      <c r="B2545" s="3">
        <v>46364</v>
      </c>
      <c r="C2545" s="4">
        <f>YEAR(SalesDataTable[[#This Row],[Order Date]])</f>
        <v>2026</v>
      </c>
      <c r="D2545" s="4">
        <f>MONTH(SalesDataTable[[#This Row],[Order Date]])</f>
        <v>12</v>
      </c>
      <c r="E2545" s="11" t="str">
        <f>"Q"&amp;ROUNDUP(MONTH(SalesDataTable[[#This Row],[Order Date]])/3,0)</f>
        <v>Q4</v>
      </c>
      <c r="F2545" s="4"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6">
      <c r="A2546" s="2">
        <v>1086</v>
      </c>
      <c r="B2546" s="3">
        <v>46364</v>
      </c>
      <c r="C2546" s="4">
        <f>YEAR(SalesDataTable[[#This Row],[Order Date]])</f>
        <v>2026</v>
      </c>
      <c r="D2546" s="4">
        <f>MONTH(SalesDataTable[[#This Row],[Order Date]])</f>
        <v>12</v>
      </c>
      <c r="E2546" s="11" t="str">
        <f>"Q"&amp;ROUNDUP(MONTH(SalesDataTable[[#This Row],[Order Date]])/3,0)</f>
        <v>Q4</v>
      </c>
      <c r="F2546" s="4"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6">
      <c r="A2547" s="2">
        <v>1204</v>
      </c>
      <c r="B2547" s="3">
        <v>46364</v>
      </c>
      <c r="C2547" s="4">
        <f>YEAR(SalesDataTable[[#This Row],[Order Date]])</f>
        <v>2026</v>
      </c>
      <c r="D2547" s="4">
        <f>MONTH(SalesDataTable[[#This Row],[Order Date]])</f>
        <v>12</v>
      </c>
      <c r="E2547" s="11" t="str">
        <f>"Q"&amp;ROUNDUP(MONTH(SalesDataTable[[#This Row],[Order Date]])/3,0)</f>
        <v>Q4</v>
      </c>
      <c r="F2547" s="4"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6">
      <c r="A2548" s="2">
        <v>1451</v>
      </c>
      <c r="B2548" s="3">
        <v>46364</v>
      </c>
      <c r="C2548" s="4">
        <f>YEAR(SalesDataTable[[#This Row],[Order Date]])</f>
        <v>2026</v>
      </c>
      <c r="D2548" s="4">
        <f>MONTH(SalesDataTable[[#This Row],[Order Date]])</f>
        <v>12</v>
      </c>
      <c r="E2548" s="11" t="str">
        <f>"Q"&amp;ROUNDUP(MONTH(SalesDataTable[[#This Row],[Order Date]])/3,0)</f>
        <v>Q4</v>
      </c>
      <c r="F2548" s="4"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6">
      <c r="A2549" s="2">
        <v>1650</v>
      </c>
      <c r="B2549" s="3">
        <v>46364</v>
      </c>
      <c r="C2549" s="4">
        <f>YEAR(SalesDataTable[[#This Row],[Order Date]])</f>
        <v>2026</v>
      </c>
      <c r="D2549" s="4">
        <f>MONTH(SalesDataTable[[#This Row],[Order Date]])</f>
        <v>12</v>
      </c>
      <c r="E2549" s="11" t="str">
        <f>"Q"&amp;ROUNDUP(MONTH(SalesDataTable[[#This Row],[Order Date]])/3,0)</f>
        <v>Q4</v>
      </c>
      <c r="F2549" s="4"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6">
      <c r="A2550" s="2">
        <v>1740</v>
      </c>
      <c r="B2550" s="3">
        <v>46364</v>
      </c>
      <c r="C2550" s="4">
        <f>YEAR(SalesDataTable[[#This Row],[Order Date]])</f>
        <v>2026</v>
      </c>
      <c r="D2550" s="4">
        <f>MONTH(SalesDataTable[[#This Row],[Order Date]])</f>
        <v>12</v>
      </c>
      <c r="E2550" s="11" t="str">
        <f>"Q"&amp;ROUNDUP(MONTH(SalesDataTable[[#This Row],[Order Date]])/3,0)</f>
        <v>Q4</v>
      </c>
      <c r="F2550" s="4"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6">
      <c r="A2551" s="2">
        <v>3191</v>
      </c>
      <c r="B2551" s="3">
        <v>46364</v>
      </c>
      <c r="C2551" s="4">
        <f>YEAR(SalesDataTable[[#This Row],[Order Date]])</f>
        <v>2026</v>
      </c>
      <c r="D2551" s="4">
        <f>MONTH(SalesDataTable[[#This Row],[Order Date]])</f>
        <v>12</v>
      </c>
      <c r="E2551" s="11" t="str">
        <f>"Q"&amp;ROUNDUP(MONTH(SalesDataTable[[#This Row],[Order Date]])/3,0)</f>
        <v>Q4</v>
      </c>
      <c r="F2551" s="4"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6">
      <c r="A2552" s="2">
        <v>3662</v>
      </c>
      <c r="B2552" s="3">
        <v>46364</v>
      </c>
      <c r="C2552" s="4">
        <f>YEAR(SalesDataTable[[#This Row],[Order Date]])</f>
        <v>2026</v>
      </c>
      <c r="D2552" s="4">
        <f>MONTH(SalesDataTable[[#This Row],[Order Date]])</f>
        <v>12</v>
      </c>
      <c r="E2552" s="11" t="str">
        <f>"Q"&amp;ROUNDUP(MONTH(SalesDataTable[[#This Row],[Order Date]])/3,0)</f>
        <v>Q4</v>
      </c>
      <c r="F2552" s="4"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6">
      <c r="A2553" s="2">
        <v>3922</v>
      </c>
      <c r="B2553" s="3">
        <v>46364</v>
      </c>
      <c r="C2553" s="4">
        <f>YEAR(SalesDataTable[[#This Row],[Order Date]])</f>
        <v>2026</v>
      </c>
      <c r="D2553" s="4">
        <f>MONTH(SalesDataTable[[#This Row],[Order Date]])</f>
        <v>12</v>
      </c>
      <c r="E2553" s="11" t="str">
        <f>"Q"&amp;ROUNDUP(MONTH(SalesDataTable[[#This Row],[Order Date]])/3,0)</f>
        <v>Q4</v>
      </c>
      <c r="F2553" s="4"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6">
      <c r="A2554" s="2">
        <v>4022</v>
      </c>
      <c r="B2554" s="3">
        <v>46364</v>
      </c>
      <c r="C2554" s="4">
        <f>YEAR(SalesDataTable[[#This Row],[Order Date]])</f>
        <v>2026</v>
      </c>
      <c r="D2554" s="4">
        <f>MONTH(SalesDataTable[[#This Row],[Order Date]])</f>
        <v>12</v>
      </c>
      <c r="E2554" s="11" t="str">
        <f>"Q"&amp;ROUNDUP(MONTH(SalesDataTable[[#This Row],[Order Date]])/3,0)</f>
        <v>Q4</v>
      </c>
      <c r="F2554" s="4"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6">
      <c r="A2555" s="2">
        <v>4366</v>
      </c>
      <c r="B2555" s="3">
        <v>46364</v>
      </c>
      <c r="C2555" s="4">
        <f>YEAR(SalesDataTable[[#This Row],[Order Date]])</f>
        <v>2026</v>
      </c>
      <c r="D2555" s="4">
        <f>MONTH(SalesDataTable[[#This Row],[Order Date]])</f>
        <v>12</v>
      </c>
      <c r="E2555" s="11" t="str">
        <f>"Q"&amp;ROUNDUP(MONTH(SalesDataTable[[#This Row],[Order Date]])/3,0)</f>
        <v>Q4</v>
      </c>
      <c r="F2555" s="4"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6">
      <c r="A2556" s="2">
        <v>4880</v>
      </c>
      <c r="B2556" s="3">
        <v>46364</v>
      </c>
      <c r="C2556" s="4">
        <f>YEAR(SalesDataTable[[#This Row],[Order Date]])</f>
        <v>2026</v>
      </c>
      <c r="D2556" s="4">
        <f>MONTH(SalesDataTable[[#This Row],[Order Date]])</f>
        <v>12</v>
      </c>
      <c r="E2556" s="11" t="str">
        <f>"Q"&amp;ROUNDUP(MONTH(SalesDataTable[[#This Row],[Order Date]])/3,0)</f>
        <v>Q4</v>
      </c>
      <c r="F2556" s="4"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6">
      <c r="A2557" s="2">
        <v>5127</v>
      </c>
      <c r="B2557" s="3">
        <v>46364</v>
      </c>
      <c r="C2557" s="4">
        <f>YEAR(SalesDataTable[[#This Row],[Order Date]])</f>
        <v>2026</v>
      </c>
      <c r="D2557" s="4">
        <f>MONTH(SalesDataTable[[#This Row],[Order Date]])</f>
        <v>12</v>
      </c>
      <c r="E2557" s="11" t="str">
        <f>"Q"&amp;ROUNDUP(MONTH(SalesDataTable[[#This Row],[Order Date]])/3,0)</f>
        <v>Q4</v>
      </c>
      <c r="F2557" s="4"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6">
      <c r="A2558" s="2">
        <v>13</v>
      </c>
      <c r="B2558" s="3">
        <v>46365</v>
      </c>
      <c r="C2558" s="4">
        <f>YEAR(SalesDataTable[[#This Row],[Order Date]])</f>
        <v>2026</v>
      </c>
      <c r="D2558" s="4">
        <f>MONTH(SalesDataTable[[#This Row],[Order Date]])</f>
        <v>12</v>
      </c>
      <c r="E2558" s="11" t="str">
        <f>"Q"&amp;ROUNDUP(MONTH(SalesDataTable[[#This Row],[Order Date]])/3,0)</f>
        <v>Q4</v>
      </c>
      <c r="F2558" s="4"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6">
      <c r="A2559" s="2">
        <v>102</v>
      </c>
      <c r="B2559" s="3">
        <v>46365</v>
      </c>
      <c r="C2559" s="4">
        <f>YEAR(SalesDataTable[[#This Row],[Order Date]])</f>
        <v>2026</v>
      </c>
      <c r="D2559" s="4">
        <f>MONTH(SalesDataTable[[#This Row],[Order Date]])</f>
        <v>12</v>
      </c>
      <c r="E2559" s="11" t="str">
        <f>"Q"&amp;ROUNDUP(MONTH(SalesDataTable[[#This Row],[Order Date]])/3,0)</f>
        <v>Q4</v>
      </c>
      <c r="F2559" s="4"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6">
      <c r="A2560" s="2">
        <v>519</v>
      </c>
      <c r="B2560" s="3">
        <v>46365</v>
      </c>
      <c r="C2560" s="4">
        <f>YEAR(SalesDataTable[[#This Row],[Order Date]])</f>
        <v>2026</v>
      </c>
      <c r="D2560" s="4">
        <f>MONTH(SalesDataTable[[#This Row],[Order Date]])</f>
        <v>12</v>
      </c>
      <c r="E2560" s="11" t="str">
        <f>"Q"&amp;ROUNDUP(MONTH(SalesDataTable[[#This Row],[Order Date]])/3,0)</f>
        <v>Q4</v>
      </c>
      <c r="F2560" s="4"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6">
      <c r="A2561" s="2">
        <v>522</v>
      </c>
      <c r="B2561" s="3">
        <v>46365</v>
      </c>
      <c r="C2561" s="4">
        <f>YEAR(SalesDataTable[[#This Row],[Order Date]])</f>
        <v>2026</v>
      </c>
      <c r="D2561" s="4">
        <f>MONTH(SalesDataTable[[#This Row],[Order Date]])</f>
        <v>12</v>
      </c>
      <c r="E2561" s="11" t="str">
        <f>"Q"&amp;ROUNDUP(MONTH(SalesDataTable[[#This Row],[Order Date]])/3,0)</f>
        <v>Q4</v>
      </c>
      <c r="F2561" s="4"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6">
      <c r="A2562" s="2">
        <v>798</v>
      </c>
      <c r="B2562" s="3">
        <v>46365</v>
      </c>
      <c r="C2562" s="4">
        <f>YEAR(SalesDataTable[[#This Row],[Order Date]])</f>
        <v>2026</v>
      </c>
      <c r="D2562" s="4">
        <f>MONTH(SalesDataTable[[#This Row],[Order Date]])</f>
        <v>12</v>
      </c>
      <c r="E2562" s="11" t="str">
        <f>"Q"&amp;ROUNDUP(MONTH(SalesDataTable[[#This Row],[Order Date]])/3,0)</f>
        <v>Q4</v>
      </c>
      <c r="F2562" s="4"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6">
      <c r="A2563" s="2">
        <v>1746</v>
      </c>
      <c r="B2563" s="3">
        <v>46365</v>
      </c>
      <c r="C2563" s="4">
        <f>YEAR(SalesDataTable[[#This Row],[Order Date]])</f>
        <v>2026</v>
      </c>
      <c r="D2563" s="4">
        <f>MONTH(SalesDataTable[[#This Row],[Order Date]])</f>
        <v>12</v>
      </c>
      <c r="E2563" s="11" t="str">
        <f>"Q"&amp;ROUNDUP(MONTH(SalesDataTable[[#This Row],[Order Date]])/3,0)</f>
        <v>Q4</v>
      </c>
      <c r="F2563" s="4"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6">
      <c r="A2564" s="2">
        <v>3412</v>
      </c>
      <c r="B2564" s="3">
        <v>46365</v>
      </c>
      <c r="C2564" s="4">
        <f>YEAR(SalesDataTable[[#This Row],[Order Date]])</f>
        <v>2026</v>
      </c>
      <c r="D2564" s="4">
        <f>MONTH(SalesDataTable[[#This Row],[Order Date]])</f>
        <v>12</v>
      </c>
      <c r="E2564" s="11" t="str">
        <f>"Q"&amp;ROUNDUP(MONTH(SalesDataTable[[#This Row],[Order Date]])/3,0)</f>
        <v>Q4</v>
      </c>
      <c r="F2564" s="4"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6">
      <c r="A2565" s="2">
        <v>175</v>
      </c>
      <c r="B2565" s="3">
        <v>46366</v>
      </c>
      <c r="C2565" s="4">
        <f>YEAR(SalesDataTable[[#This Row],[Order Date]])</f>
        <v>2026</v>
      </c>
      <c r="D2565" s="4">
        <f>MONTH(SalesDataTable[[#This Row],[Order Date]])</f>
        <v>12</v>
      </c>
      <c r="E2565" s="11" t="str">
        <f>"Q"&amp;ROUNDUP(MONTH(SalesDataTable[[#This Row],[Order Date]])/3,0)</f>
        <v>Q4</v>
      </c>
      <c r="F2565" s="4"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6">
      <c r="A2566" s="2">
        <v>1014</v>
      </c>
      <c r="B2566" s="3">
        <v>46366</v>
      </c>
      <c r="C2566" s="4">
        <f>YEAR(SalesDataTable[[#This Row],[Order Date]])</f>
        <v>2026</v>
      </c>
      <c r="D2566" s="4">
        <f>MONTH(SalesDataTable[[#This Row],[Order Date]])</f>
        <v>12</v>
      </c>
      <c r="E2566" s="11" t="str">
        <f>"Q"&amp;ROUNDUP(MONTH(SalesDataTable[[#This Row],[Order Date]])/3,0)</f>
        <v>Q4</v>
      </c>
      <c r="F2566" s="4"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6">
      <c r="A2567" s="2">
        <v>1763</v>
      </c>
      <c r="B2567" s="3">
        <v>46366</v>
      </c>
      <c r="C2567" s="4">
        <f>YEAR(SalesDataTable[[#This Row],[Order Date]])</f>
        <v>2026</v>
      </c>
      <c r="D2567" s="4">
        <f>MONTH(SalesDataTable[[#This Row],[Order Date]])</f>
        <v>12</v>
      </c>
      <c r="E2567" s="11" t="str">
        <f>"Q"&amp;ROUNDUP(MONTH(SalesDataTable[[#This Row],[Order Date]])/3,0)</f>
        <v>Q4</v>
      </c>
      <c r="F2567" s="4"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6">
      <c r="A2568" s="2">
        <v>1863</v>
      </c>
      <c r="B2568" s="3">
        <v>46366</v>
      </c>
      <c r="C2568" s="4">
        <f>YEAR(SalesDataTable[[#This Row],[Order Date]])</f>
        <v>2026</v>
      </c>
      <c r="D2568" s="4">
        <f>MONTH(SalesDataTable[[#This Row],[Order Date]])</f>
        <v>12</v>
      </c>
      <c r="E2568" s="11" t="str">
        <f>"Q"&amp;ROUNDUP(MONTH(SalesDataTable[[#This Row],[Order Date]])/3,0)</f>
        <v>Q4</v>
      </c>
      <c r="F2568" s="4"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6">
      <c r="A2569" s="2">
        <v>3466</v>
      </c>
      <c r="B2569" s="3">
        <v>46366</v>
      </c>
      <c r="C2569" s="4">
        <f>YEAR(SalesDataTable[[#This Row],[Order Date]])</f>
        <v>2026</v>
      </c>
      <c r="D2569" s="4">
        <f>MONTH(SalesDataTable[[#This Row],[Order Date]])</f>
        <v>12</v>
      </c>
      <c r="E2569" s="11" t="str">
        <f>"Q"&amp;ROUNDUP(MONTH(SalesDataTable[[#This Row],[Order Date]])/3,0)</f>
        <v>Q4</v>
      </c>
      <c r="F2569" s="4"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6">
      <c r="A2570" s="2">
        <v>3630</v>
      </c>
      <c r="B2570" s="3">
        <v>46366</v>
      </c>
      <c r="C2570" s="4">
        <f>YEAR(SalesDataTable[[#This Row],[Order Date]])</f>
        <v>2026</v>
      </c>
      <c r="D2570" s="4">
        <f>MONTH(SalesDataTable[[#This Row],[Order Date]])</f>
        <v>12</v>
      </c>
      <c r="E2570" s="11" t="str">
        <f>"Q"&amp;ROUNDUP(MONTH(SalesDataTable[[#This Row],[Order Date]])/3,0)</f>
        <v>Q4</v>
      </c>
      <c r="F2570" s="4"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6">
      <c r="A2571" s="2">
        <v>3633</v>
      </c>
      <c r="B2571" s="3">
        <v>46366</v>
      </c>
      <c r="C2571" s="4">
        <f>YEAR(SalesDataTable[[#This Row],[Order Date]])</f>
        <v>2026</v>
      </c>
      <c r="D2571" s="4">
        <f>MONTH(SalesDataTable[[#This Row],[Order Date]])</f>
        <v>12</v>
      </c>
      <c r="E2571" s="11" t="str">
        <f>"Q"&amp;ROUNDUP(MONTH(SalesDataTable[[#This Row],[Order Date]])/3,0)</f>
        <v>Q4</v>
      </c>
      <c r="F2571" s="4"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6">
      <c r="A2572" s="2">
        <v>4</v>
      </c>
      <c r="B2572" s="3">
        <v>46367</v>
      </c>
      <c r="C2572" s="4">
        <f>YEAR(SalesDataTable[[#This Row],[Order Date]])</f>
        <v>2026</v>
      </c>
      <c r="D2572" s="4">
        <f>MONTH(SalesDataTable[[#This Row],[Order Date]])</f>
        <v>12</v>
      </c>
      <c r="E2572" s="11" t="str">
        <f>"Q"&amp;ROUNDUP(MONTH(SalesDataTable[[#This Row],[Order Date]])/3,0)</f>
        <v>Q4</v>
      </c>
      <c r="F2572" s="4"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6">
      <c r="A2573" s="2">
        <v>70</v>
      </c>
      <c r="B2573" s="3">
        <v>46367</v>
      </c>
      <c r="C2573" s="4">
        <f>YEAR(SalesDataTable[[#This Row],[Order Date]])</f>
        <v>2026</v>
      </c>
      <c r="D2573" s="4">
        <f>MONTH(SalesDataTable[[#This Row],[Order Date]])</f>
        <v>12</v>
      </c>
      <c r="E2573" s="11" t="str">
        <f>"Q"&amp;ROUNDUP(MONTH(SalesDataTable[[#This Row],[Order Date]])/3,0)</f>
        <v>Q4</v>
      </c>
      <c r="F2573" s="4"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6">
      <c r="A2574" s="2">
        <v>948</v>
      </c>
      <c r="B2574" s="3">
        <v>46367</v>
      </c>
      <c r="C2574" s="4">
        <f>YEAR(SalesDataTable[[#This Row],[Order Date]])</f>
        <v>2026</v>
      </c>
      <c r="D2574" s="4">
        <f>MONTH(SalesDataTable[[#This Row],[Order Date]])</f>
        <v>12</v>
      </c>
      <c r="E2574" s="11" t="str">
        <f>"Q"&amp;ROUNDUP(MONTH(SalesDataTable[[#This Row],[Order Date]])/3,0)</f>
        <v>Q4</v>
      </c>
      <c r="F2574" s="4"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6">
      <c r="A2575" s="2">
        <v>1957</v>
      </c>
      <c r="B2575" s="3">
        <v>46367</v>
      </c>
      <c r="C2575" s="4">
        <f>YEAR(SalesDataTable[[#This Row],[Order Date]])</f>
        <v>2026</v>
      </c>
      <c r="D2575" s="4">
        <f>MONTH(SalesDataTable[[#This Row],[Order Date]])</f>
        <v>12</v>
      </c>
      <c r="E2575" s="11" t="str">
        <f>"Q"&amp;ROUNDUP(MONTH(SalesDataTable[[#This Row],[Order Date]])/3,0)</f>
        <v>Q4</v>
      </c>
      <c r="F2575" s="4"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6">
      <c r="A2576" s="2">
        <v>3097</v>
      </c>
      <c r="B2576" s="3">
        <v>46367</v>
      </c>
      <c r="C2576" s="4">
        <f>YEAR(SalesDataTable[[#This Row],[Order Date]])</f>
        <v>2026</v>
      </c>
      <c r="D2576" s="4">
        <f>MONTH(SalesDataTable[[#This Row],[Order Date]])</f>
        <v>12</v>
      </c>
      <c r="E2576" s="11" t="str">
        <f>"Q"&amp;ROUNDUP(MONTH(SalesDataTable[[#This Row],[Order Date]])/3,0)</f>
        <v>Q4</v>
      </c>
      <c r="F2576" s="4"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6">
      <c r="A2577" s="2">
        <v>3649</v>
      </c>
      <c r="B2577" s="3">
        <v>46367</v>
      </c>
      <c r="C2577" s="4">
        <f>YEAR(SalesDataTable[[#This Row],[Order Date]])</f>
        <v>2026</v>
      </c>
      <c r="D2577" s="4">
        <f>MONTH(SalesDataTable[[#This Row],[Order Date]])</f>
        <v>12</v>
      </c>
      <c r="E2577" s="11" t="str">
        <f>"Q"&amp;ROUNDUP(MONTH(SalesDataTable[[#This Row],[Order Date]])/3,0)</f>
        <v>Q4</v>
      </c>
      <c r="F2577" s="4"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6">
      <c r="A2578" s="2">
        <v>3963</v>
      </c>
      <c r="B2578" s="3">
        <v>46367</v>
      </c>
      <c r="C2578" s="4">
        <f>YEAR(SalesDataTable[[#This Row],[Order Date]])</f>
        <v>2026</v>
      </c>
      <c r="D2578" s="4">
        <f>MONTH(SalesDataTable[[#This Row],[Order Date]])</f>
        <v>12</v>
      </c>
      <c r="E2578" s="11" t="str">
        <f>"Q"&amp;ROUNDUP(MONTH(SalesDataTable[[#This Row],[Order Date]])/3,0)</f>
        <v>Q4</v>
      </c>
      <c r="F2578" s="4"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6">
      <c r="A2579" s="2">
        <v>4305</v>
      </c>
      <c r="B2579" s="3">
        <v>46367</v>
      </c>
      <c r="C2579" s="4">
        <f>YEAR(SalesDataTable[[#This Row],[Order Date]])</f>
        <v>2026</v>
      </c>
      <c r="D2579" s="4">
        <f>MONTH(SalesDataTable[[#This Row],[Order Date]])</f>
        <v>12</v>
      </c>
      <c r="E2579" s="11" t="str">
        <f>"Q"&amp;ROUNDUP(MONTH(SalesDataTable[[#This Row],[Order Date]])/3,0)</f>
        <v>Q4</v>
      </c>
      <c r="F2579" s="4"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6">
      <c r="A2580" s="2">
        <v>4942</v>
      </c>
      <c r="B2580" s="3">
        <v>46367</v>
      </c>
      <c r="C2580" s="4">
        <f>YEAR(SalesDataTable[[#This Row],[Order Date]])</f>
        <v>2026</v>
      </c>
      <c r="D2580" s="4">
        <f>MONTH(SalesDataTable[[#This Row],[Order Date]])</f>
        <v>12</v>
      </c>
      <c r="E2580" s="11" t="str">
        <f>"Q"&amp;ROUNDUP(MONTH(SalesDataTable[[#This Row],[Order Date]])/3,0)</f>
        <v>Q4</v>
      </c>
      <c r="F2580" s="4"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6">
      <c r="A2581" s="2">
        <v>19</v>
      </c>
      <c r="B2581" s="3">
        <v>46368</v>
      </c>
      <c r="C2581" s="4">
        <f>YEAR(SalesDataTable[[#This Row],[Order Date]])</f>
        <v>2026</v>
      </c>
      <c r="D2581" s="4">
        <f>MONTH(SalesDataTable[[#This Row],[Order Date]])</f>
        <v>12</v>
      </c>
      <c r="E2581" s="11" t="str">
        <f>"Q"&amp;ROUNDUP(MONTH(SalesDataTable[[#This Row],[Order Date]])/3,0)</f>
        <v>Q4</v>
      </c>
      <c r="F2581" s="4"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6">
      <c r="A2582" s="2">
        <v>4963</v>
      </c>
      <c r="B2582" s="3">
        <v>46368</v>
      </c>
      <c r="C2582" s="4">
        <f>YEAR(SalesDataTable[[#This Row],[Order Date]])</f>
        <v>2026</v>
      </c>
      <c r="D2582" s="4">
        <f>MONTH(SalesDataTable[[#This Row],[Order Date]])</f>
        <v>12</v>
      </c>
      <c r="E2582" s="11" t="str">
        <f>"Q"&amp;ROUNDUP(MONTH(SalesDataTable[[#This Row],[Order Date]])/3,0)</f>
        <v>Q4</v>
      </c>
      <c r="F2582" s="4"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6">
      <c r="A2583" s="2">
        <v>5110</v>
      </c>
      <c r="B2583" s="3">
        <v>46368</v>
      </c>
      <c r="C2583" s="4">
        <f>YEAR(SalesDataTable[[#This Row],[Order Date]])</f>
        <v>2026</v>
      </c>
      <c r="D2583" s="4">
        <f>MONTH(SalesDataTable[[#This Row],[Order Date]])</f>
        <v>12</v>
      </c>
      <c r="E2583" s="11" t="str">
        <f>"Q"&amp;ROUNDUP(MONTH(SalesDataTable[[#This Row],[Order Date]])/3,0)</f>
        <v>Q4</v>
      </c>
      <c r="F2583" s="4"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6">
      <c r="A2584" s="2">
        <v>10</v>
      </c>
      <c r="B2584" s="3">
        <v>46369</v>
      </c>
      <c r="C2584" s="4">
        <f>YEAR(SalesDataTable[[#This Row],[Order Date]])</f>
        <v>2026</v>
      </c>
      <c r="D2584" s="4">
        <f>MONTH(SalesDataTable[[#This Row],[Order Date]])</f>
        <v>12</v>
      </c>
      <c r="E2584" s="11" t="str">
        <f>"Q"&amp;ROUNDUP(MONTH(SalesDataTable[[#This Row],[Order Date]])/3,0)</f>
        <v>Q4</v>
      </c>
      <c r="F2584" s="4"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6">
      <c r="A2585" s="2">
        <v>216</v>
      </c>
      <c r="B2585" s="3">
        <v>46369</v>
      </c>
      <c r="C2585" s="4">
        <f>YEAR(SalesDataTable[[#This Row],[Order Date]])</f>
        <v>2026</v>
      </c>
      <c r="D2585" s="4">
        <f>MONTH(SalesDataTable[[#This Row],[Order Date]])</f>
        <v>12</v>
      </c>
      <c r="E2585" s="11" t="str">
        <f>"Q"&amp;ROUNDUP(MONTH(SalesDataTable[[#This Row],[Order Date]])/3,0)</f>
        <v>Q4</v>
      </c>
      <c r="F2585" s="4"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6">
      <c r="A2586" s="2">
        <v>1937</v>
      </c>
      <c r="B2586" s="3">
        <v>46369</v>
      </c>
      <c r="C2586" s="4">
        <f>YEAR(SalesDataTable[[#This Row],[Order Date]])</f>
        <v>2026</v>
      </c>
      <c r="D2586" s="4">
        <f>MONTH(SalesDataTable[[#This Row],[Order Date]])</f>
        <v>12</v>
      </c>
      <c r="E2586" s="11" t="str">
        <f>"Q"&amp;ROUNDUP(MONTH(SalesDataTable[[#This Row],[Order Date]])/3,0)</f>
        <v>Q4</v>
      </c>
      <c r="F2586" s="4"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6">
      <c r="A2587" s="2">
        <v>4720</v>
      </c>
      <c r="B2587" s="3">
        <v>46369</v>
      </c>
      <c r="C2587" s="4">
        <f>YEAR(SalesDataTable[[#This Row],[Order Date]])</f>
        <v>2026</v>
      </c>
      <c r="D2587" s="4">
        <f>MONTH(SalesDataTable[[#This Row],[Order Date]])</f>
        <v>12</v>
      </c>
      <c r="E2587" s="11" t="str">
        <f>"Q"&amp;ROUNDUP(MONTH(SalesDataTable[[#This Row],[Order Date]])/3,0)</f>
        <v>Q4</v>
      </c>
      <c r="F2587" s="4"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6">
      <c r="A2588" s="2">
        <v>91</v>
      </c>
      <c r="B2588" s="3">
        <v>46370</v>
      </c>
      <c r="C2588" s="4">
        <f>YEAR(SalesDataTable[[#This Row],[Order Date]])</f>
        <v>2026</v>
      </c>
      <c r="D2588" s="4">
        <f>MONTH(SalesDataTable[[#This Row],[Order Date]])</f>
        <v>12</v>
      </c>
      <c r="E2588" s="11" t="str">
        <f>"Q"&amp;ROUNDUP(MONTH(SalesDataTable[[#This Row],[Order Date]])/3,0)</f>
        <v>Q4</v>
      </c>
      <c r="F2588" s="4"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6">
      <c r="A2589" s="2">
        <v>505</v>
      </c>
      <c r="B2589" s="3">
        <v>46370</v>
      </c>
      <c r="C2589" s="4">
        <f>YEAR(SalesDataTable[[#This Row],[Order Date]])</f>
        <v>2026</v>
      </c>
      <c r="D2589" s="4">
        <f>MONTH(SalesDataTable[[#This Row],[Order Date]])</f>
        <v>12</v>
      </c>
      <c r="E2589" s="11" t="str">
        <f>"Q"&amp;ROUNDUP(MONTH(SalesDataTable[[#This Row],[Order Date]])/3,0)</f>
        <v>Q4</v>
      </c>
      <c r="F2589" s="4"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6">
      <c r="A2590" s="2">
        <v>640</v>
      </c>
      <c r="B2590" s="3">
        <v>46370</v>
      </c>
      <c r="C2590" s="4">
        <f>YEAR(SalesDataTable[[#This Row],[Order Date]])</f>
        <v>2026</v>
      </c>
      <c r="D2590" s="4">
        <f>MONTH(SalesDataTable[[#This Row],[Order Date]])</f>
        <v>12</v>
      </c>
      <c r="E2590" s="11" t="str">
        <f>"Q"&amp;ROUNDUP(MONTH(SalesDataTable[[#This Row],[Order Date]])/3,0)</f>
        <v>Q4</v>
      </c>
      <c r="F2590" s="4"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6">
      <c r="A2591" s="2">
        <v>1408</v>
      </c>
      <c r="B2591" s="3">
        <v>46370</v>
      </c>
      <c r="C2591" s="4">
        <f>YEAR(SalesDataTable[[#This Row],[Order Date]])</f>
        <v>2026</v>
      </c>
      <c r="D2591" s="4">
        <f>MONTH(SalesDataTable[[#This Row],[Order Date]])</f>
        <v>12</v>
      </c>
      <c r="E2591" s="11" t="str">
        <f>"Q"&amp;ROUNDUP(MONTH(SalesDataTable[[#This Row],[Order Date]])/3,0)</f>
        <v>Q4</v>
      </c>
      <c r="F2591" s="4"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6">
      <c r="A2592" s="2">
        <v>2074</v>
      </c>
      <c r="B2592" s="3">
        <v>46370</v>
      </c>
      <c r="C2592" s="4">
        <f>YEAR(SalesDataTable[[#This Row],[Order Date]])</f>
        <v>2026</v>
      </c>
      <c r="D2592" s="4">
        <f>MONTH(SalesDataTable[[#This Row],[Order Date]])</f>
        <v>12</v>
      </c>
      <c r="E2592" s="11" t="str">
        <f>"Q"&amp;ROUNDUP(MONTH(SalesDataTable[[#This Row],[Order Date]])/3,0)</f>
        <v>Q4</v>
      </c>
      <c r="F2592" s="4"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6">
      <c r="A2593" s="2">
        <v>2639</v>
      </c>
      <c r="B2593" s="3">
        <v>46370</v>
      </c>
      <c r="C2593" s="4">
        <f>YEAR(SalesDataTable[[#This Row],[Order Date]])</f>
        <v>2026</v>
      </c>
      <c r="D2593" s="4">
        <f>MONTH(SalesDataTable[[#This Row],[Order Date]])</f>
        <v>12</v>
      </c>
      <c r="E2593" s="11" t="str">
        <f>"Q"&amp;ROUNDUP(MONTH(SalesDataTable[[#This Row],[Order Date]])/3,0)</f>
        <v>Q4</v>
      </c>
      <c r="F2593" s="4"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6">
      <c r="A2594" s="2">
        <v>2694</v>
      </c>
      <c r="B2594" s="3">
        <v>46370</v>
      </c>
      <c r="C2594" s="4">
        <f>YEAR(SalesDataTable[[#This Row],[Order Date]])</f>
        <v>2026</v>
      </c>
      <c r="D2594" s="4">
        <f>MONTH(SalesDataTable[[#This Row],[Order Date]])</f>
        <v>12</v>
      </c>
      <c r="E2594" s="11" t="str">
        <f>"Q"&amp;ROUNDUP(MONTH(SalesDataTable[[#This Row],[Order Date]])/3,0)</f>
        <v>Q4</v>
      </c>
      <c r="F2594" s="4"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6">
      <c r="A2595" s="2">
        <v>2797</v>
      </c>
      <c r="B2595" s="3">
        <v>46370</v>
      </c>
      <c r="C2595" s="4">
        <f>YEAR(SalesDataTable[[#This Row],[Order Date]])</f>
        <v>2026</v>
      </c>
      <c r="D2595" s="4">
        <f>MONTH(SalesDataTable[[#This Row],[Order Date]])</f>
        <v>12</v>
      </c>
      <c r="E2595" s="11" t="str">
        <f>"Q"&amp;ROUNDUP(MONTH(SalesDataTable[[#This Row],[Order Date]])/3,0)</f>
        <v>Q4</v>
      </c>
      <c r="F2595" s="4"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6">
      <c r="A2596" s="2">
        <v>2811</v>
      </c>
      <c r="B2596" s="3">
        <v>46370</v>
      </c>
      <c r="C2596" s="4">
        <f>YEAR(SalesDataTable[[#This Row],[Order Date]])</f>
        <v>2026</v>
      </c>
      <c r="D2596" s="4">
        <f>MONTH(SalesDataTable[[#This Row],[Order Date]])</f>
        <v>12</v>
      </c>
      <c r="E2596" s="11" t="str">
        <f>"Q"&amp;ROUNDUP(MONTH(SalesDataTable[[#This Row],[Order Date]])/3,0)</f>
        <v>Q4</v>
      </c>
      <c r="F2596" s="4"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6">
      <c r="A2597" s="2">
        <v>4037</v>
      </c>
      <c r="B2597" s="3">
        <v>46370</v>
      </c>
      <c r="C2597" s="4">
        <f>YEAR(SalesDataTable[[#This Row],[Order Date]])</f>
        <v>2026</v>
      </c>
      <c r="D2597" s="4">
        <f>MONTH(SalesDataTable[[#This Row],[Order Date]])</f>
        <v>12</v>
      </c>
      <c r="E2597" s="11" t="str">
        <f>"Q"&amp;ROUNDUP(MONTH(SalesDataTable[[#This Row],[Order Date]])/3,0)</f>
        <v>Q4</v>
      </c>
      <c r="F2597" s="4"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6">
      <c r="A2598" s="2">
        <v>4629</v>
      </c>
      <c r="B2598" s="3">
        <v>46370</v>
      </c>
      <c r="C2598" s="4">
        <f>YEAR(SalesDataTable[[#This Row],[Order Date]])</f>
        <v>2026</v>
      </c>
      <c r="D2598" s="4">
        <f>MONTH(SalesDataTable[[#This Row],[Order Date]])</f>
        <v>12</v>
      </c>
      <c r="E2598" s="11" t="str">
        <f>"Q"&amp;ROUNDUP(MONTH(SalesDataTable[[#This Row],[Order Date]])/3,0)</f>
        <v>Q4</v>
      </c>
      <c r="F2598" s="4"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6">
      <c r="A2599" s="2">
        <v>2455</v>
      </c>
      <c r="B2599" s="3">
        <v>46371</v>
      </c>
      <c r="C2599" s="4">
        <f>YEAR(SalesDataTable[[#This Row],[Order Date]])</f>
        <v>2026</v>
      </c>
      <c r="D2599" s="4">
        <f>MONTH(SalesDataTable[[#This Row],[Order Date]])</f>
        <v>12</v>
      </c>
      <c r="E2599" s="11" t="str">
        <f>"Q"&amp;ROUNDUP(MONTH(SalesDataTable[[#This Row],[Order Date]])/3,0)</f>
        <v>Q4</v>
      </c>
      <c r="F2599" s="4"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6">
      <c r="A2600" s="2">
        <v>3184</v>
      </c>
      <c r="B2600" s="3">
        <v>46371</v>
      </c>
      <c r="C2600" s="4">
        <f>YEAR(SalesDataTable[[#This Row],[Order Date]])</f>
        <v>2026</v>
      </c>
      <c r="D2600" s="4">
        <f>MONTH(SalesDataTable[[#This Row],[Order Date]])</f>
        <v>12</v>
      </c>
      <c r="E2600" s="11" t="str">
        <f>"Q"&amp;ROUNDUP(MONTH(SalesDataTable[[#This Row],[Order Date]])/3,0)</f>
        <v>Q4</v>
      </c>
      <c r="F2600" s="4"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6">
      <c r="A2601" s="2">
        <v>3363</v>
      </c>
      <c r="B2601" s="3">
        <v>46371</v>
      </c>
      <c r="C2601" s="4">
        <f>YEAR(SalesDataTable[[#This Row],[Order Date]])</f>
        <v>2026</v>
      </c>
      <c r="D2601" s="4">
        <f>MONTH(SalesDataTable[[#This Row],[Order Date]])</f>
        <v>12</v>
      </c>
      <c r="E2601" s="11" t="str">
        <f>"Q"&amp;ROUNDUP(MONTH(SalesDataTable[[#This Row],[Order Date]])/3,0)</f>
        <v>Q4</v>
      </c>
      <c r="F2601" s="4"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6">
      <c r="A2602" s="2">
        <v>3373</v>
      </c>
      <c r="B2602" s="3">
        <v>46371</v>
      </c>
      <c r="C2602" s="4">
        <f>YEAR(SalesDataTable[[#This Row],[Order Date]])</f>
        <v>2026</v>
      </c>
      <c r="D2602" s="4">
        <f>MONTH(SalesDataTable[[#This Row],[Order Date]])</f>
        <v>12</v>
      </c>
      <c r="E2602" s="11" t="str">
        <f>"Q"&amp;ROUNDUP(MONTH(SalesDataTable[[#This Row],[Order Date]])/3,0)</f>
        <v>Q4</v>
      </c>
      <c r="F2602" s="4"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6">
      <c r="A2603" s="2">
        <v>3799</v>
      </c>
      <c r="B2603" s="3">
        <v>46371</v>
      </c>
      <c r="C2603" s="4">
        <f>YEAR(SalesDataTable[[#This Row],[Order Date]])</f>
        <v>2026</v>
      </c>
      <c r="D2603" s="4">
        <f>MONTH(SalesDataTable[[#This Row],[Order Date]])</f>
        <v>12</v>
      </c>
      <c r="E2603" s="11" t="str">
        <f>"Q"&amp;ROUNDUP(MONTH(SalesDataTable[[#This Row],[Order Date]])/3,0)</f>
        <v>Q4</v>
      </c>
      <c r="F2603" s="4"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6">
      <c r="A2604" s="2">
        <v>5002</v>
      </c>
      <c r="B2604" s="3">
        <v>46371</v>
      </c>
      <c r="C2604" s="4">
        <f>YEAR(SalesDataTable[[#This Row],[Order Date]])</f>
        <v>2026</v>
      </c>
      <c r="D2604" s="4">
        <f>MONTH(SalesDataTable[[#This Row],[Order Date]])</f>
        <v>12</v>
      </c>
      <c r="E2604" s="11" t="str">
        <f>"Q"&amp;ROUNDUP(MONTH(SalesDataTable[[#This Row],[Order Date]])/3,0)</f>
        <v>Q4</v>
      </c>
      <c r="F2604" s="4"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6">
      <c r="A2605" s="2">
        <v>2896</v>
      </c>
      <c r="B2605" s="3">
        <v>46372</v>
      </c>
      <c r="C2605" s="4">
        <f>YEAR(SalesDataTable[[#This Row],[Order Date]])</f>
        <v>2026</v>
      </c>
      <c r="D2605" s="4">
        <f>MONTH(SalesDataTable[[#This Row],[Order Date]])</f>
        <v>12</v>
      </c>
      <c r="E2605" s="11" t="str">
        <f>"Q"&amp;ROUNDUP(MONTH(SalesDataTable[[#This Row],[Order Date]])/3,0)</f>
        <v>Q4</v>
      </c>
      <c r="F2605" s="4"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6">
      <c r="A2606" s="2">
        <v>3334</v>
      </c>
      <c r="B2606" s="3">
        <v>46372</v>
      </c>
      <c r="C2606" s="4">
        <f>YEAR(SalesDataTable[[#This Row],[Order Date]])</f>
        <v>2026</v>
      </c>
      <c r="D2606" s="4">
        <f>MONTH(SalesDataTable[[#This Row],[Order Date]])</f>
        <v>12</v>
      </c>
      <c r="E2606" s="11" t="str">
        <f>"Q"&amp;ROUNDUP(MONTH(SalesDataTable[[#This Row],[Order Date]])/3,0)</f>
        <v>Q4</v>
      </c>
      <c r="F2606" s="4"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6">
      <c r="A2607" s="2">
        <v>3469</v>
      </c>
      <c r="B2607" s="3">
        <v>46372</v>
      </c>
      <c r="C2607" s="4">
        <f>YEAR(SalesDataTable[[#This Row],[Order Date]])</f>
        <v>2026</v>
      </c>
      <c r="D2607" s="4">
        <f>MONTH(SalesDataTable[[#This Row],[Order Date]])</f>
        <v>12</v>
      </c>
      <c r="E2607" s="11" t="str">
        <f>"Q"&amp;ROUNDUP(MONTH(SalesDataTable[[#This Row],[Order Date]])/3,0)</f>
        <v>Q4</v>
      </c>
      <c r="F2607" s="4"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6">
      <c r="A2608" s="2">
        <v>569</v>
      </c>
      <c r="B2608" s="3">
        <v>46373</v>
      </c>
      <c r="C2608" s="4">
        <f>YEAR(SalesDataTable[[#This Row],[Order Date]])</f>
        <v>2026</v>
      </c>
      <c r="D2608" s="4">
        <f>MONTH(SalesDataTable[[#This Row],[Order Date]])</f>
        <v>12</v>
      </c>
      <c r="E2608" s="11" t="str">
        <f>"Q"&amp;ROUNDUP(MONTH(SalesDataTable[[#This Row],[Order Date]])/3,0)</f>
        <v>Q4</v>
      </c>
      <c r="F2608" s="4"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6">
      <c r="A2609" s="2">
        <v>2404</v>
      </c>
      <c r="B2609" s="3">
        <v>46373</v>
      </c>
      <c r="C2609" s="4">
        <f>YEAR(SalesDataTable[[#This Row],[Order Date]])</f>
        <v>2026</v>
      </c>
      <c r="D2609" s="4">
        <f>MONTH(SalesDataTable[[#This Row],[Order Date]])</f>
        <v>12</v>
      </c>
      <c r="E2609" s="11" t="str">
        <f>"Q"&amp;ROUNDUP(MONTH(SalesDataTable[[#This Row],[Order Date]])/3,0)</f>
        <v>Q4</v>
      </c>
      <c r="F2609" s="4"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6">
      <c r="A2610" s="2">
        <v>4682</v>
      </c>
      <c r="B2610" s="3">
        <v>46373</v>
      </c>
      <c r="C2610" s="4">
        <f>YEAR(SalesDataTable[[#This Row],[Order Date]])</f>
        <v>2026</v>
      </c>
      <c r="D2610" s="4">
        <f>MONTH(SalesDataTable[[#This Row],[Order Date]])</f>
        <v>12</v>
      </c>
      <c r="E2610" s="11" t="str">
        <f>"Q"&amp;ROUNDUP(MONTH(SalesDataTable[[#This Row],[Order Date]])/3,0)</f>
        <v>Q4</v>
      </c>
      <c r="F2610" s="4"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6">
      <c r="A2611" s="2">
        <v>4888</v>
      </c>
      <c r="B2611" s="3">
        <v>46373</v>
      </c>
      <c r="C2611" s="4">
        <f>YEAR(SalesDataTable[[#This Row],[Order Date]])</f>
        <v>2026</v>
      </c>
      <c r="D2611" s="4">
        <f>MONTH(SalesDataTable[[#This Row],[Order Date]])</f>
        <v>12</v>
      </c>
      <c r="E2611" s="11" t="str">
        <f>"Q"&amp;ROUNDUP(MONTH(SalesDataTable[[#This Row],[Order Date]])/3,0)</f>
        <v>Q4</v>
      </c>
      <c r="F2611" s="4"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6">
      <c r="A2612" s="2">
        <v>4923</v>
      </c>
      <c r="B2612" s="3">
        <v>46373</v>
      </c>
      <c r="C2612" s="4">
        <f>YEAR(SalesDataTable[[#This Row],[Order Date]])</f>
        <v>2026</v>
      </c>
      <c r="D2612" s="4">
        <f>MONTH(SalesDataTable[[#This Row],[Order Date]])</f>
        <v>12</v>
      </c>
      <c r="E2612" s="11" t="str">
        <f>"Q"&amp;ROUNDUP(MONTH(SalesDataTable[[#This Row],[Order Date]])/3,0)</f>
        <v>Q4</v>
      </c>
      <c r="F2612" s="4"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6">
      <c r="A2613" s="2">
        <v>131</v>
      </c>
      <c r="B2613" s="3">
        <v>46374</v>
      </c>
      <c r="C2613" s="4">
        <f>YEAR(SalesDataTable[[#This Row],[Order Date]])</f>
        <v>2026</v>
      </c>
      <c r="D2613" s="4">
        <f>MONTH(SalesDataTable[[#This Row],[Order Date]])</f>
        <v>12</v>
      </c>
      <c r="E2613" s="11" t="str">
        <f>"Q"&amp;ROUNDUP(MONTH(SalesDataTable[[#This Row],[Order Date]])/3,0)</f>
        <v>Q4</v>
      </c>
      <c r="F2613" s="4"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6">
      <c r="A2614" s="2">
        <v>349</v>
      </c>
      <c r="B2614" s="3">
        <v>46374</v>
      </c>
      <c r="C2614" s="4">
        <f>YEAR(SalesDataTable[[#This Row],[Order Date]])</f>
        <v>2026</v>
      </c>
      <c r="D2614" s="4">
        <f>MONTH(SalesDataTable[[#This Row],[Order Date]])</f>
        <v>12</v>
      </c>
      <c r="E2614" s="11" t="str">
        <f>"Q"&amp;ROUNDUP(MONTH(SalesDataTable[[#This Row],[Order Date]])/3,0)</f>
        <v>Q4</v>
      </c>
      <c r="F2614" s="4"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6">
      <c r="A2615" s="2">
        <v>1131</v>
      </c>
      <c r="B2615" s="3">
        <v>46374</v>
      </c>
      <c r="C2615" s="4">
        <f>YEAR(SalesDataTable[[#This Row],[Order Date]])</f>
        <v>2026</v>
      </c>
      <c r="D2615" s="4">
        <f>MONTH(SalesDataTable[[#This Row],[Order Date]])</f>
        <v>12</v>
      </c>
      <c r="E2615" s="11" t="str">
        <f>"Q"&amp;ROUNDUP(MONTH(SalesDataTable[[#This Row],[Order Date]])/3,0)</f>
        <v>Q4</v>
      </c>
      <c r="F2615" s="4"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6">
      <c r="A2616" s="2">
        <v>2738</v>
      </c>
      <c r="B2616" s="3">
        <v>46374</v>
      </c>
      <c r="C2616" s="4">
        <f>YEAR(SalesDataTable[[#This Row],[Order Date]])</f>
        <v>2026</v>
      </c>
      <c r="D2616" s="4">
        <f>MONTH(SalesDataTable[[#This Row],[Order Date]])</f>
        <v>12</v>
      </c>
      <c r="E2616" s="11" t="str">
        <f>"Q"&amp;ROUNDUP(MONTH(SalesDataTable[[#This Row],[Order Date]])/3,0)</f>
        <v>Q4</v>
      </c>
      <c r="F2616" s="4"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6">
      <c r="A2617" s="2">
        <v>4400</v>
      </c>
      <c r="B2617" s="3">
        <v>46374</v>
      </c>
      <c r="C2617" s="4">
        <f>YEAR(SalesDataTable[[#This Row],[Order Date]])</f>
        <v>2026</v>
      </c>
      <c r="D2617" s="4">
        <f>MONTH(SalesDataTable[[#This Row],[Order Date]])</f>
        <v>12</v>
      </c>
      <c r="E2617" s="11" t="str">
        <f>"Q"&amp;ROUNDUP(MONTH(SalesDataTable[[#This Row],[Order Date]])/3,0)</f>
        <v>Q4</v>
      </c>
      <c r="F2617" s="4"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6">
      <c r="A2618" s="2">
        <v>3122</v>
      </c>
      <c r="B2618" s="3">
        <v>46375</v>
      </c>
      <c r="C2618" s="4">
        <f>YEAR(SalesDataTable[[#This Row],[Order Date]])</f>
        <v>2026</v>
      </c>
      <c r="D2618" s="4">
        <f>MONTH(SalesDataTable[[#This Row],[Order Date]])</f>
        <v>12</v>
      </c>
      <c r="E2618" s="11" t="str">
        <f>"Q"&amp;ROUNDUP(MONTH(SalesDataTable[[#This Row],[Order Date]])/3,0)</f>
        <v>Q4</v>
      </c>
      <c r="F2618" s="4"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6">
      <c r="A2619" s="2">
        <v>4572</v>
      </c>
      <c r="B2619" s="3">
        <v>46375</v>
      </c>
      <c r="C2619" s="4">
        <f>YEAR(SalesDataTable[[#This Row],[Order Date]])</f>
        <v>2026</v>
      </c>
      <c r="D2619" s="4">
        <f>MONTH(SalesDataTable[[#This Row],[Order Date]])</f>
        <v>12</v>
      </c>
      <c r="E2619" s="11" t="str">
        <f>"Q"&amp;ROUNDUP(MONTH(SalesDataTable[[#This Row],[Order Date]])/3,0)</f>
        <v>Q4</v>
      </c>
      <c r="F2619" s="4"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6">
      <c r="A2620" s="2">
        <v>4783</v>
      </c>
      <c r="B2620" s="3">
        <v>46375</v>
      </c>
      <c r="C2620" s="4">
        <f>YEAR(SalesDataTable[[#This Row],[Order Date]])</f>
        <v>2026</v>
      </c>
      <c r="D2620" s="4">
        <f>MONTH(SalesDataTable[[#This Row],[Order Date]])</f>
        <v>12</v>
      </c>
      <c r="E2620" s="11" t="str">
        <f>"Q"&amp;ROUNDUP(MONTH(SalesDataTable[[#This Row],[Order Date]])/3,0)</f>
        <v>Q4</v>
      </c>
      <c r="F2620" s="4"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6">
      <c r="A2621" s="2">
        <v>5055</v>
      </c>
      <c r="B2621" s="3">
        <v>46375</v>
      </c>
      <c r="C2621" s="4">
        <f>YEAR(SalesDataTable[[#This Row],[Order Date]])</f>
        <v>2026</v>
      </c>
      <c r="D2621" s="4">
        <f>MONTH(SalesDataTable[[#This Row],[Order Date]])</f>
        <v>12</v>
      </c>
      <c r="E2621" s="11" t="str">
        <f>"Q"&amp;ROUNDUP(MONTH(SalesDataTable[[#This Row],[Order Date]])/3,0)</f>
        <v>Q4</v>
      </c>
      <c r="F2621" s="4"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6">
      <c r="A2622" s="2">
        <v>5100</v>
      </c>
      <c r="B2622" s="3">
        <v>46375</v>
      </c>
      <c r="C2622" s="4">
        <f>YEAR(SalesDataTable[[#This Row],[Order Date]])</f>
        <v>2026</v>
      </c>
      <c r="D2622" s="4">
        <f>MONTH(SalesDataTable[[#This Row],[Order Date]])</f>
        <v>12</v>
      </c>
      <c r="E2622" s="11" t="str">
        <f>"Q"&amp;ROUNDUP(MONTH(SalesDataTable[[#This Row],[Order Date]])/3,0)</f>
        <v>Q4</v>
      </c>
      <c r="F2622" s="4"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6">
      <c r="A2623" s="2">
        <v>488</v>
      </c>
      <c r="B2623" s="3">
        <v>46376</v>
      </c>
      <c r="C2623" s="4">
        <f>YEAR(SalesDataTable[[#This Row],[Order Date]])</f>
        <v>2026</v>
      </c>
      <c r="D2623" s="4">
        <f>MONTH(SalesDataTable[[#This Row],[Order Date]])</f>
        <v>12</v>
      </c>
      <c r="E2623" s="11" t="str">
        <f>"Q"&amp;ROUNDUP(MONTH(SalesDataTable[[#This Row],[Order Date]])/3,0)</f>
        <v>Q4</v>
      </c>
      <c r="F2623" s="4"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6">
      <c r="A2624" s="2">
        <v>710</v>
      </c>
      <c r="B2624" s="3">
        <v>46376</v>
      </c>
      <c r="C2624" s="4">
        <f>YEAR(SalesDataTable[[#This Row],[Order Date]])</f>
        <v>2026</v>
      </c>
      <c r="D2624" s="4">
        <f>MONTH(SalesDataTable[[#This Row],[Order Date]])</f>
        <v>12</v>
      </c>
      <c r="E2624" s="11" t="str">
        <f>"Q"&amp;ROUNDUP(MONTH(SalesDataTable[[#This Row],[Order Date]])/3,0)</f>
        <v>Q4</v>
      </c>
      <c r="F2624" s="4"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6">
      <c r="A2625" s="2">
        <v>1009</v>
      </c>
      <c r="B2625" s="3">
        <v>46376</v>
      </c>
      <c r="C2625" s="4">
        <f>YEAR(SalesDataTable[[#This Row],[Order Date]])</f>
        <v>2026</v>
      </c>
      <c r="D2625" s="4">
        <f>MONTH(SalesDataTable[[#This Row],[Order Date]])</f>
        <v>12</v>
      </c>
      <c r="E2625" s="11" t="str">
        <f>"Q"&amp;ROUNDUP(MONTH(SalesDataTable[[#This Row],[Order Date]])/3,0)</f>
        <v>Q4</v>
      </c>
      <c r="F2625" s="4"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6">
      <c r="A2626" s="2">
        <v>1231</v>
      </c>
      <c r="B2626" s="3">
        <v>46376</v>
      </c>
      <c r="C2626" s="4">
        <f>YEAR(SalesDataTable[[#This Row],[Order Date]])</f>
        <v>2026</v>
      </c>
      <c r="D2626" s="4">
        <f>MONTH(SalesDataTable[[#This Row],[Order Date]])</f>
        <v>12</v>
      </c>
      <c r="E2626" s="11" t="str">
        <f>"Q"&amp;ROUNDUP(MONTH(SalesDataTable[[#This Row],[Order Date]])/3,0)</f>
        <v>Q4</v>
      </c>
      <c r="F2626" s="4"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6">
      <c r="A2627" s="2">
        <v>1445</v>
      </c>
      <c r="B2627" s="3">
        <v>46376</v>
      </c>
      <c r="C2627" s="4">
        <f>YEAR(SalesDataTable[[#This Row],[Order Date]])</f>
        <v>2026</v>
      </c>
      <c r="D2627" s="4">
        <f>MONTH(SalesDataTable[[#This Row],[Order Date]])</f>
        <v>12</v>
      </c>
      <c r="E2627" s="11" t="str">
        <f>"Q"&amp;ROUNDUP(MONTH(SalesDataTable[[#This Row],[Order Date]])/3,0)</f>
        <v>Q4</v>
      </c>
      <c r="F2627" s="4"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6">
      <c r="A2628" s="2">
        <v>2842</v>
      </c>
      <c r="B2628" s="3">
        <v>46376</v>
      </c>
      <c r="C2628" s="4">
        <f>YEAR(SalesDataTable[[#This Row],[Order Date]])</f>
        <v>2026</v>
      </c>
      <c r="D2628" s="4">
        <f>MONTH(SalesDataTable[[#This Row],[Order Date]])</f>
        <v>12</v>
      </c>
      <c r="E2628" s="11" t="str">
        <f>"Q"&amp;ROUNDUP(MONTH(SalesDataTable[[#This Row],[Order Date]])/3,0)</f>
        <v>Q4</v>
      </c>
      <c r="F2628" s="4"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6">
      <c r="A2629" s="2">
        <v>3783</v>
      </c>
      <c r="B2629" s="3">
        <v>46376</v>
      </c>
      <c r="C2629" s="4">
        <f>YEAR(SalesDataTable[[#This Row],[Order Date]])</f>
        <v>2026</v>
      </c>
      <c r="D2629" s="4">
        <f>MONTH(SalesDataTable[[#This Row],[Order Date]])</f>
        <v>12</v>
      </c>
      <c r="E2629" s="11" t="str">
        <f>"Q"&amp;ROUNDUP(MONTH(SalesDataTable[[#This Row],[Order Date]])/3,0)</f>
        <v>Q4</v>
      </c>
      <c r="F2629" s="4"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6">
      <c r="A2630" s="2">
        <v>4484</v>
      </c>
      <c r="B2630" s="3">
        <v>46376</v>
      </c>
      <c r="C2630" s="4">
        <f>YEAR(SalesDataTable[[#This Row],[Order Date]])</f>
        <v>2026</v>
      </c>
      <c r="D2630" s="4">
        <f>MONTH(SalesDataTable[[#This Row],[Order Date]])</f>
        <v>12</v>
      </c>
      <c r="E2630" s="11" t="str">
        <f>"Q"&amp;ROUNDUP(MONTH(SalesDataTable[[#This Row],[Order Date]])/3,0)</f>
        <v>Q4</v>
      </c>
      <c r="F2630" s="4"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6">
      <c r="A2631" s="2">
        <v>4597</v>
      </c>
      <c r="B2631" s="3">
        <v>46376</v>
      </c>
      <c r="C2631" s="4">
        <f>YEAR(SalesDataTable[[#This Row],[Order Date]])</f>
        <v>2026</v>
      </c>
      <c r="D2631" s="4">
        <f>MONTH(SalesDataTable[[#This Row],[Order Date]])</f>
        <v>12</v>
      </c>
      <c r="E2631" s="11" t="str">
        <f>"Q"&amp;ROUNDUP(MONTH(SalesDataTable[[#This Row],[Order Date]])/3,0)</f>
        <v>Q4</v>
      </c>
      <c r="F2631" s="4"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6">
      <c r="A2632" s="2">
        <v>4917</v>
      </c>
      <c r="B2632" s="3">
        <v>46376</v>
      </c>
      <c r="C2632" s="4">
        <f>YEAR(SalesDataTable[[#This Row],[Order Date]])</f>
        <v>2026</v>
      </c>
      <c r="D2632" s="4">
        <f>MONTH(SalesDataTable[[#This Row],[Order Date]])</f>
        <v>12</v>
      </c>
      <c r="E2632" s="11" t="str">
        <f>"Q"&amp;ROUNDUP(MONTH(SalesDataTable[[#This Row],[Order Date]])/3,0)</f>
        <v>Q4</v>
      </c>
      <c r="F2632" s="4"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6">
      <c r="A2633" s="2">
        <v>629</v>
      </c>
      <c r="B2633" s="3">
        <v>46377</v>
      </c>
      <c r="C2633" s="4">
        <f>YEAR(SalesDataTable[[#This Row],[Order Date]])</f>
        <v>2026</v>
      </c>
      <c r="D2633" s="4">
        <f>MONTH(SalesDataTable[[#This Row],[Order Date]])</f>
        <v>12</v>
      </c>
      <c r="E2633" s="11" t="str">
        <f>"Q"&amp;ROUNDUP(MONTH(SalesDataTable[[#This Row],[Order Date]])/3,0)</f>
        <v>Q4</v>
      </c>
      <c r="F2633" s="4"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6">
      <c r="A2634" s="2">
        <v>1373</v>
      </c>
      <c r="B2634" s="3">
        <v>46377</v>
      </c>
      <c r="C2634" s="4">
        <f>YEAR(SalesDataTable[[#This Row],[Order Date]])</f>
        <v>2026</v>
      </c>
      <c r="D2634" s="4">
        <f>MONTH(SalesDataTable[[#This Row],[Order Date]])</f>
        <v>12</v>
      </c>
      <c r="E2634" s="11" t="str">
        <f>"Q"&amp;ROUNDUP(MONTH(SalesDataTable[[#This Row],[Order Date]])/3,0)</f>
        <v>Q4</v>
      </c>
      <c r="F2634" s="4"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6">
      <c r="A2635" s="2">
        <v>1668</v>
      </c>
      <c r="B2635" s="3">
        <v>46377</v>
      </c>
      <c r="C2635" s="4">
        <f>YEAR(SalesDataTable[[#This Row],[Order Date]])</f>
        <v>2026</v>
      </c>
      <c r="D2635" s="4">
        <f>MONTH(SalesDataTable[[#This Row],[Order Date]])</f>
        <v>12</v>
      </c>
      <c r="E2635" s="11" t="str">
        <f>"Q"&amp;ROUNDUP(MONTH(SalesDataTable[[#This Row],[Order Date]])/3,0)</f>
        <v>Q4</v>
      </c>
      <c r="F2635" s="4"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6">
      <c r="A2636" s="2">
        <v>2646</v>
      </c>
      <c r="B2636" s="3">
        <v>46377</v>
      </c>
      <c r="C2636" s="4">
        <f>YEAR(SalesDataTable[[#This Row],[Order Date]])</f>
        <v>2026</v>
      </c>
      <c r="D2636" s="4">
        <f>MONTH(SalesDataTable[[#This Row],[Order Date]])</f>
        <v>12</v>
      </c>
      <c r="E2636" s="11" t="str">
        <f>"Q"&amp;ROUNDUP(MONTH(SalesDataTable[[#This Row],[Order Date]])/3,0)</f>
        <v>Q4</v>
      </c>
      <c r="F2636" s="4"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6">
      <c r="A2637" s="2">
        <v>3044</v>
      </c>
      <c r="B2637" s="3">
        <v>46377</v>
      </c>
      <c r="C2637" s="4">
        <f>YEAR(SalesDataTable[[#This Row],[Order Date]])</f>
        <v>2026</v>
      </c>
      <c r="D2637" s="4">
        <f>MONTH(SalesDataTable[[#This Row],[Order Date]])</f>
        <v>12</v>
      </c>
      <c r="E2637" s="11" t="str">
        <f>"Q"&amp;ROUNDUP(MONTH(SalesDataTable[[#This Row],[Order Date]])/3,0)</f>
        <v>Q4</v>
      </c>
      <c r="F2637" s="4"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6">
      <c r="A2638" s="2">
        <v>3065</v>
      </c>
      <c r="B2638" s="3">
        <v>46377</v>
      </c>
      <c r="C2638" s="4">
        <f>YEAR(SalesDataTable[[#This Row],[Order Date]])</f>
        <v>2026</v>
      </c>
      <c r="D2638" s="4">
        <f>MONTH(SalesDataTable[[#This Row],[Order Date]])</f>
        <v>12</v>
      </c>
      <c r="E2638" s="11" t="str">
        <f>"Q"&amp;ROUNDUP(MONTH(SalesDataTable[[#This Row],[Order Date]])/3,0)</f>
        <v>Q4</v>
      </c>
      <c r="F2638" s="4"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6">
      <c r="A2639" s="2">
        <v>3365</v>
      </c>
      <c r="B2639" s="3">
        <v>46377</v>
      </c>
      <c r="C2639" s="4">
        <f>YEAR(SalesDataTable[[#This Row],[Order Date]])</f>
        <v>2026</v>
      </c>
      <c r="D2639" s="4">
        <f>MONTH(SalesDataTable[[#This Row],[Order Date]])</f>
        <v>12</v>
      </c>
      <c r="E2639" s="11" t="str">
        <f>"Q"&amp;ROUNDUP(MONTH(SalesDataTable[[#This Row],[Order Date]])/3,0)</f>
        <v>Q4</v>
      </c>
      <c r="F2639" s="4"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6">
      <c r="A2640" s="2">
        <v>4042</v>
      </c>
      <c r="B2640" s="3">
        <v>46377</v>
      </c>
      <c r="C2640" s="4">
        <f>YEAR(SalesDataTable[[#This Row],[Order Date]])</f>
        <v>2026</v>
      </c>
      <c r="D2640" s="4">
        <f>MONTH(SalesDataTable[[#This Row],[Order Date]])</f>
        <v>12</v>
      </c>
      <c r="E2640" s="11" t="str">
        <f>"Q"&amp;ROUNDUP(MONTH(SalesDataTable[[#This Row],[Order Date]])/3,0)</f>
        <v>Q4</v>
      </c>
      <c r="F2640" s="4"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6">
      <c r="A2641" s="2">
        <v>4635</v>
      </c>
      <c r="B2641" s="3">
        <v>46377</v>
      </c>
      <c r="C2641" s="4">
        <f>YEAR(SalesDataTable[[#This Row],[Order Date]])</f>
        <v>2026</v>
      </c>
      <c r="D2641" s="4">
        <f>MONTH(SalesDataTable[[#This Row],[Order Date]])</f>
        <v>12</v>
      </c>
      <c r="E2641" s="11" t="str">
        <f>"Q"&amp;ROUNDUP(MONTH(SalesDataTable[[#This Row],[Order Date]])/3,0)</f>
        <v>Q4</v>
      </c>
      <c r="F2641" s="4"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6">
      <c r="A2642" s="2">
        <v>4748</v>
      </c>
      <c r="B2642" s="3">
        <v>46377</v>
      </c>
      <c r="C2642" s="4">
        <f>YEAR(SalesDataTable[[#This Row],[Order Date]])</f>
        <v>2026</v>
      </c>
      <c r="D2642" s="4">
        <f>MONTH(SalesDataTable[[#This Row],[Order Date]])</f>
        <v>12</v>
      </c>
      <c r="E2642" s="11" t="str">
        <f>"Q"&amp;ROUNDUP(MONTH(SalesDataTable[[#This Row],[Order Date]])/3,0)</f>
        <v>Q4</v>
      </c>
      <c r="F2642" s="4"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6">
      <c r="A2643" s="2">
        <v>342</v>
      </c>
      <c r="B2643" s="3">
        <v>46378</v>
      </c>
      <c r="C2643" s="4">
        <f>YEAR(SalesDataTable[[#This Row],[Order Date]])</f>
        <v>2026</v>
      </c>
      <c r="D2643" s="4">
        <f>MONTH(SalesDataTable[[#This Row],[Order Date]])</f>
        <v>12</v>
      </c>
      <c r="E2643" s="11" t="str">
        <f>"Q"&amp;ROUNDUP(MONTH(SalesDataTable[[#This Row],[Order Date]])/3,0)</f>
        <v>Q4</v>
      </c>
      <c r="F2643" s="4"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6">
      <c r="A2644" s="2">
        <v>676</v>
      </c>
      <c r="B2644" s="3">
        <v>46378</v>
      </c>
      <c r="C2644" s="4">
        <f>YEAR(SalesDataTable[[#This Row],[Order Date]])</f>
        <v>2026</v>
      </c>
      <c r="D2644" s="4">
        <f>MONTH(SalesDataTable[[#This Row],[Order Date]])</f>
        <v>12</v>
      </c>
      <c r="E2644" s="11" t="str">
        <f>"Q"&amp;ROUNDUP(MONTH(SalesDataTable[[#This Row],[Order Date]])/3,0)</f>
        <v>Q4</v>
      </c>
      <c r="F2644" s="4"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6">
      <c r="A2645" s="2">
        <v>1912</v>
      </c>
      <c r="B2645" s="3">
        <v>46378</v>
      </c>
      <c r="C2645" s="4">
        <f>YEAR(SalesDataTable[[#This Row],[Order Date]])</f>
        <v>2026</v>
      </c>
      <c r="D2645" s="4">
        <f>MONTH(SalesDataTable[[#This Row],[Order Date]])</f>
        <v>12</v>
      </c>
      <c r="E2645" s="11" t="str">
        <f>"Q"&amp;ROUNDUP(MONTH(SalesDataTable[[#This Row],[Order Date]])/3,0)</f>
        <v>Q4</v>
      </c>
      <c r="F2645" s="4"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6">
      <c r="A2646" s="2">
        <v>2065</v>
      </c>
      <c r="B2646" s="3">
        <v>46378</v>
      </c>
      <c r="C2646" s="4">
        <f>YEAR(SalesDataTable[[#This Row],[Order Date]])</f>
        <v>2026</v>
      </c>
      <c r="D2646" s="4">
        <f>MONTH(SalesDataTable[[#This Row],[Order Date]])</f>
        <v>12</v>
      </c>
      <c r="E2646" s="11" t="str">
        <f>"Q"&amp;ROUNDUP(MONTH(SalesDataTable[[#This Row],[Order Date]])/3,0)</f>
        <v>Q4</v>
      </c>
      <c r="F2646" s="4"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6">
      <c r="A2647" s="2">
        <v>3136</v>
      </c>
      <c r="B2647" s="3">
        <v>46378</v>
      </c>
      <c r="C2647" s="4">
        <f>YEAR(SalesDataTable[[#This Row],[Order Date]])</f>
        <v>2026</v>
      </c>
      <c r="D2647" s="4">
        <f>MONTH(SalesDataTable[[#This Row],[Order Date]])</f>
        <v>12</v>
      </c>
      <c r="E2647" s="11" t="str">
        <f>"Q"&amp;ROUNDUP(MONTH(SalesDataTable[[#This Row],[Order Date]])/3,0)</f>
        <v>Q4</v>
      </c>
      <c r="F2647" s="4"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6">
      <c r="A2648" s="2">
        <v>3423</v>
      </c>
      <c r="B2648" s="3">
        <v>46378</v>
      </c>
      <c r="C2648" s="4">
        <f>YEAR(SalesDataTable[[#This Row],[Order Date]])</f>
        <v>2026</v>
      </c>
      <c r="D2648" s="4">
        <f>MONTH(SalesDataTable[[#This Row],[Order Date]])</f>
        <v>12</v>
      </c>
      <c r="E2648" s="11" t="str">
        <f>"Q"&amp;ROUNDUP(MONTH(SalesDataTable[[#This Row],[Order Date]])/3,0)</f>
        <v>Q4</v>
      </c>
      <c r="F2648" s="4"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6">
      <c r="A2649" s="2">
        <v>3746</v>
      </c>
      <c r="B2649" s="3">
        <v>46378</v>
      </c>
      <c r="C2649" s="4">
        <f>YEAR(SalesDataTable[[#This Row],[Order Date]])</f>
        <v>2026</v>
      </c>
      <c r="D2649" s="4">
        <f>MONTH(SalesDataTable[[#This Row],[Order Date]])</f>
        <v>12</v>
      </c>
      <c r="E2649" s="11" t="str">
        <f>"Q"&amp;ROUNDUP(MONTH(SalesDataTable[[#This Row],[Order Date]])/3,0)</f>
        <v>Q4</v>
      </c>
      <c r="F2649" s="4"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6">
      <c r="A2650" s="2">
        <v>1198</v>
      </c>
      <c r="B2650" s="3">
        <v>46379</v>
      </c>
      <c r="C2650" s="4">
        <f>YEAR(SalesDataTable[[#This Row],[Order Date]])</f>
        <v>2026</v>
      </c>
      <c r="D2650" s="4">
        <f>MONTH(SalesDataTable[[#This Row],[Order Date]])</f>
        <v>12</v>
      </c>
      <c r="E2650" s="11" t="str">
        <f>"Q"&amp;ROUNDUP(MONTH(SalesDataTable[[#This Row],[Order Date]])/3,0)</f>
        <v>Q4</v>
      </c>
      <c r="F2650" s="4"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6">
      <c r="A2651" s="2">
        <v>2123</v>
      </c>
      <c r="B2651" s="3">
        <v>46379</v>
      </c>
      <c r="C2651" s="4">
        <f>YEAR(SalesDataTable[[#This Row],[Order Date]])</f>
        <v>2026</v>
      </c>
      <c r="D2651" s="4">
        <f>MONTH(SalesDataTable[[#This Row],[Order Date]])</f>
        <v>12</v>
      </c>
      <c r="E2651" s="11" t="str">
        <f>"Q"&amp;ROUNDUP(MONTH(SalesDataTable[[#This Row],[Order Date]])/3,0)</f>
        <v>Q4</v>
      </c>
      <c r="F2651" s="4"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6">
      <c r="A2652" s="2">
        <v>2586</v>
      </c>
      <c r="B2652" s="3">
        <v>46379</v>
      </c>
      <c r="C2652" s="4">
        <f>YEAR(SalesDataTable[[#This Row],[Order Date]])</f>
        <v>2026</v>
      </c>
      <c r="D2652" s="4">
        <f>MONTH(SalesDataTable[[#This Row],[Order Date]])</f>
        <v>12</v>
      </c>
      <c r="E2652" s="11" t="str">
        <f>"Q"&amp;ROUNDUP(MONTH(SalesDataTable[[#This Row],[Order Date]])/3,0)</f>
        <v>Q4</v>
      </c>
      <c r="F2652" s="4"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6">
      <c r="A2653" s="2">
        <v>3048</v>
      </c>
      <c r="B2653" s="3">
        <v>46379</v>
      </c>
      <c r="C2653" s="4">
        <f>YEAR(SalesDataTable[[#This Row],[Order Date]])</f>
        <v>2026</v>
      </c>
      <c r="D2653" s="4">
        <f>MONTH(SalesDataTable[[#This Row],[Order Date]])</f>
        <v>12</v>
      </c>
      <c r="E2653" s="11" t="str">
        <f>"Q"&amp;ROUNDUP(MONTH(SalesDataTable[[#This Row],[Order Date]])/3,0)</f>
        <v>Q4</v>
      </c>
      <c r="F2653" s="4"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6">
      <c r="A2654" s="2">
        <v>3838</v>
      </c>
      <c r="B2654" s="3">
        <v>46379</v>
      </c>
      <c r="C2654" s="4">
        <f>YEAR(SalesDataTable[[#This Row],[Order Date]])</f>
        <v>2026</v>
      </c>
      <c r="D2654" s="4">
        <f>MONTH(SalesDataTable[[#This Row],[Order Date]])</f>
        <v>12</v>
      </c>
      <c r="E2654" s="11" t="str">
        <f>"Q"&amp;ROUNDUP(MONTH(SalesDataTable[[#This Row],[Order Date]])/3,0)</f>
        <v>Q4</v>
      </c>
      <c r="F2654" s="4"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6">
      <c r="A2655" s="2">
        <v>4718</v>
      </c>
      <c r="B2655" s="3">
        <v>46379</v>
      </c>
      <c r="C2655" s="4">
        <f>YEAR(SalesDataTable[[#This Row],[Order Date]])</f>
        <v>2026</v>
      </c>
      <c r="D2655" s="4">
        <f>MONTH(SalesDataTable[[#This Row],[Order Date]])</f>
        <v>12</v>
      </c>
      <c r="E2655" s="11" t="str">
        <f>"Q"&amp;ROUNDUP(MONTH(SalesDataTable[[#This Row],[Order Date]])/3,0)</f>
        <v>Q4</v>
      </c>
      <c r="F2655" s="4"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6">
      <c r="A2656" s="2">
        <v>4844</v>
      </c>
      <c r="B2656" s="3">
        <v>46379</v>
      </c>
      <c r="C2656" s="4">
        <f>YEAR(SalesDataTable[[#This Row],[Order Date]])</f>
        <v>2026</v>
      </c>
      <c r="D2656" s="4">
        <f>MONTH(SalesDataTable[[#This Row],[Order Date]])</f>
        <v>12</v>
      </c>
      <c r="E2656" s="11" t="str">
        <f>"Q"&amp;ROUNDUP(MONTH(SalesDataTable[[#This Row],[Order Date]])/3,0)</f>
        <v>Q4</v>
      </c>
      <c r="F2656" s="4"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6">
      <c r="A2657" s="2">
        <v>678</v>
      </c>
      <c r="B2657" s="3">
        <v>46380</v>
      </c>
      <c r="C2657" s="4">
        <f>YEAR(SalesDataTable[[#This Row],[Order Date]])</f>
        <v>2026</v>
      </c>
      <c r="D2657" s="4">
        <f>MONTH(SalesDataTable[[#This Row],[Order Date]])</f>
        <v>12</v>
      </c>
      <c r="E2657" s="11" t="str">
        <f>"Q"&amp;ROUNDUP(MONTH(SalesDataTable[[#This Row],[Order Date]])/3,0)</f>
        <v>Q4</v>
      </c>
      <c r="F2657" s="4"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6">
      <c r="A2658" s="2">
        <v>1706</v>
      </c>
      <c r="B2658" s="3">
        <v>46380</v>
      </c>
      <c r="C2658" s="4">
        <f>YEAR(SalesDataTable[[#This Row],[Order Date]])</f>
        <v>2026</v>
      </c>
      <c r="D2658" s="4">
        <f>MONTH(SalesDataTable[[#This Row],[Order Date]])</f>
        <v>12</v>
      </c>
      <c r="E2658" s="11" t="str">
        <f>"Q"&amp;ROUNDUP(MONTH(SalesDataTable[[#This Row],[Order Date]])/3,0)</f>
        <v>Q4</v>
      </c>
      <c r="F2658" s="4"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6">
      <c r="A2659" s="2">
        <v>3034</v>
      </c>
      <c r="B2659" s="3">
        <v>46380</v>
      </c>
      <c r="C2659" s="4">
        <f>YEAR(SalesDataTable[[#This Row],[Order Date]])</f>
        <v>2026</v>
      </c>
      <c r="D2659" s="4">
        <f>MONTH(SalesDataTable[[#This Row],[Order Date]])</f>
        <v>12</v>
      </c>
      <c r="E2659" s="11" t="str">
        <f>"Q"&amp;ROUNDUP(MONTH(SalesDataTable[[#This Row],[Order Date]])/3,0)</f>
        <v>Q4</v>
      </c>
      <c r="F2659" s="4"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6">
      <c r="A2660" s="2">
        <v>3883</v>
      </c>
      <c r="B2660" s="3">
        <v>46380</v>
      </c>
      <c r="C2660" s="4">
        <f>YEAR(SalesDataTable[[#This Row],[Order Date]])</f>
        <v>2026</v>
      </c>
      <c r="D2660" s="4">
        <f>MONTH(SalesDataTable[[#This Row],[Order Date]])</f>
        <v>12</v>
      </c>
      <c r="E2660" s="11" t="str">
        <f>"Q"&amp;ROUNDUP(MONTH(SalesDataTable[[#This Row],[Order Date]])/3,0)</f>
        <v>Q4</v>
      </c>
      <c r="F2660" s="4"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6">
      <c r="A2661" s="2">
        <v>4342</v>
      </c>
      <c r="B2661" s="3">
        <v>46380</v>
      </c>
      <c r="C2661" s="4">
        <f>YEAR(SalesDataTable[[#This Row],[Order Date]])</f>
        <v>2026</v>
      </c>
      <c r="D2661" s="4">
        <f>MONTH(SalesDataTable[[#This Row],[Order Date]])</f>
        <v>12</v>
      </c>
      <c r="E2661" s="11" t="str">
        <f>"Q"&amp;ROUNDUP(MONTH(SalesDataTable[[#This Row],[Order Date]])/3,0)</f>
        <v>Q4</v>
      </c>
      <c r="F2661" s="4"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6">
      <c r="A2662" s="2">
        <v>4468</v>
      </c>
      <c r="B2662" s="3">
        <v>46380</v>
      </c>
      <c r="C2662" s="4">
        <f>YEAR(SalesDataTable[[#This Row],[Order Date]])</f>
        <v>2026</v>
      </c>
      <c r="D2662" s="4">
        <f>MONTH(SalesDataTable[[#This Row],[Order Date]])</f>
        <v>12</v>
      </c>
      <c r="E2662" s="11" t="str">
        <f>"Q"&amp;ROUNDUP(MONTH(SalesDataTable[[#This Row],[Order Date]])/3,0)</f>
        <v>Q4</v>
      </c>
      <c r="F2662" s="4"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6">
      <c r="A2663" s="2">
        <v>7</v>
      </c>
      <c r="B2663" s="3">
        <v>46381</v>
      </c>
      <c r="C2663" s="4">
        <f>YEAR(SalesDataTable[[#This Row],[Order Date]])</f>
        <v>2026</v>
      </c>
      <c r="D2663" s="4">
        <f>MONTH(SalesDataTable[[#This Row],[Order Date]])</f>
        <v>12</v>
      </c>
      <c r="E2663" s="11" t="str">
        <f>"Q"&amp;ROUNDUP(MONTH(SalesDataTable[[#This Row],[Order Date]])/3,0)</f>
        <v>Q4</v>
      </c>
      <c r="F2663" s="4"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6">
      <c r="A2664" s="2">
        <v>658</v>
      </c>
      <c r="B2664" s="3">
        <v>46381</v>
      </c>
      <c r="C2664" s="4">
        <f>YEAR(SalesDataTable[[#This Row],[Order Date]])</f>
        <v>2026</v>
      </c>
      <c r="D2664" s="4">
        <f>MONTH(SalesDataTable[[#This Row],[Order Date]])</f>
        <v>12</v>
      </c>
      <c r="E2664" s="11" t="str">
        <f>"Q"&amp;ROUNDUP(MONTH(SalesDataTable[[#This Row],[Order Date]])/3,0)</f>
        <v>Q4</v>
      </c>
      <c r="F2664" s="4"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6">
      <c r="A2665" s="2">
        <v>1192</v>
      </c>
      <c r="B2665" s="3">
        <v>46381</v>
      </c>
      <c r="C2665" s="4">
        <f>YEAR(SalesDataTable[[#This Row],[Order Date]])</f>
        <v>2026</v>
      </c>
      <c r="D2665" s="4">
        <f>MONTH(SalesDataTable[[#This Row],[Order Date]])</f>
        <v>12</v>
      </c>
      <c r="E2665" s="11" t="str">
        <f>"Q"&amp;ROUNDUP(MONTH(SalesDataTable[[#This Row],[Order Date]])/3,0)</f>
        <v>Q4</v>
      </c>
      <c r="F2665" s="4"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6">
      <c r="A2666" s="2">
        <v>3852</v>
      </c>
      <c r="B2666" s="3">
        <v>46381</v>
      </c>
      <c r="C2666" s="4">
        <f>YEAR(SalesDataTable[[#This Row],[Order Date]])</f>
        <v>2026</v>
      </c>
      <c r="D2666" s="4">
        <f>MONTH(SalesDataTable[[#This Row],[Order Date]])</f>
        <v>12</v>
      </c>
      <c r="E2666" s="11" t="str">
        <f>"Q"&amp;ROUNDUP(MONTH(SalesDataTable[[#This Row],[Order Date]])/3,0)</f>
        <v>Q4</v>
      </c>
      <c r="F2666" s="4"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6">
      <c r="A2667" s="2">
        <v>4507</v>
      </c>
      <c r="B2667" s="3">
        <v>46381</v>
      </c>
      <c r="C2667" s="4">
        <f>YEAR(SalesDataTable[[#This Row],[Order Date]])</f>
        <v>2026</v>
      </c>
      <c r="D2667" s="4">
        <f>MONTH(SalesDataTable[[#This Row],[Order Date]])</f>
        <v>12</v>
      </c>
      <c r="E2667" s="11" t="str">
        <f>"Q"&amp;ROUNDUP(MONTH(SalesDataTable[[#This Row],[Order Date]])/3,0)</f>
        <v>Q4</v>
      </c>
      <c r="F2667" s="4"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6">
      <c r="A2668" s="2">
        <v>260</v>
      </c>
      <c r="B2668" s="3">
        <v>46382</v>
      </c>
      <c r="C2668" s="4">
        <f>YEAR(SalesDataTable[[#This Row],[Order Date]])</f>
        <v>2026</v>
      </c>
      <c r="D2668" s="4">
        <f>MONTH(SalesDataTable[[#This Row],[Order Date]])</f>
        <v>12</v>
      </c>
      <c r="E2668" s="11" t="str">
        <f>"Q"&amp;ROUNDUP(MONTH(SalesDataTable[[#This Row],[Order Date]])/3,0)</f>
        <v>Q4</v>
      </c>
      <c r="F2668" s="4"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6">
      <c r="A2669" s="2">
        <v>1659</v>
      </c>
      <c r="B2669" s="3">
        <v>46382</v>
      </c>
      <c r="C2669" s="4">
        <f>YEAR(SalesDataTable[[#This Row],[Order Date]])</f>
        <v>2026</v>
      </c>
      <c r="D2669" s="4">
        <f>MONTH(SalesDataTable[[#This Row],[Order Date]])</f>
        <v>12</v>
      </c>
      <c r="E2669" s="11" t="str">
        <f>"Q"&amp;ROUNDUP(MONTH(SalesDataTable[[#This Row],[Order Date]])/3,0)</f>
        <v>Q4</v>
      </c>
      <c r="F2669" s="4"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6">
      <c r="A2670" s="2">
        <v>3188</v>
      </c>
      <c r="B2670" s="3">
        <v>46382</v>
      </c>
      <c r="C2670" s="4">
        <f>YEAR(SalesDataTable[[#This Row],[Order Date]])</f>
        <v>2026</v>
      </c>
      <c r="D2670" s="4">
        <f>MONTH(SalesDataTable[[#This Row],[Order Date]])</f>
        <v>12</v>
      </c>
      <c r="E2670" s="11" t="str">
        <f>"Q"&amp;ROUNDUP(MONTH(SalesDataTable[[#This Row],[Order Date]])/3,0)</f>
        <v>Q4</v>
      </c>
      <c r="F2670" s="4"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6">
      <c r="A2671" s="2">
        <v>3673</v>
      </c>
      <c r="B2671" s="3">
        <v>46382</v>
      </c>
      <c r="C2671" s="4">
        <f>YEAR(SalesDataTable[[#This Row],[Order Date]])</f>
        <v>2026</v>
      </c>
      <c r="D2671" s="4">
        <f>MONTH(SalesDataTable[[#This Row],[Order Date]])</f>
        <v>12</v>
      </c>
      <c r="E2671" s="11" t="str">
        <f>"Q"&amp;ROUNDUP(MONTH(SalesDataTable[[#This Row],[Order Date]])/3,0)</f>
        <v>Q4</v>
      </c>
      <c r="F2671" s="4"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6">
      <c r="A2672" s="2">
        <v>3805</v>
      </c>
      <c r="B2672" s="3">
        <v>46382</v>
      </c>
      <c r="C2672" s="4">
        <f>YEAR(SalesDataTable[[#This Row],[Order Date]])</f>
        <v>2026</v>
      </c>
      <c r="D2672" s="4">
        <f>MONTH(SalesDataTable[[#This Row],[Order Date]])</f>
        <v>12</v>
      </c>
      <c r="E2672" s="11" t="str">
        <f>"Q"&amp;ROUNDUP(MONTH(SalesDataTable[[#This Row],[Order Date]])/3,0)</f>
        <v>Q4</v>
      </c>
      <c r="F2672" s="4"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6">
      <c r="A2673" s="2">
        <v>3945</v>
      </c>
      <c r="B2673" s="3">
        <v>46382</v>
      </c>
      <c r="C2673" s="4">
        <f>YEAR(SalesDataTable[[#This Row],[Order Date]])</f>
        <v>2026</v>
      </c>
      <c r="D2673" s="4">
        <f>MONTH(SalesDataTable[[#This Row],[Order Date]])</f>
        <v>12</v>
      </c>
      <c r="E2673" s="11" t="str">
        <f>"Q"&amp;ROUNDUP(MONTH(SalesDataTable[[#This Row],[Order Date]])/3,0)</f>
        <v>Q4</v>
      </c>
      <c r="F2673" s="4"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6">
      <c r="A2674" s="2">
        <v>4266</v>
      </c>
      <c r="B2674" s="3">
        <v>46382</v>
      </c>
      <c r="C2674" s="4">
        <f>YEAR(SalesDataTable[[#This Row],[Order Date]])</f>
        <v>2026</v>
      </c>
      <c r="D2674" s="4">
        <f>MONTH(SalesDataTable[[#This Row],[Order Date]])</f>
        <v>12</v>
      </c>
      <c r="E2674" s="11" t="str">
        <f>"Q"&amp;ROUNDUP(MONTH(SalesDataTable[[#This Row],[Order Date]])/3,0)</f>
        <v>Q4</v>
      </c>
      <c r="F2674" s="4"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6">
      <c r="A2675" s="2">
        <v>606</v>
      </c>
      <c r="B2675" s="3">
        <v>46383</v>
      </c>
      <c r="C2675" s="4">
        <f>YEAR(SalesDataTable[[#This Row],[Order Date]])</f>
        <v>2026</v>
      </c>
      <c r="D2675" s="4">
        <f>MONTH(SalesDataTable[[#This Row],[Order Date]])</f>
        <v>12</v>
      </c>
      <c r="E2675" s="11" t="str">
        <f>"Q"&amp;ROUNDUP(MONTH(SalesDataTable[[#This Row],[Order Date]])/3,0)</f>
        <v>Q4</v>
      </c>
      <c r="F2675" s="4"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6">
      <c r="A2676" s="2">
        <v>1166</v>
      </c>
      <c r="B2676" s="3">
        <v>46383</v>
      </c>
      <c r="C2676" s="4">
        <f>YEAR(SalesDataTable[[#This Row],[Order Date]])</f>
        <v>2026</v>
      </c>
      <c r="D2676" s="4">
        <f>MONTH(SalesDataTable[[#This Row],[Order Date]])</f>
        <v>12</v>
      </c>
      <c r="E2676" s="11" t="str">
        <f>"Q"&amp;ROUNDUP(MONTH(SalesDataTable[[#This Row],[Order Date]])/3,0)</f>
        <v>Q4</v>
      </c>
      <c r="F2676" s="4"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6">
      <c r="A2677" s="2">
        <v>1913</v>
      </c>
      <c r="B2677" s="3">
        <v>46383</v>
      </c>
      <c r="C2677" s="4">
        <f>YEAR(SalesDataTable[[#This Row],[Order Date]])</f>
        <v>2026</v>
      </c>
      <c r="D2677" s="4">
        <f>MONTH(SalesDataTable[[#This Row],[Order Date]])</f>
        <v>12</v>
      </c>
      <c r="E2677" s="11" t="str">
        <f>"Q"&amp;ROUNDUP(MONTH(SalesDataTable[[#This Row],[Order Date]])/3,0)</f>
        <v>Q4</v>
      </c>
      <c r="F2677" s="4"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6">
      <c r="A2678" s="2">
        <v>2402</v>
      </c>
      <c r="B2678" s="3">
        <v>46383</v>
      </c>
      <c r="C2678" s="4">
        <f>YEAR(SalesDataTable[[#This Row],[Order Date]])</f>
        <v>2026</v>
      </c>
      <c r="D2678" s="4">
        <f>MONTH(SalesDataTable[[#This Row],[Order Date]])</f>
        <v>12</v>
      </c>
      <c r="E2678" s="11" t="str">
        <f>"Q"&amp;ROUNDUP(MONTH(SalesDataTable[[#This Row],[Order Date]])/3,0)</f>
        <v>Q4</v>
      </c>
      <c r="F2678" s="4"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6">
      <c r="A2679" s="2">
        <v>3192</v>
      </c>
      <c r="B2679" s="3">
        <v>46383</v>
      </c>
      <c r="C2679" s="4">
        <f>YEAR(SalesDataTable[[#This Row],[Order Date]])</f>
        <v>2026</v>
      </c>
      <c r="D2679" s="4">
        <f>MONTH(SalesDataTable[[#This Row],[Order Date]])</f>
        <v>12</v>
      </c>
      <c r="E2679" s="11" t="str">
        <f>"Q"&amp;ROUNDUP(MONTH(SalesDataTable[[#This Row],[Order Date]])/3,0)</f>
        <v>Q4</v>
      </c>
      <c r="F2679" s="4"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6">
      <c r="A2680" s="2">
        <v>3721</v>
      </c>
      <c r="B2680" s="3">
        <v>46383</v>
      </c>
      <c r="C2680" s="4">
        <f>YEAR(SalesDataTable[[#This Row],[Order Date]])</f>
        <v>2026</v>
      </c>
      <c r="D2680" s="4">
        <f>MONTH(SalesDataTable[[#This Row],[Order Date]])</f>
        <v>12</v>
      </c>
      <c r="E2680" s="11" t="str">
        <f>"Q"&amp;ROUNDUP(MONTH(SalesDataTable[[#This Row],[Order Date]])/3,0)</f>
        <v>Q4</v>
      </c>
      <c r="F2680" s="4"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6">
      <c r="A2681" s="2">
        <v>3882</v>
      </c>
      <c r="B2681" s="3">
        <v>46383</v>
      </c>
      <c r="C2681" s="4">
        <f>YEAR(SalesDataTable[[#This Row],[Order Date]])</f>
        <v>2026</v>
      </c>
      <c r="D2681" s="4">
        <f>MONTH(SalesDataTable[[#This Row],[Order Date]])</f>
        <v>12</v>
      </c>
      <c r="E2681" s="11" t="str">
        <f>"Q"&amp;ROUNDUP(MONTH(SalesDataTable[[#This Row],[Order Date]])/3,0)</f>
        <v>Q4</v>
      </c>
      <c r="F2681" s="4"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6">
      <c r="A2682" s="2">
        <v>4945</v>
      </c>
      <c r="B2682" s="3">
        <v>46383</v>
      </c>
      <c r="C2682" s="4">
        <f>YEAR(SalesDataTable[[#This Row],[Order Date]])</f>
        <v>2026</v>
      </c>
      <c r="D2682" s="4">
        <f>MONTH(SalesDataTable[[#This Row],[Order Date]])</f>
        <v>12</v>
      </c>
      <c r="E2682" s="11" t="str">
        <f>"Q"&amp;ROUNDUP(MONTH(SalesDataTable[[#This Row],[Order Date]])/3,0)</f>
        <v>Q4</v>
      </c>
      <c r="F2682" s="4"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6">
      <c r="A2683" s="2">
        <v>5084</v>
      </c>
      <c r="B2683" s="3">
        <v>46383</v>
      </c>
      <c r="C2683" s="4">
        <f>YEAR(SalesDataTable[[#This Row],[Order Date]])</f>
        <v>2026</v>
      </c>
      <c r="D2683" s="4">
        <f>MONTH(SalesDataTable[[#This Row],[Order Date]])</f>
        <v>12</v>
      </c>
      <c r="E2683" s="11" t="str">
        <f>"Q"&amp;ROUNDUP(MONTH(SalesDataTable[[#This Row],[Order Date]])/3,0)</f>
        <v>Q4</v>
      </c>
      <c r="F2683" s="4"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6">
      <c r="A2684" s="2">
        <v>246</v>
      </c>
      <c r="B2684" s="3">
        <v>46384</v>
      </c>
      <c r="C2684" s="4">
        <f>YEAR(SalesDataTable[[#This Row],[Order Date]])</f>
        <v>2026</v>
      </c>
      <c r="D2684" s="4">
        <f>MONTH(SalesDataTable[[#This Row],[Order Date]])</f>
        <v>12</v>
      </c>
      <c r="E2684" s="11" t="str">
        <f>"Q"&amp;ROUNDUP(MONTH(SalesDataTable[[#This Row],[Order Date]])/3,0)</f>
        <v>Q4</v>
      </c>
      <c r="F2684" s="4"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6">
      <c r="A2685" s="2">
        <v>537</v>
      </c>
      <c r="B2685" s="3">
        <v>46384</v>
      </c>
      <c r="C2685" s="4">
        <f>YEAR(SalesDataTable[[#This Row],[Order Date]])</f>
        <v>2026</v>
      </c>
      <c r="D2685" s="4">
        <f>MONTH(SalesDataTable[[#This Row],[Order Date]])</f>
        <v>12</v>
      </c>
      <c r="E2685" s="11" t="str">
        <f>"Q"&amp;ROUNDUP(MONTH(SalesDataTable[[#This Row],[Order Date]])/3,0)</f>
        <v>Q4</v>
      </c>
      <c r="F2685" s="4"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6">
      <c r="A2686" s="2">
        <v>968</v>
      </c>
      <c r="B2686" s="3">
        <v>46384</v>
      </c>
      <c r="C2686" s="4">
        <f>YEAR(SalesDataTable[[#This Row],[Order Date]])</f>
        <v>2026</v>
      </c>
      <c r="D2686" s="4">
        <f>MONTH(SalesDataTable[[#This Row],[Order Date]])</f>
        <v>12</v>
      </c>
      <c r="E2686" s="11" t="str">
        <f>"Q"&amp;ROUNDUP(MONTH(SalesDataTable[[#This Row],[Order Date]])/3,0)</f>
        <v>Q4</v>
      </c>
      <c r="F2686" s="4"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6">
      <c r="A2687" s="2">
        <v>1234</v>
      </c>
      <c r="B2687" s="3">
        <v>46384</v>
      </c>
      <c r="C2687" s="4">
        <f>YEAR(SalesDataTable[[#This Row],[Order Date]])</f>
        <v>2026</v>
      </c>
      <c r="D2687" s="4">
        <f>MONTH(SalesDataTable[[#This Row],[Order Date]])</f>
        <v>12</v>
      </c>
      <c r="E2687" s="11" t="str">
        <f>"Q"&amp;ROUNDUP(MONTH(SalesDataTable[[#This Row],[Order Date]])/3,0)</f>
        <v>Q4</v>
      </c>
      <c r="F2687" s="4"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6">
      <c r="A2688" s="2">
        <v>2061</v>
      </c>
      <c r="B2688" s="3">
        <v>46384</v>
      </c>
      <c r="C2688" s="4">
        <f>YEAR(SalesDataTable[[#This Row],[Order Date]])</f>
        <v>2026</v>
      </c>
      <c r="D2688" s="4">
        <f>MONTH(SalesDataTable[[#This Row],[Order Date]])</f>
        <v>12</v>
      </c>
      <c r="E2688" s="11" t="str">
        <f>"Q"&amp;ROUNDUP(MONTH(SalesDataTable[[#This Row],[Order Date]])/3,0)</f>
        <v>Q4</v>
      </c>
      <c r="F2688" s="4"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6">
      <c r="A2689" s="2">
        <v>2219</v>
      </c>
      <c r="B2689" s="3">
        <v>46384</v>
      </c>
      <c r="C2689" s="4">
        <f>YEAR(SalesDataTable[[#This Row],[Order Date]])</f>
        <v>2026</v>
      </c>
      <c r="D2689" s="4">
        <f>MONTH(SalesDataTable[[#This Row],[Order Date]])</f>
        <v>12</v>
      </c>
      <c r="E2689" s="11" t="str">
        <f>"Q"&amp;ROUNDUP(MONTH(SalesDataTable[[#This Row],[Order Date]])/3,0)</f>
        <v>Q4</v>
      </c>
      <c r="F2689" s="4"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6">
      <c r="A2690" s="2">
        <v>2651</v>
      </c>
      <c r="B2690" s="3">
        <v>46384</v>
      </c>
      <c r="C2690" s="4">
        <f>YEAR(SalesDataTable[[#This Row],[Order Date]])</f>
        <v>2026</v>
      </c>
      <c r="D2690" s="4">
        <f>MONTH(SalesDataTable[[#This Row],[Order Date]])</f>
        <v>12</v>
      </c>
      <c r="E2690" s="11" t="str">
        <f>"Q"&amp;ROUNDUP(MONTH(SalesDataTable[[#This Row],[Order Date]])/3,0)</f>
        <v>Q4</v>
      </c>
      <c r="F2690" s="4"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6">
      <c r="A2691" s="2">
        <v>3173</v>
      </c>
      <c r="B2691" s="3">
        <v>46384</v>
      </c>
      <c r="C2691" s="4">
        <f>YEAR(SalesDataTable[[#This Row],[Order Date]])</f>
        <v>2026</v>
      </c>
      <c r="D2691" s="4">
        <f>MONTH(SalesDataTable[[#This Row],[Order Date]])</f>
        <v>12</v>
      </c>
      <c r="E2691" s="11" t="str">
        <f>"Q"&amp;ROUNDUP(MONTH(SalesDataTable[[#This Row],[Order Date]])/3,0)</f>
        <v>Q4</v>
      </c>
      <c r="F2691" s="4"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6">
      <c r="A2692" s="2">
        <v>3409</v>
      </c>
      <c r="B2692" s="3">
        <v>46384</v>
      </c>
      <c r="C2692" s="4">
        <f>YEAR(SalesDataTable[[#This Row],[Order Date]])</f>
        <v>2026</v>
      </c>
      <c r="D2692" s="4">
        <f>MONTH(SalesDataTable[[#This Row],[Order Date]])</f>
        <v>12</v>
      </c>
      <c r="E2692" s="11" t="str">
        <f>"Q"&amp;ROUNDUP(MONTH(SalesDataTable[[#This Row],[Order Date]])/3,0)</f>
        <v>Q4</v>
      </c>
      <c r="F2692" s="4"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6">
      <c r="A2693" s="2">
        <v>3535</v>
      </c>
      <c r="B2693" s="3">
        <v>46384</v>
      </c>
      <c r="C2693" s="4">
        <f>YEAR(SalesDataTable[[#This Row],[Order Date]])</f>
        <v>2026</v>
      </c>
      <c r="D2693" s="4">
        <f>MONTH(SalesDataTable[[#This Row],[Order Date]])</f>
        <v>12</v>
      </c>
      <c r="E2693" s="11" t="str">
        <f>"Q"&amp;ROUNDUP(MONTH(SalesDataTable[[#This Row],[Order Date]])/3,0)</f>
        <v>Q4</v>
      </c>
      <c r="F2693" s="4"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6">
      <c r="A2694" s="2">
        <v>5134</v>
      </c>
      <c r="B2694" s="3">
        <v>46384</v>
      </c>
      <c r="C2694" s="4">
        <f>YEAR(SalesDataTable[[#This Row],[Order Date]])</f>
        <v>2026</v>
      </c>
      <c r="D2694" s="4">
        <f>MONTH(SalesDataTable[[#This Row],[Order Date]])</f>
        <v>12</v>
      </c>
      <c r="E2694" s="11" t="str">
        <f>"Q"&amp;ROUNDUP(MONTH(SalesDataTable[[#This Row],[Order Date]])/3,0)</f>
        <v>Q4</v>
      </c>
      <c r="F2694" s="4"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6">
      <c r="A2695" s="2">
        <v>2011</v>
      </c>
      <c r="B2695" s="3">
        <v>46385</v>
      </c>
      <c r="C2695" s="4">
        <f>YEAR(SalesDataTable[[#This Row],[Order Date]])</f>
        <v>2026</v>
      </c>
      <c r="D2695" s="4">
        <f>MONTH(SalesDataTable[[#This Row],[Order Date]])</f>
        <v>12</v>
      </c>
      <c r="E2695" s="11" t="str">
        <f>"Q"&amp;ROUNDUP(MONTH(SalesDataTable[[#This Row],[Order Date]])/3,0)</f>
        <v>Q4</v>
      </c>
      <c r="F2695" s="4"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6">
      <c r="A2696" s="2">
        <v>2477</v>
      </c>
      <c r="B2696" s="3">
        <v>46385</v>
      </c>
      <c r="C2696" s="4">
        <f>YEAR(SalesDataTable[[#This Row],[Order Date]])</f>
        <v>2026</v>
      </c>
      <c r="D2696" s="4">
        <f>MONTH(SalesDataTable[[#This Row],[Order Date]])</f>
        <v>12</v>
      </c>
      <c r="E2696" s="11" t="str">
        <f>"Q"&amp;ROUNDUP(MONTH(SalesDataTable[[#This Row],[Order Date]])/3,0)</f>
        <v>Q4</v>
      </c>
      <c r="F2696" s="4"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6">
      <c r="A2697" s="2">
        <v>2745</v>
      </c>
      <c r="B2697" s="3">
        <v>46385</v>
      </c>
      <c r="C2697" s="4">
        <f>YEAR(SalesDataTable[[#This Row],[Order Date]])</f>
        <v>2026</v>
      </c>
      <c r="D2697" s="4">
        <f>MONTH(SalesDataTable[[#This Row],[Order Date]])</f>
        <v>12</v>
      </c>
      <c r="E2697" s="11" t="str">
        <f>"Q"&amp;ROUNDUP(MONTH(SalesDataTable[[#This Row],[Order Date]])/3,0)</f>
        <v>Q4</v>
      </c>
      <c r="F2697" s="4"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6">
      <c r="A2698" s="2">
        <v>4427</v>
      </c>
      <c r="B2698" s="3">
        <v>46385</v>
      </c>
      <c r="C2698" s="4">
        <f>YEAR(SalesDataTable[[#This Row],[Order Date]])</f>
        <v>2026</v>
      </c>
      <c r="D2698" s="4">
        <f>MONTH(SalesDataTable[[#This Row],[Order Date]])</f>
        <v>12</v>
      </c>
      <c r="E2698" s="11" t="str">
        <f>"Q"&amp;ROUNDUP(MONTH(SalesDataTable[[#This Row],[Order Date]])/3,0)</f>
        <v>Q4</v>
      </c>
      <c r="F2698" s="4"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6">
      <c r="A2699" s="2">
        <v>377</v>
      </c>
      <c r="B2699" s="3">
        <v>46386</v>
      </c>
      <c r="C2699" s="4">
        <f>YEAR(SalesDataTable[[#This Row],[Order Date]])</f>
        <v>2026</v>
      </c>
      <c r="D2699" s="4">
        <f>MONTH(SalesDataTable[[#This Row],[Order Date]])</f>
        <v>12</v>
      </c>
      <c r="E2699" s="11" t="str">
        <f>"Q"&amp;ROUNDUP(MONTH(SalesDataTable[[#This Row],[Order Date]])/3,0)</f>
        <v>Q4</v>
      </c>
      <c r="F2699" s="4"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6">
      <c r="A2700" s="2">
        <v>1530</v>
      </c>
      <c r="B2700" s="3">
        <v>46386</v>
      </c>
      <c r="C2700" s="4">
        <f>YEAR(SalesDataTable[[#This Row],[Order Date]])</f>
        <v>2026</v>
      </c>
      <c r="D2700" s="4">
        <f>MONTH(SalesDataTable[[#This Row],[Order Date]])</f>
        <v>12</v>
      </c>
      <c r="E2700" s="11" t="str">
        <f>"Q"&amp;ROUNDUP(MONTH(SalesDataTable[[#This Row],[Order Date]])/3,0)</f>
        <v>Q4</v>
      </c>
      <c r="F2700" s="4"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6">
      <c r="A2701" s="2">
        <v>2135</v>
      </c>
      <c r="B2701" s="3">
        <v>46386</v>
      </c>
      <c r="C2701" s="4">
        <f>YEAR(SalesDataTable[[#This Row],[Order Date]])</f>
        <v>2026</v>
      </c>
      <c r="D2701" s="4">
        <f>MONTH(SalesDataTable[[#This Row],[Order Date]])</f>
        <v>12</v>
      </c>
      <c r="E2701" s="11" t="str">
        <f>"Q"&amp;ROUNDUP(MONTH(SalesDataTable[[#This Row],[Order Date]])/3,0)</f>
        <v>Q4</v>
      </c>
      <c r="F2701" s="4"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6">
      <c r="A2702" s="2">
        <v>2916</v>
      </c>
      <c r="B2702" s="3">
        <v>46386</v>
      </c>
      <c r="C2702" s="4">
        <f>YEAR(SalesDataTable[[#This Row],[Order Date]])</f>
        <v>2026</v>
      </c>
      <c r="D2702" s="4">
        <f>MONTH(SalesDataTable[[#This Row],[Order Date]])</f>
        <v>12</v>
      </c>
      <c r="E2702" s="11" t="str">
        <f>"Q"&amp;ROUNDUP(MONTH(SalesDataTable[[#This Row],[Order Date]])/3,0)</f>
        <v>Q4</v>
      </c>
      <c r="F2702" s="4"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6">
      <c r="A2703" s="2">
        <v>3449</v>
      </c>
      <c r="B2703" s="3">
        <v>46386</v>
      </c>
      <c r="C2703" s="4">
        <f>YEAR(SalesDataTable[[#This Row],[Order Date]])</f>
        <v>2026</v>
      </c>
      <c r="D2703" s="4">
        <f>MONTH(SalesDataTable[[#This Row],[Order Date]])</f>
        <v>12</v>
      </c>
      <c r="E2703" s="11" t="str">
        <f>"Q"&amp;ROUNDUP(MONTH(SalesDataTable[[#This Row],[Order Date]])/3,0)</f>
        <v>Q4</v>
      </c>
      <c r="F2703" s="4"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6">
      <c r="A2704" s="2">
        <v>3498</v>
      </c>
      <c r="B2704" s="3">
        <v>46386</v>
      </c>
      <c r="C2704" s="4">
        <f>YEAR(SalesDataTable[[#This Row],[Order Date]])</f>
        <v>2026</v>
      </c>
      <c r="D2704" s="4">
        <f>MONTH(SalesDataTable[[#This Row],[Order Date]])</f>
        <v>12</v>
      </c>
      <c r="E2704" s="11" t="str">
        <f>"Q"&amp;ROUNDUP(MONTH(SalesDataTable[[#This Row],[Order Date]])/3,0)</f>
        <v>Q4</v>
      </c>
      <c r="F2704" s="4"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6">
      <c r="A2705" s="2">
        <v>4851</v>
      </c>
      <c r="B2705" s="3">
        <v>46386</v>
      </c>
      <c r="C2705" s="4">
        <f>YEAR(SalesDataTable[[#This Row],[Order Date]])</f>
        <v>2026</v>
      </c>
      <c r="D2705" s="4">
        <f>MONTH(SalesDataTable[[#This Row],[Order Date]])</f>
        <v>12</v>
      </c>
      <c r="E2705" s="11" t="str">
        <f>"Q"&amp;ROUNDUP(MONTH(SalesDataTable[[#This Row],[Order Date]])/3,0)</f>
        <v>Q4</v>
      </c>
      <c r="F2705" s="4"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6">
      <c r="A2706" s="2">
        <v>4926</v>
      </c>
      <c r="B2706" s="3">
        <v>46386</v>
      </c>
      <c r="C2706" s="4">
        <f>YEAR(SalesDataTable[[#This Row],[Order Date]])</f>
        <v>2026</v>
      </c>
      <c r="D2706" s="4">
        <f>MONTH(SalesDataTable[[#This Row],[Order Date]])</f>
        <v>12</v>
      </c>
      <c r="E2706" s="11" t="str">
        <f>"Q"&amp;ROUNDUP(MONTH(SalesDataTable[[#This Row],[Order Date]])/3,0)</f>
        <v>Q4</v>
      </c>
      <c r="F2706" s="4"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6">
      <c r="A2707" s="2">
        <v>5035</v>
      </c>
      <c r="B2707" s="3">
        <v>46386</v>
      </c>
      <c r="C2707" s="4">
        <f>YEAR(SalesDataTable[[#This Row],[Order Date]])</f>
        <v>2026</v>
      </c>
      <c r="D2707" s="4">
        <f>MONTH(SalesDataTable[[#This Row],[Order Date]])</f>
        <v>12</v>
      </c>
      <c r="E2707" s="11" t="str">
        <f>"Q"&amp;ROUNDUP(MONTH(SalesDataTable[[#This Row],[Order Date]])/3,0)</f>
        <v>Q4</v>
      </c>
      <c r="F2707" s="4"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6">
      <c r="A2708" s="2">
        <v>5135</v>
      </c>
      <c r="B2708" s="3">
        <v>46386</v>
      </c>
      <c r="C2708" s="4">
        <f>YEAR(SalesDataTable[[#This Row],[Order Date]])</f>
        <v>2026</v>
      </c>
      <c r="D2708" s="4">
        <f>MONTH(SalesDataTable[[#This Row],[Order Date]])</f>
        <v>12</v>
      </c>
      <c r="E2708" s="11" t="str">
        <f>"Q"&amp;ROUNDUP(MONTH(SalesDataTable[[#This Row],[Order Date]])/3,0)</f>
        <v>Q4</v>
      </c>
      <c r="F2708" s="4"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F170E-CCE2-47E6-A4DF-85A05C867873}">
  <dimension ref="E8:S22"/>
  <sheetViews>
    <sheetView showGridLines="0" tabSelected="1" zoomScale="81" zoomScaleNormal="90" workbookViewId="0">
      <selection activeCell="V40" sqref="V40"/>
    </sheetView>
  </sheetViews>
  <sheetFormatPr defaultRowHeight="14.5"/>
  <cols>
    <col min="1" max="1" width="4.90625" style="17" customWidth="1"/>
    <col min="2" max="16384" width="8.7265625" style="17"/>
  </cols>
  <sheetData>
    <row r="8" spans="5:5" ht="21">
      <c r="E8" s="18"/>
    </row>
    <row r="18" spans="16:19">
      <c r="P18" s="20"/>
    </row>
    <row r="22" spans="16:19">
      <c r="S22"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 </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Shivam Sah</cp:lastModifiedBy>
  <dcterms:created xsi:type="dcterms:W3CDTF">2026-09-07T01:30:55Z</dcterms:created>
  <dcterms:modified xsi:type="dcterms:W3CDTF">2026-10-28T06:30:05Z</dcterms:modified>
</cp:coreProperties>
</file>