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Introduction To Statistics assesment/"/>
    </mc:Choice>
  </mc:AlternateContent>
  <xr:revisionPtr revIDLastSave="184" documentId="8_{E192A267-0682-476B-9968-827A7C77D680}" xr6:coauthVersionLast="47" xr6:coauthVersionMax="47" xr10:uidLastSave="{41512385-D445-47CE-92DB-BD9938078ECB}"/>
  <bookViews>
    <workbookView xWindow="-108" yWindow="-108" windowWidth="23256" windowHeight="12456" xr2:uid="{63B724BC-9CE3-4EC6-8991-882274C2C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1" l="1"/>
  <c r="Q58" i="1"/>
  <c r="Q56" i="1"/>
  <c r="Q54" i="1"/>
  <c r="Q52" i="1"/>
  <c r="Q50" i="1"/>
  <c r="R42" i="1"/>
  <c r="Q42" i="1"/>
  <c r="R41" i="1"/>
  <c r="Q41" i="1"/>
  <c r="P15" i="1" l="1"/>
  <c r="P14" i="1"/>
  <c r="P13" i="1"/>
  <c r="V12" i="1" s="1"/>
  <c r="N17" i="1" s="1"/>
  <c r="O10" i="1"/>
</calcChain>
</file>

<file path=xl/sharedStrings.xml><?xml version="1.0" encoding="utf-8"?>
<sst xmlns="http://schemas.openxmlformats.org/spreadsheetml/2006/main" count="53" uniqueCount="52">
  <si>
    <t>Here wer are using two tail test.</t>
  </si>
  <si>
    <t>s1</t>
  </si>
  <si>
    <t>s2</t>
  </si>
  <si>
    <t>n1</t>
  </si>
  <si>
    <t>n2</t>
  </si>
  <si>
    <r>
      <t xml:space="preserve">Null Hypothesis </t>
    </r>
    <r>
      <rPr>
        <sz val="11"/>
        <color theme="1"/>
        <rFont val="Calibri"/>
        <family val="2"/>
        <scheme val="minor"/>
      </rPr>
      <t>: There is no significant difference between the intelligence of boys and girls.</t>
    </r>
  </si>
  <si>
    <r>
      <t xml:space="preserve">Alternative Hypothesis </t>
    </r>
    <r>
      <rPr>
        <sz val="11"/>
        <color theme="1"/>
        <rFont val="Calibri"/>
        <family val="2"/>
        <scheme val="minor"/>
      </rPr>
      <t>: There is a significant difference between the intelligence of boys and girls.</t>
    </r>
  </si>
  <si>
    <t>Calculate the t test :-</t>
  </si>
  <si>
    <t xml:space="preserve"> x̄1</t>
  </si>
  <si>
    <t> x̄2</t>
  </si>
  <si>
    <t>t = (x̄1 - x̄2)/(s1^2/n1)+(s2^2/n2)</t>
  </si>
  <si>
    <t>value of t =</t>
  </si>
  <si>
    <t>Df</t>
  </si>
  <si>
    <t>(s1^2/n1) + (s2^2/n2 ) /((s1^2/n1)^2 /n1-1  + (s2^2/n2)^2/n2-1)</t>
  </si>
  <si>
    <t>Calculate the Degree of Freedom</t>
  </si>
  <si>
    <t xml:space="preserve">(s1^2/n1) + (s2^2/n2 ) </t>
  </si>
  <si>
    <t>(s1^2/n1)^2 /(n1-1)</t>
  </si>
  <si>
    <t>(s2^2/n2)^2/n2-1)</t>
  </si>
  <si>
    <t>or</t>
  </si>
  <si>
    <t>df = n1+n2-2</t>
  </si>
  <si>
    <t>Calculate the P value</t>
  </si>
  <si>
    <t xml:space="preserve"> Compare t-value with Critical Value</t>
  </si>
  <si>
    <t>Calculated t = 7.035176</t>
  </si>
  <si>
    <t>Assuem level of significant is 0.05 because here is no given any significant level</t>
  </si>
  <si>
    <t>calulate the expected</t>
  </si>
  <si>
    <t>row toral *column total / grand total</t>
  </si>
  <si>
    <t>Diagnosed as Cancer expected</t>
  </si>
  <si>
    <t>Without Cancer expected</t>
  </si>
  <si>
    <t>Smoker</t>
  </si>
  <si>
    <t>Non_smoker</t>
  </si>
  <si>
    <t>Calculate the Chi square Statistics</t>
  </si>
  <si>
    <t>chi squared</t>
  </si>
  <si>
    <t>observed value</t>
  </si>
  <si>
    <t>expected value</t>
  </si>
  <si>
    <t>Χ² = Σ [ (O_i – E_i)² / E_i ]</t>
  </si>
  <si>
    <r>
      <t> </t>
    </r>
    <r>
      <rPr>
        <sz val="10"/>
        <color rgb="FF040C28"/>
        <rFont val="Arial"/>
        <family val="2"/>
      </rPr>
      <t>Χ²</t>
    </r>
  </si>
  <si>
    <t>O_i</t>
  </si>
  <si>
    <t>E_i</t>
  </si>
  <si>
    <t>For Smokers (Diagnosed as Cancer)</t>
  </si>
  <si>
    <t>For Smokers (Without Cancer)</t>
  </si>
  <si>
    <t>For Non-Smokers (Diagnosed as Cancer)</t>
  </si>
  <si>
    <t>For Non-Smokers (Without Cancer)</t>
  </si>
  <si>
    <t>sum of all the values</t>
  </si>
  <si>
    <t xml:space="preserve">chi square test is </t>
  </si>
  <si>
    <t>Calculate the degree of freedom (df)</t>
  </si>
  <si>
    <r>
      <t xml:space="preserve">(Rows - 1) × (Columns - 1) = (2-1) × (2-1) = </t>
    </r>
    <r>
      <rPr>
        <b/>
        <sz val="11"/>
        <color theme="1"/>
        <rFont val="Calibri"/>
        <family val="2"/>
        <scheme val="minor"/>
      </rPr>
      <t>1</t>
    </r>
  </si>
  <si>
    <t>Value of P is</t>
  </si>
  <si>
    <t>Comparision</t>
  </si>
  <si>
    <t>here is P value is &lt; 0.05 so here we are reject null hypotheiss(H0)</t>
  </si>
  <si>
    <t>insights</t>
  </si>
  <si>
    <t>Critical value = 1.97</t>
  </si>
  <si>
    <t xml:space="preserve">t is greater than critical value so here we are reject the null 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</si>
</sst>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1F1F"/>
      <name val="Arial"/>
      <family val="2"/>
    </font>
    <font>
      <sz val="8"/>
      <color rgb="FF1F1F1F"/>
      <name val="Arial"/>
      <family val="2"/>
    </font>
    <font>
      <sz val="10"/>
      <color rgb="FF040C28"/>
      <name val="Arial"/>
      <family val="2"/>
    </font>
    <font>
      <sz val="10"/>
      <color rgb="FF474747"/>
      <name val="Arial"/>
      <family val="2"/>
    </font>
    <font>
      <sz val="8"/>
      <color rgb="FF1A0DAB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91439</xdr:rowOff>
    </xdr:from>
    <xdr:to>
      <xdr:col>11</xdr:col>
      <xdr:colOff>563880</xdr:colOff>
      <xdr:row>23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3EAF7-13A8-D079-A478-DD99BF76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91439"/>
          <a:ext cx="7246620" cy="41224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106680</xdr:rowOff>
    </xdr:from>
    <xdr:to>
      <xdr:col>12</xdr:col>
      <xdr:colOff>848864</xdr:colOff>
      <xdr:row>60</xdr:row>
      <xdr:rowOff>74905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3C79-1615-84A9-2431-82AD1BFA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0360"/>
          <a:ext cx="8164064" cy="4372585"/>
        </a:xfrm>
        <a:prstGeom prst="rect">
          <a:avLst/>
        </a:prstGeom>
      </xdr:spPr>
    </xdr:pic>
    <xdr:clientData/>
  </xdr:twoCellAnchor>
  <xdr:twoCellAnchor>
    <xdr:from>
      <xdr:col>11</xdr:col>
      <xdr:colOff>594360</xdr:colOff>
      <xdr:row>67</xdr:row>
      <xdr:rowOff>15240</xdr:rowOff>
    </xdr:from>
    <xdr:to>
      <xdr:col>16</xdr:col>
      <xdr:colOff>396240</xdr:colOff>
      <xdr:row>72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30C06B-68A9-5339-295F-0D769AF94792}"/>
            </a:ext>
          </a:extLst>
        </xdr:cNvPr>
        <xdr:cNvSpPr txBox="1"/>
      </xdr:nvSpPr>
      <xdr:spPr>
        <a:xfrm>
          <a:off x="7299960" y="12268200"/>
          <a:ext cx="4716780" cy="10363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/>
            <a:t>The null hypothesis assumes that smoking and cancer are </a:t>
          </a:r>
          <a:r>
            <a:rPr lang="en-IN" b="0"/>
            <a:t>not</a:t>
          </a:r>
          <a:r>
            <a:rPr lang="en-IN" b="1"/>
            <a:t> </a:t>
          </a:r>
          <a:r>
            <a:rPr lang="en-IN" b="0"/>
            <a:t>related</a:t>
          </a:r>
          <a:r>
            <a:rPr lang="en-IN"/>
            <a:t>. However, since the p-value is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less</a:t>
          </a:r>
          <a:r>
            <a:rPr lang="en-IN" b="1"/>
            <a:t>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than</a:t>
          </a:r>
          <a:r>
            <a:rPr lang="en-IN" b="1"/>
            <a:t> </a:t>
          </a:r>
          <a:r>
            <a:rPr lang="en-IN" b="0"/>
            <a:t>0.05</a:t>
          </a:r>
          <a:r>
            <a:rPr lang="en-IN"/>
            <a:t>, we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reject</a:t>
          </a:r>
          <a:r>
            <a:rPr lang="en-IN" b="1"/>
            <a:t> </a:t>
          </a:r>
          <a:r>
            <a:rPr lang="en-IN" b="0"/>
            <a:t>the</a:t>
          </a:r>
          <a:r>
            <a:rPr lang="en-IN" b="1"/>
            <a:t> </a:t>
          </a:r>
          <a:r>
            <a:rPr lang="en-IN" b="0"/>
            <a:t>null</a:t>
          </a:r>
          <a:r>
            <a:rPr lang="en-IN" b="1"/>
            <a:t> </a:t>
          </a:r>
          <a:r>
            <a:rPr lang="en-IN" b="0"/>
            <a:t>hypothesis</a:t>
          </a:r>
          <a:r>
            <a:rPr lang="en-IN"/>
            <a:t>. This means there is a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significant</a:t>
          </a:r>
          <a:r>
            <a:rPr lang="en-IN" b="1"/>
            <a:t>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association</a:t>
          </a:r>
          <a:r>
            <a:rPr lang="en-IN"/>
            <a:t> between smoking and cancer, but it does not confirm smoking as the sole cause.</a:t>
          </a:r>
        </a:p>
        <a:p>
          <a:endParaRPr lang="en-IN" sz="1100"/>
        </a:p>
      </xdr:txBody>
    </xdr:sp>
    <xdr:clientData/>
  </xdr:twoCellAnchor>
  <xdr:twoCellAnchor>
    <xdr:from>
      <xdr:col>12</xdr:col>
      <xdr:colOff>22860</xdr:colOff>
      <xdr:row>25</xdr:row>
      <xdr:rowOff>15240</xdr:rowOff>
    </xdr:from>
    <xdr:to>
      <xdr:col>13</xdr:col>
      <xdr:colOff>586740</xdr:colOff>
      <xdr:row>32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8E3E91-2B73-E010-88B3-877992819A83}"/>
            </a:ext>
          </a:extLst>
        </xdr:cNvPr>
        <xdr:cNvSpPr txBox="1"/>
      </xdr:nvSpPr>
      <xdr:spPr>
        <a:xfrm>
          <a:off x="7338060" y="4587240"/>
          <a:ext cx="2788920" cy="14020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0"/>
            <a:t>At 5% level of significance, we reject H0H_0H0​ and conclude that there is a significant difference between the intelligence of boys and girls.</a:t>
          </a:r>
          <a:endParaRPr lang="en-IN" sz="1100" b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1D1E-B395-490F-9824-3C9FE52C15A2}">
  <dimension ref="M2:X69"/>
  <sheetViews>
    <sheetView tabSelected="1" workbookViewId="0">
      <selection activeCell="M37" sqref="M37"/>
    </sheetView>
  </sheetViews>
  <sheetFormatPr defaultRowHeight="14.4" x14ac:dyDescent="0.3"/>
  <cols>
    <col min="13" max="13" width="32.44140625" customWidth="1"/>
    <col min="14" max="14" width="12.5546875" customWidth="1"/>
    <col min="17" max="17" width="11" customWidth="1"/>
  </cols>
  <sheetData>
    <row r="2" spans="13:24" x14ac:dyDescent="0.3">
      <c r="M2" s="1" t="s">
        <v>5</v>
      </c>
    </row>
    <row r="3" spans="13:24" x14ac:dyDescent="0.3">
      <c r="M3" s="1" t="s">
        <v>6</v>
      </c>
    </row>
    <row r="5" spans="13:24" x14ac:dyDescent="0.3">
      <c r="M5" t="s">
        <v>0</v>
      </c>
    </row>
    <row r="6" spans="13:24" x14ac:dyDescent="0.3">
      <c r="M6" t="s">
        <v>8</v>
      </c>
      <c r="N6">
        <v>89</v>
      </c>
      <c r="O6" t="s">
        <v>1</v>
      </c>
      <c r="P6">
        <v>4</v>
      </c>
      <c r="Q6" t="s">
        <v>3</v>
      </c>
      <c r="R6">
        <v>50</v>
      </c>
    </row>
    <row r="7" spans="13:24" x14ac:dyDescent="0.3">
      <c r="M7" s="2" t="s">
        <v>9</v>
      </c>
      <c r="N7">
        <v>82</v>
      </c>
      <c r="O7" t="s">
        <v>2</v>
      </c>
      <c r="P7">
        <v>9</v>
      </c>
      <c r="Q7" t="s">
        <v>4</v>
      </c>
      <c r="R7">
        <v>120</v>
      </c>
    </row>
    <row r="9" spans="13:24" x14ac:dyDescent="0.3">
      <c r="M9" t="s">
        <v>7</v>
      </c>
      <c r="N9" t="s">
        <v>10</v>
      </c>
    </row>
    <row r="10" spans="13:24" x14ac:dyDescent="0.3">
      <c r="N10" t="s">
        <v>11</v>
      </c>
      <c r="O10">
        <f>(89-82)/(4^2/50+9^2/120)</f>
        <v>7.0351758793969843</v>
      </c>
    </row>
    <row r="12" spans="13:24" x14ac:dyDescent="0.3">
      <c r="M12" t="s">
        <v>14</v>
      </c>
      <c r="N12" t="s">
        <v>12</v>
      </c>
      <c r="O12" s="10" t="s">
        <v>13</v>
      </c>
      <c r="P12" s="10"/>
      <c r="Q12" s="10"/>
      <c r="R12" s="10"/>
      <c r="S12" s="10"/>
      <c r="T12" s="10"/>
      <c r="U12" s="10"/>
      <c r="V12">
        <f>P13/(P14+P15)</f>
        <v>168.11472209404332</v>
      </c>
      <c r="W12" t="s">
        <v>18</v>
      </c>
      <c r="X12" t="s">
        <v>19</v>
      </c>
    </row>
    <row r="13" spans="13:24" x14ac:dyDescent="0.3">
      <c r="N13" t="s">
        <v>15</v>
      </c>
      <c r="P13">
        <f>(4^2/50+9^2/120)</f>
        <v>0.99500000000000011</v>
      </c>
    </row>
    <row r="14" spans="13:24" x14ac:dyDescent="0.3">
      <c r="N14" t="s">
        <v>16</v>
      </c>
      <c r="P14">
        <f>(4^2/50)^2/(50-1)</f>
        <v>2.0897959183673472E-3</v>
      </c>
    </row>
    <row r="15" spans="13:24" x14ac:dyDescent="0.3">
      <c r="N15" t="s">
        <v>17</v>
      </c>
      <c r="P15">
        <f>(9^2/120)^2/(120-1)</f>
        <v>3.8287815126050425E-3</v>
      </c>
    </row>
    <row r="17" spans="13:14" x14ac:dyDescent="0.3">
      <c r="M17" t="s">
        <v>20</v>
      </c>
      <c r="N17">
        <f>_xlfn.T.DIST.2T(O10,V12)</f>
        <v>4.8113301384739146E-11</v>
      </c>
    </row>
    <row r="19" spans="13:14" x14ac:dyDescent="0.3">
      <c r="M19" s="4" t="s">
        <v>21</v>
      </c>
    </row>
    <row r="20" spans="13:14" x14ac:dyDescent="0.3">
      <c r="M20" s="3"/>
    </row>
    <row r="21" spans="13:14" x14ac:dyDescent="0.3">
      <c r="M21" s="3" t="s">
        <v>22</v>
      </c>
    </row>
    <row r="22" spans="13:14" x14ac:dyDescent="0.3">
      <c r="M22" s="3" t="s">
        <v>50</v>
      </c>
    </row>
    <row r="23" spans="13:14" x14ac:dyDescent="0.3">
      <c r="M23" s="3" t="s">
        <v>51</v>
      </c>
    </row>
    <row r="25" spans="13:14" x14ac:dyDescent="0.3">
      <c r="M25" s="3" t="s">
        <v>49</v>
      </c>
    </row>
    <row r="38" spans="14:18" ht="15.6" x14ac:dyDescent="0.3">
      <c r="N38" s="11" t="s">
        <v>23</v>
      </c>
    </row>
    <row r="39" spans="14:18" x14ac:dyDescent="0.3">
      <c r="N39" t="s">
        <v>24</v>
      </c>
      <c r="P39" t="s">
        <v>25</v>
      </c>
    </row>
    <row r="40" spans="14:18" x14ac:dyDescent="0.3">
      <c r="Q40" s="1" t="s">
        <v>28</v>
      </c>
      <c r="R40" s="1" t="s">
        <v>29</v>
      </c>
    </row>
    <row r="41" spans="14:18" x14ac:dyDescent="0.3">
      <c r="N41" s="1" t="s">
        <v>26</v>
      </c>
      <c r="Q41">
        <f>680*550/1590</f>
        <v>235.22012578616352</v>
      </c>
      <c r="R41">
        <f>(680*990)/1590</f>
        <v>423.39622641509436</v>
      </c>
    </row>
    <row r="42" spans="14:18" x14ac:dyDescent="0.3">
      <c r="N42" s="1" t="s">
        <v>27</v>
      </c>
      <c r="Q42">
        <f>(910*550)/1590</f>
        <v>314.77987421383648</v>
      </c>
      <c r="R42">
        <f>(910*990)/1590</f>
        <v>566.60377358490564</v>
      </c>
    </row>
    <row r="44" spans="14:18" x14ac:dyDescent="0.3">
      <c r="N44" t="s">
        <v>30</v>
      </c>
      <c r="Q44" s="5" t="s">
        <v>34</v>
      </c>
    </row>
    <row r="46" spans="14:18" x14ac:dyDescent="0.3">
      <c r="N46" s="6" t="s">
        <v>35</v>
      </c>
      <c r="O46" s="7" t="s">
        <v>31</v>
      </c>
    </row>
    <row r="47" spans="14:18" x14ac:dyDescent="0.3">
      <c r="N47" s="5" t="s">
        <v>36</v>
      </c>
      <c r="O47" s="7" t="s">
        <v>32</v>
      </c>
    </row>
    <row r="48" spans="14:18" x14ac:dyDescent="0.3">
      <c r="N48" t="s">
        <v>37</v>
      </c>
      <c r="O48" s="8" t="s">
        <v>33</v>
      </c>
    </row>
    <row r="50" spans="13:17" x14ac:dyDescent="0.3">
      <c r="N50" t="s">
        <v>38</v>
      </c>
      <c r="Q50" s="1">
        <f>(220-Q41)^2/Q41</f>
        <v>0.98483166851646309</v>
      </c>
    </row>
    <row r="51" spans="13:17" x14ac:dyDescent="0.3">
      <c r="N51" s="9"/>
    </row>
    <row r="52" spans="13:17" x14ac:dyDescent="0.3">
      <c r="N52" t="s">
        <v>39</v>
      </c>
      <c r="Q52" s="1">
        <f>(230-Q42)^2/Q42</f>
        <v>22.833820267782531</v>
      </c>
    </row>
    <row r="54" spans="13:17" x14ac:dyDescent="0.3">
      <c r="N54" t="s">
        <v>40</v>
      </c>
      <c r="Q54" s="1">
        <f>(350-R41)^2/R41</f>
        <v>12.723320889247644</v>
      </c>
    </row>
    <row r="56" spans="13:17" x14ac:dyDescent="0.3">
      <c r="N56" s="4" t="s">
        <v>41</v>
      </c>
      <c r="Q56" s="1">
        <f>(640-R42)^2/R42</f>
        <v>9.5075364886685705</v>
      </c>
    </row>
    <row r="58" spans="13:17" x14ac:dyDescent="0.3">
      <c r="N58" t="s">
        <v>42</v>
      </c>
      <c r="Q58" s="1">
        <f>Q50+Q52+Q54+Q56</f>
        <v>46.049509314215207</v>
      </c>
    </row>
    <row r="60" spans="13:17" x14ac:dyDescent="0.3">
      <c r="N60" t="s">
        <v>43</v>
      </c>
      <c r="P60" s="1">
        <v>46.049509999999998</v>
      </c>
    </row>
    <row r="62" spans="13:17" x14ac:dyDescent="0.3">
      <c r="M62" t="s">
        <v>44</v>
      </c>
      <c r="N62" t="s">
        <v>45</v>
      </c>
    </row>
    <row r="63" spans="13:17" x14ac:dyDescent="0.3">
      <c r="M63" t="s">
        <v>46</v>
      </c>
      <c r="O63" s="1">
        <f>_xlfn.CHISQ.DIST.RT(Q56,1)</f>
        <v>2.0462969911163678E-3</v>
      </c>
    </row>
    <row r="65" spans="13:14" x14ac:dyDescent="0.3">
      <c r="M65" t="s">
        <v>47</v>
      </c>
      <c r="N65" t="s">
        <v>48</v>
      </c>
    </row>
    <row r="67" spans="13:14" x14ac:dyDescent="0.3">
      <c r="M67" t="s">
        <v>49</v>
      </c>
    </row>
    <row r="68" spans="13:14" x14ac:dyDescent="0.3">
      <c r="N68" s="1"/>
    </row>
    <row r="69" spans="13:14" x14ac:dyDescent="0.3">
      <c r="N69" s="1"/>
    </row>
  </sheetData>
  <mergeCells count="1">
    <mergeCell ref="O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Gupta</dc:creator>
  <cp:lastModifiedBy>Swapnil Gupta</cp:lastModifiedBy>
  <dcterms:created xsi:type="dcterms:W3CDTF">2025-02-24T14:30:38Z</dcterms:created>
  <dcterms:modified xsi:type="dcterms:W3CDTF">2025-03-01T07:07:15Z</dcterms:modified>
</cp:coreProperties>
</file>