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MSc-IT\SEM 3\ML\"/>
    </mc:Choice>
  </mc:AlternateContent>
  <xr:revisionPtr revIDLastSave="0" documentId="13_ncr:1_{67A6DD74-C868-4F64-A69A-942E4F4767A3}" xr6:coauthVersionLast="47" xr6:coauthVersionMax="47" xr10:uidLastSave="{00000000-0000-0000-0000-000000000000}"/>
  <bookViews>
    <workbookView xWindow="-108" yWindow="-108" windowWidth="23256" windowHeight="12456" xr2:uid="{06D84597-790A-40FA-AA7A-7560518086B4}"/>
  </bookViews>
  <sheets>
    <sheet name="X and k=2" sheetId="1" r:id="rId1"/>
    <sheet name="X, Y and K = 3" sheetId="2" r:id="rId2"/>
  </sheets>
  <definedNames>
    <definedName name="_xlnm._FilterDatabase" localSheetId="1" hidden="1">'X, Y and K = 3'!$A$58:$I$58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2" l="1"/>
  <c r="I76" i="2"/>
  <c r="H79" i="2"/>
  <c r="H76" i="2"/>
  <c r="I73" i="2"/>
  <c r="H73" i="2"/>
  <c r="G74" i="2"/>
  <c r="G75" i="2"/>
  <c r="G76" i="2"/>
  <c r="G77" i="2"/>
  <c r="G78" i="2"/>
  <c r="G79" i="2"/>
  <c r="G80" i="2"/>
  <c r="G73" i="2"/>
  <c r="G59" i="2"/>
  <c r="F74" i="2"/>
  <c r="F75" i="2"/>
  <c r="F76" i="2"/>
  <c r="F77" i="2"/>
  <c r="F78" i="2"/>
  <c r="F79" i="2"/>
  <c r="F80" i="2"/>
  <c r="E74" i="2"/>
  <c r="E75" i="2"/>
  <c r="E76" i="2"/>
  <c r="E77" i="2"/>
  <c r="E78" i="2"/>
  <c r="E79" i="2"/>
  <c r="E80" i="2"/>
  <c r="D74" i="2"/>
  <c r="D75" i="2"/>
  <c r="D76" i="2"/>
  <c r="D77" i="2"/>
  <c r="D78" i="2"/>
  <c r="D79" i="2"/>
  <c r="D80" i="2"/>
  <c r="F73" i="2"/>
  <c r="F59" i="2"/>
  <c r="E73" i="2"/>
  <c r="E59" i="2"/>
  <c r="D73" i="2"/>
  <c r="D59" i="2"/>
  <c r="D5" i="2"/>
  <c r="E5" i="2"/>
  <c r="F5" i="2"/>
  <c r="D6" i="2"/>
  <c r="E6" i="2"/>
  <c r="F6" i="2"/>
  <c r="G6" i="2"/>
  <c r="D7" i="2"/>
  <c r="E7" i="2"/>
  <c r="F7" i="2"/>
  <c r="G7" i="2"/>
  <c r="D8" i="2"/>
  <c r="G8" i="2" s="1"/>
  <c r="E8" i="2"/>
  <c r="F8" i="2"/>
  <c r="D9" i="2"/>
  <c r="G9" i="2" s="1"/>
  <c r="E9" i="2"/>
  <c r="F9" i="2"/>
  <c r="D10" i="2"/>
  <c r="E10" i="2"/>
  <c r="F10" i="2"/>
  <c r="G10" i="2"/>
  <c r="D11" i="2"/>
  <c r="E11" i="2"/>
  <c r="F11" i="2"/>
  <c r="D12" i="2"/>
  <c r="E12" i="2"/>
  <c r="G12" i="2" s="1"/>
  <c r="F12" i="2"/>
  <c r="I65" i="2"/>
  <c r="I62" i="2"/>
  <c r="I59" i="2"/>
  <c r="H65" i="2"/>
  <c r="H62" i="2"/>
  <c r="H59" i="2"/>
  <c r="F60" i="2"/>
  <c r="F62" i="2"/>
  <c r="F63" i="2"/>
  <c r="F64" i="2"/>
  <c r="F61" i="2"/>
  <c r="F65" i="2"/>
  <c r="F66" i="2"/>
  <c r="E60" i="2"/>
  <c r="E62" i="2"/>
  <c r="E63" i="2"/>
  <c r="E64" i="2"/>
  <c r="E61" i="2"/>
  <c r="E65" i="2"/>
  <c r="E66" i="2"/>
  <c r="D60" i="2"/>
  <c r="D62" i="2"/>
  <c r="D63" i="2"/>
  <c r="D64" i="2"/>
  <c r="D61" i="2"/>
  <c r="D65" i="2"/>
  <c r="D66" i="2"/>
  <c r="D31" i="2"/>
  <c r="I46" i="2"/>
  <c r="H50" i="2"/>
  <c r="I50" i="2"/>
  <c r="H46" i="2"/>
  <c r="F33" i="2"/>
  <c r="F34" i="2"/>
  <c r="F37" i="2"/>
  <c r="F35" i="2"/>
  <c r="F36" i="2"/>
  <c r="F38" i="2"/>
  <c r="F32" i="2"/>
  <c r="F31" i="2"/>
  <c r="E33" i="2"/>
  <c r="E34" i="2"/>
  <c r="E37" i="2"/>
  <c r="E35" i="2"/>
  <c r="E36" i="2"/>
  <c r="E38" i="2"/>
  <c r="E32" i="2"/>
  <c r="E31" i="2"/>
  <c r="D33" i="2"/>
  <c r="G33" i="2" s="1"/>
  <c r="D34" i="2"/>
  <c r="D37" i="2"/>
  <c r="D35" i="2"/>
  <c r="D36" i="2"/>
  <c r="D38" i="2"/>
  <c r="D32" i="2"/>
  <c r="H44" i="2"/>
  <c r="I44" i="2"/>
  <c r="H18" i="2"/>
  <c r="F18" i="2"/>
  <c r="E18" i="2"/>
  <c r="D18" i="2"/>
  <c r="G18" i="2" s="1"/>
  <c r="I24" i="2"/>
  <c r="I19" i="2"/>
  <c r="H19" i="2"/>
  <c r="I18" i="2"/>
  <c r="H24" i="2"/>
  <c r="F23" i="2"/>
  <c r="E23" i="2"/>
  <c r="D23" i="2"/>
  <c r="F25" i="2"/>
  <c r="E25" i="2"/>
  <c r="D25" i="2"/>
  <c r="F22" i="2"/>
  <c r="E22" i="2"/>
  <c r="D22" i="2"/>
  <c r="F21" i="2"/>
  <c r="E21" i="2"/>
  <c r="D21" i="2"/>
  <c r="F20" i="2"/>
  <c r="E20" i="2"/>
  <c r="D20" i="2"/>
  <c r="F19" i="2"/>
  <c r="E19" i="2"/>
  <c r="D19" i="2"/>
  <c r="F24" i="2"/>
  <c r="E24" i="2"/>
  <c r="D24" i="2"/>
  <c r="H84" i="1"/>
  <c r="H74" i="1"/>
  <c r="E92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E75" i="1"/>
  <c r="E76" i="1"/>
  <c r="E77" i="1"/>
  <c r="E78" i="1"/>
  <c r="E79" i="1"/>
  <c r="E80" i="1"/>
  <c r="E81" i="1"/>
  <c r="E82" i="1"/>
  <c r="E83" i="1"/>
  <c r="E84" i="1"/>
  <c r="G84" i="1" s="1"/>
  <c r="E85" i="1"/>
  <c r="G85" i="1" s="1"/>
  <c r="E86" i="1"/>
  <c r="E87" i="1"/>
  <c r="E88" i="1"/>
  <c r="E89" i="1"/>
  <c r="E90" i="1"/>
  <c r="E91" i="1"/>
  <c r="F74" i="1"/>
  <c r="E74" i="1"/>
  <c r="H61" i="1"/>
  <c r="H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F51" i="1"/>
  <c r="E51" i="1"/>
  <c r="G51" i="1" s="1"/>
  <c r="H37" i="1"/>
  <c r="H28" i="1"/>
  <c r="E4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E29" i="1"/>
  <c r="E30" i="1"/>
  <c r="G30" i="1" s="1"/>
  <c r="E31" i="1"/>
  <c r="E32" i="1"/>
  <c r="E33" i="1"/>
  <c r="E34" i="1"/>
  <c r="E35" i="1"/>
  <c r="E36" i="1"/>
  <c r="E37" i="1"/>
  <c r="E38" i="1"/>
  <c r="E39" i="1"/>
  <c r="E40" i="1"/>
  <c r="E41" i="1"/>
  <c r="E42" i="1"/>
  <c r="G42" i="1" s="1"/>
  <c r="E43" i="1"/>
  <c r="E44" i="1"/>
  <c r="E45" i="1"/>
  <c r="F28" i="1"/>
  <c r="E28" i="1"/>
  <c r="H8" i="1"/>
  <c r="H5" i="1"/>
  <c r="F23" i="1"/>
  <c r="F6" i="1"/>
  <c r="F7" i="1"/>
  <c r="F8" i="1"/>
  <c r="F9" i="1"/>
  <c r="G9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" i="1"/>
  <c r="E2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G41" i="1" l="1"/>
  <c r="G29" i="1"/>
  <c r="G83" i="1"/>
  <c r="G82" i="1"/>
  <c r="G81" i="1"/>
  <c r="G87" i="1"/>
  <c r="G75" i="1"/>
  <c r="G55" i="1"/>
  <c r="G66" i="1"/>
  <c r="G54" i="1"/>
  <c r="G80" i="1"/>
  <c r="G86" i="1"/>
  <c r="G92" i="1"/>
  <c r="G67" i="1"/>
  <c r="G5" i="1"/>
  <c r="G74" i="1"/>
  <c r="G53" i="1"/>
  <c r="G91" i="1"/>
  <c r="G52" i="1"/>
  <c r="G90" i="1"/>
  <c r="G63" i="1"/>
  <c r="G77" i="1"/>
  <c r="G33" i="1"/>
  <c r="G62" i="1"/>
  <c r="G76" i="1"/>
  <c r="G44" i="1"/>
  <c r="G32" i="1"/>
  <c r="G65" i="1"/>
  <c r="G79" i="1"/>
  <c r="G64" i="1"/>
  <c r="G78" i="1"/>
  <c r="G34" i="1"/>
  <c r="G46" i="1"/>
  <c r="G89" i="1"/>
  <c r="G45" i="1"/>
  <c r="G88" i="1"/>
  <c r="G15" i="1"/>
  <c r="G43" i="1"/>
  <c r="G31" i="1"/>
  <c r="G37" i="1"/>
  <c r="G61" i="1"/>
  <c r="G60" i="1"/>
  <c r="G40" i="1"/>
  <c r="G11" i="1"/>
  <c r="G39" i="1"/>
  <c r="G38" i="1"/>
  <c r="G59" i="1"/>
  <c r="G58" i="1"/>
  <c r="G36" i="1"/>
  <c r="G69" i="1"/>
  <c r="G57" i="1"/>
  <c r="G19" i="1"/>
  <c r="G7" i="1"/>
  <c r="G28" i="1"/>
  <c r="G35" i="1"/>
  <c r="G68" i="1"/>
  <c r="G56" i="1"/>
  <c r="G11" i="2"/>
  <c r="G5" i="2"/>
  <c r="G63" i="2"/>
  <c r="G62" i="2"/>
  <c r="G34" i="2"/>
  <c r="G60" i="2"/>
  <c r="G25" i="2"/>
  <c r="G66" i="2"/>
  <c r="G31" i="2"/>
  <c r="G65" i="2"/>
  <c r="G19" i="2"/>
  <c r="G24" i="2"/>
  <c r="G61" i="2"/>
  <c r="G22" i="2"/>
  <c r="G64" i="2"/>
  <c r="G36" i="2"/>
  <c r="G32" i="2"/>
  <c r="G35" i="2"/>
  <c r="G38" i="2"/>
  <c r="G37" i="2"/>
  <c r="G21" i="2"/>
  <c r="G20" i="2"/>
  <c r="G23" i="2"/>
  <c r="G22" i="1"/>
  <c r="G18" i="1"/>
  <c r="G10" i="1"/>
  <c r="G6" i="1"/>
  <c r="G21" i="1"/>
  <c r="G17" i="1"/>
  <c r="G13" i="1"/>
  <c r="G14" i="1"/>
  <c r="G23" i="1"/>
  <c r="G20" i="1"/>
  <c r="G16" i="1"/>
  <c r="G12" i="1"/>
  <c r="G8" i="1"/>
</calcChain>
</file>

<file path=xl/sharedStrings.xml><?xml version="1.0" encoding="utf-8"?>
<sst xmlns="http://schemas.openxmlformats.org/spreadsheetml/2006/main" count="158" uniqueCount="42">
  <si>
    <t>x</t>
  </si>
  <si>
    <t>c1</t>
  </si>
  <si>
    <t>c2</t>
  </si>
  <si>
    <t>Centroid</t>
  </si>
  <si>
    <t>Iteration 1</t>
  </si>
  <si>
    <t>Iteration 2</t>
  </si>
  <si>
    <t>Iteration 3</t>
  </si>
  <si>
    <t>Iteration 4</t>
  </si>
  <si>
    <t>Points</t>
  </si>
  <si>
    <t>A1</t>
  </si>
  <si>
    <t>A2</t>
  </si>
  <si>
    <t>A3</t>
  </si>
  <si>
    <t>A4</t>
  </si>
  <si>
    <t>A5</t>
  </si>
  <si>
    <t>A6</t>
  </si>
  <si>
    <t>A7</t>
  </si>
  <si>
    <t>A8</t>
  </si>
  <si>
    <t>X</t>
  </si>
  <si>
    <t>Y</t>
  </si>
  <si>
    <t>k=3</t>
  </si>
  <si>
    <t>Dist mean 1</t>
  </si>
  <si>
    <t>Dist mean 2</t>
  </si>
  <si>
    <t>Dist mean 3</t>
  </si>
  <si>
    <t>Cluster</t>
  </si>
  <si>
    <t>2,10</t>
  </si>
  <si>
    <t>5,8</t>
  </si>
  <si>
    <t>1,2</t>
  </si>
  <si>
    <t>Centroid Y</t>
  </si>
  <si>
    <t>Centroid X</t>
  </si>
  <si>
    <t>6,6</t>
  </si>
  <si>
    <t>1.5, 3.5</t>
  </si>
  <si>
    <t>Sorted by cluster</t>
  </si>
  <si>
    <t>3, 9.5</t>
  </si>
  <si>
    <t>6.5, 5.25</t>
  </si>
  <si>
    <t>1.5,3.5</t>
  </si>
  <si>
    <t>3.67, 9</t>
  </si>
  <si>
    <t>7, 4.33</t>
  </si>
  <si>
    <t xml:space="preserve">D1 </t>
  </si>
  <si>
    <t>D2</t>
  </si>
  <si>
    <t>Nearest 
Cluster</t>
  </si>
  <si>
    <t>New 
Centroid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</si>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</sst>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 and k=2'!$B$73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'X and k=2'!$B$74:$B$92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  <c:pt idx="10">
                  <c:v>35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60</c:v>
                </c:pt>
                <c:pt idx="17">
                  <c:v>61</c:v>
                </c:pt>
                <c:pt idx="1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A-4802-898E-86C3682A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2799"/>
        <c:axId val="22848639"/>
      </c:scatterChart>
      <c:valAx>
        <c:axId val="228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8639"/>
        <c:crosses val="autoZero"/>
        <c:crossBetween val="midCat"/>
      </c:valAx>
      <c:valAx>
        <c:axId val="228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73</xdr:row>
      <xdr:rowOff>166687</xdr:rowOff>
    </xdr:from>
    <xdr:to>
      <xdr:col>16</xdr:col>
      <xdr:colOff>180975</xdr:colOff>
      <xdr:row>88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FB7D9-FCC5-2C53-8F8F-3CBC93A5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A99D-9628-4114-9765-E2A8016C1496}">
  <dimension ref="B3:H92"/>
  <sheetViews>
    <sheetView tabSelected="1" workbookViewId="0">
      <selection activeCell="J11" sqref="J11"/>
    </sheetView>
  </sheetViews>
  <sheetFormatPr defaultColWidth="6.5546875" defaultRowHeight="14.4" x14ac:dyDescent="0.3"/>
  <cols>
    <col min="1" max="1" width="6.5546875" style="9"/>
    <col min="2" max="6" width="6.33203125" style="9" customWidth="1"/>
    <col min="7" max="8" width="8.44140625" style="9" customWidth="1"/>
    <col min="9" max="16384" width="6.5546875" style="9"/>
  </cols>
  <sheetData>
    <row r="3" spans="2:8" x14ac:dyDescent="0.3">
      <c r="B3" s="8" t="s">
        <v>4</v>
      </c>
      <c r="C3" s="8"/>
      <c r="D3" s="8"/>
      <c r="E3" s="8"/>
      <c r="F3" s="8"/>
      <c r="G3" s="8"/>
      <c r="H3" s="8"/>
    </row>
    <row r="4" spans="2:8" s="10" customFormat="1" ht="28.8" x14ac:dyDescent="0.3">
      <c r="B4" s="7" t="s">
        <v>0</v>
      </c>
      <c r="C4" s="7" t="s">
        <v>1</v>
      </c>
      <c r="D4" s="7" t="s">
        <v>2</v>
      </c>
      <c r="E4" s="7" t="s">
        <v>37</v>
      </c>
      <c r="F4" s="7" t="s">
        <v>38</v>
      </c>
      <c r="G4" s="7" t="s">
        <v>39</v>
      </c>
      <c r="H4" s="7" t="s">
        <v>40</v>
      </c>
    </row>
    <row r="5" spans="2:8" x14ac:dyDescent="0.3">
      <c r="B5" s="11">
        <v>15</v>
      </c>
      <c r="C5" s="11">
        <v>16</v>
      </c>
      <c r="D5" s="11">
        <v>22</v>
      </c>
      <c r="E5" s="11">
        <f>ABS(C5-B5)</f>
        <v>1</v>
      </c>
      <c r="F5" s="11">
        <f>ABS(D5-B5)</f>
        <v>7</v>
      </c>
      <c r="G5" s="11">
        <f>IF(E5&lt;F5, 1, 2)</f>
        <v>1</v>
      </c>
      <c r="H5" s="12">
        <f>AVERAGE(B5:B7)</f>
        <v>15.333333333333334</v>
      </c>
    </row>
    <row r="6" spans="2:8" x14ac:dyDescent="0.3">
      <c r="B6" s="11">
        <v>15</v>
      </c>
      <c r="C6" s="11">
        <v>16</v>
      </c>
      <c r="D6" s="11">
        <v>22</v>
      </c>
      <c r="E6" s="11">
        <f t="shared" ref="E6:E23" si="0">ABS(C6-B6)</f>
        <v>1</v>
      </c>
      <c r="F6" s="11">
        <f t="shared" ref="F6:F23" si="1">ABS(D6-B6)</f>
        <v>7</v>
      </c>
      <c r="G6" s="11">
        <f t="shared" ref="G6:G23" si="2">IF(E6&lt;F6, 1, 2)</f>
        <v>1</v>
      </c>
      <c r="H6" s="11"/>
    </row>
    <row r="7" spans="2:8" x14ac:dyDescent="0.3">
      <c r="B7" s="11">
        <v>16</v>
      </c>
      <c r="C7" s="11">
        <v>16</v>
      </c>
      <c r="D7" s="11">
        <v>22</v>
      </c>
      <c r="E7" s="11">
        <f t="shared" si="0"/>
        <v>0</v>
      </c>
      <c r="F7" s="11">
        <f t="shared" si="1"/>
        <v>6</v>
      </c>
      <c r="G7" s="11">
        <f t="shared" si="2"/>
        <v>1</v>
      </c>
      <c r="H7" s="11"/>
    </row>
    <row r="8" spans="2:8" x14ac:dyDescent="0.3">
      <c r="B8" s="13">
        <v>19</v>
      </c>
      <c r="C8" s="13">
        <v>16</v>
      </c>
      <c r="D8" s="13">
        <v>22</v>
      </c>
      <c r="E8" s="13">
        <f t="shared" si="0"/>
        <v>3</v>
      </c>
      <c r="F8" s="13">
        <f t="shared" si="1"/>
        <v>3</v>
      </c>
      <c r="G8" s="13">
        <f t="shared" si="2"/>
        <v>2</v>
      </c>
      <c r="H8" s="13">
        <f>AVERAGE(B8:B23)</f>
        <v>36.25</v>
      </c>
    </row>
    <row r="9" spans="2:8" x14ac:dyDescent="0.3">
      <c r="B9" s="13">
        <v>19</v>
      </c>
      <c r="C9" s="13">
        <v>16</v>
      </c>
      <c r="D9" s="13">
        <v>22</v>
      </c>
      <c r="E9" s="13">
        <f t="shared" si="0"/>
        <v>3</v>
      </c>
      <c r="F9" s="13">
        <f t="shared" si="1"/>
        <v>3</v>
      </c>
      <c r="G9" s="13">
        <f t="shared" si="2"/>
        <v>2</v>
      </c>
      <c r="H9" s="13"/>
    </row>
    <row r="10" spans="2:8" x14ac:dyDescent="0.3">
      <c r="B10" s="13">
        <v>20</v>
      </c>
      <c r="C10" s="13">
        <v>16</v>
      </c>
      <c r="D10" s="13">
        <v>22</v>
      </c>
      <c r="E10" s="13">
        <f t="shared" si="0"/>
        <v>4</v>
      </c>
      <c r="F10" s="13">
        <f t="shared" si="1"/>
        <v>2</v>
      </c>
      <c r="G10" s="13">
        <f t="shared" si="2"/>
        <v>2</v>
      </c>
      <c r="H10" s="13"/>
    </row>
    <row r="11" spans="2:8" x14ac:dyDescent="0.3">
      <c r="B11" s="13">
        <v>20</v>
      </c>
      <c r="C11" s="13">
        <v>16</v>
      </c>
      <c r="D11" s="13">
        <v>22</v>
      </c>
      <c r="E11" s="13">
        <f t="shared" si="0"/>
        <v>4</v>
      </c>
      <c r="F11" s="13">
        <f t="shared" si="1"/>
        <v>2</v>
      </c>
      <c r="G11" s="13">
        <f t="shared" si="2"/>
        <v>2</v>
      </c>
      <c r="H11" s="13"/>
    </row>
    <row r="12" spans="2:8" x14ac:dyDescent="0.3">
      <c r="B12" s="13">
        <v>21</v>
      </c>
      <c r="C12" s="13">
        <v>16</v>
      </c>
      <c r="D12" s="13">
        <v>22</v>
      </c>
      <c r="E12" s="13">
        <f t="shared" si="0"/>
        <v>5</v>
      </c>
      <c r="F12" s="13">
        <f t="shared" si="1"/>
        <v>1</v>
      </c>
      <c r="G12" s="13">
        <f t="shared" si="2"/>
        <v>2</v>
      </c>
      <c r="H12" s="13"/>
    </row>
    <row r="13" spans="2:8" x14ac:dyDescent="0.3">
      <c r="B13" s="13">
        <v>22</v>
      </c>
      <c r="C13" s="13">
        <v>16</v>
      </c>
      <c r="D13" s="13">
        <v>22</v>
      </c>
      <c r="E13" s="13">
        <f t="shared" si="0"/>
        <v>6</v>
      </c>
      <c r="F13" s="13">
        <f t="shared" si="1"/>
        <v>0</v>
      </c>
      <c r="G13" s="13">
        <f t="shared" si="2"/>
        <v>2</v>
      </c>
      <c r="H13" s="13"/>
    </row>
    <row r="14" spans="2:8" x14ac:dyDescent="0.3">
      <c r="B14" s="13">
        <v>28</v>
      </c>
      <c r="C14" s="13">
        <v>16</v>
      </c>
      <c r="D14" s="13">
        <v>22</v>
      </c>
      <c r="E14" s="13">
        <f t="shared" si="0"/>
        <v>12</v>
      </c>
      <c r="F14" s="13">
        <f t="shared" si="1"/>
        <v>6</v>
      </c>
      <c r="G14" s="13">
        <f t="shared" si="2"/>
        <v>2</v>
      </c>
      <c r="H14" s="13"/>
    </row>
    <row r="15" spans="2:8" x14ac:dyDescent="0.3">
      <c r="B15" s="13">
        <v>35</v>
      </c>
      <c r="C15" s="13">
        <v>16</v>
      </c>
      <c r="D15" s="13">
        <v>22</v>
      </c>
      <c r="E15" s="13">
        <f t="shared" si="0"/>
        <v>19</v>
      </c>
      <c r="F15" s="13">
        <f t="shared" si="1"/>
        <v>13</v>
      </c>
      <c r="G15" s="13">
        <f t="shared" si="2"/>
        <v>2</v>
      </c>
      <c r="H15" s="13"/>
    </row>
    <row r="16" spans="2:8" x14ac:dyDescent="0.3">
      <c r="B16" s="13">
        <v>40</v>
      </c>
      <c r="C16" s="13">
        <v>16</v>
      </c>
      <c r="D16" s="13">
        <v>22</v>
      </c>
      <c r="E16" s="13">
        <f t="shared" si="0"/>
        <v>24</v>
      </c>
      <c r="F16" s="13">
        <f t="shared" si="1"/>
        <v>18</v>
      </c>
      <c r="G16" s="13">
        <f t="shared" si="2"/>
        <v>2</v>
      </c>
      <c r="H16" s="13"/>
    </row>
    <row r="17" spans="2:8" x14ac:dyDescent="0.3">
      <c r="B17" s="13">
        <v>41</v>
      </c>
      <c r="C17" s="13">
        <v>16</v>
      </c>
      <c r="D17" s="13">
        <v>22</v>
      </c>
      <c r="E17" s="13">
        <f t="shared" si="0"/>
        <v>25</v>
      </c>
      <c r="F17" s="13">
        <f t="shared" si="1"/>
        <v>19</v>
      </c>
      <c r="G17" s="13">
        <f t="shared" si="2"/>
        <v>2</v>
      </c>
      <c r="H17" s="13"/>
    </row>
    <row r="18" spans="2:8" x14ac:dyDescent="0.3">
      <c r="B18" s="13">
        <v>42</v>
      </c>
      <c r="C18" s="13">
        <v>16</v>
      </c>
      <c r="D18" s="13">
        <v>22</v>
      </c>
      <c r="E18" s="13">
        <f t="shared" si="0"/>
        <v>26</v>
      </c>
      <c r="F18" s="13">
        <f t="shared" si="1"/>
        <v>20</v>
      </c>
      <c r="G18" s="13">
        <f t="shared" si="2"/>
        <v>2</v>
      </c>
      <c r="H18" s="13"/>
    </row>
    <row r="19" spans="2:8" x14ac:dyDescent="0.3">
      <c r="B19" s="13">
        <v>43</v>
      </c>
      <c r="C19" s="13">
        <v>16</v>
      </c>
      <c r="D19" s="13">
        <v>22</v>
      </c>
      <c r="E19" s="13">
        <f t="shared" si="0"/>
        <v>27</v>
      </c>
      <c r="F19" s="13">
        <f t="shared" si="1"/>
        <v>21</v>
      </c>
      <c r="G19" s="13">
        <f t="shared" si="2"/>
        <v>2</v>
      </c>
      <c r="H19" s="13"/>
    </row>
    <row r="20" spans="2:8" x14ac:dyDescent="0.3">
      <c r="B20" s="13">
        <v>44</v>
      </c>
      <c r="C20" s="13">
        <v>16</v>
      </c>
      <c r="D20" s="13">
        <v>22</v>
      </c>
      <c r="E20" s="13">
        <f t="shared" si="0"/>
        <v>28</v>
      </c>
      <c r="F20" s="13">
        <f t="shared" si="1"/>
        <v>22</v>
      </c>
      <c r="G20" s="13">
        <f t="shared" si="2"/>
        <v>2</v>
      </c>
      <c r="H20" s="13"/>
    </row>
    <row r="21" spans="2:8" x14ac:dyDescent="0.3">
      <c r="B21" s="13">
        <v>60</v>
      </c>
      <c r="C21" s="13">
        <v>16</v>
      </c>
      <c r="D21" s="13">
        <v>22</v>
      </c>
      <c r="E21" s="13">
        <f t="shared" si="0"/>
        <v>44</v>
      </c>
      <c r="F21" s="13">
        <f t="shared" si="1"/>
        <v>38</v>
      </c>
      <c r="G21" s="13">
        <f t="shared" si="2"/>
        <v>2</v>
      </c>
      <c r="H21" s="13"/>
    </row>
    <row r="22" spans="2:8" x14ac:dyDescent="0.3">
      <c r="B22" s="13">
        <v>61</v>
      </c>
      <c r="C22" s="13">
        <v>16</v>
      </c>
      <c r="D22" s="13">
        <v>22</v>
      </c>
      <c r="E22" s="13">
        <f t="shared" si="0"/>
        <v>45</v>
      </c>
      <c r="F22" s="13">
        <f t="shared" si="1"/>
        <v>39</v>
      </c>
      <c r="G22" s="13">
        <f t="shared" si="2"/>
        <v>2</v>
      </c>
      <c r="H22" s="13"/>
    </row>
    <row r="23" spans="2:8" x14ac:dyDescent="0.3">
      <c r="B23" s="13">
        <v>65</v>
      </c>
      <c r="C23" s="13">
        <v>16</v>
      </c>
      <c r="D23" s="13">
        <v>22</v>
      </c>
      <c r="E23" s="13">
        <f t="shared" si="0"/>
        <v>49</v>
      </c>
      <c r="F23" s="13">
        <f t="shared" si="1"/>
        <v>43</v>
      </c>
      <c r="G23" s="13">
        <f t="shared" si="2"/>
        <v>2</v>
      </c>
      <c r="H23" s="13"/>
    </row>
    <row r="26" spans="2:8" x14ac:dyDescent="0.3">
      <c r="B26" s="8" t="s">
        <v>5</v>
      </c>
      <c r="C26" s="8"/>
      <c r="D26" s="8"/>
      <c r="E26" s="8"/>
      <c r="F26" s="8"/>
      <c r="G26" s="8"/>
      <c r="H26" s="8"/>
    </row>
    <row r="27" spans="2:8" s="14" customFormat="1" ht="28.8" x14ac:dyDescent="0.3">
      <c r="B27" s="2" t="s">
        <v>0</v>
      </c>
      <c r="C27" s="2" t="s">
        <v>1</v>
      </c>
      <c r="D27" s="2" t="s">
        <v>2</v>
      </c>
      <c r="E27" s="7" t="s">
        <v>41</v>
      </c>
      <c r="F27" s="7" t="s">
        <v>38</v>
      </c>
      <c r="G27" s="7" t="s">
        <v>39</v>
      </c>
      <c r="H27" s="7" t="s">
        <v>40</v>
      </c>
    </row>
    <row r="28" spans="2:8" x14ac:dyDescent="0.3">
      <c r="B28" s="11">
        <v>15</v>
      </c>
      <c r="C28" s="12">
        <v>15.33</v>
      </c>
      <c r="D28" s="11">
        <v>36.25</v>
      </c>
      <c r="E28" s="11">
        <f>ABS(C28-B28)</f>
        <v>0.33000000000000007</v>
      </c>
      <c r="F28" s="11">
        <f>ABS(D28-B28)</f>
        <v>21.25</v>
      </c>
      <c r="G28" s="11">
        <f>IF(E28&lt;F28, 1, 2)</f>
        <v>1</v>
      </c>
      <c r="H28" s="12">
        <f>AVERAGE(B28:B36)</f>
        <v>18.555555555555557</v>
      </c>
    </row>
    <row r="29" spans="2:8" x14ac:dyDescent="0.3">
      <c r="B29" s="11">
        <v>15</v>
      </c>
      <c r="C29" s="12">
        <v>15.33</v>
      </c>
      <c r="D29" s="11">
        <v>36.25</v>
      </c>
      <c r="E29" s="11">
        <f t="shared" ref="E29:E46" si="3">ABS(C29-B29)</f>
        <v>0.33000000000000007</v>
      </c>
      <c r="F29" s="11">
        <f t="shared" ref="F29:F46" si="4">ABS(D29-B29)</f>
        <v>21.25</v>
      </c>
      <c r="G29" s="11">
        <f t="shared" ref="G29:G46" si="5">IF(E29&lt;F29, 1, 2)</f>
        <v>1</v>
      </c>
      <c r="H29" s="12"/>
    </row>
    <row r="30" spans="2:8" x14ac:dyDescent="0.3">
      <c r="B30" s="11">
        <v>16</v>
      </c>
      <c r="C30" s="12">
        <v>15.33</v>
      </c>
      <c r="D30" s="11">
        <v>36.25</v>
      </c>
      <c r="E30" s="11">
        <f t="shared" si="3"/>
        <v>0.66999999999999993</v>
      </c>
      <c r="F30" s="11">
        <f t="shared" si="4"/>
        <v>20.25</v>
      </c>
      <c r="G30" s="11">
        <f t="shared" si="5"/>
        <v>1</v>
      </c>
      <c r="H30" s="12"/>
    </row>
    <row r="31" spans="2:8" x14ac:dyDescent="0.3">
      <c r="B31" s="11">
        <v>19</v>
      </c>
      <c r="C31" s="12">
        <v>15.33</v>
      </c>
      <c r="D31" s="11">
        <v>36.25</v>
      </c>
      <c r="E31" s="11">
        <f t="shared" si="3"/>
        <v>3.67</v>
      </c>
      <c r="F31" s="11">
        <f t="shared" si="4"/>
        <v>17.25</v>
      </c>
      <c r="G31" s="11">
        <f t="shared" si="5"/>
        <v>1</v>
      </c>
      <c r="H31" s="12"/>
    </row>
    <row r="32" spans="2:8" x14ac:dyDescent="0.3">
      <c r="B32" s="11">
        <v>19</v>
      </c>
      <c r="C32" s="12">
        <v>15.33</v>
      </c>
      <c r="D32" s="11">
        <v>36.25</v>
      </c>
      <c r="E32" s="11">
        <f t="shared" si="3"/>
        <v>3.67</v>
      </c>
      <c r="F32" s="11">
        <f t="shared" si="4"/>
        <v>17.25</v>
      </c>
      <c r="G32" s="11">
        <f t="shared" si="5"/>
        <v>1</v>
      </c>
      <c r="H32" s="12"/>
    </row>
    <row r="33" spans="2:8" x14ac:dyDescent="0.3">
      <c r="B33" s="11">
        <v>20</v>
      </c>
      <c r="C33" s="12">
        <v>15.33</v>
      </c>
      <c r="D33" s="11">
        <v>36.25</v>
      </c>
      <c r="E33" s="11">
        <f t="shared" si="3"/>
        <v>4.67</v>
      </c>
      <c r="F33" s="11">
        <f t="shared" si="4"/>
        <v>16.25</v>
      </c>
      <c r="G33" s="11">
        <f t="shared" si="5"/>
        <v>1</v>
      </c>
      <c r="H33" s="12"/>
    </row>
    <row r="34" spans="2:8" x14ac:dyDescent="0.3">
      <c r="B34" s="11">
        <v>20</v>
      </c>
      <c r="C34" s="12">
        <v>15.33</v>
      </c>
      <c r="D34" s="11">
        <v>36.25</v>
      </c>
      <c r="E34" s="11">
        <f t="shared" si="3"/>
        <v>4.67</v>
      </c>
      <c r="F34" s="11">
        <f t="shared" si="4"/>
        <v>16.25</v>
      </c>
      <c r="G34" s="11">
        <f t="shared" si="5"/>
        <v>1</v>
      </c>
      <c r="H34" s="12"/>
    </row>
    <row r="35" spans="2:8" x14ac:dyDescent="0.3">
      <c r="B35" s="11">
        <v>21</v>
      </c>
      <c r="C35" s="12">
        <v>15.33</v>
      </c>
      <c r="D35" s="11">
        <v>36.25</v>
      </c>
      <c r="E35" s="11">
        <f t="shared" si="3"/>
        <v>5.67</v>
      </c>
      <c r="F35" s="11">
        <f t="shared" si="4"/>
        <v>15.25</v>
      </c>
      <c r="G35" s="11">
        <f t="shared" si="5"/>
        <v>1</v>
      </c>
      <c r="H35" s="12"/>
    </row>
    <row r="36" spans="2:8" x14ac:dyDescent="0.3">
      <c r="B36" s="11">
        <v>22</v>
      </c>
      <c r="C36" s="12">
        <v>15.33</v>
      </c>
      <c r="D36" s="11">
        <v>36.25</v>
      </c>
      <c r="E36" s="11">
        <f t="shared" si="3"/>
        <v>6.67</v>
      </c>
      <c r="F36" s="11">
        <f t="shared" si="4"/>
        <v>14.25</v>
      </c>
      <c r="G36" s="11">
        <f t="shared" si="5"/>
        <v>1</v>
      </c>
      <c r="H36" s="12"/>
    </row>
    <row r="37" spans="2:8" x14ac:dyDescent="0.3">
      <c r="B37" s="13">
        <v>28</v>
      </c>
      <c r="C37" s="15">
        <v>15.33</v>
      </c>
      <c r="D37" s="13">
        <v>36.25</v>
      </c>
      <c r="E37" s="13">
        <f t="shared" si="3"/>
        <v>12.67</v>
      </c>
      <c r="F37" s="13">
        <f t="shared" si="4"/>
        <v>8.25</v>
      </c>
      <c r="G37" s="13">
        <f t="shared" si="5"/>
        <v>2</v>
      </c>
      <c r="H37" s="15">
        <f>AVERAGE(B37:B46)</f>
        <v>45.9</v>
      </c>
    </row>
    <row r="38" spans="2:8" x14ac:dyDescent="0.3">
      <c r="B38" s="13">
        <v>35</v>
      </c>
      <c r="C38" s="15">
        <v>15.33</v>
      </c>
      <c r="D38" s="13">
        <v>36.25</v>
      </c>
      <c r="E38" s="13">
        <f t="shared" si="3"/>
        <v>19.670000000000002</v>
      </c>
      <c r="F38" s="13">
        <f t="shared" si="4"/>
        <v>1.25</v>
      </c>
      <c r="G38" s="13">
        <f t="shared" si="5"/>
        <v>2</v>
      </c>
      <c r="H38" s="13"/>
    </row>
    <row r="39" spans="2:8" x14ac:dyDescent="0.3">
      <c r="B39" s="13">
        <v>40</v>
      </c>
      <c r="C39" s="15">
        <v>15.33</v>
      </c>
      <c r="D39" s="13">
        <v>36.25</v>
      </c>
      <c r="E39" s="13">
        <f t="shared" si="3"/>
        <v>24.67</v>
      </c>
      <c r="F39" s="13">
        <f t="shared" si="4"/>
        <v>3.75</v>
      </c>
      <c r="G39" s="13">
        <f t="shared" si="5"/>
        <v>2</v>
      </c>
      <c r="H39" s="13"/>
    </row>
    <row r="40" spans="2:8" x14ac:dyDescent="0.3">
      <c r="B40" s="13">
        <v>41</v>
      </c>
      <c r="C40" s="15">
        <v>15.33</v>
      </c>
      <c r="D40" s="13">
        <v>36.25</v>
      </c>
      <c r="E40" s="13">
        <f t="shared" si="3"/>
        <v>25.67</v>
      </c>
      <c r="F40" s="13">
        <f t="shared" si="4"/>
        <v>4.75</v>
      </c>
      <c r="G40" s="13">
        <f t="shared" si="5"/>
        <v>2</v>
      </c>
      <c r="H40" s="13"/>
    </row>
    <row r="41" spans="2:8" x14ac:dyDescent="0.3">
      <c r="B41" s="13">
        <v>42</v>
      </c>
      <c r="C41" s="15">
        <v>15.33</v>
      </c>
      <c r="D41" s="13">
        <v>36.25</v>
      </c>
      <c r="E41" s="13">
        <f t="shared" si="3"/>
        <v>26.67</v>
      </c>
      <c r="F41" s="13">
        <f t="shared" si="4"/>
        <v>5.75</v>
      </c>
      <c r="G41" s="13">
        <f t="shared" si="5"/>
        <v>2</v>
      </c>
      <c r="H41" s="13"/>
    </row>
    <row r="42" spans="2:8" x14ac:dyDescent="0.3">
      <c r="B42" s="13">
        <v>43</v>
      </c>
      <c r="C42" s="15">
        <v>15.33</v>
      </c>
      <c r="D42" s="13">
        <v>36.25</v>
      </c>
      <c r="E42" s="13">
        <f t="shared" si="3"/>
        <v>27.67</v>
      </c>
      <c r="F42" s="13">
        <f t="shared" si="4"/>
        <v>6.75</v>
      </c>
      <c r="G42" s="13">
        <f t="shared" si="5"/>
        <v>2</v>
      </c>
      <c r="H42" s="13"/>
    </row>
    <row r="43" spans="2:8" x14ac:dyDescent="0.3">
      <c r="B43" s="13">
        <v>44</v>
      </c>
      <c r="C43" s="15">
        <v>15.33</v>
      </c>
      <c r="D43" s="13">
        <v>36.25</v>
      </c>
      <c r="E43" s="13">
        <f t="shared" si="3"/>
        <v>28.67</v>
      </c>
      <c r="F43" s="13">
        <f t="shared" si="4"/>
        <v>7.75</v>
      </c>
      <c r="G43" s="13">
        <f t="shared" si="5"/>
        <v>2</v>
      </c>
      <c r="H43" s="13"/>
    </row>
    <row r="44" spans="2:8" x14ac:dyDescent="0.3">
      <c r="B44" s="13">
        <v>60</v>
      </c>
      <c r="C44" s="15">
        <v>15.33</v>
      </c>
      <c r="D44" s="13">
        <v>36.25</v>
      </c>
      <c r="E44" s="13">
        <f t="shared" si="3"/>
        <v>44.67</v>
      </c>
      <c r="F44" s="13">
        <f t="shared" si="4"/>
        <v>23.75</v>
      </c>
      <c r="G44" s="13">
        <f t="shared" si="5"/>
        <v>2</v>
      </c>
      <c r="H44" s="13"/>
    </row>
    <row r="45" spans="2:8" x14ac:dyDescent="0.3">
      <c r="B45" s="13">
        <v>61</v>
      </c>
      <c r="C45" s="15">
        <v>15.33</v>
      </c>
      <c r="D45" s="13">
        <v>36.25</v>
      </c>
      <c r="E45" s="13">
        <f t="shared" si="3"/>
        <v>45.67</v>
      </c>
      <c r="F45" s="13">
        <f t="shared" si="4"/>
        <v>24.75</v>
      </c>
      <c r="G45" s="13">
        <f t="shared" si="5"/>
        <v>2</v>
      </c>
      <c r="H45" s="13"/>
    </row>
    <row r="46" spans="2:8" x14ac:dyDescent="0.3">
      <c r="B46" s="13">
        <v>65</v>
      </c>
      <c r="C46" s="15">
        <v>15.33</v>
      </c>
      <c r="D46" s="13">
        <v>36.25</v>
      </c>
      <c r="E46" s="13">
        <f t="shared" si="3"/>
        <v>49.67</v>
      </c>
      <c r="F46" s="13">
        <f t="shared" si="4"/>
        <v>28.75</v>
      </c>
      <c r="G46" s="13">
        <f t="shared" si="5"/>
        <v>2</v>
      </c>
      <c r="H46" s="13"/>
    </row>
    <row r="49" spans="2:8" x14ac:dyDescent="0.3">
      <c r="B49" s="8" t="s">
        <v>6</v>
      </c>
      <c r="C49" s="8"/>
      <c r="D49" s="8"/>
      <c r="E49" s="8"/>
      <c r="F49" s="8"/>
      <c r="G49" s="8"/>
      <c r="H49" s="8"/>
    </row>
    <row r="50" spans="2:8" s="14" customFormat="1" ht="28.8" x14ac:dyDescent="0.3">
      <c r="B50" s="2" t="s">
        <v>0</v>
      </c>
      <c r="C50" s="2" t="s">
        <v>1</v>
      </c>
      <c r="D50" s="2" t="s">
        <v>2</v>
      </c>
      <c r="E50" s="7" t="s">
        <v>41</v>
      </c>
      <c r="F50" s="7" t="s">
        <v>38</v>
      </c>
      <c r="G50" s="7" t="s">
        <v>39</v>
      </c>
      <c r="H50" s="7" t="s">
        <v>40</v>
      </c>
    </row>
    <row r="51" spans="2:8" x14ac:dyDescent="0.3">
      <c r="B51" s="11">
        <v>15</v>
      </c>
      <c r="C51" s="12">
        <v>18.555555555555557</v>
      </c>
      <c r="D51" s="11">
        <v>45.9</v>
      </c>
      <c r="E51" s="12">
        <f>ABS(C51-B51)</f>
        <v>3.5555555555555571</v>
      </c>
      <c r="F51" s="11">
        <f>ABS(D51-B51)</f>
        <v>30.9</v>
      </c>
      <c r="G51" s="11">
        <f>IF(E51&lt;F51, 1, 2)</f>
        <v>1</v>
      </c>
      <c r="H51" s="12">
        <f>AVERAGE(B51:B60)</f>
        <v>19.5</v>
      </c>
    </row>
    <row r="52" spans="2:8" x14ac:dyDescent="0.3">
      <c r="B52" s="11">
        <v>15</v>
      </c>
      <c r="C52" s="12">
        <v>18.555555555555557</v>
      </c>
      <c r="D52" s="11">
        <v>45.9</v>
      </c>
      <c r="E52" s="12">
        <f t="shared" ref="E52:E69" si="6">ABS(C52-B52)</f>
        <v>3.5555555555555571</v>
      </c>
      <c r="F52" s="11">
        <f t="shared" ref="F52:F69" si="7">ABS(D52-B52)</f>
        <v>30.9</v>
      </c>
      <c r="G52" s="11">
        <f t="shared" ref="G52:G69" si="8">IF(E52&lt;F52, 1, 2)</f>
        <v>1</v>
      </c>
      <c r="H52" s="12"/>
    </row>
    <row r="53" spans="2:8" x14ac:dyDescent="0.3">
      <c r="B53" s="11">
        <v>16</v>
      </c>
      <c r="C53" s="12">
        <v>18.555555555555557</v>
      </c>
      <c r="D53" s="11">
        <v>45.9</v>
      </c>
      <c r="E53" s="12">
        <f t="shared" si="6"/>
        <v>2.5555555555555571</v>
      </c>
      <c r="F53" s="11">
        <f t="shared" si="7"/>
        <v>29.9</v>
      </c>
      <c r="G53" s="11">
        <f t="shared" si="8"/>
        <v>1</v>
      </c>
      <c r="H53" s="12"/>
    </row>
    <row r="54" spans="2:8" x14ac:dyDescent="0.3">
      <c r="B54" s="11">
        <v>19</v>
      </c>
      <c r="C54" s="12">
        <v>18.555555555555557</v>
      </c>
      <c r="D54" s="11">
        <v>45.9</v>
      </c>
      <c r="E54" s="12">
        <f t="shared" si="6"/>
        <v>0.44444444444444287</v>
      </c>
      <c r="F54" s="11">
        <f t="shared" si="7"/>
        <v>26.9</v>
      </c>
      <c r="G54" s="11">
        <f t="shared" si="8"/>
        <v>1</v>
      </c>
      <c r="H54" s="12"/>
    </row>
    <row r="55" spans="2:8" x14ac:dyDescent="0.3">
      <c r="B55" s="11">
        <v>19</v>
      </c>
      <c r="C55" s="12">
        <v>18.555555555555557</v>
      </c>
      <c r="D55" s="11">
        <v>45.9</v>
      </c>
      <c r="E55" s="12">
        <f t="shared" si="6"/>
        <v>0.44444444444444287</v>
      </c>
      <c r="F55" s="11">
        <f t="shared" si="7"/>
        <v>26.9</v>
      </c>
      <c r="G55" s="11">
        <f t="shared" si="8"/>
        <v>1</v>
      </c>
      <c r="H55" s="12"/>
    </row>
    <row r="56" spans="2:8" x14ac:dyDescent="0.3">
      <c r="B56" s="11">
        <v>20</v>
      </c>
      <c r="C56" s="12">
        <v>18.555555555555557</v>
      </c>
      <c r="D56" s="11">
        <v>45.9</v>
      </c>
      <c r="E56" s="12">
        <f t="shared" si="6"/>
        <v>1.4444444444444429</v>
      </c>
      <c r="F56" s="11">
        <f t="shared" si="7"/>
        <v>25.9</v>
      </c>
      <c r="G56" s="11">
        <f t="shared" si="8"/>
        <v>1</v>
      </c>
      <c r="H56" s="12"/>
    </row>
    <row r="57" spans="2:8" x14ac:dyDescent="0.3">
      <c r="B57" s="11">
        <v>20</v>
      </c>
      <c r="C57" s="12">
        <v>18.555555555555557</v>
      </c>
      <c r="D57" s="11">
        <v>45.9</v>
      </c>
      <c r="E57" s="12">
        <f t="shared" si="6"/>
        <v>1.4444444444444429</v>
      </c>
      <c r="F57" s="11">
        <f t="shared" si="7"/>
        <v>25.9</v>
      </c>
      <c r="G57" s="11">
        <f t="shared" si="8"/>
        <v>1</v>
      </c>
      <c r="H57" s="12"/>
    </row>
    <row r="58" spans="2:8" x14ac:dyDescent="0.3">
      <c r="B58" s="11">
        <v>21</v>
      </c>
      <c r="C58" s="12">
        <v>18.555555555555557</v>
      </c>
      <c r="D58" s="11">
        <v>45.9</v>
      </c>
      <c r="E58" s="12">
        <f t="shared" si="6"/>
        <v>2.4444444444444429</v>
      </c>
      <c r="F58" s="11">
        <f t="shared" si="7"/>
        <v>24.9</v>
      </c>
      <c r="G58" s="11">
        <f t="shared" si="8"/>
        <v>1</v>
      </c>
      <c r="H58" s="12"/>
    </row>
    <row r="59" spans="2:8" x14ac:dyDescent="0.3">
      <c r="B59" s="11">
        <v>22</v>
      </c>
      <c r="C59" s="12">
        <v>18.555555555555557</v>
      </c>
      <c r="D59" s="11">
        <v>45.9</v>
      </c>
      <c r="E59" s="12">
        <f t="shared" si="6"/>
        <v>3.4444444444444429</v>
      </c>
      <c r="F59" s="11">
        <f t="shared" si="7"/>
        <v>23.9</v>
      </c>
      <c r="G59" s="11">
        <f t="shared" si="8"/>
        <v>1</v>
      </c>
      <c r="H59" s="12"/>
    </row>
    <row r="60" spans="2:8" x14ac:dyDescent="0.3">
      <c r="B60" s="11">
        <v>28</v>
      </c>
      <c r="C60" s="12">
        <v>18.555555555555557</v>
      </c>
      <c r="D60" s="11">
        <v>45.9</v>
      </c>
      <c r="E60" s="12">
        <f t="shared" si="6"/>
        <v>9.4444444444444429</v>
      </c>
      <c r="F60" s="11">
        <f t="shared" si="7"/>
        <v>17.899999999999999</v>
      </c>
      <c r="G60" s="11">
        <f t="shared" si="8"/>
        <v>1</v>
      </c>
      <c r="H60" s="12"/>
    </row>
    <row r="61" spans="2:8" x14ac:dyDescent="0.3">
      <c r="B61" s="13">
        <v>35</v>
      </c>
      <c r="C61" s="15">
        <v>18.555555555555557</v>
      </c>
      <c r="D61" s="13">
        <v>45.9</v>
      </c>
      <c r="E61" s="15">
        <f t="shared" si="6"/>
        <v>16.444444444444443</v>
      </c>
      <c r="F61" s="13">
        <f t="shared" si="7"/>
        <v>10.899999999999999</v>
      </c>
      <c r="G61" s="13">
        <f t="shared" si="8"/>
        <v>2</v>
      </c>
      <c r="H61" s="15">
        <f>AVERAGE(B61:B69)</f>
        <v>47.888888888888886</v>
      </c>
    </row>
    <row r="62" spans="2:8" x14ac:dyDescent="0.3">
      <c r="B62" s="13">
        <v>40</v>
      </c>
      <c r="C62" s="15">
        <v>18.555555555555557</v>
      </c>
      <c r="D62" s="13">
        <v>45.9</v>
      </c>
      <c r="E62" s="15">
        <f t="shared" si="6"/>
        <v>21.444444444444443</v>
      </c>
      <c r="F62" s="13">
        <f t="shared" si="7"/>
        <v>5.8999999999999986</v>
      </c>
      <c r="G62" s="13">
        <f t="shared" si="8"/>
        <v>2</v>
      </c>
      <c r="H62" s="13"/>
    </row>
    <row r="63" spans="2:8" x14ac:dyDescent="0.3">
      <c r="B63" s="13">
        <v>41</v>
      </c>
      <c r="C63" s="15">
        <v>18.555555555555557</v>
      </c>
      <c r="D63" s="13">
        <v>45.9</v>
      </c>
      <c r="E63" s="15">
        <f t="shared" si="6"/>
        <v>22.444444444444443</v>
      </c>
      <c r="F63" s="13">
        <f t="shared" si="7"/>
        <v>4.8999999999999986</v>
      </c>
      <c r="G63" s="13">
        <f t="shared" si="8"/>
        <v>2</v>
      </c>
      <c r="H63" s="13"/>
    </row>
    <row r="64" spans="2:8" x14ac:dyDescent="0.3">
      <c r="B64" s="13">
        <v>42</v>
      </c>
      <c r="C64" s="15">
        <v>18.555555555555557</v>
      </c>
      <c r="D64" s="13">
        <v>45.9</v>
      </c>
      <c r="E64" s="15">
        <f t="shared" si="6"/>
        <v>23.444444444444443</v>
      </c>
      <c r="F64" s="13">
        <f t="shared" si="7"/>
        <v>3.8999999999999986</v>
      </c>
      <c r="G64" s="13">
        <f t="shared" si="8"/>
        <v>2</v>
      </c>
      <c r="H64" s="13"/>
    </row>
    <row r="65" spans="2:8" x14ac:dyDescent="0.3">
      <c r="B65" s="13">
        <v>43</v>
      </c>
      <c r="C65" s="15">
        <v>18.555555555555557</v>
      </c>
      <c r="D65" s="13">
        <v>45.9</v>
      </c>
      <c r="E65" s="15">
        <f t="shared" si="6"/>
        <v>24.444444444444443</v>
      </c>
      <c r="F65" s="13">
        <f t="shared" si="7"/>
        <v>2.8999999999999986</v>
      </c>
      <c r="G65" s="13">
        <f t="shared" si="8"/>
        <v>2</v>
      </c>
      <c r="H65" s="13"/>
    </row>
    <row r="66" spans="2:8" x14ac:dyDescent="0.3">
      <c r="B66" s="13">
        <v>44</v>
      </c>
      <c r="C66" s="15">
        <v>18.555555555555557</v>
      </c>
      <c r="D66" s="13">
        <v>45.9</v>
      </c>
      <c r="E66" s="15">
        <f t="shared" si="6"/>
        <v>25.444444444444443</v>
      </c>
      <c r="F66" s="13">
        <f t="shared" si="7"/>
        <v>1.8999999999999986</v>
      </c>
      <c r="G66" s="13">
        <f t="shared" si="8"/>
        <v>2</v>
      </c>
      <c r="H66" s="13"/>
    </row>
    <row r="67" spans="2:8" x14ac:dyDescent="0.3">
      <c r="B67" s="13">
        <v>60</v>
      </c>
      <c r="C67" s="15">
        <v>18.555555555555557</v>
      </c>
      <c r="D67" s="13">
        <v>45.9</v>
      </c>
      <c r="E67" s="15">
        <f t="shared" si="6"/>
        <v>41.444444444444443</v>
      </c>
      <c r="F67" s="13">
        <f t="shared" si="7"/>
        <v>14.100000000000001</v>
      </c>
      <c r="G67" s="13">
        <f t="shared" si="8"/>
        <v>2</v>
      </c>
      <c r="H67" s="13"/>
    </row>
    <row r="68" spans="2:8" x14ac:dyDescent="0.3">
      <c r="B68" s="13">
        <v>61</v>
      </c>
      <c r="C68" s="15">
        <v>18.555555555555557</v>
      </c>
      <c r="D68" s="13">
        <v>45.9</v>
      </c>
      <c r="E68" s="15">
        <f t="shared" si="6"/>
        <v>42.444444444444443</v>
      </c>
      <c r="F68" s="13">
        <f t="shared" si="7"/>
        <v>15.100000000000001</v>
      </c>
      <c r="G68" s="13">
        <f t="shared" si="8"/>
        <v>2</v>
      </c>
      <c r="H68" s="13"/>
    </row>
    <row r="69" spans="2:8" x14ac:dyDescent="0.3">
      <c r="B69" s="13">
        <v>65</v>
      </c>
      <c r="C69" s="15">
        <v>18.555555555555557</v>
      </c>
      <c r="D69" s="13">
        <v>45.9</v>
      </c>
      <c r="E69" s="15">
        <f t="shared" si="6"/>
        <v>46.444444444444443</v>
      </c>
      <c r="F69" s="13">
        <f t="shared" si="7"/>
        <v>19.100000000000001</v>
      </c>
      <c r="G69" s="13">
        <f t="shared" si="8"/>
        <v>2</v>
      </c>
      <c r="H69" s="13"/>
    </row>
    <row r="72" spans="2:8" x14ac:dyDescent="0.3">
      <c r="B72" s="8" t="s">
        <v>7</v>
      </c>
      <c r="C72" s="8"/>
      <c r="D72" s="8"/>
      <c r="E72" s="8"/>
      <c r="F72" s="8"/>
      <c r="G72" s="8"/>
      <c r="H72" s="8"/>
    </row>
    <row r="73" spans="2:8" s="14" customFormat="1" ht="28.8" x14ac:dyDescent="0.3">
      <c r="B73" s="2" t="s">
        <v>0</v>
      </c>
      <c r="C73" s="2" t="s">
        <v>1</v>
      </c>
      <c r="D73" s="2" t="s">
        <v>2</v>
      </c>
      <c r="E73" s="7" t="s">
        <v>41</v>
      </c>
      <c r="F73" s="7" t="s">
        <v>38</v>
      </c>
      <c r="G73" s="7" t="s">
        <v>39</v>
      </c>
      <c r="H73" s="7" t="s">
        <v>40</v>
      </c>
    </row>
    <row r="74" spans="2:8" x14ac:dyDescent="0.3">
      <c r="B74" s="11">
        <v>15</v>
      </c>
      <c r="C74" s="11">
        <v>19.5</v>
      </c>
      <c r="D74" s="12">
        <v>47.888888888888886</v>
      </c>
      <c r="E74" s="11">
        <f>ABS(C74-B74)</f>
        <v>4.5</v>
      </c>
      <c r="F74" s="12">
        <f>ABS(D74-B74)</f>
        <v>32.888888888888886</v>
      </c>
      <c r="G74" s="11">
        <f>IF(E74&lt;F74, 1, 2)</f>
        <v>1</v>
      </c>
      <c r="H74" s="12">
        <f>AVERAGE(B74:B83)</f>
        <v>19.5</v>
      </c>
    </row>
    <row r="75" spans="2:8" x14ac:dyDescent="0.3">
      <c r="B75" s="11">
        <v>15</v>
      </c>
      <c r="C75" s="11">
        <v>19.5</v>
      </c>
      <c r="D75" s="12">
        <v>47.888888888888886</v>
      </c>
      <c r="E75" s="11">
        <f t="shared" ref="E75:E92" si="9">ABS(C75-B75)</f>
        <v>4.5</v>
      </c>
      <c r="F75" s="12">
        <f t="shared" ref="F75:F92" si="10">ABS(D75-B75)</f>
        <v>32.888888888888886</v>
      </c>
      <c r="G75" s="11">
        <f t="shared" ref="G75:G92" si="11">IF(E75&lt;F75, 1, 2)</f>
        <v>1</v>
      </c>
      <c r="H75" s="12"/>
    </row>
    <row r="76" spans="2:8" x14ac:dyDescent="0.3">
      <c r="B76" s="11">
        <v>16</v>
      </c>
      <c r="C76" s="11">
        <v>19.5</v>
      </c>
      <c r="D76" s="12">
        <v>47.888888888888886</v>
      </c>
      <c r="E76" s="11">
        <f t="shared" si="9"/>
        <v>3.5</v>
      </c>
      <c r="F76" s="12">
        <f t="shared" si="10"/>
        <v>31.888888888888886</v>
      </c>
      <c r="G76" s="11">
        <f t="shared" si="11"/>
        <v>1</v>
      </c>
      <c r="H76" s="12"/>
    </row>
    <row r="77" spans="2:8" x14ac:dyDescent="0.3">
      <c r="B77" s="11">
        <v>19</v>
      </c>
      <c r="C77" s="11">
        <v>19.5</v>
      </c>
      <c r="D77" s="12">
        <v>47.888888888888886</v>
      </c>
      <c r="E77" s="11">
        <f t="shared" si="9"/>
        <v>0.5</v>
      </c>
      <c r="F77" s="12">
        <f t="shared" si="10"/>
        <v>28.888888888888886</v>
      </c>
      <c r="G77" s="11">
        <f t="shared" si="11"/>
        <v>1</v>
      </c>
      <c r="H77" s="12"/>
    </row>
    <row r="78" spans="2:8" x14ac:dyDescent="0.3">
      <c r="B78" s="11">
        <v>19</v>
      </c>
      <c r="C78" s="11">
        <v>19.5</v>
      </c>
      <c r="D78" s="12">
        <v>47.888888888888886</v>
      </c>
      <c r="E78" s="11">
        <f t="shared" si="9"/>
        <v>0.5</v>
      </c>
      <c r="F78" s="12">
        <f t="shared" si="10"/>
        <v>28.888888888888886</v>
      </c>
      <c r="G78" s="11">
        <f t="shared" si="11"/>
        <v>1</v>
      </c>
      <c r="H78" s="12"/>
    </row>
    <row r="79" spans="2:8" x14ac:dyDescent="0.3">
      <c r="B79" s="11">
        <v>20</v>
      </c>
      <c r="C79" s="11">
        <v>19.5</v>
      </c>
      <c r="D79" s="12">
        <v>47.888888888888886</v>
      </c>
      <c r="E79" s="11">
        <f t="shared" si="9"/>
        <v>0.5</v>
      </c>
      <c r="F79" s="12">
        <f t="shared" si="10"/>
        <v>27.888888888888886</v>
      </c>
      <c r="G79" s="11">
        <f t="shared" si="11"/>
        <v>1</v>
      </c>
      <c r="H79" s="12"/>
    </row>
    <row r="80" spans="2:8" x14ac:dyDescent="0.3">
      <c r="B80" s="11">
        <v>20</v>
      </c>
      <c r="C80" s="11">
        <v>19.5</v>
      </c>
      <c r="D80" s="12">
        <v>47.888888888888886</v>
      </c>
      <c r="E80" s="11">
        <f t="shared" si="9"/>
        <v>0.5</v>
      </c>
      <c r="F80" s="12">
        <f t="shared" si="10"/>
        <v>27.888888888888886</v>
      </c>
      <c r="G80" s="11">
        <f t="shared" si="11"/>
        <v>1</v>
      </c>
      <c r="H80" s="12"/>
    </row>
    <row r="81" spans="2:8" x14ac:dyDescent="0.3">
      <c r="B81" s="11">
        <v>21</v>
      </c>
      <c r="C81" s="11">
        <v>19.5</v>
      </c>
      <c r="D81" s="12">
        <v>47.888888888888886</v>
      </c>
      <c r="E81" s="11">
        <f t="shared" si="9"/>
        <v>1.5</v>
      </c>
      <c r="F81" s="12">
        <f t="shared" si="10"/>
        <v>26.888888888888886</v>
      </c>
      <c r="G81" s="11">
        <f t="shared" si="11"/>
        <v>1</v>
      </c>
      <c r="H81" s="12"/>
    </row>
    <row r="82" spans="2:8" x14ac:dyDescent="0.3">
      <c r="B82" s="11">
        <v>22</v>
      </c>
      <c r="C82" s="11">
        <v>19.5</v>
      </c>
      <c r="D82" s="12">
        <v>47.888888888888886</v>
      </c>
      <c r="E82" s="11">
        <f t="shared" si="9"/>
        <v>2.5</v>
      </c>
      <c r="F82" s="12">
        <f t="shared" si="10"/>
        <v>25.888888888888886</v>
      </c>
      <c r="G82" s="11">
        <f t="shared" si="11"/>
        <v>1</v>
      </c>
      <c r="H82" s="12"/>
    </row>
    <row r="83" spans="2:8" x14ac:dyDescent="0.3">
      <c r="B83" s="11">
        <v>28</v>
      </c>
      <c r="C83" s="11">
        <v>19.5</v>
      </c>
      <c r="D83" s="12">
        <v>47.888888888888886</v>
      </c>
      <c r="E83" s="11">
        <f t="shared" si="9"/>
        <v>8.5</v>
      </c>
      <c r="F83" s="12">
        <f t="shared" si="10"/>
        <v>19.888888888888886</v>
      </c>
      <c r="G83" s="11">
        <f t="shared" si="11"/>
        <v>1</v>
      </c>
      <c r="H83" s="12"/>
    </row>
    <row r="84" spans="2:8" x14ac:dyDescent="0.3">
      <c r="B84" s="13">
        <v>35</v>
      </c>
      <c r="C84" s="13">
        <v>19.5</v>
      </c>
      <c r="D84" s="15">
        <v>47.888888888888886</v>
      </c>
      <c r="E84" s="13">
        <f t="shared" si="9"/>
        <v>15.5</v>
      </c>
      <c r="F84" s="15">
        <f t="shared" si="10"/>
        <v>12.888888888888886</v>
      </c>
      <c r="G84" s="13">
        <f t="shared" si="11"/>
        <v>2</v>
      </c>
      <c r="H84" s="15">
        <f>AVERAGE(B84:B92)</f>
        <v>47.888888888888886</v>
      </c>
    </row>
    <row r="85" spans="2:8" x14ac:dyDescent="0.3">
      <c r="B85" s="13">
        <v>40</v>
      </c>
      <c r="C85" s="13">
        <v>19.5</v>
      </c>
      <c r="D85" s="15">
        <v>47.888888888888886</v>
      </c>
      <c r="E85" s="13">
        <f t="shared" si="9"/>
        <v>20.5</v>
      </c>
      <c r="F85" s="15">
        <f t="shared" si="10"/>
        <v>7.8888888888888857</v>
      </c>
      <c r="G85" s="13">
        <f t="shared" si="11"/>
        <v>2</v>
      </c>
      <c r="H85" s="13"/>
    </row>
    <row r="86" spans="2:8" x14ac:dyDescent="0.3">
      <c r="B86" s="13">
        <v>41</v>
      </c>
      <c r="C86" s="13">
        <v>19.5</v>
      </c>
      <c r="D86" s="15">
        <v>47.888888888888886</v>
      </c>
      <c r="E86" s="13">
        <f t="shared" si="9"/>
        <v>21.5</v>
      </c>
      <c r="F86" s="15">
        <f t="shared" si="10"/>
        <v>6.8888888888888857</v>
      </c>
      <c r="G86" s="13">
        <f t="shared" si="11"/>
        <v>2</v>
      </c>
      <c r="H86" s="13"/>
    </row>
    <row r="87" spans="2:8" x14ac:dyDescent="0.3">
      <c r="B87" s="13">
        <v>42</v>
      </c>
      <c r="C87" s="13">
        <v>19.5</v>
      </c>
      <c r="D87" s="15">
        <v>47.888888888888886</v>
      </c>
      <c r="E87" s="13">
        <f t="shared" si="9"/>
        <v>22.5</v>
      </c>
      <c r="F87" s="15">
        <f t="shared" si="10"/>
        <v>5.8888888888888857</v>
      </c>
      <c r="G87" s="13">
        <f t="shared" si="11"/>
        <v>2</v>
      </c>
      <c r="H87" s="13"/>
    </row>
    <row r="88" spans="2:8" x14ac:dyDescent="0.3">
      <c r="B88" s="13">
        <v>43</v>
      </c>
      <c r="C88" s="13">
        <v>19.5</v>
      </c>
      <c r="D88" s="15">
        <v>47.888888888888886</v>
      </c>
      <c r="E88" s="13">
        <f t="shared" si="9"/>
        <v>23.5</v>
      </c>
      <c r="F88" s="15">
        <f t="shared" si="10"/>
        <v>4.8888888888888857</v>
      </c>
      <c r="G88" s="13">
        <f t="shared" si="11"/>
        <v>2</v>
      </c>
      <c r="H88" s="13"/>
    </row>
    <row r="89" spans="2:8" x14ac:dyDescent="0.3">
      <c r="B89" s="13">
        <v>44</v>
      </c>
      <c r="C89" s="13">
        <v>19.5</v>
      </c>
      <c r="D89" s="15">
        <v>47.888888888888886</v>
      </c>
      <c r="E89" s="13">
        <f t="shared" si="9"/>
        <v>24.5</v>
      </c>
      <c r="F89" s="15">
        <f t="shared" si="10"/>
        <v>3.8888888888888857</v>
      </c>
      <c r="G89" s="13">
        <f t="shared" si="11"/>
        <v>2</v>
      </c>
      <c r="H89" s="13"/>
    </row>
    <row r="90" spans="2:8" x14ac:dyDescent="0.3">
      <c r="B90" s="13">
        <v>60</v>
      </c>
      <c r="C90" s="13">
        <v>19.5</v>
      </c>
      <c r="D90" s="15">
        <v>47.888888888888886</v>
      </c>
      <c r="E90" s="13">
        <f t="shared" si="9"/>
        <v>40.5</v>
      </c>
      <c r="F90" s="15">
        <f t="shared" si="10"/>
        <v>12.111111111111114</v>
      </c>
      <c r="G90" s="13">
        <f t="shared" si="11"/>
        <v>2</v>
      </c>
      <c r="H90" s="13"/>
    </row>
    <row r="91" spans="2:8" x14ac:dyDescent="0.3">
      <c r="B91" s="13">
        <v>61</v>
      </c>
      <c r="C91" s="13">
        <v>19.5</v>
      </c>
      <c r="D91" s="15">
        <v>47.888888888888886</v>
      </c>
      <c r="E91" s="13">
        <f t="shared" si="9"/>
        <v>41.5</v>
      </c>
      <c r="F91" s="15">
        <f t="shared" si="10"/>
        <v>13.111111111111114</v>
      </c>
      <c r="G91" s="13">
        <f t="shared" si="11"/>
        <v>2</v>
      </c>
      <c r="H91" s="13"/>
    </row>
    <row r="92" spans="2:8" x14ac:dyDescent="0.3">
      <c r="B92" s="13">
        <v>65</v>
      </c>
      <c r="C92" s="13">
        <v>19.5</v>
      </c>
      <c r="D92" s="15">
        <v>47.888888888888886</v>
      </c>
      <c r="E92" s="13">
        <f t="shared" si="9"/>
        <v>45.5</v>
      </c>
      <c r="F92" s="15">
        <f t="shared" si="10"/>
        <v>17.111111111111114</v>
      </c>
      <c r="G92" s="13">
        <f t="shared" si="11"/>
        <v>2</v>
      </c>
      <c r="H92" s="13"/>
    </row>
  </sheetData>
  <mergeCells count="4">
    <mergeCell ref="B3:H3"/>
    <mergeCell ref="B26:H26"/>
    <mergeCell ref="B49:H49"/>
    <mergeCell ref="B72:H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9823-11EC-4DE5-9A51-C19508DA5093}">
  <dimension ref="A1:I80"/>
  <sheetViews>
    <sheetView topLeftCell="A9" workbookViewId="0">
      <selection activeCell="J77" sqref="J77"/>
    </sheetView>
  </sheetViews>
  <sheetFormatPr defaultRowHeight="14.4" x14ac:dyDescent="0.3"/>
  <cols>
    <col min="4" max="6" width="11.33203125" bestFit="1" customWidth="1"/>
    <col min="8" max="9" width="9.5546875" bestFit="1" customWidth="1"/>
  </cols>
  <sheetData>
    <row r="1" spans="1:8" x14ac:dyDescent="0.3">
      <c r="A1" t="s">
        <v>4</v>
      </c>
    </row>
    <row r="2" spans="1:8" x14ac:dyDescent="0.3">
      <c r="A2" t="s">
        <v>19</v>
      </c>
    </row>
    <row r="3" spans="1:8" x14ac:dyDescent="0.3">
      <c r="D3" t="s">
        <v>24</v>
      </c>
      <c r="E3" t="s">
        <v>25</v>
      </c>
      <c r="F3" t="s">
        <v>26</v>
      </c>
    </row>
    <row r="4" spans="1:8" x14ac:dyDescent="0.3">
      <c r="A4" t="s">
        <v>8</v>
      </c>
      <c r="B4" t="s">
        <v>17</v>
      </c>
      <c r="C4" t="s">
        <v>18</v>
      </c>
      <c r="D4" t="s">
        <v>20</v>
      </c>
      <c r="E4" t="s">
        <v>21</v>
      </c>
      <c r="F4" t="s">
        <v>22</v>
      </c>
      <c r="G4" t="s">
        <v>23</v>
      </c>
      <c r="H4" t="s">
        <v>3</v>
      </c>
    </row>
    <row r="5" spans="1:8" x14ac:dyDescent="0.3">
      <c r="A5" t="s">
        <v>9</v>
      </c>
      <c r="B5">
        <v>2</v>
      </c>
      <c r="C5">
        <v>10</v>
      </c>
      <c r="D5">
        <f>ABS(B5-2)+ABS(C5-10)</f>
        <v>0</v>
      </c>
      <c r="E5">
        <f>ABS(B5-5)+ABS(C5-8)</f>
        <v>5</v>
      </c>
      <c r="F5">
        <f>ABS(B5-1)+ABS(C5-2)</f>
        <v>9</v>
      </c>
      <c r="G5">
        <f>IF(D5=MIN(D5:F5),1,IF(E5=MIN(D5:F5),2,3))</f>
        <v>1</v>
      </c>
    </row>
    <row r="6" spans="1:8" x14ac:dyDescent="0.3">
      <c r="A6" t="s">
        <v>10</v>
      </c>
      <c r="B6">
        <v>2</v>
      </c>
      <c r="C6">
        <v>5</v>
      </c>
      <c r="D6">
        <f>ABS(B6-2)+ABS(C6-10)</f>
        <v>5</v>
      </c>
      <c r="E6">
        <f t="shared" ref="E6:E12" si="0">ABS(B6-5)+ABS(C6-8)</f>
        <v>6</v>
      </c>
      <c r="F6">
        <f t="shared" ref="F6:F12" si="1">ABS(B6-1)+ABS(C6-2)</f>
        <v>4</v>
      </c>
      <c r="G6">
        <f t="shared" ref="G6:G12" si="2">IF(D6=MIN(D6:F6),1,IF(E6=MIN(D6:F6),2,3))</f>
        <v>3</v>
      </c>
    </row>
    <row r="7" spans="1:8" x14ac:dyDescent="0.3">
      <c r="A7" t="s">
        <v>11</v>
      </c>
      <c r="B7">
        <v>8</v>
      </c>
      <c r="C7">
        <v>4</v>
      </c>
      <c r="D7">
        <f t="shared" ref="D7:D12" si="3">ABS(B7-2)+ABS(C7-10)</f>
        <v>12</v>
      </c>
      <c r="E7">
        <f t="shared" si="0"/>
        <v>7</v>
      </c>
      <c r="F7">
        <f t="shared" si="1"/>
        <v>9</v>
      </c>
      <c r="G7">
        <f t="shared" si="2"/>
        <v>2</v>
      </c>
    </row>
    <row r="8" spans="1:8" x14ac:dyDescent="0.3">
      <c r="A8" t="s">
        <v>12</v>
      </c>
      <c r="B8">
        <v>5</v>
      </c>
      <c r="C8">
        <v>8</v>
      </c>
      <c r="D8">
        <f t="shared" si="3"/>
        <v>5</v>
      </c>
      <c r="E8">
        <f t="shared" si="0"/>
        <v>0</v>
      </c>
      <c r="F8">
        <f t="shared" si="1"/>
        <v>10</v>
      </c>
      <c r="G8">
        <f t="shared" si="2"/>
        <v>2</v>
      </c>
    </row>
    <row r="9" spans="1:8" x14ac:dyDescent="0.3">
      <c r="A9" t="s">
        <v>13</v>
      </c>
      <c r="B9">
        <v>7</v>
      </c>
      <c r="C9">
        <v>5</v>
      </c>
      <c r="D9">
        <f t="shared" si="3"/>
        <v>10</v>
      </c>
      <c r="E9">
        <f t="shared" si="0"/>
        <v>5</v>
      </c>
      <c r="F9">
        <f t="shared" si="1"/>
        <v>9</v>
      </c>
      <c r="G9">
        <f t="shared" si="2"/>
        <v>2</v>
      </c>
    </row>
    <row r="10" spans="1:8" x14ac:dyDescent="0.3">
      <c r="A10" t="s">
        <v>14</v>
      </c>
      <c r="B10">
        <v>6</v>
      </c>
      <c r="C10">
        <v>4</v>
      </c>
      <c r="D10">
        <f t="shared" si="3"/>
        <v>10</v>
      </c>
      <c r="E10">
        <f t="shared" si="0"/>
        <v>5</v>
      </c>
      <c r="F10">
        <f t="shared" si="1"/>
        <v>7</v>
      </c>
      <c r="G10">
        <f t="shared" si="2"/>
        <v>2</v>
      </c>
    </row>
    <row r="11" spans="1:8" x14ac:dyDescent="0.3">
      <c r="A11" t="s">
        <v>15</v>
      </c>
      <c r="B11">
        <v>1</v>
      </c>
      <c r="C11">
        <v>2</v>
      </c>
      <c r="D11">
        <f t="shared" si="3"/>
        <v>9</v>
      </c>
      <c r="E11">
        <f t="shared" si="0"/>
        <v>10</v>
      </c>
      <c r="F11">
        <f t="shared" si="1"/>
        <v>0</v>
      </c>
      <c r="G11">
        <f t="shared" si="2"/>
        <v>3</v>
      </c>
    </row>
    <row r="12" spans="1:8" x14ac:dyDescent="0.3">
      <c r="A12" t="s">
        <v>16</v>
      </c>
      <c r="B12">
        <v>4</v>
      </c>
      <c r="C12">
        <v>9</v>
      </c>
      <c r="D12">
        <f t="shared" si="3"/>
        <v>3</v>
      </c>
      <c r="E12">
        <f t="shared" si="0"/>
        <v>2</v>
      </c>
      <c r="F12">
        <f t="shared" si="1"/>
        <v>10</v>
      </c>
      <c r="G12">
        <f t="shared" si="2"/>
        <v>2</v>
      </c>
    </row>
    <row r="15" spans="1:8" x14ac:dyDescent="0.3">
      <c r="A15" t="s">
        <v>31</v>
      </c>
    </row>
    <row r="16" spans="1:8" x14ac:dyDescent="0.3">
      <c r="D16" t="s">
        <v>24</v>
      </c>
      <c r="E16" t="s">
        <v>25</v>
      </c>
      <c r="F16" t="s">
        <v>26</v>
      </c>
    </row>
    <row r="17" spans="1:9" x14ac:dyDescent="0.3">
      <c r="A17" t="s">
        <v>8</v>
      </c>
      <c r="B17" t="s">
        <v>17</v>
      </c>
      <c r="C17" t="s">
        <v>18</v>
      </c>
      <c r="D17" t="s">
        <v>20</v>
      </c>
      <c r="E17" t="s">
        <v>21</v>
      </c>
      <c r="F17" t="s">
        <v>22</v>
      </c>
      <c r="G17" t="s">
        <v>23</v>
      </c>
      <c r="H17" t="s">
        <v>28</v>
      </c>
      <c r="I17" t="s">
        <v>27</v>
      </c>
    </row>
    <row r="18" spans="1:9" s="1" customFormat="1" x14ac:dyDescent="0.3">
      <c r="A18" s="1" t="s">
        <v>9</v>
      </c>
      <c r="B18" s="1">
        <v>2</v>
      </c>
      <c r="C18" s="1">
        <v>10</v>
      </c>
      <c r="D18" s="1">
        <f t="shared" ref="D18:D25" si="4">ABS(B18-2)+ABS(C18-10)</f>
        <v>0</v>
      </c>
      <c r="E18" s="1">
        <f t="shared" ref="E18:E25" si="5">ABS(B18-5)+ABS(C18-8)</f>
        <v>5</v>
      </c>
      <c r="F18" s="1">
        <f t="shared" ref="F18:F25" si="6">ABS(B18-1)+ABS(C18-2)</f>
        <v>9</v>
      </c>
      <c r="G18" s="1">
        <f t="shared" ref="G18:G25" si="7">IF(D18=MIN(D18:F18),1,IF(E18=MIN(D18:F18),2,3))</f>
        <v>1</v>
      </c>
      <c r="H18" s="1">
        <f>AVERAGE(B18)</f>
        <v>2</v>
      </c>
      <c r="I18" s="1">
        <f>AVERAGE(C18)</f>
        <v>10</v>
      </c>
    </row>
    <row r="19" spans="1:9" s="3" customFormat="1" x14ac:dyDescent="0.3">
      <c r="A19" s="3" t="s">
        <v>11</v>
      </c>
      <c r="B19" s="3">
        <v>8</v>
      </c>
      <c r="C19" s="3">
        <v>4</v>
      </c>
      <c r="D19" s="3">
        <f t="shared" si="4"/>
        <v>12</v>
      </c>
      <c r="E19" s="3">
        <f t="shared" si="5"/>
        <v>7</v>
      </c>
      <c r="F19" s="3">
        <f t="shared" si="6"/>
        <v>9</v>
      </c>
      <c r="G19" s="3">
        <f t="shared" si="7"/>
        <v>2</v>
      </c>
      <c r="H19" s="3">
        <f>AVERAGE(B19:B23)</f>
        <v>6</v>
      </c>
      <c r="I19" s="3">
        <f>AVERAGE(C19:C23)</f>
        <v>6</v>
      </c>
    </row>
    <row r="20" spans="1:9" s="3" customFormat="1" x14ac:dyDescent="0.3">
      <c r="A20" s="3" t="s">
        <v>12</v>
      </c>
      <c r="B20" s="3">
        <v>5</v>
      </c>
      <c r="C20" s="3">
        <v>8</v>
      </c>
      <c r="D20" s="3">
        <f t="shared" si="4"/>
        <v>5</v>
      </c>
      <c r="E20" s="3">
        <f t="shared" si="5"/>
        <v>0</v>
      </c>
      <c r="F20" s="3">
        <f t="shared" si="6"/>
        <v>10</v>
      </c>
      <c r="G20" s="3">
        <f t="shared" si="7"/>
        <v>2</v>
      </c>
    </row>
    <row r="21" spans="1:9" s="3" customFormat="1" x14ac:dyDescent="0.3">
      <c r="A21" s="3" t="s">
        <v>13</v>
      </c>
      <c r="B21" s="3">
        <v>7</v>
      </c>
      <c r="C21" s="3">
        <v>5</v>
      </c>
      <c r="D21" s="3">
        <f t="shared" si="4"/>
        <v>10</v>
      </c>
      <c r="E21" s="3">
        <f t="shared" si="5"/>
        <v>5</v>
      </c>
      <c r="F21" s="3">
        <f t="shared" si="6"/>
        <v>9</v>
      </c>
      <c r="G21" s="3">
        <f t="shared" si="7"/>
        <v>2</v>
      </c>
    </row>
    <row r="22" spans="1:9" s="3" customFormat="1" x14ac:dyDescent="0.3">
      <c r="A22" s="3" t="s">
        <v>14</v>
      </c>
      <c r="B22" s="3">
        <v>6</v>
      </c>
      <c r="C22" s="3">
        <v>4</v>
      </c>
      <c r="D22" s="3">
        <f t="shared" si="4"/>
        <v>10</v>
      </c>
      <c r="E22" s="3">
        <f t="shared" si="5"/>
        <v>5</v>
      </c>
      <c r="F22" s="3">
        <f t="shared" si="6"/>
        <v>7</v>
      </c>
      <c r="G22" s="3">
        <f t="shared" si="7"/>
        <v>2</v>
      </c>
    </row>
    <row r="23" spans="1:9" s="3" customFormat="1" x14ac:dyDescent="0.3">
      <c r="A23" s="3" t="s">
        <v>16</v>
      </c>
      <c r="B23" s="3">
        <v>4</v>
      </c>
      <c r="C23" s="3">
        <v>9</v>
      </c>
      <c r="D23" s="3">
        <f t="shared" si="4"/>
        <v>3</v>
      </c>
      <c r="E23" s="3">
        <f t="shared" si="5"/>
        <v>2</v>
      </c>
      <c r="F23" s="3">
        <f t="shared" si="6"/>
        <v>10</v>
      </c>
      <c r="G23" s="3">
        <f t="shared" si="7"/>
        <v>2</v>
      </c>
    </row>
    <row r="24" spans="1:9" x14ac:dyDescent="0.3">
      <c r="A24" t="s">
        <v>10</v>
      </c>
      <c r="B24">
        <v>2</v>
      </c>
      <c r="C24">
        <v>5</v>
      </c>
      <c r="D24">
        <f t="shared" si="4"/>
        <v>5</v>
      </c>
      <c r="E24">
        <f t="shared" si="5"/>
        <v>6</v>
      </c>
      <c r="F24">
        <f t="shared" si="6"/>
        <v>4</v>
      </c>
      <c r="G24">
        <f t="shared" si="7"/>
        <v>3</v>
      </c>
      <c r="H24">
        <f>AVERAGE(B24:B25)</f>
        <v>1.5</v>
      </c>
      <c r="I24">
        <f>AVERAGE(C24:C25)</f>
        <v>3.5</v>
      </c>
    </row>
    <row r="25" spans="1:9" x14ac:dyDescent="0.3">
      <c r="A25" t="s">
        <v>15</v>
      </c>
      <c r="B25">
        <v>1</v>
      </c>
      <c r="C25">
        <v>2</v>
      </c>
      <c r="D25">
        <f t="shared" si="4"/>
        <v>9</v>
      </c>
      <c r="E25">
        <f t="shared" si="5"/>
        <v>10</v>
      </c>
      <c r="F25">
        <f t="shared" si="6"/>
        <v>0</v>
      </c>
      <c r="G25">
        <f t="shared" si="7"/>
        <v>3</v>
      </c>
    </row>
    <row r="28" spans="1:9" x14ac:dyDescent="0.3">
      <c r="A28" t="s">
        <v>5</v>
      </c>
    </row>
    <row r="29" spans="1:9" x14ac:dyDescent="0.3">
      <c r="D29" t="s">
        <v>24</v>
      </c>
      <c r="E29" t="s">
        <v>29</v>
      </c>
      <c r="F29" t="s">
        <v>30</v>
      </c>
    </row>
    <row r="30" spans="1:9" x14ac:dyDescent="0.3">
      <c r="A30" t="s">
        <v>8</v>
      </c>
      <c r="B30" t="s">
        <v>17</v>
      </c>
      <c r="C30" t="s">
        <v>18</v>
      </c>
      <c r="D30" t="s">
        <v>20</v>
      </c>
      <c r="E30" t="s">
        <v>21</v>
      </c>
      <c r="F30" t="s">
        <v>22</v>
      </c>
      <c r="G30" t="s">
        <v>23</v>
      </c>
      <c r="H30" t="s">
        <v>28</v>
      </c>
      <c r="I30" t="s">
        <v>27</v>
      </c>
    </row>
    <row r="31" spans="1:9" x14ac:dyDescent="0.3">
      <c r="A31" t="s">
        <v>9</v>
      </c>
      <c r="B31">
        <v>2</v>
      </c>
      <c r="C31">
        <v>10</v>
      </c>
      <c r="D31">
        <f>ABS(B31-2)+ABS(C31-10)</f>
        <v>0</v>
      </c>
      <c r="E31">
        <f>ABS(B31-6)+ABS(C31-6)</f>
        <v>8</v>
      </c>
      <c r="F31">
        <f>ABS(B31-1.5)+ABS(C31-3.5)</f>
        <v>7</v>
      </c>
      <c r="G31">
        <f>IF(D31=MIN(D31:F31),1,IF(E31=MIN(D31:F31),2,3))</f>
        <v>1</v>
      </c>
    </row>
    <row r="32" spans="1:9" x14ac:dyDescent="0.3">
      <c r="A32" t="s">
        <v>16</v>
      </c>
      <c r="B32">
        <v>4</v>
      </c>
      <c r="C32">
        <v>9</v>
      </c>
      <c r="D32">
        <f>ABS(B32-2)+ABS(C32-10)</f>
        <v>3</v>
      </c>
      <c r="E32">
        <f>ABS(B32-6)+ABS(C32-6)</f>
        <v>5</v>
      </c>
      <c r="F32">
        <f>ABS(B32-1.5)+ABS(C32-3.5)</f>
        <v>8</v>
      </c>
      <c r="G32">
        <f>IF(D32=MIN(D32:F32),1,IF(E32=MIN(D32:F32),2,3))</f>
        <v>1</v>
      </c>
    </row>
    <row r="33" spans="1:9" x14ac:dyDescent="0.3">
      <c r="A33" t="s">
        <v>13</v>
      </c>
      <c r="B33">
        <v>7</v>
      </c>
      <c r="C33">
        <v>5</v>
      </c>
      <c r="D33">
        <f>ABS(B33-2)+ABS(C33-10)</f>
        <v>10</v>
      </c>
      <c r="E33">
        <f>ABS(B33-6)+ABS(C33-6)</f>
        <v>2</v>
      </c>
      <c r="F33">
        <f>ABS(B33-1.5)+ABS(C33-3.5)</f>
        <v>7</v>
      </c>
      <c r="G33">
        <f>IF(D33=MIN(D33:F33),1,IF(E33=MIN(D33:F33),2,3))</f>
        <v>2</v>
      </c>
    </row>
    <row r="34" spans="1:9" x14ac:dyDescent="0.3">
      <c r="A34" t="s">
        <v>14</v>
      </c>
      <c r="B34">
        <v>6</v>
      </c>
      <c r="C34">
        <v>4</v>
      </c>
      <c r="D34">
        <f>ABS(B34-2)+ABS(C34-10)</f>
        <v>10</v>
      </c>
      <c r="E34">
        <f>ABS(B34-6)+ABS(C34-6)</f>
        <v>2</v>
      </c>
      <c r="F34">
        <f>ABS(B34-1.5)+ABS(C34-3.5)</f>
        <v>5</v>
      </c>
      <c r="G34">
        <f>IF(D34=MIN(D34:F34),1,IF(E34=MIN(D34:F34),2,3))</f>
        <v>2</v>
      </c>
    </row>
    <row r="35" spans="1:9" x14ac:dyDescent="0.3">
      <c r="A35" t="s">
        <v>11</v>
      </c>
      <c r="B35">
        <v>8</v>
      </c>
      <c r="C35">
        <v>4</v>
      </c>
      <c r="D35">
        <f>ABS(B35-2)+ABS(C35-10)</f>
        <v>12</v>
      </c>
      <c r="E35">
        <f>ABS(B35-6)+ABS(C35-6)</f>
        <v>4</v>
      </c>
      <c r="F35">
        <f>ABS(B35-1.5)+ABS(C35-3.5)</f>
        <v>7</v>
      </c>
      <c r="G35">
        <f>IF(D35=MIN(D35:F35),1,IF(E35=MIN(D35:F35),2,3))</f>
        <v>2</v>
      </c>
    </row>
    <row r="36" spans="1:9" x14ac:dyDescent="0.3">
      <c r="A36" t="s">
        <v>12</v>
      </c>
      <c r="B36">
        <v>5</v>
      </c>
      <c r="C36">
        <v>8</v>
      </c>
      <c r="D36">
        <f>ABS(B36-2)+ABS(C36-10)</f>
        <v>5</v>
      </c>
      <c r="E36">
        <f>ABS(B36-6)+ABS(C36-6)</f>
        <v>3</v>
      </c>
      <c r="F36">
        <f>ABS(B36-1.5)+ABS(C36-3.5)</f>
        <v>8</v>
      </c>
      <c r="G36">
        <f>IF(D36=MIN(D36:F36),1,IF(E36=MIN(D36:F36),2,3))</f>
        <v>2</v>
      </c>
    </row>
    <row r="37" spans="1:9" x14ac:dyDescent="0.3">
      <c r="A37" t="s">
        <v>10</v>
      </c>
      <c r="B37">
        <v>2</v>
      </c>
      <c r="C37">
        <v>5</v>
      </c>
      <c r="D37">
        <f>ABS(B37-2)+ABS(C37-10)</f>
        <v>5</v>
      </c>
      <c r="E37">
        <f>ABS(B37-6)+ABS(C37-6)</f>
        <v>5</v>
      </c>
      <c r="F37">
        <f>ABS(B37-1.5)+ABS(C37-3.5)</f>
        <v>2</v>
      </c>
      <c r="G37">
        <f>IF(D37=MIN(D37:F37),1,IF(E37=MIN(D37:F37),2,3))</f>
        <v>3</v>
      </c>
    </row>
    <row r="38" spans="1:9" x14ac:dyDescent="0.3">
      <c r="A38" t="s">
        <v>15</v>
      </c>
      <c r="B38">
        <v>1</v>
      </c>
      <c r="C38">
        <v>2</v>
      </c>
      <c r="D38">
        <f>ABS(B38-2)+ABS(C38-10)</f>
        <v>9</v>
      </c>
      <c r="E38">
        <f>ABS(B38-6)+ABS(C38-6)</f>
        <v>9</v>
      </c>
      <c r="F38">
        <f>ABS(B38-1.5)+ABS(C38-3.5)</f>
        <v>2</v>
      </c>
      <c r="G38">
        <f>IF(D38=MIN(D38:F38),1,IF(E38=MIN(D38:F38),2,3))</f>
        <v>3</v>
      </c>
    </row>
    <row r="41" spans="1:9" x14ac:dyDescent="0.3">
      <c r="A41" t="s">
        <v>31</v>
      </c>
    </row>
    <row r="42" spans="1:9" x14ac:dyDescent="0.3">
      <c r="D42" t="s">
        <v>24</v>
      </c>
      <c r="E42" t="s">
        <v>29</v>
      </c>
      <c r="F42" t="s">
        <v>30</v>
      </c>
    </row>
    <row r="43" spans="1:9" x14ac:dyDescent="0.3">
      <c r="A43" t="s">
        <v>8</v>
      </c>
      <c r="B43" t="s">
        <v>17</v>
      </c>
      <c r="C43" t="s">
        <v>18</v>
      </c>
      <c r="D43" t="s">
        <v>20</v>
      </c>
      <c r="E43" t="s">
        <v>21</v>
      </c>
      <c r="F43" t="s">
        <v>22</v>
      </c>
      <c r="G43" t="s">
        <v>23</v>
      </c>
      <c r="H43" t="s">
        <v>28</v>
      </c>
      <c r="I43" t="s">
        <v>27</v>
      </c>
    </row>
    <row r="44" spans="1:9" s="1" customFormat="1" x14ac:dyDescent="0.3">
      <c r="A44" s="1" t="s">
        <v>9</v>
      </c>
      <c r="B44" s="1">
        <v>2</v>
      </c>
      <c r="C44" s="1">
        <v>10</v>
      </c>
      <c r="D44" s="1">
        <v>0</v>
      </c>
      <c r="E44" s="1">
        <v>8</v>
      </c>
      <c r="F44" s="1">
        <v>7</v>
      </c>
      <c r="G44" s="1">
        <v>1</v>
      </c>
      <c r="H44" s="4">
        <f>AVERAGE(B44:B45)</f>
        <v>3</v>
      </c>
      <c r="I44" s="4">
        <f>AVERAGE(C44:C45)</f>
        <v>9.5</v>
      </c>
    </row>
    <row r="45" spans="1:9" s="1" customFormat="1" x14ac:dyDescent="0.3">
      <c r="A45" s="1" t="s">
        <v>16</v>
      </c>
      <c r="B45" s="1">
        <v>4</v>
      </c>
      <c r="C45" s="1">
        <v>9</v>
      </c>
      <c r="D45" s="1">
        <v>3</v>
      </c>
      <c r="E45" s="1">
        <v>5</v>
      </c>
      <c r="F45" s="1">
        <v>8</v>
      </c>
      <c r="G45" s="1">
        <v>1</v>
      </c>
      <c r="H45" s="4"/>
      <c r="I45" s="4"/>
    </row>
    <row r="46" spans="1:9" s="3" customFormat="1" x14ac:dyDescent="0.3">
      <c r="A46" s="3" t="s">
        <v>13</v>
      </c>
      <c r="B46" s="3">
        <v>7</v>
      </c>
      <c r="C46" s="3">
        <v>5</v>
      </c>
      <c r="D46" s="3">
        <v>10</v>
      </c>
      <c r="E46" s="3">
        <v>2</v>
      </c>
      <c r="F46" s="3">
        <v>7</v>
      </c>
      <c r="G46" s="3">
        <v>2</v>
      </c>
      <c r="H46" s="5">
        <f>AVERAGE(B46:B49)</f>
        <v>6.5</v>
      </c>
      <c r="I46" s="5">
        <f>AVERAGE(C46:C49)</f>
        <v>5.25</v>
      </c>
    </row>
    <row r="47" spans="1:9" s="3" customFormat="1" x14ac:dyDescent="0.3">
      <c r="A47" s="3" t="s">
        <v>14</v>
      </c>
      <c r="B47" s="3">
        <v>6</v>
      </c>
      <c r="C47" s="3">
        <v>4</v>
      </c>
      <c r="D47" s="3">
        <v>10</v>
      </c>
      <c r="E47" s="3">
        <v>2</v>
      </c>
      <c r="F47" s="3">
        <v>5</v>
      </c>
      <c r="G47" s="3">
        <v>2</v>
      </c>
      <c r="H47" s="5"/>
      <c r="I47" s="5"/>
    </row>
    <row r="48" spans="1:9" s="3" customFormat="1" x14ac:dyDescent="0.3">
      <c r="A48" s="3" t="s">
        <v>11</v>
      </c>
      <c r="B48" s="3">
        <v>8</v>
      </c>
      <c r="C48" s="3">
        <v>4</v>
      </c>
      <c r="D48" s="3">
        <v>12</v>
      </c>
      <c r="E48" s="3">
        <v>4</v>
      </c>
      <c r="F48" s="3">
        <v>7</v>
      </c>
      <c r="G48" s="3">
        <v>2</v>
      </c>
      <c r="H48" s="5"/>
      <c r="I48" s="5"/>
    </row>
    <row r="49" spans="1:9" s="3" customFormat="1" x14ac:dyDescent="0.3">
      <c r="A49" s="3" t="s">
        <v>12</v>
      </c>
      <c r="B49" s="3">
        <v>5</v>
      </c>
      <c r="C49" s="3">
        <v>8</v>
      </c>
      <c r="D49" s="3">
        <v>5</v>
      </c>
      <c r="E49" s="3">
        <v>3</v>
      </c>
      <c r="F49" s="3">
        <v>8</v>
      </c>
      <c r="G49" s="3">
        <v>2</v>
      </c>
      <c r="H49" s="5"/>
      <c r="I49" s="5"/>
    </row>
    <row r="50" spans="1:9" x14ac:dyDescent="0.3">
      <c r="A50" t="s">
        <v>10</v>
      </c>
      <c r="B50">
        <v>2</v>
      </c>
      <c r="C50">
        <v>5</v>
      </c>
      <c r="D50">
        <v>5</v>
      </c>
      <c r="E50">
        <v>5</v>
      </c>
      <c r="F50">
        <v>2</v>
      </c>
      <c r="G50">
        <v>3</v>
      </c>
      <c r="H50" s="6">
        <f>AVERAGE(B50:B51)</f>
        <v>1.5</v>
      </c>
      <c r="I50" s="6">
        <f>AVERAGE(C50:C51)</f>
        <v>3.5</v>
      </c>
    </row>
    <row r="51" spans="1:9" x14ac:dyDescent="0.3">
      <c r="A51" t="s">
        <v>15</v>
      </c>
      <c r="B51">
        <v>1</v>
      </c>
      <c r="C51">
        <v>2</v>
      </c>
      <c r="D51">
        <v>9</v>
      </c>
      <c r="E51">
        <v>9</v>
      </c>
      <c r="F51">
        <v>2</v>
      </c>
      <c r="G51">
        <v>3</v>
      </c>
      <c r="H51" s="6"/>
      <c r="I51" s="6"/>
    </row>
    <row r="55" spans="1:9" x14ac:dyDescent="0.3">
      <c r="A55" t="s">
        <v>6</v>
      </c>
    </row>
    <row r="57" spans="1:9" x14ac:dyDescent="0.3">
      <c r="D57" t="s">
        <v>32</v>
      </c>
      <c r="E57" t="s">
        <v>33</v>
      </c>
      <c r="F57" t="s">
        <v>34</v>
      </c>
    </row>
    <row r="58" spans="1:9" x14ac:dyDescent="0.3">
      <c r="A58" t="s">
        <v>8</v>
      </c>
      <c r="B58" t="s">
        <v>17</v>
      </c>
      <c r="C58" t="s">
        <v>18</v>
      </c>
      <c r="D58" t="s">
        <v>20</v>
      </c>
      <c r="E58" t="s">
        <v>21</v>
      </c>
      <c r="F58" t="s">
        <v>22</v>
      </c>
      <c r="G58" t="s">
        <v>23</v>
      </c>
      <c r="H58" t="s">
        <v>28</v>
      </c>
      <c r="I58" t="s">
        <v>27</v>
      </c>
    </row>
    <row r="59" spans="1:9" s="1" customFormat="1" x14ac:dyDescent="0.3">
      <c r="A59" s="1" t="s">
        <v>9</v>
      </c>
      <c r="B59" s="1">
        <v>2</v>
      </c>
      <c r="C59" s="1">
        <v>10</v>
      </c>
      <c r="D59" s="1">
        <f>ABS(B59-3)+ABS(C59-9.5)</f>
        <v>1.5</v>
      </c>
      <c r="E59" s="1">
        <f>ABS(B59-6.5)+ABS(C59-5.25)</f>
        <v>9.25</v>
      </c>
      <c r="F59" s="1">
        <f>ABS(B59-1.5)+ABS(C59-3.5)</f>
        <v>7</v>
      </c>
      <c r="G59" s="1">
        <f>IF(D59=MIN(D59:F59),1,IF(E59=MIN(D59:F59),2,3))</f>
        <v>1</v>
      </c>
      <c r="H59" s="4">
        <f>AVERAGE(B59:B61)</f>
        <v>3.6666666666666665</v>
      </c>
      <c r="I59" s="4">
        <f>AVERAGE(C59:C61)</f>
        <v>9</v>
      </c>
    </row>
    <row r="60" spans="1:9" s="1" customFormat="1" x14ac:dyDescent="0.3">
      <c r="A60" s="1" t="s">
        <v>16</v>
      </c>
      <c r="B60" s="1">
        <v>4</v>
      </c>
      <c r="C60" s="1">
        <v>9</v>
      </c>
      <c r="D60" s="1">
        <f>ABS(B60-3)+ABS(C60-9.5)</f>
        <v>1.5</v>
      </c>
      <c r="E60" s="1">
        <f>ABS(B60-6.5)+ABS(C60-5.25)</f>
        <v>6.25</v>
      </c>
      <c r="F60" s="1">
        <f>ABS(B60-1.5)+ABS(C60-3.5)</f>
        <v>8</v>
      </c>
      <c r="G60" s="1">
        <f>IF(D60=MIN(D60:F60),1,IF(E60=MIN(D60:F60),2,3))</f>
        <v>1</v>
      </c>
      <c r="H60" s="4"/>
      <c r="I60" s="4"/>
    </row>
    <row r="61" spans="1:9" s="1" customFormat="1" x14ac:dyDescent="0.3">
      <c r="A61" s="1" t="s">
        <v>12</v>
      </c>
      <c r="B61" s="1">
        <v>5</v>
      </c>
      <c r="C61" s="1">
        <v>8</v>
      </c>
      <c r="D61" s="1">
        <f>ABS(B61-3)+ABS(C61-9.5)</f>
        <v>3.5</v>
      </c>
      <c r="E61" s="1">
        <f>ABS(B61-6.5)+ABS(C61-5.25)</f>
        <v>4.25</v>
      </c>
      <c r="F61" s="1">
        <f>ABS(B61-1.5)+ABS(C61-3.5)</f>
        <v>8</v>
      </c>
      <c r="G61" s="1">
        <f>IF(D61=MIN(D61:F61),1,IF(E61=MIN(D61:F61),2,3))</f>
        <v>1</v>
      </c>
      <c r="H61" s="4"/>
      <c r="I61" s="4"/>
    </row>
    <row r="62" spans="1:9" s="3" customFormat="1" x14ac:dyDescent="0.3">
      <c r="A62" s="3" t="s">
        <v>13</v>
      </c>
      <c r="B62" s="3">
        <v>7</v>
      </c>
      <c r="C62" s="3">
        <v>5</v>
      </c>
      <c r="D62" s="3">
        <f>ABS(B62-3)+ABS(C62-9.5)</f>
        <v>8.5</v>
      </c>
      <c r="E62" s="3">
        <f>ABS(B62-6.5)+ABS(C62-5.25)</f>
        <v>0.75</v>
      </c>
      <c r="F62" s="3">
        <f>ABS(B62-1.5)+ABS(C62-3.5)</f>
        <v>7</v>
      </c>
      <c r="G62" s="3">
        <f>IF(D62=MIN(D62:F62),1,IF(E62=MIN(D62:F62),2,3))</f>
        <v>2</v>
      </c>
      <c r="H62" s="5">
        <f>AVERAGE(B62:B64)</f>
        <v>7</v>
      </c>
      <c r="I62" s="5">
        <f>AVERAGE(C62:C64)</f>
        <v>4.333333333333333</v>
      </c>
    </row>
    <row r="63" spans="1:9" s="3" customFormat="1" x14ac:dyDescent="0.3">
      <c r="A63" s="3" t="s">
        <v>14</v>
      </c>
      <c r="B63" s="3">
        <v>6</v>
      </c>
      <c r="C63" s="3">
        <v>4</v>
      </c>
      <c r="D63" s="3">
        <f>ABS(B63-3)+ABS(C63-9.5)</f>
        <v>8.5</v>
      </c>
      <c r="E63" s="3">
        <f>ABS(B63-6.5)+ABS(C63-5.25)</f>
        <v>1.75</v>
      </c>
      <c r="F63" s="3">
        <f>ABS(B63-1.5)+ABS(C63-3.5)</f>
        <v>5</v>
      </c>
      <c r="G63" s="3">
        <f>IF(D63=MIN(D63:F63),1,IF(E63=MIN(D63:F63),2,3))</f>
        <v>2</v>
      </c>
      <c r="H63" s="5"/>
      <c r="I63" s="5"/>
    </row>
    <row r="64" spans="1:9" s="3" customFormat="1" x14ac:dyDescent="0.3">
      <c r="A64" s="3" t="s">
        <v>11</v>
      </c>
      <c r="B64" s="3">
        <v>8</v>
      </c>
      <c r="C64" s="3">
        <v>4</v>
      </c>
      <c r="D64" s="3">
        <f>ABS(B64-3)+ABS(C64-9.5)</f>
        <v>10.5</v>
      </c>
      <c r="E64" s="3">
        <f>ABS(B64-6.5)+ABS(C64-5.25)</f>
        <v>2.75</v>
      </c>
      <c r="F64" s="3">
        <f>ABS(B64-1.5)+ABS(C64-3.5)</f>
        <v>7</v>
      </c>
      <c r="G64" s="3">
        <f>IF(D64=MIN(D64:F64),1,IF(E64=MIN(D64:F64),2,3))</f>
        <v>2</v>
      </c>
      <c r="H64" s="5"/>
      <c r="I64" s="5"/>
    </row>
    <row r="65" spans="1:9" x14ac:dyDescent="0.3">
      <c r="A65" t="s">
        <v>10</v>
      </c>
      <c r="B65">
        <v>2</v>
      </c>
      <c r="C65">
        <v>5</v>
      </c>
      <c r="D65">
        <f>ABS(B65-3)+ABS(C65-9.5)</f>
        <v>5.5</v>
      </c>
      <c r="E65">
        <f>ABS(B65-6.5)+ABS(C65-5.25)</f>
        <v>4.75</v>
      </c>
      <c r="F65">
        <f>ABS(B65-1.5)+ABS(C65-3.5)</f>
        <v>2</v>
      </c>
      <c r="G65">
        <f>IF(D65=MIN(D65:F65),1,IF(E65=MIN(D65:F65),2,3))</f>
        <v>3</v>
      </c>
      <c r="H65" s="6">
        <f>AVERAGE(B65:B66)</f>
        <v>1.5</v>
      </c>
      <c r="I65" s="6">
        <f>AVERAGE(C65:C66)</f>
        <v>3.5</v>
      </c>
    </row>
    <row r="66" spans="1:9" x14ac:dyDescent="0.3">
      <c r="A66" t="s">
        <v>15</v>
      </c>
      <c r="B66">
        <v>1</v>
      </c>
      <c r="C66">
        <v>2</v>
      </c>
      <c r="D66">
        <f>ABS(B66-3)+ABS(C66-9.5)</f>
        <v>9.5</v>
      </c>
      <c r="E66">
        <f>ABS(B66-6.5)+ABS(C66-5.25)</f>
        <v>8.75</v>
      </c>
      <c r="F66">
        <f>ABS(B66-1.5)+ABS(C66-3.5)</f>
        <v>2</v>
      </c>
      <c r="G66">
        <f>IF(D66=MIN(D66:F66),1,IF(E66=MIN(D66:F66),2,3))</f>
        <v>3</v>
      </c>
      <c r="H66" s="6"/>
      <c r="I66" s="6"/>
    </row>
    <row r="70" spans="1:9" x14ac:dyDescent="0.3">
      <c r="A70" t="s">
        <v>7</v>
      </c>
    </row>
    <row r="71" spans="1:9" x14ac:dyDescent="0.3">
      <c r="D71" t="s">
        <v>35</v>
      </c>
      <c r="E71" t="s">
        <v>36</v>
      </c>
      <c r="F71" t="s">
        <v>30</v>
      </c>
    </row>
    <row r="72" spans="1:9" x14ac:dyDescent="0.3">
      <c r="A72" t="s">
        <v>8</v>
      </c>
      <c r="B72" t="s">
        <v>17</v>
      </c>
      <c r="C72" t="s">
        <v>18</v>
      </c>
      <c r="D72" t="s">
        <v>20</v>
      </c>
      <c r="E72" t="s">
        <v>21</v>
      </c>
      <c r="F72" t="s">
        <v>22</v>
      </c>
      <c r="G72" t="s">
        <v>23</v>
      </c>
      <c r="H72" t="s">
        <v>28</v>
      </c>
      <c r="I72" t="s">
        <v>27</v>
      </c>
    </row>
    <row r="73" spans="1:9" s="1" customFormat="1" x14ac:dyDescent="0.3">
      <c r="A73" s="1" t="s">
        <v>9</v>
      </c>
      <c r="B73" s="1">
        <v>2</v>
      </c>
      <c r="C73" s="1">
        <v>10</v>
      </c>
      <c r="D73" s="1">
        <f>ABS(B73-3.67)+ABS(C73-9)</f>
        <v>2.67</v>
      </c>
      <c r="E73" s="1">
        <f>ABS(B73-7)+ABS(C73-4.33)</f>
        <v>10.67</v>
      </c>
      <c r="F73" s="1">
        <f>ABS(B73-1.5)+ABS(C73-3.5)</f>
        <v>7</v>
      </c>
      <c r="G73" s="1">
        <f>IF(D73=MIN(D73:F73),1,IF(E73=MIN(D73:F73),2,3))</f>
        <v>1</v>
      </c>
      <c r="H73" s="4">
        <f>AVERAGE(B73:B75)</f>
        <v>3.6666666666666665</v>
      </c>
      <c r="I73" s="4">
        <f>AVERAGE(C73:C75)</f>
        <v>9</v>
      </c>
    </row>
    <row r="74" spans="1:9" s="1" customFormat="1" x14ac:dyDescent="0.3">
      <c r="A74" s="1" t="s">
        <v>16</v>
      </c>
      <c r="B74" s="1">
        <v>4</v>
      </c>
      <c r="C74" s="1">
        <v>9</v>
      </c>
      <c r="D74" s="1">
        <f t="shared" ref="D74:D80" si="8">ABS(B74-3.67)+ABS(C74-9)</f>
        <v>0.33000000000000007</v>
      </c>
      <c r="E74" s="1">
        <f t="shared" ref="E74:E80" si="9">ABS(B74-7)+ABS(C74-4.33)</f>
        <v>7.67</v>
      </c>
      <c r="F74" s="1">
        <f t="shared" ref="F74:F80" si="10">ABS(B74-1.5)+ABS(C74-3.5)</f>
        <v>8</v>
      </c>
      <c r="G74" s="1">
        <f t="shared" ref="G74:G80" si="11">IF(D74=MIN(D74:F74),1,IF(E74=MIN(D74:F74),2,3))</f>
        <v>1</v>
      </c>
      <c r="H74" s="4"/>
      <c r="I74" s="4"/>
    </row>
    <row r="75" spans="1:9" s="1" customFormat="1" x14ac:dyDescent="0.3">
      <c r="A75" s="1" t="s">
        <v>12</v>
      </c>
      <c r="B75" s="1">
        <v>5</v>
      </c>
      <c r="C75" s="1">
        <v>8</v>
      </c>
      <c r="D75" s="1">
        <f t="shared" si="8"/>
        <v>2.33</v>
      </c>
      <c r="E75" s="1">
        <f t="shared" si="9"/>
        <v>5.67</v>
      </c>
      <c r="F75" s="1">
        <f t="shared" si="10"/>
        <v>8</v>
      </c>
      <c r="G75" s="1">
        <f t="shared" si="11"/>
        <v>1</v>
      </c>
      <c r="H75" s="4"/>
      <c r="I75" s="4"/>
    </row>
    <row r="76" spans="1:9" s="3" customFormat="1" x14ac:dyDescent="0.3">
      <c r="A76" s="3" t="s">
        <v>13</v>
      </c>
      <c r="B76" s="3">
        <v>7</v>
      </c>
      <c r="C76" s="3">
        <v>5</v>
      </c>
      <c r="D76" s="3">
        <f t="shared" si="8"/>
        <v>7.33</v>
      </c>
      <c r="E76" s="3">
        <f t="shared" si="9"/>
        <v>0.66999999999999993</v>
      </c>
      <c r="F76" s="3">
        <f t="shared" si="10"/>
        <v>7</v>
      </c>
      <c r="G76" s="3">
        <f t="shared" si="11"/>
        <v>2</v>
      </c>
      <c r="H76" s="5">
        <f>AVERAGE(B76:B78)</f>
        <v>7</v>
      </c>
      <c r="I76" s="5">
        <f>AVERAGE(C76:C78)</f>
        <v>4.333333333333333</v>
      </c>
    </row>
    <row r="77" spans="1:9" s="3" customFormat="1" x14ac:dyDescent="0.3">
      <c r="A77" s="3" t="s">
        <v>14</v>
      </c>
      <c r="B77" s="3">
        <v>6</v>
      </c>
      <c r="C77" s="3">
        <v>4</v>
      </c>
      <c r="D77" s="3">
        <f t="shared" si="8"/>
        <v>7.33</v>
      </c>
      <c r="E77" s="3">
        <f t="shared" si="9"/>
        <v>1.33</v>
      </c>
      <c r="F77" s="3">
        <f t="shared" si="10"/>
        <v>5</v>
      </c>
      <c r="G77" s="3">
        <f t="shared" si="11"/>
        <v>2</v>
      </c>
      <c r="H77" s="5"/>
      <c r="I77" s="5"/>
    </row>
    <row r="78" spans="1:9" s="3" customFormat="1" x14ac:dyDescent="0.3">
      <c r="A78" s="3" t="s">
        <v>11</v>
      </c>
      <c r="B78" s="3">
        <v>8</v>
      </c>
      <c r="C78" s="3">
        <v>4</v>
      </c>
      <c r="D78" s="3">
        <f t="shared" si="8"/>
        <v>9.33</v>
      </c>
      <c r="E78" s="3">
        <f t="shared" si="9"/>
        <v>1.33</v>
      </c>
      <c r="F78" s="3">
        <f t="shared" si="10"/>
        <v>7</v>
      </c>
      <c r="G78" s="3">
        <f t="shared" si="11"/>
        <v>2</v>
      </c>
      <c r="H78" s="5"/>
      <c r="I78" s="5"/>
    </row>
    <row r="79" spans="1:9" x14ac:dyDescent="0.3">
      <c r="A79" t="s">
        <v>10</v>
      </c>
      <c r="B79">
        <v>2</v>
      </c>
      <c r="C79">
        <v>5</v>
      </c>
      <c r="D79">
        <f t="shared" si="8"/>
        <v>5.67</v>
      </c>
      <c r="E79">
        <f t="shared" si="9"/>
        <v>5.67</v>
      </c>
      <c r="F79">
        <f t="shared" si="10"/>
        <v>2</v>
      </c>
      <c r="G79">
        <f t="shared" si="11"/>
        <v>3</v>
      </c>
      <c r="H79" s="6">
        <f>AVERAGE(B79:B80)</f>
        <v>1.5</v>
      </c>
      <c r="I79" s="6">
        <f>AVERAGE(C79:C80)</f>
        <v>3.5</v>
      </c>
    </row>
    <row r="80" spans="1:9" x14ac:dyDescent="0.3">
      <c r="A80" t="s">
        <v>15</v>
      </c>
      <c r="B80">
        <v>1</v>
      </c>
      <c r="C80">
        <v>2</v>
      </c>
      <c r="D80">
        <f t="shared" si="8"/>
        <v>9.67</v>
      </c>
      <c r="E80">
        <f t="shared" si="9"/>
        <v>8.33</v>
      </c>
      <c r="F80">
        <f t="shared" si="10"/>
        <v>2</v>
      </c>
      <c r="G80">
        <f t="shared" si="11"/>
        <v>3</v>
      </c>
      <c r="H80" s="6"/>
      <c r="I80" s="6"/>
    </row>
  </sheetData>
  <autoFilter ref="A58:I58" xr:uid="{87179823-11EC-4DE5-9A51-C19508DA5093}"/>
  <sortState xmlns:xlrd2="http://schemas.microsoft.com/office/spreadsheetml/2017/richdata2" ref="A59:I66">
    <sortCondition ref="G59:G6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and k=2</vt:lpstr>
      <vt:lpstr>X, Y and K =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RJC DSAI66</dc:creator>
  <cp:lastModifiedBy>Shivam Vishwakarma</cp:lastModifiedBy>
  <dcterms:created xsi:type="dcterms:W3CDTF">2025-09-19T03:00:13Z</dcterms:created>
  <dcterms:modified xsi:type="dcterms:W3CDTF">2025-09-21T14:28:11Z</dcterms:modified>
</cp:coreProperties>
</file>