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esktop\"/>
    </mc:Choice>
  </mc:AlternateContent>
  <bookViews>
    <workbookView xWindow="0" yWindow="0" windowWidth="24000" windowHeight="9735"/>
  </bookViews>
  <sheets>
    <sheet name="Q1" sheetId="1" r:id="rId1"/>
    <sheet name="Q2" sheetId="2" r:id="rId2"/>
    <sheet name="Q3" sheetId="4" r:id="rId3"/>
    <sheet name="Q4" sheetId="3" r:id="rId4"/>
    <sheet name="Q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2" l="1"/>
  <c r="I29" i="2" s="1"/>
  <c r="V16" i="2"/>
  <c r="H29" i="2" s="1"/>
  <c r="U16" i="2"/>
  <c r="I28" i="2" s="1"/>
  <c r="T16" i="2"/>
  <c r="H28" i="2" s="1"/>
  <c r="Q16" i="2"/>
  <c r="I26" i="2" s="1"/>
  <c r="P16" i="2"/>
  <c r="H26" i="2" s="1"/>
  <c r="M16" i="2"/>
  <c r="I24" i="2" s="1"/>
  <c r="L16" i="2"/>
  <c r="H24" i="2" s="1"/>
  <c r="F15" i="4" l="1"/>
  <c r="H22" i="4" s="1"/>
  <c r="I26" i="4"/>
  <c r="H26" i="4"/>
  <c r="G26" i="4"/>
  <c r="C26" i="4"/>
  <c r="D26" i="4"/>
  <c r="H21" i="5"/>
  <c r="H20" i="5"/>
  <c r="I24" i="5"/>
  <c r="H24" i="5"/>
  <c r="G24" i="5"/>
  <c r="C24" i="5"/>
  <c r="D24" i="5" s="1"/>
  <c r="I23" i="5"/>
  <c r="H23" i="5"/>
  <c r="G23" i="5"/>
  <c r="C23" i="5"/>
  <c r="D23" i="5" s="1"/>
  <c r="I22" i="5"/>
  <c r="H22" i="5"/>
  <c r="G22" i="5"/>
  <c r="C22" i="5"/>
  <c r="D22" i="5" s="1"/>
  <c r="I21" i="5"/>
  <c r="G21" i="5"/>
  <c r="C21" i="5"/>
  <c r="D21" i="5" s="1"/>
  <c r="I20" i="5"/>
  <c r="G20" i="5"/>
  <c r="C20" i="5"/>
  <c r="D20" i="5" s="1"/>
  <c r="I25" i="4"/>
  <c r="H25" i="4"/>
  <c r="G25" i="4"/>
  <c r="D25" i="4"/>
  <c r="C25" i="4"/>
  <c r="I24" i="4"/>
  <c r="H24" i="4"/>
  <c r="G24" i="4"/>
  <c r="C24" i="4"/>
  <c r="D24" i="4" s="1"/>
  <c r="I23" i="4"/>
  <c r="H23" i="4"/>
  <c r="G23" i="4"/>
  <c r="C23" i="4"/>
  <c r="D23" i="4" s="1"/>
  <c r="I22" i="4"/>
  <c r="G22" i="4"/>
  <c r="C22" i="4"/>
  <c r="D22" i="4" s="1"/>
  <c r="I21" i="4"/>
  <c r="H21" i="4"/>
  <c r="G21" i="4"/>
  <c r="C21" i="4"/>
  <c r="D21" i="4" s="1"/>
  <c r="I20" i="4"/>
  <c r="H20" i="4"/>
  <c r="G20" i="4"/>
  <c r="C20" i="4"/>
  <c r="D20" i="4" s="1"/>
  <c r="I26" i="3"/>
  <c r="I25" i="3"/>
  <c r="I24" i="3"/>
  <c r="I23" i="3"/>
  <c r="I22" i="3"/>
  <c r="I21" i="3"/>
  <c r="H26" i="3"/>
  <c r="H25" i="3"/>
  <c r="H24" i="3"/>
  <c r="H23" i="3"/>
  <c r="H22" i="3"/>
  <c r="H21" i="3"/>
  <c r="G26" i="3"/>
  <c r="C26" i="3"/>
  <c r="D26" i="3" s="1"/>
  <c r="G25" i="3"/>
  <c r="C25" i="3"/>
  <c r="D25" i="3" s="1"/>
  <c r="G24" i="3"/>
  <c r="C24" i="3"/>
  <c r="D24" i="3" s="1"/>
  <c r="G23" i="3"/>
  <c r="C23" i="3"/>
  <c r="D23" i="3" s="1"/>
  <c r="G22" i="3"/>
  <c r="C22" i="3"/>
  <c r="D22" i="3" s="1"/>
  <c r="G21" i="3"/>
  <c r="C21" i="3"/>
  <c r="D21" i="3" s="1"/>
  <c r="M16" i="3"/>
  <c r="L16" i="3"/>
  <c r="K16" i="3"/>
  <c r="J16" i="3"/>
  <c r="I16" i="3"/>
  <c r="H16" i="3"/>
  <c r="G16" i="3"/>
  <c r="F16" i="3"/>
  <c r="E16" i="3"/>
  <c r="D16" i="3"/>
  <c r="C16" i="3"/>
  <c r="B16" i="3"/>
  <c r="G28" i="2"/>
  <c r="C28" i="2"/>
  <c r="D28" i="2" s="1"/>
  <c r="G27" i="2"/>
  <c r="C27" i="2"/>
  <c r="D27" i="2" s="1"/>
  <c r="G24" i="2"/>
  <c r="C24" i="2"/>
  <c r="D24" i="2" s="1"/>
  <c r="G26" i="2"/>
  <c r="C26" i="2"/>
  <c r="D26" i="2"/>
  <c r="H23" i="2"/>
  <c r="G29" i="2"/>
  <c r="C29" i="2"/>
  <c r="D29" i="2" s="1"/>
  <c r="G25" i="2"/>
  <c r="C25" i="2"/>
  <c r="D25" i="2" s="1"/>
  <c r="G23" i="2"/>
  <c r="C23" i="2"/>
  <c r="D23" i="2" s="1"/>
  <c r="G22" i="2"/>
  <c r="C22" i="2"/>
  <c r="D22" i="2" s="1"/>
  <c r="G21" i="2"/>
  <c r="C21" i="2"/>
  <c r="D21" i="2" s="1"/>
  <c r="G20" i="2"/>
  <c r="C20" i="2"/>
  <c r="D20" i="2" s="1"/>
  <c r="G19" i="2"/>
  <c r="C19" i="2"/>
  <c r="D19" i="2" s="1"/>
  <c r="S16" i="2"/>
  <c r="I27" i="2" s="1"/>
  <c r="R16" i="2"/>
  <c r="H27" i="2" s="1"/>
  <c r="O16" i="2"/>
  <c r="I25" i="2" s="1"/>
  <c r="N16" i="2"/>
  <c r="H25" i="2" s="1"/>
  <c r="K16" i="2"/>
  <c r="I23" i="2" s="1"/>
  <c r="J16" i="2"/>
  <c r="I16" i="2"/>
  <c r="I22" i="2" s="1"/>
  <c r="H16" i="2"/>
  <c r="H22" i="2" s="1"/>
  <c r="G16" i="2"/>
  <c r="I21" i="2" s="1"/>
  <c r="F16" i="2"/>
  <c r="H21" i="2" s="1"/>
  <c r="E16" i="2"/>
  <c r="I20" i="2" s="1"/>
  <c r="D16" i="2"/>
  <c r="H20" i="2" s="1"/>
  <c r="C16" i="2"/>
  <c r="I19" i="2" s="1"/>
  <c r="B16" i="2"/>
  <c r="H19" i="2" s="1"/>
  <c r="E24" i="1"/>
  <c r="E23" i="1"/>
  <c r="E22" i="1"/>
  <c r="E21" i="1"/>
  <c r="E20" i="1"/>
  <c r="E19" i="1"/>
  <c r="D24" i="1"/>
  <c r="D23" i="1"/>
  <c r="D22" i="1"/>
  <c r="D21" i="1"/>
  <c r="F15" i="1"/>
  <c r="D20" i="1"/>
  <c r="D19" i="1"/>
  <c r="C24" i="1"/>
  <c r="C23" i="1"/>
  <c r="C22" i="1"/>
  <c r="C21" i="1"/>
  <c r="C20" i="1"/>
  <c r="C19" i="1"/>
  <c r="M15" i="1"/>
  <c r="L15" i="1"/>
  <c r="K15" i="1"/>
  <c r="J15" i="1"/>
  <c r="I15" i="1"/>
  <c r="H15" i="1"/>
  <c r="G15" i="1"/>
  <c r="E15" i="1"/>
  <c r="D15" i="1"/>
  <c r="C15" i="1"/>
  <c r="B15" i="1"/>
</calcChain>
</file>

<file path=xl/sharedStrings.xml><?xml version="1.0" encoding="utf-8"?>
<sst xmlns="http://schemas.openxmlformats.org/spreadsheetml/2006/main" count="160" uniqueCount="35">
  <si>
    <t>Number of Rows</t>
  </si>
  <si>
    <t>Indexed Query</t>
  </si>
  <si>
    <t>TimeTree Query</t>
  </si>
  <si>
    <t>Total Records</t>
  </si>
  <si>
    <t>Number of rows</t>
  </si>
  <si>
    <t>Selectivity Factor</t>
  </si>
  <si>
    <t>Indexed Execution Time (in ms)</t>
  </si>
  <si>
    <t xml:space="preserve"> TimeTree Execution Time (in ms)</t>
  </si>
  <si>
    <t>Average</t>
  </si>
  <si>
    <t>Dec 1899</t>
  </si>
  <si>
    <t>1950-1955</t>
  </si>
  <si>
    <t>1950-1957</t>
  </si>
  <si>
    <t>1980 - 1985</t>
  </si>
  <si>
    <t>1950-1975</t>
  </si>
  <si>
    <t>1970-1990</t>
  </si>
  <si>
    <t>1970-2000</t>
  </si>
  <si>
    <t>2000-2014</t>
  </si>
  <si>
    <t>Start Range</t>
  </si>
  <si>
    <t>End Range</t>
  </si>
  <si>
    <t>Overall Range</t>
  </si>
  <si>
    <t>Range Factor</t>
  </si>
  <si>
    <t>1980-1985</t>
  </si>
  <si>
    <t>Time Tree Query</t>
  </si>
  <si>
    <t>Number of Rows (Whole query)</t>
  </si>
  <si>
    <t>Number of Rows (AssociatedNodes)</t>
  </si>
  <si>
    <t>Q5: List all 5 star rated movies after a particular year</t>
  </si>
  <si>
    <t>List all directors for movies released before 1950</t>
  </si>
  <si>
    <t xml:space="preserve">Q3: Names of the actors and the number of movies they acted in a given time range (say between 1950 and 1975 both inclusive)
</t>
  </si>
  <si>
    <t>Q2: All movies in a given time range (say between 1950 and 1975 both inclusive)</t>
  </si>
  <si>
    <t>Q1: All movies released in a given month of a year (say May 1984)</t>
  </si>
  <si>
    <t>Results arranged in ascending order based on Range factor</t>
  </si>
  <si>
    <t>1950 - 2005</t>
  </si>
  <si>
    <t>1950 - 2010</t>
  </si>
  <si>
    <t>1950-2000</t>
  </si>
  <si>
    <t>2000 - 2005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</si>
</sst>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14" xfId="0" applyBorder="1"/>
    <xf numFmtId="0" fontId="1" fillId="0" borderId="0" xfId="0" applyFont="1" applyFill="1" applyBorder="1"/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" xfId="0" applyBorder="1"/>
    <xf numFmtId="0" fontId="0" fillId="0" borderId="18" xfId="0" applyBorder="1"/>
    <xf numFmtId="0" fontId="0" fillId="0" borderId="4" xfId="0" applyBorder="1"/>
    <xf numFmtId="0" fontId="0" fillId="0" borderId="19" xfId="0" applyBorder="1"/>
    <xf numFmtId="0" fontId="0" fillId="0" borderId="1" xfId="0" applyBorder="1"/>
    <xf numFmtId="0" fontId="0" fillId="0" borderId="13" xfId="0" applyBorder="1"/>
    <xf numFmtId="0" fontId="0" fillId="0" borderId="2" xfId="0" applyBorder="1"/>
    <xf numFmtId="0" fontId="0" fillId="0" borderId="20" xfId="0" applyFont="1" applyBorder="1"/>
    <xf numFmtId="0" fontId="0" fillId="0" borderId="0" xfId="0"/>
    <xf numFmtId="0" fontId="1" fillId="0" borderId="0" xfId="0" applyFont="1"/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1" xfId="0" applyBorder="1"/>
    <xf numFmtId="0" fontId="1" fillId="0" borderId="0" xfId="0" applyFont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/>
    <xf numFmtId="0" fontId="0" fillId="0" borderId="17" xfId="0" applyFill="1" applyBorder="1"/>
    <xf numFmtId="0" fontId="0" fillId="2" borderId="6" xfId="0" applyFill="1" applyBorder="1"/>
    <xf numFmtId="0" fontId="0" fillId="2" borderId="19" xfId="0" applyFill="1" applyBorder="1"/>
    <xf numFmtId="0" fontId="0" fillId="2" borderId="8" xfId="0" applyFill="1" applyBorder="1"/>
    <xf numFmtId="0" fontId="1" fillId="0" borderId="18" xfId="0" applyFont="1" applyBorder="1"/>
    <xf numFmtId="0" fontId="1" fillId="2" borderId="18" xfId="0" applyFont="1" applyFill="1" applyBorder="1"/>
    <xf numFmtId="0" fontId="1" fillId="2" borderId="4" xfId="0" applyFont="1" applyFill="1" applyBorder="1"/>
    <xf numFmtId="0" fontId="0" fillId="0" borderId="7" xfId="0" applyFill="1" applyBorder="1"/>
    <xf numFmtId="0" fontId="0" fillId="0" borderId="19" xfId="0" applyFill="1" applyBorder="1"/>
    <xf numFmtId="0" fontId="1" fillId="2" borderId="3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1" fillId="0" borderId="12" xfId="0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3" xfId="1" applyFont="1" applyBorder="1"/>
    <xf numFmtId="0" fontId="1" fillId="0" borderId="4" xfId="1" applyFont="1" applyBorder="1"/>
    <xf numFmtId="0" fontId="2" fillId="0" borderId="5" xfId="1" applyBorder="1"/>
    <xf numFmtId="0" fontId="2" fillId="0" borderId="6" xfId="1" applyBorder="1"/>
    <xf numFmtId="0" fontId="2" fillId="0" borderId="6" xfId="1" applyBorder="1" applyAlignment="1">
      <alignment horizontal="right"/>
    </xf>
    <xf numFmtId="0" fontId="1" fillId="0" borderId="22" xfId="0" applyFont="1" applyBorder="1"/>
    <xf numFmtId="0" fontId="0" fillId="0" borderId="23" xfId="0" applyBorder="1"/>
    <xf numFmtId="0" fontId="0" fillId="0" borderId="24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TimeTree vs Indexed</a:t>
            </a:r>
            <a:r>
              <a:rPr lang="en-IN" baseline="0"/>
              <a:t> Queries </a:t>
            </a:r>
            <a:r>
              <a:rPr lang="en-IN"/>
              <a:t>Performance</a:t>
            </a:r>
            <a:r>
              <a:rPr lang="en-IN" baseline="0"/>
              <a:t> Evaluation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Indexed Query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'Q1'!$C$19:$C$24</c:f>
              <c:numCache>
                <c:formatCode>General</c:formatCode>
                <c:ptCount val="6"/>
                <c:pt idx="0">
                  <c:v>0.14772197169958015</c:v>
                </c:pt>
                <c:pt idx="1">
                  <c:v>0.73860985849790073</c:v>
                </c:pt>
                <c:pt idx="2">
                  <c:v>1.1506764111335717</c:v>
                </c:pt>
                <c:pt idx="3">
                  <c:v>1.3372725859119887</c:v>
                </c:pt>
                <c:pt idx="4">
                  <c:v>1.4383455139169647</c:v>
                </c:pt>
                <c:pt idx="5">
                  <c:v>3.1488104493857874</c:v>
                </c:pt>
              </c:numCache>
            </c:numRef>
          </c:xVal>
          <c:yVal>
            <c:numRef>
              <c:f>'Q1'!$D$19:$D$24</c:f>
              <c:numCache>
                <c:formatCode>General</c:formatCode>
                <c:ptCount val="6"/>
                <c:pt idx="0">
                  <c:v>85.3</c:v>
                </c:pt>
                <c:pt idx="1">
                  <c:v>105.6</c:v>
                </c:pt>
                <c:pt idx="2">
                  <c:v>125.1</c:v>
                </c:pt>
                <c:pt idx="3">
                  <c:v>138.6</c:v>
                </c:pt>
                <c:pt idx="4">
                  <c:v>107</c:v>
                </c:pt>
                <c:pt idx="5">
                  <c:v>92.8</c:v>
                </c:pt>
              </c:numCache>
            </c:numRef>
          </c:yVal>
          <c:smooth val="1"/>
        </c:ser>
        <c:ser>
          <c:idx val="1"/>
          <c:order val="1"/>
          <c:tx>
            <c:v>TimeTree Query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'Q1'!$C$19:$C$24</c:f>
              <c:numCache>
                <c:formatCode>General</c:formatCode>
                <c:ptCount val="6"/>
                <c:pt idx="0">
                  <c:v>0.14772197169958015</c:v>
                </c:pt>
                <c:pt idx="1">
                  <c:v>0.73860985849790073</c:v>
                </c:pt>
                <c:pt idx="2">
                  <c:v>1.1506764111335717</c:v>
                </c:pt>
                <c:pt idx="3">
                  <c:v>1.3372725859119887</c:v>
                </c:pt>
                <c:pt idx="4">
                  <c:v>1.4383455139169647</c:v>
                </c:pt>
                <c:pt idx="5">
                  <c:v>3.1488104493857874</c:v>
                </c:pt>
              </c:numCache>
            </c:numRef>
          </c:xVal>
          <c:yVal>
            <c:numRef>
              <c:f>'Q1'!$E$19:$E$24</c:f>
              <c:numCache>
                <c:formatCode>General</c:formatCode>
                <c:ptCount val="6"/>
                <c:pt idx="0">
                  <c:v>17.2</c:v>
                </c:pt>
                <c:pt idx="1">
                  <c:v>44.1</c:v>
                </c:pt>
                <c:pt idx="2">
                  <c:v>42.4</c:v>
                </c:pt>
                <c:pt idx="3">
                  <c:v>48.6</c:v>
                </c:pt>
                <c:pt idx="4">
                  <c:v>56.5</c:v>
                </c:pt>
                <c:pt idx="5">
                  <c:v>75.7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5184"/>
        <c:axId val="200804792"/>
      </c:scatterChart>
      <c:valAx>
        <c:axId val="2008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Selectivity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4792"/>
        <c:crosses val="autoZero"/>
        <c:crossBetween val="midCat"/>
      </c:valAx>
      <c:valAx>
        <c:axId val="2008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TimeTree vs Indexed</a:t>
            </a:r>
            <a:r>
              <a:rPr lang="en-IN" baseline="0"/>
              <a:t> Queries </a:t>
            </a:r>
            <a:r>
              <a:rPr lang="en-IN"/>
              <a:t>Performance</a:t>
            </a:r>
            <a:r>
              <a:rPr lang="en-IN" baseline="0"/>
              <a:t> Evaluation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Indexed Query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'Q2'!$G$19:$G$29</c:f>
              <c:numCache>
                <c:formatCode>General</c:formatCode>
                <c:ptCount val="11"/>
                <c:pt idx="0">
                  <c:v>1.6016171668480799</c:v>
                </c:pt>
                <c:pt idx="1">
                  <c:v>2.2780283004198414</c:v>
                </c:pt>
                <c:pt idx="2">
                  <c:v>5.6056600839682789</c:v>
                </c:pt>
                <c:pt idx="3">
                  <c:v>13.06950707510496</c:v>
                </c:pt>
                <c:pt idx="4">
                  <c:v>18.263100606437568</c:v>
                </c:pt>
                <c:pt idx="5">
                  <c:v>22.477064220183486</c:v>
                </c:pt>
                <c:pt idx="6">
                  <c:v>36.946042606126575</c:v>
                </c:pt>
                <c:pt idx="7">
                  <c:v>45.817135748717149</c:v>
                </c:pt>
                <c:pt idx="8">
                  <c:v>48.110713730368523</c:v>
                </c:pt>
                <c:pt idx="9">
                  <c:v>65.782926450007778</c:v>
                </c:pt>
                <c:pt idx="10">
                  <c:v>91.198880422951333</c:v>
                </c:pt>
              </c:numCache>
            </c:numRef>
          </c:xVal>
          <c:yVal>
            <c:numRef>
              <c:f>'Q2'!$H$19:$H$29</c:f>
              <c:numCache>
                <c:formatCode>General</c:formatCode>
                <c:ptCount val="11"/>
                <c:pt idx="0">
                  <c:v>95.1</c:v>
                </c:pt>
                <c:pt idx="1">
                  <c:v>101.7</c:v>
                </c:pt>
                <c:pt idx="2">
                  <c:v>147.4</c:v>
                </c:pt>
                <c:pt idx="3">
                  <c:v>180.3</c:v>
                </c:pt>
                <c:pt idx="4">
                  <c:v>394.6</c:v>
                </c:pt>
                <c:pt idx="5">
                  <c:v>439</c:v>
                </c:pt>
                <c:pt idx="6">
                  <c:v>918.7</c:v>
                </c:pt>
                <c:pt idx="7">
                  <c:v>466.7</c:v>
                </c:pt>
                <c:pt idx="8">
                  <c:v>1236.2</c:v>
                </c:pt>
                <c:pt idx="9">
                  <c:v>763.4</c:v>
                </c:pt>
                <c:pt idx="10">
                  <c:v>1591.8</c:v>
                </c:pt>
              </c:numCache>
            </c:numRef>
          </c:yVal>
          <c:smooth val="1"/>
        </c:ser>
        <c:ser>
          <c:idx val="1"/>
          <c:order val="1"/>
          <c:tx>
            <c:v>TimeTree Query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'Q2'!$G$19:$G$29</c:f>
              <c:numCache>
                <c:formatCode>General</c:formatCode>
                <c:ptCount val="11"/>
                <c:pt idx="0">
                  <c:v>1.6016171668480799</c:v>
                </c:pt>
                <c:pt idx="1">
                  <c:v>2.2780283004198414</c:v>
                </c:pt>
                <c:pt idx="2">
                  <c:v>5.6056600839682789</c:v>
                </c:pt>
                <c:pt idx="3">
                  <c:v>13.06950707510496</c:v>
                </c:pt>
                <c:pt idx="4">
                  <c:v>18.263100606437568</c:v>
                </c:pt>
                <c:pt idx="5">
                  <c:v>22.477064220183486</c:v>
                </c:pt>
                <c:pt idx="6">
                  <c:v>36.946042606126575</c:v>
                </c:pt>
                <c:pt idx="7">
                  <c:v>45.817135748717149</c:v>
                </c:pt>
                <c:pt idx="8">
                  <c:v>48.110713730368523</c:v>
                </c:pt>
                <c:pt idx="9">
                  <c:v>65.782926450007778</c:v>
                </c:pt>
                <c:pt idx="10">
                  <c:v>91.198880422951333</c:v>
                </c:pt>
              </c:numCache>
            </c:numRef>
          </c:xVal>
          <c:yVal>
            <c:numRef>
              <c:f>'Q2'!$I$19:$I$29</c:f>
              <c:numCache>
                <c:formatCode>General</c:formatCode>
                <c:ptCount val="11"/>
                <c:pt idx="0">
                  <c:v>68.099999999999994</c:v>
                </c:pt>
                <c:pt idx="1">
                  <c:v>81</c:v>
                </c:pt>
                <c:pt idx="2">
                  <c:v>121.9</c:v>
                </c:pt>
                <c:pt idx="3">
                  <c:v>187.4</c:v>
                </c:pt>
                <c:pt idx="4">
                  <c:v>374.8</c:v>
                </c:pt>
                <c:pt idx="5">
                  <c:v>282.7</c:v>
                </c:pt>
                <c:pt idx="6">
                  <c:v>787.7</c:v>
                </c:pt>
                <c:pt idx="7">
                  <c:v>1094.7</c:v>
                </c:pt>
                <c:pt idx="8">
                  <c:v>1173.9000000000001</c:v>
                </c:pt>
                <c:pt idx="9">
                  <c:v>1124.7</c:v>
                </c:pt>
                <c:pt idx="10">
                  <c:v>1279.3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4008"/>
        <c:axId val="200803616"/>
      </c:scatterChart>
      <c:valAx>
        <c:axId val="2008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Selectivity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3616"/>
        <c:crosses val="autoZero"/>
        <c:crossBetween val="midCat"/>
      </c:valAx>
      <c:valAx>
        <c:axId val="200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TimeTree vs Indexed</a:t>
            </a:r>
            <a:r>
              <a:rPr lang="en-IN" baseline="0"/>
              <a:t> Queries </a:t>
            </a:r>
            <a:r>
              <a:rPr lang="en-IN"/>
              <a:t>Performance</a:t>
            </a:r>
            <a:r>
              <a:rPr lang="en-IN" baseline="0"/>
              <a:t> Evaluation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Indexed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'Q2'!$V$50:$V$60</c:f>
              <c:numCache>
                <c:formatCode>General</c:formatCode>
                <c:ptCount val="11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5.1470588235294112</c:v>
                </c:pt>
                <c:pt idx="4">
                  <c:v>10.294117647058822</c:v>
                </c:pt>
                <c:pt idx="5">
                  <c:v>14.705882352941178</c:v>
                </c:pt>
                <c:pt idx="6">
                  <c:v>18.382352941176471</c:v>
                </c:pt>
                <c:pt idx="7">
                  <c:v>22.058823529411764</c:v>
                </c:pt>
                <c:pt idx="8">
                  <c:v>36.764705882352942</c:v>
                </c:pt>
                <c:pt idx="9">
                  <c:v>40.441176470588239</c:v>
                </c:pt>
                <c:pt idx="10">
                  <c:v>44.117647058823529</c:v>
                </c:pt>
              </c:numCache>
            </c:numRef>
          </c:xVal>
          <c:yVal>
            <c:numRef>
              <c:f>'Q2'!$Z$50:$Z$60</c:f>
              <c:numCache>
                <c:formatCode>General</c:formatCode>
                <c:ptCount val="11"/>
                <c:pt idx="0">
                  <c:v>95.1</c:v>
                </c:pt>
                <c:pt idx="1">
                  <c:v>147.4</c:v>
                </c:pt>
                <c:pt idx="2">
                  <c:v>439</c:v>
                </c:pt>
                <c:pt idx="3">
                  <c:v>101.7</c:v>
                </c:pt>
                <c:pt idx="4">
                  <c:v>1236.2</c:v>
                </c:pt>
                <c:pt idx="5">
                  <c:v>394.6</c:v>
                </c:pt>
                <c:pt idx="6">
                  <c:v>180.3</c:v>
                </c:pt>
                <c:pt idx="7">
                  <c:v>918.7</c:v>
                </c:pt>
                <c:pt idx="8">
                  <c:v>466.75</c:v>
                </c:pt>
                <c:pt idx="9">
                  <c:v>763.5</c:v>
                </c:pt>
                <c:pt idx="10">
                  <c:v>1591.75</c:v>
                </c:pt>
              </c:numCache>
            </c:numRef>
          </c:yVal>
          <c:smooth val="1"/>
        </c:ser>
        <c:ser>
          <c:idx val="2"/>
          <c:order val="1"/>
          <c:tx>
            <c:v>TimeTree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'Q2'!$V$50:$V$60</c:f>
              <c:numCache>
                <c:formatCode>General</c:formatCode>
                <c:ptCount val="11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5.1470588235294112</c:v>
                </c:pt>
                <c:pt idx="4">
                  <c:v>10.294117647058822</c:v>
                </c:pt>
                <c:pt idx="5">
                  <c:v>14.705882352941178</c:v>
                </c:pt>
                <c:pt idx="6">
                  <c:v>18.382352941176471</c:v>
                </c:pt>
                <c:pt idx="7">
                  <c:v>22.058823529411764</c:v>
                </c:pt>
                <c:pt idx="8">
                  <c:v>36.764705882352942</c:v>
                </c:pt>
                <c:pt idx="9">
                  <c:v>40.441176470588239</c:v>
                </c:pt>
                <c:pt idx="10">
                  <c:v>44.117647058823529</c:v>
                </c:pt>
              </c:numCache>
            </c:numRef>
          </c:xVal>
          <c:yVal>
            <c:numRef>
              <c:f>'Q2'!$AA$50:$AA$60</c:f>
              <c:numCache>
                <c:formatCode>General</c:formatCode>
                <c:ptCount val="11"/>
                <c:pt idx="0">
                  <c:v>68.099999999999994</c:v>
                </c:pt>
                <c:pt idx="1">
                  <c:v>121.9</c:v>
                </c:pt>
                <c:pt idx="2">
                  <c:v>282.75</c:v>
                </c:pt>
                <c:pt idx="3">
                  <c:v>81</c:v>
                </c:pt>
                <c:pt idx="4">
                  <c:v>1173.9000000000001</c:v>
                </c:pt>
                <c:pt idx="5">
                  <c:v>374.8</c:v>
                </c:pt>
                <c:pt idx="6">
                  <c:v>187.4</c:v>
                </c:pt>
                <c:pt idx="7">
                  <c:v>787.7</c:v>
                </c:pt>
                <c:pt idx="8">
                  <c:v>1092.33</c:v>
                </c:pt>
                <c:pt idx="9">
                  <c:v>1124.75</c:v>
                </c:pt>
                <c:pt idx="10">
                  <c:v>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88472"/>
        <c:axId val="683688080"/>
      </c:scatterChart>
      <c:valAx>
        <c:axId val="68368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8080"/>
        <c:crosses val="autoZero"/>
        <c:crossBetween val="midCat"/>
      </c:valAx>
      <c:valAx>
        <c:axId val="6836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TimeTree vs Indexed</a:t>
            </a:r>
            <a:r>
              <a:rPr lang="en-IN" baseline="0"/>
              <a:t> Queries </a:t>
            </a:r>
            <a:r>
              <a:rPr lang="en-IN"/>
              <a:t>Performance</a:t>
            </a:r>
            <a:r>
              <a:rPr lang="en-IN" baseline="0"/>
              <a:t> Evaluation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Indexed Query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'Q3'!$G$20:$G$25</c:f>
              <c:numCache>
                <c:formatCode>General</c:formatCode>
                <c:ptCount val="6"/>
                <c:pt idx="0">
                  <c:v>2.8633717663452676</c:v>
                </c:pt>
                <c:pt idx="1">
                  <c:v>4.1242442631425167</c:v>
                </c:pt>
                <c:pt idx="2">
                  <c:v>9.63297597374868</c:v>
                </c:pt>
                <c:pt idx="3">
                  <c:v>18.780482323062056</c:v>
                </c:pt>
                <c:pt idx="4">
                  <c:v>25.08034971793316</c:v>
                </c:pt>
                <c:pt idx="5">
                  <c:v>43.213539208414808</c:v>
                </c:pt>
              </c:numCache>
            </c:numRef>
          </c:xVal>
          <c:yVal>
            <c:numRef>
              <c:f>'Q3'!$H$20:$H$25</c:f>
              <c:numCache>
                <c:formatCode>General</c:formatCode>
                <c:ptCount val="6"/>
                <c:pt idx="0">
                  <c:v>180.6</c:v>
                </c:pt>
                <c:pt idx="1">
                  <c:v>163.30000000000001</c:v>
                </c:pt>
                <c:pt idx="2">
                  <c:v>514.9</c:v>
                </c:pt>
                <c:pt idx="3">
                  <c:v>612.6</c:v>
                </c:pt>
                <c:pt idx="4">
                  <c:v>1104.7</c:v>
                </c:pt>
                <c:pt idx="5">
                  <c:v>980.9</c:v>
                </c:pt>
              </c:numCache>
            </c:numRef>
          </c:yVal>
          <c:smooth val="1"/>
        </c:ser>
        <c:ser>
          <c:idx val="1"/>
          <c:order val="1"/>
          <c:tx>
            <c:v>TimeTree Query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'Q3'!$G$20:$G$25</c:f>
              <c:numCache>
                <c:formatCode>General</c:formatCode>
                <c:ptCount val="6"/>
                <c:pt idx="0">
                  <c:v>2.8633717663452676</c:v>
                </c:pt>
                <c:pt idx="1">
                  <c:v>4.1242442631425167</c:v>
                </c:pt>
                <c:pt idx="2">
                  <c:v>9.63297597374868</c:v>
                </c:pt>
                <c:pt idx="3">
                  <c:v>18.780482323062056</c:v>
                </c:pt>
                <c:pt idx="4">
                  <c:v>25.08034971793316</c:v>
                </c:pt>
                <c:pt idx="5">
                  <c:v>43.213539208414808</c:v>
                </c:pt>
              </c:numCache>
            </c:numRef>
          </c:xVal>
          <c:yVal>
            <c:numRef>
              <c:f>'Q3'!$I$20:$I$25</c:f>
              <c:numCache>
                <c:formatCode>General</c:formatCode>
                <c:ptCount val="6"/>
                <c:pt idx="0">
                  <c:v>100.2</c:v>
                </c:pt>
                <c:pt idx="1">
                  <c:v>157.30000000000001</c:v>
                </c:pt>
                <c:pt idx="2">
                  <c:v>267.89999999999998</c:v>
                </c:pt>
                <c:pt idx="3">
                  <c:v>379.4</c:v>
                </c:pt>
                <c:pt idx="4">
                  <c:v>1139.2</c:v>
                </c:pt>
                <c:pt idx="5">
                  <c:v>785.9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2440"/>
        <c:axId val="200802048"/>
      </c:scatterChart>
      <c:valAx>
        <c:axId val="20080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Selectivity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2048"/>
        <c:crosses val="autoZero"/>
        <c:crossBetween val="midCat"/>
      </c:valAx>
      <c:valAx>
        <c:axId val="2008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TimeTree vs Indexed</a:t>
            </a:r>
            <a:r>
              <a:rPr lang="en-IN" baseline="0"/>
              <a:t> Queries </a:t>
            </a:r>
            <a:r>
              <a:rPr lang="en-IN"/>
              <a:t>Performance</a:t>
            </a:r>
            <a:r>
              <a:rPr lang="en-IN" baseline="0"/>
              <a:t> Evaluation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Indexed Query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'Q3'!$M$56:$M$62</c:f>
              <c:numCache>
                <c:formatCode>General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5.1470588235294112</c:v>
                </c:pt>
                <c:pt idx="3">
                  <c:v>10.294117647058822</c:v>
                </c:pt>
                <c:pt idx="4">
                  <c:v>14.705882352941178</c:v>
                </c:pt>
                <c:pt idx="5">
                  <c:v>18.382352941176471</c:v>
                </c:pt>
                <c:pt idx="6">
                  <c:v>22.058823529411764</c:v>
                </c:pt>
              </c:numCache>
            </c:numRef>
          </c:xVal>
          <c:yVal>
            <c:numRef>
              <c:f>'Q3'!$Q$56:$Q$62</c:f>
              <c:numCache>
                <c:formatCode>General</c:formatCode>
                <c:ptCount val="7"/>
                <c:pt idx="0">
                  <c:v>180.6</c:v>
                </c:pt>
                <c:pt idx="1">
                  <c:v>514.9</c:v>
                </c:pt>
                <c:pt idx="2">
                  <c:v>163.30000000000001</c:v>
                </c:pt>
                <c:pt idx="3">
                  <c:v>1723.9</c:v>
                </c:pt>
                <c:pt idx="4">
                  <c:v>1104.7</c:v>
                </c:pt>
                <c:pt idx="5">
                  <c:v>612.6</c:v>
                </c:pt>
                <c:pt idx="6">
                  <c:v>980.9</c:v>
                </c:pt>
              </c:numCache>
            </c:numRef>
          </c:yVal>
          <c:smooth val="1"/>
        </c:ser>
        <c:ser>
          <c:idx val="4"/>
          <c:order val="1"/>
          <c:tx>
            <c:v>Time Tree Query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'Q3'!$M$56:$M$62</c:f>
              <c:numCache>
                <c:formatCode>General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5.1470588235294112</c:v>
                </c:pt>
                <c:pt idx="3">
                  <c:v>10.294117647058822</c:v>
                </c:pt>
                <c:pt idx="4">
                  <c:v>14.705882352941178</c:v>
                </c:pt>
                <c:pt idx="5">
                  <c:v>18.382352941176471</c:v>
                </c:pt>
                <c:pt idx="6">
                  <c:v>22.058823529411764</c:v>
                </c:pt>
              </c:numCache>
            </c:numRef>
          </c:xVal>
          <c:yVal>
            <c:numRef>
              <c:f>'Q3'!$R$56:$R$62</c:f>
              <c:numCache>
                <c:formatCode>General</c:formatCode>
                <c:ptCount val="7"/>
                <c:pt idx="0">
                  <c:v>100.2</c:v>
                </c:pt>
                <c:pt idx="1">
                  <c:v>267.89999999999998</c:v>
                </c:pt>
                <c:pt idx="2">
                  <c:v>157.30000000000001</c:v>
                </c:pt>
                <c:pt idx="3">
                  <c:v>903</c:v>
                </c:pt>
                <c:pt idx="4">
                  <c:v>1139.2</c:v>
                </c:pt>
                <c:pt idx="5">
                  <c:v>379.4</c:v>
                </c:pt>
                <c:pt idx="6">
                  <c:v>785.9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09432"/>
        <c:axId val="685478760"/>
      </c:scatterChart>
      <c:valAx>
        <c:axId val="6853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78760"/>
        <c:crosses val="autoZero"/>
        <c:crossBetween val="midCat"/>
      </c:valAx>
      <c:valAx>
        <c:axId val="6854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TimeTree vs Indexed</a:t>
            </a:r>
            <a:r>
              <a:rPr lang="en-IN" baseline="0"/>
              <a:t> Queries </a:t>
            </a:r>
            <a:r>
              <a:rPr lang="en-IN"/>
              <a:t>Performance</a:t>
            </a:r>
            <a:r>
              <a:rPr lang="en-IN" baseline="0"/>
              <a:t> Evaluation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Indexed Query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'Q4'!$G$21:$G$26</c:f>
              <c:numCache>
                <c:formatCode>General</c:formatCode>
                <c:ptCount val="6"/>
                <c:pt idx="0">
                  <c:v>1.2920324664568494</c:v>
                </c:pt>
                <c:pt idx="1">
                  <c:v>6.0129203246645684</c:v>
                </c:pt>
                <c:pt idx="2">
                  <c:v>18.287228756004641</c:v>
                </c:pt>
                <c:pt idx="3">
                  <c:v>48.68312075534206</c:v>
                </c:pt>
                <c:pt idx="4">
                  <c:v>99.370548285572298</c:v>
                </c:pt>
                <c:pt idx="5">
                  <c:v>99.403677323173767</c:v>
                </c:pt>
              </c:numCache>
            </c:numRef>
          </c:xVal>
          <c:yVal>
            <c:numRef>
              <c:f>'Q4'!$H$21:$H$26</c:f>
              <c:numCache>
                <c:formatCode>General</c:formatCode>
                <c:ptCount val="6"/>
                <c:pt idx="0">
                  <c:v>123</c:v>
                </c:pt>
                <c:pt idx="1">
                  <c:v>89.7</c:v>
                </c:pt>
                <c:pt idx="2">
                  <c:v>108.1</c:v>
                </c:pt>
                <c:pt idx="3">
                  <c:v>130.19999999999999</c:v>
                </c:pt>
                <c:pt idx="4">
                  <c:v>176.1</c:v>
                </c:pt>
                <c:pt idx="5">
                  <c:v>205.3</c:v>
                </c:pt>
              </c:numCache>
            </c:numRef>
          </c:yVal>
          <c:smooth val="1"/>
        </c:ser>
        <c:ser>
          <c:idx val="1"/>
          <c:order val="1"/>
          <c:tx>
            <c:v>TimeTree query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'Q4'!$G$21:$G$26</c:f>
              <c:numCache>
                <c:formatCode>General</c:formatCode>
                <c:ptCount val="6"/>
                <c:pt idx="0">
                  <c:v>1.2920324664568494</c:v>
                </c:pt>
                <c:pt idx="1">
                  <c:v>6.0129203246645684</c:v>
                </c:pt>
                <c:pt idx="2">
                  <c:v>18.287228756004641</c:v>
                </c:pt>
                <c:pt idx="3">
                  <c:v>48.68312075534206</c:v>
                </c:pt>
                <c:pt idx="4">
                  <c:v>99.370548285572298</c:v>
                </c:pt>
                <c:pt idx="5">
                  <c:v>99.403677323173767</c:v>
                </c:pt>
              </c:numCache>
            </c:numRef>
          </c:xVal>
          <c:yVal>
            <c:numRef>
              <c:f>'Q4'!$I$21:$I$26</c:f>
              <c:numCache>
                <c:formatCode>General</c:formatCode>
                <c:ptCount val="6"/>
                <c:pt idx="0">
                  <c:v>79.099999999999994</c:v>
                </c:pt>
                <c:pt idx="1">
                  <c:v>83.5</c:v>
                </c:pt>
                <c:pt idx="2">
                  <c:v>104</c:v>
                </c:pt>
                <c:pt idx="3">
                  <c:v>164.5</c:v>
                </c:pt>
                <c:pt idx="4">
                  <c:v>252.5</c:v>
                </c:pt>
                <c:pt idx="5">
                  <c:v>276.39999999999998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17776"/>
        <c:axId val="419417384"/>
      </c:scatterChart>
      <c:valAx>
        <c:axId val="4194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Selectivity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7384"/>
        <c:crosses val="autoZero"/>
        <c:crossBetween val="midCat"/>
      </c:valAx>
      <c:valAx>
        <c:axId val="4194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TimeTree vs Indexed</a:t>
            </a:r>
            <a:r>
              <a:rPr lang="en-IN" baseline="0"/>
              <a:t> Queries </a:t>
            </a:r>
            <a:r>
              <a:rPr lang="en-IN"/>
              <a:t>Performance</a:t>
            </a:r>
            <a:r>
              <a:rPr lang="en-IN" baseline="0"/>
              <a:t> Evaluation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Indexed Query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'Q4'!$D$21:$D$26</c:f>
              <c:numCache>
                <c:formatCode>General</c:formatCode>
                <c:ptCount val="6"/>
                <c:pt idx="0">
                  <c:v>16.176470588235293</c:v>
                </c:pt>
                <c:pt idx="1">
                  <c:v>52.941176470588239</c:v>
                </c:pt>
                <c:pt idx="2">
                  <c:v>71.32352941176471</c:v>
                </c:pt>
                <c:pt idx="3">
                  <c:v>89.705882352941174</c:v>
                </c:pt>
                <c:pt idx="4">
                  <c:v>97.058823529411768</c:v>
                </c:pt>
                <c:pt idx="5">
                  <c:v>100</c:v>
                </c:pt>
              </c:numCache>
            </c:numRef>
          </c:xVal>
          <c:yVal>
            <c:numRef>
              <c:f>'Q4'!$H$21:$H$26</c:f>
              <c:numCache>
                <c:formatCode>General</c:formatCode>
                <c:ptCount val="6"/>
                <c:pt idx="0">
                  <c:v>123</c:v>
                </c:pt>
                <c:pt idx="1">
                  <c:v>89.7</c:v>
                </c:pt>
                <c:pt idx="2">
                  <c:v>108.1</c:v>
                </c:pt>
                <c:pt idx="3">
                  <c:v>130.19999999999999</c:v>
                </c:pt>
                <c:pt idx="4">
                  <c:v>176.1</c:v>
                </c:pt>
                <c:pt idx="5">
                  <c:v>205.3</c:v>
                </c:pt>
              </c:numCache>
            </c:numRef>
          </c:yVal>
          <c:smooth val="1"/>
        </c:ser>
        <c:ser>
          <c:idx val="4"/>
          <c:order val="1"/>
          <c:tx>
            <c:v>TimeTree Query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'Q4'!$D$21:$D$26</c:f>
              <c:numCache>
                <c:formatCode>General</c:formatCode>
                <c:ptCount val="6"/>
                <c:pt idx="0">
                  <c:v>16.176470588235293</c:v>
                </c:pt>
                <c:pt idx="1">
                  <c:v>52.941176470588239</c:v>
                </c:pt>
                <c:pt idx="2">
                  <c:v>71.32352941176471</c:v>
                </c:pt>
                <c:pt idx="3">
                  <c:v>89.705882352941174</c:v>
                </c:pt>
                <c:pt idx="4">
                  <c:v>97.058823529411768</c:v>
                </c:pt>
                <c:pt idx="5">
                  <c:v>100</c:v>
                </c:pt>
              </c:numCache>
            </c:numRef>
          </c:xVal>
          <c:yVal>
            <c:numRef>
              <c:f>'Q4'!$I$21:$I$26</c:f>
              <c:numCache>
                <c:formatCode>General</c:formatCode>
                <c:ptCount val="6"/>
                <c:pt idx="0">
                  <c:v>79.099999999999994</c:v>
                </c:pt>
                <c:pt idx="1">
                  <c:v>83.5</c:v>
                </c:pt>
                <c:pt idx="2">
                  <c:v>104</c:v>
                </c:pt>
                <c:pt idx="3">
                  <c:v>164.5</c:v>
                </c:pt>
                <c:pt idx="4">
                  <c:v>252.5</c:v>
                </c:pt>
                <c:pt idx="5">
                  <c:v>276.39999999999998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80928"/>
        <c:axId val="634382104"/>
      </c:scatterChart>
      <c:valAx>
        <c:axId val="634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2104"/>
        <c:crosses val="autoZero"/>
        <c:crossBetween val="midCat"/>
      </c:valAx>
      <c:valAx>
        <c:axId val="6343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TimeTree vs Indexed</a:t>
            </a:r>
            <a:r>
              <a:rPr lang="en-IN" baseline="0"/>
              <a:t> Queries </a:t>
            </a:r>
            <a:r>
              <a:rPr lang="en-IN"/>
              <a:t>Performance</a:t>
            </a:r>
            <a:r>
              <a:rPr lang="en-IN" baseline="0"/>
              <a:t> Evaluation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Indexed Query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'Q5'!$G$20:$G$24</c:f>
              <c:numCache>
                <c:formatCode>General</c:formatCode>
                <c:ptCount val="5"/>
                <c:pt idx="0">
                  <c:v>9.0909090909090917</c:v>
                </c:pt>
                <c:pt idx="1">
                  <c:v>22.727272727272727</c:v>
                </c:pt>
                <c:pt idx="2">
                  <c:v>27.27272727272727</c:v>
                </c:pt>
                <c:pt idx="3">
                  <c:v>36.363636363636367</c:v>
                </c:pt>
                <c:pt idx="4">
                  <c:v>36.363636363636367</c:v>
                </c:pt>
              </c:numCache>
            </c:numRef>
          </c:xVal>
          <c:yVal>
            <c:numRef>
              <c:f>'Q5'!$H$20:$H$24</c:f>
              <c:numCache>
                <c:formatCode>General</c:formatCode>
                <c:ptCount val="5"/>
                <c:pt idx="0">
                  <c:v>15.3</c:v>
                </c:pt>
                <c:pt idx="1">
                  <c:v>20.3</c:v>
                </c:pt>
                <c:pt idx="2">
                  <c:v>13.5</c:v>
                </c:pt>
                <c:pt idx="3">
                  <c:v>23.9</c:v>
                </c:pt>
                <c:pt idx="4">
                  <c:v>22.3</c:v>
                </c:pt>
              </c:numCache>
            </c:numRef>
          </c:yVal>
          <c:smooth val="1"/>
        </c:ser>
        <c:ser>
          <c:idx val="1"/>
          <c:order val="1"/>
          <c:tx>
            <c:v>TimeTree Query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'Q5'!$G$20:$G$24</c:f>
              <c:numCache>
                <c:formatCode>General</c:formatCode>
                <c:ptCount val="5"/>
                <c:pt idx="0">
                  <c:v>9.0909090909090917</c:v>
                </c:pt>
                <c:pt idx="1">
                  <c:v>22.727272727272727</c:v>
                </c:pt>
                <c:pt idx="2">
                  <c:v>27.27272727272727</c:v>
                </c:pt>
                <c:pt idx="3">
                  <c:v>36.363636363636367</c:v>
                </c:pt>
                <c:pt idx="4">
                  <c:v>36.363636363636367</c:v>
                </c:pt>
              </c:numCache>
            </c:numRef>
          </c:xVal>
          <c:yVal>
            <c:numRef>
              <c:f>'Q5'!$I$20:$I$24</c:f>
              <c:numCache>
                <c:formatCode>General</c:formatCode>
                <c:ptCount val="5"/>
                <c:pt idx="0">
                  <c:v>24.8</c:v>
                </c:pt>
                <c:pt idx="1">
                  <c:v>23.5</c:v>
                </c:pt>
                <c:pt idx="2">
                  <c:v>38.799999999999997</c:v>
                </c:pt>
                <c:pt idx="3">
                  <c:v>50.4</c:v>
                </c:pt>
                <c:pt idx="4">
                  <c:v>63.4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96848"/>
        <c:axId val="491497240"/>
      </c:scatterChart>
      <c:valAx>
        <c:axId val="4914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Selectivity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97240"/>
        <c:crosses val="autoZero"/>
        <c:crossBetween val="midCat"/>
      </c:valAx>
      <c:valAx>
        <c:axId val="4914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9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TimeTree vs Indexed</a:t>
            </a:r>
            <a:r>
              <a:rPr lang="en-IN" baseline="0"/>
              <a:t> Queries </a:t>
            </a:r>
            <a:r>
              <a:rPr lang="en-IN"/>
              <a:t>Performance</a:t>
            </a:r>
            <a:r>
              <a:rPr lang="en-IN" baseline="0"/>
              <a:t> Evaluation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Indexed Query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'Q5'!$D$20:$D$24</c:f>
              <c:numCache>
                <c:formatCode>General</c:formatCode>
                <c:ptCount val="5"/>
                <c:pt idx="0">
                  <c:v>6.6176470588235299</c:v>
                </c:pt>
                <c:pt idx="1">
                  <c:v>10.294117647058822</c:v>
                </c:pt>
                <c:pt idx="2">
                  <c:v>21.323529411764707</c:v>
                </c:pt>
                <c:pt idx="3">
                  <c:v>28.676470588235293</c:v>
                </c:pt>
                <c:pt idx="4">
                  <c:v>47.058823529411761</c:v>
                </c:pt>
              </c:numCache>
            </c:numRef>
          </c:xVal>
          <c:yVal>
            <c:numRef>
              <c:f>'Q5'!$H$20:$H$24</c:f>
              <c:numCache>
                <c:formatCode>General</c:formatCode>
                <c:ptCount val="5"/>
                <c:pt idx="0">
                  <c:v>15.3</c:v>
                </c:pt>
                <c:pt idx="1">
                  <c:v>20.3</c:v>
                </c:pt>
                <c:pt idx="2">
                  <c:v>13.5</c:v>
                </c:pt>
                <c:pt idx="3">
                  <c:v>23.9</c:v>
                </c:pt>
                <c:pt idx="4">
                  <c:v>22.3</c:v>
                </c:pt>
              </c:numCache>
            </c:numRef>
          </c:yVal>
          <c:smooth val="1"/>
        </c:ser>
        <c:ser>
          <c:idx val="2"/>
          <c:order val="1"/>
          <c:tx>
            <c:v>TimeTree Query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'Q5'!$D$20:$D$24</c:f>
              <c:numCache>
                <c:formatCode>General</c:formatCode>
                <c:ptCount val="5"/>
                <c:pt idx="0">
                  <c:v>6.6176470588235299</c:v>
                </c:pt>
                <c:pt idx="1">
                  <c:v>10.294117647058822</c:v>
                </c:pt>
                <c:pt idx="2">
                  <c:v>21.323529411764707</c:v>
                </c:pt>
                <c:pt idx="3">
                  <c:v>28.676470588235293</c:v>
                </c:pt>
                <c:pt idx="4">
                  <c:v>47.058823529411761</c:v>
                </c:pt>
              </c:numCache>
            </c:numRef>
          </c:xVal>
          <c:yVal>
            <c:numRef>
              <c:f>'Q5'!$I$20:$I$24</c:f>
              <c:numCache>
                <c:formatCode>General</c:formatCode>
                <c:ptCount val="5"/>
                <c:pt idx="0">
                  <c:v>24.8</c:v>
                </c:pt>
                <c:pt idx="1">
                  <c:v>23.5</c:v>
                </c:pt>
                <c:pt idx="2">
                  <c:v>38.799999999999997</c:v>
                </c:pt>
                <c:pt idx="3">
                  <c:v>50.4</c:v>
                </c:pt>
                <c:pt idx="4">
                  <c:v>63.4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71592"/>
        <c:axId val="678372376"/>
      </c:scatterChart>
      <c:valAx>
        <c:axId val="67837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Range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2376"/>
        <c:crosses val="autoZero"/>
        <c:crossBetween val="midCat"/>
      </c:valAx>
      <c:valAx>
        <c:axId val="6783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15</xdr:row>
      <xdr:rowOff>57150</xdr:rowOff>
    </xdr:from>
    <xdr:to>
      <xdr:col>21</xdr:col>
      <xdr:colOff>238126</xdr:colOff>
      <xdr:row>34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30</xdr:row>
      <xdr:rowOff>85725</xdr:rowOff>
    </xdr:from>
    <xdr:to>
      <xdr:col>7</xdr:col>
      <xdr:colOff>581025</xdr:colOff>
      <xdr:row>44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19052</xdr:colOff>
      <xdr:row>30</xdr:row>
      <xdr:rowOff>104775</xdr:rowOff>
    </xdr:from>
    <xdr:to>
      <xdr:col>17</xdr:col>
      <xdr:colOff>114300</xdr:colOff>
      <xdr:row>44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161925</xdr:rowOff>
    </xdr:from>
    <xdr:to>
      <xdr:col>8</xdr:col>
      <xdr:colOff>200025</xdr:colOff>
      <xdr:row>45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27</xdr:row>
      <xdr:rowOff>171450</xdr:rowOff>
    </xdr:from>
    <xdr:to>
      <xdr:col>19</xdr:col>
      <xdr:colOff>123824</xdr:colOff>
      <xdr:row>45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561976</xdr:colOff>
      <xdr:row>28</xdr:row>
      <xdr:rowOff>66675</xdr:rowOff>
    </xdr:from>
    <xdr:to>
      <xdr:col>17</xdr:col>
      <xdr:colOff>142876</xdr:colOff>
      <xdr:row>46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28</xdr:row>
      <xdr:rowOff>66675</xdr:rowOff>
    </xdr:from>
    <xdr:to>
      <xdr:col>8</xdr:col>
      <xdr:colOff>200024</xdr:colOff>
      <xdr:row>46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25</xdr:row>
      <xdr:rowOff>95250</xdr:rowOff>
    </xdr:from>
    <xdr:to>
      <xdr:col>18</xdr:col>
      <xdr:colOff>409575</xdr:colOff>
      <xdr:row>43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25</xdr:row>
      <xdr:rowOff>95250</xdr:rowOff>
    </xdr:from>
    <xdr:to>
      <xdr:col>8</xdr:col>
      <xdr:colOff>495299</xdr:colOff>
      <xdr:row>43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K8" sqref="K8"/>
    </sheetView>
  </sheetViews>
  <sheetFormatPr defaultRowHeight="15" x14ac:dyDescent="0.25"/>
  <cols>
    <col min="1" max="1" width="15.85546875" bestFit="1" customWidth="1"/>
    <col min="5" max="5" width="13.5703125" customWidth="1"/>
  </cols>
  <sheetData>
    <row r="1" spans="1:13" ht="15.75" thickBot="1" x14ac:dyDescent="0.3">
      <c r="A1" s="38" t="s">
        <v>29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5.75" thickBot="1" x14ac:dyDescent="0.3">
      <c r="B2" s="39">
        <v>30803</v>
      </c>
      <c r="C2" s="40"/>
      <c r="D2" s="39">
        <v>39052</v>
      </c>
      <c r="E2" s="40"/>
      <c r="F2" s="39">
        <v>38687</v>
      </c>
      <c r="G2" s="40"/>
      <c r="H2" s="39">
        <v>39052</v>
      </c>
      <c r="I2" s="40"/>
      <c r="J2" s="39">
        <v>39417</v>
      </c>
      <c r="K2" s="41"/>
      <c r="L2" s="39" t="s">
        <v>9</v>
      </c>
      <c r="M2" s="41"/>
    </row>
    <row r="3" spans="1:13" ht="15.75" thickBot="1" x14ac:dyDescent="0.3">
      <c r="A3" s="10" t="s">
        <v>0</v>
      </c>
      <c r="B3" s="42">
        <v>19</v>
      </c>
      <c r="C3" s="40"/>
      <c r="D3" s="42">
        <v>95</v>
      </c>
      <c r="E3" s="40"/>
      <c r="F3" s="42">
        <v>148</v>
      </c>
      <c r="G3" s="40"/>
      <c r="H3" s="42">
        <v>172</v>
      </c>
      <c r="I3" s="40"/>
      <c r="J3" s="42">
        <v>185</v>
      </c>
      <c r="K3" s="40"/>
      <c r="L3" s="42">
        <v>405</v>
      </c>
      <c r="M3" s="40"/>
    </row>
    <row r="4" spans="1:13" x14ac:dyDescent="0.25">
      <c r="A4" s="10"/>
      <c r="B4" s="1" t="s">
        <v>1</v>
      </c>
      <c r="C4" s="2" t="s">
        <v>2</v>
      </c>
      <c r="D4" s="7" t="s">
        <v>1</v>
      </c>
      <c r="E4" s="2" t="s">
        <v>2</v>
      </c>
      <c r="F4" s="1" t="s">
        <v>1</v>
      </c>
      <c r="G4" s="2" t="s">
        <v>2</v>
      </c>
      <c r="H4" s="1" t="s">
        <v>1</v>
      </c>
      <c r="I4" s="2" t="s">
        <v>2</v>
      </c>
      <c r="J4" s="1" t="s">
        <v>1</v>
      </c>
      <c r="K4" s="2" t="s">
        <v>2</v>
      </c>
      <c r="L4" s="1" t="s">
        <v>1</v>
      </c>
      <c r="M4" s="2" t="s">
        <v>2</v>
      </c>
    </row>
    <row r="5" spans="1:13" x14ac:dyDescent="0.25">
      <c r="A5" s="10"/>
      <c r="B5" s="3">
        <v>82</v>
      </c>
      <c r="C5" s="4">
        <v>17</v>
      </c>
      <c r="D5" s="8">
        <v>93</v>
      </c>
      <c r="E5" s="4">
        <v>32</v>
      </c>
      <c r="F5" s="3">
        <v>120</v>
      </c>
      <c r="G5" s="4">
        <v>37</v>
      </c>
      <c r="H5" s="3">
        <v>234</v>
      </c>
      <c r="I5" s="4">
        <v>61</v>
      </c>
      <c r="J5" s="3">
        <v>140</v>
      </c>
      <c r="K5" s="4">
        <v>60</v>
      </c>
      <c r="L5" s="3">
        <v>79</v>
      </c>
      <c r="M5" s="4">
        <v>84</v>
      </c>
    </row>
    <row r="6" spans="1:13" x14ac:dyDescent="0.25">
      <c r="A6" s="10"/>
      <c r="B6" s="3">
        <v>82</v>
      </c>
      <c r="C6" s="4">
        <v>20</v>
      </c>
      <c r="D6" s="8">
        <v>94</v>
      </c>
      <c r="E6" s="4">
        <v>40</v>
      </c>
      <c r="F6" s="3">
        <v>114</v>
      </c>
      <c r="G6" s="4">
        <v>44</v>
      </c>
      <c r="H6" s="3">
        <v>128</v>
      </c>
      <c r="I6" s="4">
        <v>65</v>
      </c>
      <c r="J6" s="3">
        <v>114</v>
      </c>
      <c r="K6" s="4">
        <v>61</v>
      </c>
      <c r="L6" s="3">
        <v>105</v>
      </c>
      <c r="M6" s="4">
        <v>55</v>
      </c>
    </row>
    <row r="7" spans="1:13" x14ac:dyDescent="0.25">
      <c r="A7" s="10"/>
      <c r="B7" s="3">
        <v>82</v>
      </c>
      <c r="C7" s="4">
        <v>23</v>
      </c>
      <c r="D7" s="8">
        <v>93</v>
      </c>
      <c r="E7" s="4">
        <v>15</v>
      </c>
      <c r="F7" s="3">
        <v>105</v>
      </c>
      <c r="G7" s="4">
        <v>51</v>
      </c>
      <c r="H7" s="3">
        <v>140</v>
      </c>
      <c r="I7" s="4">
        <v>65</v>
      </c>
      <c r="J7" s="3">
        <v>103</v>
      </c>
      <c r="K7" s="4">
        <v>60</v>
      </c>
      <c r="L7" s="3">
        <v>70</v>
      </c>
      <c r="M7" s="4">
        <v>84</v>
      </c>
    </row>
    <row r="8" spans="1:13" x14ac:dyDescent="0.25">
      <c r="A8" s="10"/>
      <c r="B8" s="3">
        <v>82</v>
      </c>
      <c r="C8" s="4">
        <v>18</v>
      </c>
      <c r="D8" s="8">
        <v>94</v>
      </c>
      <c r="E8" s="4">
        <v>57</v>
      </c>
      <c r="F8" s="3">
        <v>121</v>
      </c>
      <c r="G8" s="4">
        <v>44</v>
      </c>
      <c r="H8" s="3">
        <v>150</v>
      </c>
      <c r="I8" s="4">
        <v>70</v>
      </c>
      <c r="J8" s="3">
        <v>97</v>
      </c>
      <c r="K8" s="4">
        <v>67</v>
      </c>
      <c r="L8" s="3">
        <v>106</v>
      </c>
      <c r="M8" s="4">
        <v>83</v>
      </c>
    </row>
    <row r="9" spans="1:13" x14ac:dyDescent="0.25">
      <c r="A9" s="10"/>
      <c r="B9" s="3">
        <v>96</v>
      </c>
      <c r="C9" s="4">
        <v>15</v>
      </c>
      <c r="D9" s="8">
        <v>94</v>
      </c>
      <c r="E9" s="4">
        <v>23</v>
      </c>
      <c r="F9" s="3">
        <v>120</v>
      </c>
      <c r="G9" s="4">
        <v>48</v>
      </c>
      <c r="H9" s="3">
        <v>99</v>
      </c>
      <c r="I9" s="4">
        <v>52</v>
      </c>
      <c r="J9" s="3">
        <v>99</v>
      </c>
      <c r="K9" s="4">
        <v>64</v>
      </c>
      <c r="L9" s="3">
        <v>96</v>
      </c>
      <c r="M9" s="4">
        <v>100</v>
      </c>
    </row>
    <row r="10" spans="1:13" x14ac:dyDescent="0.25">
      <c r="A10" s="10"/>
      <c r="B10" s="3">
        <v>79</v>
      </c>
      <c r="C10" s="4">
        <v>12</v>
      </c>
      <c r="D10" s="8">
        <v>122</v>
      </c>
      <c r="E10" s="4">
        <v>22</v>
      </c>
      <c r="F10" s="3">
        <v>139</v>
      </c>
      <c r="G10" s="4">
        <v>76</v>
      </c>
      <c r="H10" s="3">
        <v>141</v>
      </c>
      <c r="I10" s="4">
        <v>31</v>
      </c>
      <c r="J10" s="3">
        <v>91</v>
      </c>
      <c r="K10" s="4">
        <v>61</v>
      </c>
      <c r="L10" s="3">
        <v>138</v>
      </c>
      <c r="M10" s="4">
        <v>94</v>
      </c>
    </row>
    <row r="11" spans="1:13" x14ac:dyDescent="0.25">
      <c r="A11" s="10"/>
      <c r="B11" s="3">
        <v>64</v>
      </c>
      <c r="C11" s="4">
        <v>27</v>
      </c>
      <c r="D11" s="8">
        <v>119</v>
      </c>
      <c r="E11" s="4">
        <v>67</v>
      </c>
      <c r="F11" s="3">
        <v>127</v>
      </c>
      <c r="G11" s="4">
        <v>19</v>
      </c>
      <c r="H11" s="3">
        <v>143</v>
      </c>
      <c r="I11" s="4">
        <v>30</v>
      </c>
      <c r="J11" s="3">
        <v>100</v>
      </c>
      <c r="K11" s="4">
        <v>58</v>
      </c>
      <c r="L11" s="3">
        <v>94</v>
      </c>
      <c r="M11" s="4">
        <v>44</v>
      </c>
    </row>
    <row r="12" spans="1:13" x14ac:dyDescent="0.25">
      <c r="A12" s="10"/>
      <c r="B12" s="3">
        <v>99</v>
      </c>
      <c r="C12" s="4">
        <v>14</v>
      </c>
      <c r="D12" s="8">
        <v>124</v>
      </c>
      <c r="E12" s="4">
        <v>59</v>
      </c>
      <c r="F12" s="3">
        <v>155</v>
      </c>
      <c r="G12" s="4">
        <v>18</v>
      </c>
      <c r="H12" s="3">
        <v>121</v>
      </c>
      <c r="I12" s="4">
        <v>38</v>
      </c>
      <c r="J12" s="3">
        <v>100</v>
      </c>
      <c r="K12" s="4">
        <v>46</v>
      </c>
      <c r="L12" s="3">
        <v>77</v>
      </c>
      <c r="M12" s="4">
        <v>89</v>
      </c>
    </row>
    <row r="13" spans="1:13" x14ac:dyDescent="0.25">
      <c r="A13" s="10"/>
      <c r="B13" s="3">
        <v>87</v>
      </c>
      <c r="C13" s="4">
        <v>13</v>
      </c>
      <c r="D13" s="8">
        <v>115</v>
      </c>
      <c r="E13" s="4">
        <v>64</v>
      </c>
      <c r="F13" s="3">
        <v>128</v>
      </c>
      <c r="G13" s="4">
        <v>25</v>
      </c>
      <c r="H13" s="3">
        <v>100</v>
      </c>
      <c r="I13" s="4">
        <v>42</v>
      </c>
      <c r="J13" s="3">
        <v>111</v>
      </c>
      <c r="K13" s="4">
        <v>42</v>
      </c>
      <c r="L13" s="3">
        <v>72</v>
      </c>
      <c r="M13" s="4">
        <v>77</v>
      </c>
    </row>
    <row r="14" spans="1:13" x14ac:dyDescent="0.25">
      <c r="A14" s="10"/>
      <c r="B14" s="3">
        <v>100</v>
      </c>
      <c r="C14" s="4">
        <v>13</v>
      </c>
      <c r="D14" s="8">
        <v>108</v>
      </c>
      <c r="E14" s="4">
        <v>62</v>
      </c>
      <c r="F14" s="3">
        <v>122</v>
      </c>
      <c r="G14" s="4">
        <v>62</v>
      </c>
      <c r="H14" s="3">
        <v>130</v>
      </c>
      <c r="I14" s="4">
        <v>32</v>
      </c>
      <c r="J14" s="3">
        <v>115</v>
      </c>
      <c r="K14" s="4">
        <v>46</v>
      </c>
      <c r="L14" s="3">
        <v>91</v>
      </c>
      <c r="M14" s="4">
        <v>47</v>
      </c>
    </row>
    <row r="15" spans="1:13" ht="15.75" thickBot="1" x14ac:dyDescent="0.3">
      <c r="A15" s="10" t="s">
        <v>8</v>
      </c>
      <c r="B15" s="5">
        <f t="shared" ref="B15:M15" si="0">AVERAGE(B5:B14)</f>
        <v>85.3</v>
      </c>
      <c r="C15" s="6">
        <f t="shared" si="0"/>
        <v>17.2</v>
      </c>
      <c r="D15" s="9">
        <f t="shared" si="0"/>
        <v>105.6</v>
      </c>
      <c r="E15" s="6">
        <f t="shared" si="0"/>
        <v>44.1</v>
      </c>
      <c r="F15" s="5">
        <f t="shared" si="0"/>
        <v>125.1</v>
      </c>
      <c r="G15" s="6">
        <f t="shared" si="0"/>
        <v>42.4</v>
      </c>
      <c r="H15" s="5">
        <f t="shared" si="0"/>
        <v>138.6</v>
      </c>
      <c r="I15" s="6">
        <f t="shared" si="0"/>
        <v>48.6</v>
      </c>
      <c r="J15" s="5">
        <f t="shared" si="0"/>
        <v>107</v>
      </c>
      <c r="K15" s="6">
        <f t="shared" si="0"/>
        <v>56.5</v>
      </c>
      <c r="L15" s="5">
        <f t="shared" si="0"/>
        <v>92.8</v>
      </c>
      <c r="M15" s="6">
        <f t="shared" si="0"/>
        <v>75.7</v>
      </c>
    </row>
    <row r="17" spans="1:5" ht="15.75" thickBot="1" x14ac:dyDescent="0.3"/>
    <row r="18" spans="1:5" x14ac:dyDescent="0.25">
      <c r="A18" s="31" t="s">
        <v>3</v>
      </c>
      <c r="B18" s="54" t="s">
        <v>4</v>
      </c>
      <c r="C18" s="54" t="s">
        <v>5</v>
      </c>
      <c r="D18" s="54" t="s">
        <v>6</v>
      </c>
      <c r="E18" s="32" t="s">
        <v>7</v>
      </c>
    </row>
    <row r="19" spans="1:5" x14ac:dyDescent="0.25">
      <c r="A19" s="33">
        <v>12862</v>
      </c>
      <c r="B19" s="19">
        <v>19</v>
      </c>
      <c r="C19" s="19">
        <f t="shared" ref="C19:C24" si="1">(B19/A19) *100</f>
        <v>0.14772197169958015</v>
      </c>
      <c r="D19" s="19">
        <f>B15</f>
        <v>85.3</v>
      </c>
      <c r="E19" s="34">
        <f>C15</f>
        <v>17.2</v>
      </c>
    </row>
    <row r="20" spans="1:5" x14ac:dyDescent="0.25">
      <c r="A20" s="33">
        <v>12862</v>
      </c>
      <c r="B20" s="19">
        <v>95</v>
      </c>
      <c r="C20" s="19">
        <f t="shared" si="1"/>
        <v>0.73860985849790073</v>
      </c>
      <c r="D20" s="19">
        <f>D15</f>
        <v>105.6</v>
      </c>
      <c r="E20" s="34">
        <f>E15</f>
        <v>44.1</v>
      </c>
    </row>
    <row r="21" spans="1:5" x14ac:dyDescent="0.25">
      <c r="A21" s="33">
        <v>12862</v>
      </c>
      <c r="B21" s="19">
        <v>148</v>
      </c>
      <c r="C21" s="19">
        <f t="shared" si="1"/>
        <v>1.1506764111335717</v>
      </c>
      <c r="D21" s="19">
        <f>F15</f>
        <v>125.1</v>
      </c>
      <c r="E21" s="34">
        <f>G15</f>
        <v>42.4</v>
      </c>
    </row>
    <row r="22" spans="1:5" x14ac:dyDescent="0.25">
      <c r="A22" s="33">
        <v>12862</v>
      </c>
      <c r="B22" s="19">
        <v>172</v>
      </c>
      <c r="C22" s="19">
        <f t="shared" si="1"/>
        <v>1.3372725859119887</v>
      </c>
      <c r="D22" s="19">
        <f>H15</f>
        <v>138.6</v>
      </c>
      <c r="E22" s="34">
        <f>I15</f>
        <v>48.6</v>
      </c>
    </row>
    <row r="23" spans="1:5" x14ac:dyDescent="0.25">
      <c r="A23" s="33">
        <v>12862</v>
      </c>
      <c r="B23" s="19">
        <v>185</v>
      </c>
      <c r="C23" s="19">
        <f t="shared" si="1"/>
        <v>1.4383455139169647</v>
      </c>
      <c r="D23" s="19">
        <f>J15</f>
        <v>107</v>
      </c>
      <c r="E23" s="34">
        <f>K15</f>
        <v>56.5</v>
      </c>
    </row>
    <row r="24" spans="1:5" ht="15.75" thickBot="1" x14ac:dyDescent="0.3">
      <c r="A24" s="35">
        <v>12862</v>
      </c>
      <c r="B24" s="23">
        <v>405</v>
      </c>
      <c r="C24" s="23">
        <f t="shared" si="1"/>
        <v>3.1488104493857874</v>
      </c>
      <c r="D24" s="23">
        <f>L15</f>
        <v>92.8</v>
      </c>
      <c r="E24" s="36">
        <f>M15</f>
        <v>75.7</v>
      </c>
    </row>
  </sheetData>
  <mergeCells count="13">
    <mergeCell ref="L3:M3"/>
    <mergeCell ref="B3:C3"/>
    <mergeCell ref="D3:E3"/>
    <mergeCell ref="F3:G3"/>
    <mergeCell ref="H3:I3"/>
    <mergeCell ref="J3:K3"/>
    <mergeCell ref="A1:M1"/>
    <mergeCell ref="B2:C2"/>
    <mergeCell ref="L2:M2"/>
    <mergeCell ref="J2:K2"/>
    <mergeCell ref="D2:E2"/>
    <mergeCell ref="F2:G2"/>
    <mergeCell ref="H2:I2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activeCell="O13" sqref="O13"/>
    </sheetView>
  </sheetViews>
  <sheetFormatPr defaultRowHeight="15" x14ac:dyDescent="0.25"/>
  <cols>
    <col min="1" max="1" width="15.85546875" bestFit="1" customWidth="1"/>
  </cols>
  <sheetData>
    <row r="1" spans="1:23" x14ac:dyDescent="0.2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ht="15.75" thickBot="1" x14ac:dyDescent="0.3"/>
    <row r="3" spans="1:23" ht="15.75" thickBot="1" x14ac:dyDescent="0.3">
      <c r="A3" s="10" t="s">
        <v>0</v>
      </c>
      <c r="B3" s="44" t="s">
        <v>10</v>
      </c>
      <c r="C3" s="45"/>
      <c r="D3" s="43" t="s">
        <v>11</v>
      </c>
      <c r="E3" s="43"/>
      <c r="F3" s="43" t="s">
        <v>12</v>
      </c>
      <c r="G3" s="43"/>
      <c r="H3" s="43" t="s">
        <v>13</v>
      </c>
      <c r="I3" s="43"/>
      <c r="J3" s="44" t="s">
        <v>14</v>
      </c>
      <c r="K3" s="45"/>
      <c r="L3" s="65" t="s">
        <v>34</v>
      </c>
      <c r="M3" s="66"/>
      <c r="N3" s="44" t="s">
        <v>15</v>
      </c>
      <c r="O3" s="45"/>
      <c r="P3" s="65" t="s">
        <v>33</v>
      </c>
      <c r="Q3" s="66"/>
      <c r="R3" s="44" t="s">
        <v>16</v>
      </c>
      <c r="S3" s="40"/>
      <c r="T3" s="65" t="s">
        <v>31</v>
      </c>
      <c r="U3" s="66"/>
      <c r="V3" s="65" t="s">
        <v>32</v>
      </c>
      <c r="W3" s="66"/>
    </row>
    <row r="4" spans="1:23" ht="16.5" thickBot="1" x14ac:dyDescent="0.3">
      <c r="B4" s="42">
        <v>206</v>
      </c>
      <c r="C4" s="40"/>
      <c r="D4" s="46">
        <v>293</v>
      </c>
      <c r="E4" s="46"/>
      <c r="F4" s="42">
        <v>721</v>
      </c>
      <c r="G4" s="40"/>
      <c r="H4" s="42">
        <v>1681</v>
      </c>
      <c r="I4" s="46"/>
      <c r="J4" s="42">
        <v>2349</v>
      </c>
      <c r="K4" s="40"/>
      <c r="L4" s="63">
        <v>2891</v>
      </c>
      <c r="M4" s="64"/>
      <c r="N4" s="42">
        <v>4752</v>
      </c>
      <c r="O4" s="40"/>
      <c r="P4" s="63">
        <v>5893</v>
      </c>
      <c r="Q4" s="64"/>
      <c r="R4" s="42">
        <v>6188</v>
      </c>
      <c r="S4" s="40"/>
      <c r="T4" s="63">
        <v>8461</v>
      </c>
      <c r="U4" s="64"/>
      <c r="V4" s="63">
        <v>11730</v>
      </c>
      <c r="W4" s="64"/>
    </row>
    <row r="5" spans="1:23" x14ac:dyDescent="0.25">
      <c r="B5" s="1" t="s">
        <v>1</v>
      </c>
      <c r="C5" s="2" t="s">
        <v>2</v>
      </c>
      <c r="D5" s="7" t="s">
        <v>1</v>
      </c>
      <c r="E5" s="2" t="s">
        <v>2</v>
      </c>
      <c r="F5" s="1" t="s">
        <v>1</v>
      </c>
      <c r="G5" s="2" t="s">
        <v>2</v>
      </c>
      <c r="H5" s="1" t="s">
        <v>1</v>
      </c>
      <c r="I5" s="72" t="s">
        <v>2</v>
      </c>
      <c r="J5" s="31" t="s">
        <v>1</v>
      </c>
      <c r="K5" s="32" t="s">
        <v>2</v>
      </c>
      <c r="L5" s="67" t="s">
        <v>1</v>
      </c>
      <c r="M5" s="68" t="s">
        <v>2</v>
      </c>
      <c r="N5" s="31" t="s">
        <v>1</v>
      </c>
      <c r="O5" s="32" t="s">
        <v>2</v>
      </c>
      <c r="P5" s="67" t="s">
        <v>1</v>
      </c>
      <c r="Q5" s="68" t="s">
        <v>2</v>
      </c>
      <c r="R5" s="31" t="s">
        <v>1</v>
      </c>
      <c r="S5" s="32" t="s">
        <v>2</v>
      </c>
      <c r="T5" s="67" t="s">
        <v>1</v>
      </c>
      <c r="U5" s="68" t="s">
        <v>2</v>
      </c>
      <c r="V5" s="67" t="s">
        <v>1</v>
      </c>
      <c r="W5" s="68" t="s">
        <v>2</v>
      </c>
    </row>
    <row r="6" spans="1:23" ht="15.75" x14ac:dyDescent="0.25">
      <c r="B6" s="3">
        <v>96</v>
      </c>
      <c r="C6" s="4">
        <v>64</v>
      </c>
      <c r="D6" s="8">
        <v>103</v>
      </c>
      <c r="E6" s="4">
        <v>87</v>
      </c>
      <c r="F6" s="3">
        <v>143</v>
      </c>
      <c r="G6" s="4">
        <v>115</v>
      </c>
      <c r="H6" s="3">
        <v>163</v>
      </c>
      <c r="I6" s="73">
        <v>151</v>
      </c>
      <c r="J6" s="33">
        <v>336</v>
      </c>
      <c r="K6" s="34">
        <v>229</v>
      </c>
      <c r="L6" s="69">
        <v>341</v>
      </c>
      <c r="M6" s="70">
        <v>304</v>
      </c>
      <c r="N6" s="33">
        <v>968</v>
      </c>
      <c r="O6" s="34">
        <v>600</v>
      </c>
      <c r="P6" s="69">
        <v>421</v>
      </c>
      <c r="Q6" s="71">
        <v>1102</v>
      </c>
      <c r="R6" s="33">
        <v>1146</v>
      </c>
      <c r="S6" s="34">
        <v>1150</v>
      </c>
      <c r="T6" s="69">
        <v>961</v>
      </c>
      <c r="U6" s="70">
        <v>920</v>
      </c>
      <c r="V6" s="69">
        <v>1528</v>
      </c>
      <c r="W6" s="70">
        <v>1227</v>
      </c>
    </row>
    <row r="7" spans="1:23" ht="15.75" x14ac:dyDescent="0.25">
      <c r="B7" s="3">
        <v>87</v>
      </c>
      <c r="C7" s="4">
        <v>66</v>
      </c>
      <c r="D7" s="8">
        <v>92</v>
      </c>
      <c r="E7" s="4">
        <v>88</v>
      </c>
      <c r="F7" s="3">
        <v>144</v>
      </c>
      <c r="G7" s="4">
        <v>94</v>
      </c>
      <c r="H7" s="3">
        <v>151</v>
      </c>
      <c r="I7" s="73">
        <v>166</v>
      </c>
      <c r="J7" s="33">
        <v>523</v>
      </c>
      <c r="K7" s="34">
        <v>249</v>
      </c>
      <c r="L7" s="69">
        <v>364</v>
      </c>
      <c r="M7" s="70">
        <v>249</v>
      </c>
      <c r="N7" s="33">
        <v>982</v>
      </c>
      <c r="O7" s="34">
        <v>487</v>
      </c>
      <c r="P7" s="69">
        <v>588</v>
      </c>
      <c r="Q7" s="70">
        <v>903</v>
      </c>
      <c r="R7" s="33">
        <v>1209</v>
      </c>
      <c r="S7" s="34">
        <v>1441</v>
      </c>
      <c r="T7" s="69">
        <v>730</v>
      </c>
      <c r="U7" s="70">
        <v>1172</v>
      </c>
      <c r="V7" s="69">
        <v>1590</v>
      </c>
      <c r="W7" s="70">
        <v>1294</v>
      </c>
    </row>
    <row r="8" spans="1:23" ht="15.75" x14ac:dyDescent="0.25">
      <c r="B8" s="3">
        <v>85</v>
      </c>
      <c r="C8" s="4">
        <v>67</v>
      </c>
      <c r="D8" s="8">
        <v>121</v>
      </c>
      <c r="E8" s="4">
        <v>82</v>
      </c>
      <c r="F8" s="3">
        <v>131</v>
      </c>
      <c r="G8" s="4">
        <v>92</v>
      </c>
      <c r="H8" s="3">
        <v>191</v>
      </c>
      <c r="I8" s="73">
        <v>212</v>
      </c>
      <c r="J8" s="33">
        <v>221</v>
      </c>
      <c r="K8" s="34">
        <v>579</v>
      </c>
      <c r="L8" s="69">
        <v>552</v>
      </c>
      <c r="M8" s="70">
        <v>321</v>
      </c>
      <c r="N8" s="33">
        <v>788</v>
      </c>
      <c r="O8" s="34">
        <v>562</v>
      </c>
      <c r="P8" s="69">
        <v>397</v>
      </c>
      <c r="Q8" s="70">
        <v>1109</v>
      </c>
      <c r="R8" s="33">
        <v>1220</v>
      </c>
      <c r="S8" s="34">
        <v>1140</v>
      </c>
      <c r="T8" s="69">
        <v>650</v>
      </c>
      <c r="U8" s="70">
        <v>1213</v>
      </c>
      <c r="V8" s="69">
        <v>1650</v>
      </c>
      <c r="W8" s="70">
        <v>1346</v>
      </c>
    </row>
    <row r="9" spans="1:23" ht="15.75" x14ac:dyDescent="0.25">
      <c r="B9" s="3">
        <v>106</v>
      </c>
      <c r="C9" s="4">
        <v>69</v>
      </c>
      <c r="D9" s="8">
        <v>98</v>
      </c>
      <c r="E9" s="4">
        <v>96</v>
      </c>
      <c r="F9" s="3">
        <v>140</v>
      </c>
      <c r="G9" s="4">
        <v>140</v>
      </c>
      <c r="H9" s="3">
        <v>178</v>
      </c>
      <c r="I9" s="73">
        <v>203</v>
      </c>
      <c r="J9" s="33">
        <v>625</v>
      </c>
      <c r="K9" s="34">
        <v>325</v>
      </c>
      <c r="L9" s="69">
        <v>499</v>
      </c>
      <c r="M9" s="70">
        <v>257</v>
      </c>
      <c r="N9" s="33">
        <v>968</v>
      </c>
      <c r="O9" s="34">
        <v>626</v>
      </c>
      <c r="P9" s="69">
        <v>461</v>
      </c>
      <c r="Q9" s="70">
        <v>1265</v>
      </c>
      <c r="R9" s="33">
        <v>1291</v>
      </c>
      <c r="S9" s="34">
        <v>928</v>
      </c>
      <c r="T9" s="69">
        <v>713</v>
      </c>
      <c r="U9" s="70">
        <v>1194</v>
      </c>
      <c r="V9" s="69">
        <v>1599</v>
      </c>
      <c r="W9" s="70">
        <v>1249</v>
      </c>
    </row>
    <row r="10" spans="1:23" x14ac:dyDescent="0.25">
      <c r="B10" s="3">
        <v>93</v>
      </c>
      <c r="C10" s="4">
        <v>66</v>
      </c>
      <c r="D10" s="8">
        <v>101</v>
      </c>
      <c r="E10" s="4">
        <v>64</v>
      </c>
      <c r="F10" s="3">
        <v>180</v>
      </c>
      <c r="G10" s="4">
        <v>127</v>
      </c>
      <c r="H10" s="3">
        <v>181</v>
      </c>
      <c r="I10" s="73">
        <v>206</v>
      </c>
      <c r="J10" s="33">
        <v>505</v>
      </c>
      <c r="K10" s="34">
        <v>430</v>
      </c>
      <c r="L10" s="33">
        <v>506</v>
      </c>
      <c r="M10" s="34">
        <v>299</v>
      </c>
      <c r="N10" s="33">
        <v>863</v>
      </c>
      <c r="O10" s="34">
        <v>972</v>
      </c>
      <c r="P10" s="33">
        <v>503</v>
      </c>
      <c r="Q10" s="34">
        <v>1159</v>
      </c>
      <c r="R10" s="33">
        <v>1190</v>
      </c>
      <c r="S10" s="34">
        <v>1066</v>
      </c>
      <c r="T10" s="33">
        <v>832</v>
      </c>
      <c r="U10" s="34">
        <v>1017</v>
      </c>
      <c r="V10" s="33">
        <v>1644</v>
      </c>
      <c r="W10" s="34">
        <v>1281</v>
      </c>
    </row>
    <row r="11" spans="1:23" x14ac:dyDescent="0.25">
      <c r="B11" s="3">
        <v>84</v>
      </c>
      <c r="C11" s="4">
        <v>68</v>
      </c>
      <c r="D11" s="8">
        <v>94</v>
      </c>
      <c r="E11" s="4">
        <v>66</v>
      </c>
      <c r="F11" s="3">
        <v>161</v>
      </c>
      <c r="G11" s="4">
        <v>141</v>
      </c>
      <c r="H11" s="3">
        <v>201</v>
      </c>
      <c r="I11" s="73">
        <v>170</v>
      </c>
      <c r="J11" s="33">
        <v>276</v>
      </c>
      <c r="K11" s="34">
        <v>252</v>
      </c>
      <c r="L11" s="33">
        <v>402</v>
      </c>
      <c r="M11" s="34">
        <v>286</v>
      </c>
      <c r="N11" s="33">
        <v>930</v>
      </c>
      <c r="O11" s="34">
        <v>974</v>
      </c>
      <c r="P11" s="33">
        <v>432</v>
      </c>
      <c r="Q11" s="34">
        <v>1198</v>
      </c>
      <c r="R11" s="33">
        <v>1133</v>
      </c>
      <c r="S11" s="34">
        <v>1384</v>
      </c>
      <c r="T11" s="33">
        <v>754</v>
      </c>
      <c r="U11" s="34">
        <v>1095</v>
      </c>
      <c r="V11" s="33">
        <v>1548</v>
      </c>
      <c r="W11" s="34">
        <v>1405</v>
      </c>
    </row>
    <row r="12" spans="1:23" x14ac:dyDescent="0.25">
      <c r="B12" s="3">
        <v>107</v>
      </c>
      <c r="C12" s="4">
        <v>53</v>
      </c>
      <c r="D12" s="8">
        <v>127</v>
      </c>
      <c r="E12" s="4">
        <v>74</v>
      </c>
      <c r="F12" s="3">
        <v>153</v>
      </c>
      <c r="G12" s="4">
        <v>132</v>
      </c>
      <c r="H12" s="3">
        <v>162</v>
      </c>
      <c r="I12" s="73">
        <v>168</v>
      </c>
      <c r="J12" s="33">
        <v>383</v>
      </c>
      <c r="K12" s="34">
        <v>431</v>
      </c>
      <c r="L12" s="33">
        <v>519</v>
      </c>
      <c r="M12" s="34">
        <v>314</v>
      </c>
      <c r="N12" s="33">
        <v>859</v>
      </c>
      <c r="O12" s="34">
        <v>902</v>
      </c>
      <c r="P12" s="33">
        <v>427</v>
      </c>
      <c r="Q12" s="34">
        <v>1048</v>
      </c>
      <c r="R12" s="33">
        <v>1260</v>
      </c>
      <c r="S12" s="34">
        <v>957</v>
      </c>
      <c r="T12" s="33">
        <v>791</v>
      </c>
      <c r="U12" s="34">
        <v>1240</v>
      </c>
      <c r="V12" s="33">
        <v>1599</v>
      </c>
      <c r="W12" s="34">
        <v>1189</v>
      </c>
    </row>
    <row r="13" spans="1:23" x14ac:dyDescent="0.25">
      <c r="B13" s="3">
        <v>97</v>
      </c>
      <c r="C13" s="4">
        <v>55</v>
      </c>
      <c r="D13" s="8">
        <v>101</v>
      </c>
      <c r="E13" s="4">
        <v>86</v>
      </c>
      <c r="F13" s="3">
        <v>141</v>
      </c>
      <c r="G13" s="4">
        <v>140</v>
      </c>
      <c r="H13" s="3">
        <v>202</v>
      </c>
      <c r="I13" s="73">
        <v>218</v>
      </c>
      <c r="J13" s="33">
        <v>332</v>
      </c>
      <c r="K13" s="34">
        <v>343</v>
      </c>
      <c r="L13" s="33">
        <v>392</v>
      </c>
      <c r="M13" s="34">
        <v>262</v>
      </c>
      <c r="N13" s="33">
        <v>990</v>
      </c>
      <c r="O13" s="34">
        <v>927</v>
      </c>
      <c r="P13" s="33">
        <v>519</v>
      </c>
      <c r="Q13" s="34">
        <v>973</v>
      </c>
      <c r="R13" s="33">
        <v>1303</v>
      </c>
      <c r="S13" s="34">
        <v>1502</v>
      </c>
      <c r="T13" s="33">
        <v>682</v>
      </c>
      <c r="U13" s="34">
        <v>1138</v>
      </c>
      <c r="V13" s="33">
        <v>1701</v>
      </c>
      <c r="W13" s="34">
        <v>1394</v>
      </c>
    </row>
    <row r="14" spans="1:23" x14ac:dyDescent="0.25">
      <c r="B14" s="3">
        <v>111</v>
      </c>
      <c r="C14" s="4">
        <v>80</v>
      </c>
      <c r="D14" s="8">
        <v>86</v>
      </c>
      <c r="E14" s="4">
        <v>89</v>
      </c>
      <c r="F14" s="3">
        <v>136</v>
      </c>
      <c r="G14" s="4">
        <v>96</v>
      </c>
      <c r="H14" s="3">
        <v>187</v>
      </c>
      <c r="I14" s="73">
        <v>200</v>
      </c>
      <c r="J14" s="33">
        <v>332</v>
      </c>
      <c r="K14" s="34">
        <v>386</v>
      </c>
      <c r="L14" s="33">
        <v>459</v>
      </c>
      <c r="M14" s="34">
        <v>279</v>
      </c>
      <c r="N14" s="33">
        <v>839</v>
      </c>
      <c r="O14" s="34">
        <v>906</v>
      </c>
      <c r="P14" s="33">
        <v>480</v>
      </c>
      <c r="Q14" s="34">
        <v>1084</v>
      </c>
      <c r="R14" s="33">
        <v>1399</v>
      </c>
      <c r="S14" s="34">
        <v>1034</v>
      </c>
      <c r="T14" s="33">
        <v>819</v>
      </c>
      <c r="U14" s="34">
        <v>996</v>
      </c>
      <c r="V14" s="33">
        <v>1392</v>
      </c>
      <c r="W14" s="34">
        <v>1232</v>
      </c>
    </row>
    <row r="15" spans="1:23" x14ac:dyDescent="0.25">
      <c r="B15" s="3">
        <v>85</v>
      </c>
      <c r="C15" s="4">
        <v>93</v>
      </c>
      <c r="D15" s="8">
        <v>94</v>
      </c>
      <c r="E15" s="4">
        <v>78</v>
      </c>
      <c r="F15" s="3">
        <v>145</v>
      </c>
      <c r="G15" s="4">
        <v>142</v>
      </c>
      <c r="H15" s="3">
        <v>187</v>
      </c>
      <c r="I15" s="73">
        <v>180</v>
      </c>
      <c r="J15" s="33">
        <v>413</v>
      </c>
      <c r="K15" s="34">
        <v>524</v>
      </c>
      <c r="L15" s="33">
        <v>356</v>
      </c>
      <c r="M15" s="34">
        <v>256</v>
      </c>
      <c r="N15" s="33">
        <v>1000</v>
      </c>
      <c r="O15" s="34">
        <v>921</v>
      </c>
      <c r="P15" s="33">
        <v>439</v>
      </c>
      <c r="Q15" s="34">
        <v>1106</v>
      </c>
      <c r="R15" s="33">
        <v>1211</v>
      </c>
      <c r="S15" s="34">
        <v>1137</v>
      </c>
      <c r="T15" s="33">
        <v>702</v>
      </c>
      <c r="U15" s="34">
        <v>1262</v>
      </c>
      <c r="V15" s="33">
        <v>1667</v>
      </c>
      <c r="W15" s="34">
        <v>1176</v>
      </c>
    </row>
    <row r="16" spans="1:23" ht="15.75" thickBot="1" x14ac:dyDescent="0.3">
      <c r="A16" s="10" t="s">
        <v>8</v>
      </c>
      <c r="B16" s="5">
        <f t="shared" ref="B16:W16" si="0">AVERAGE(B6:B15)</f>
        <v>95.1</v>
      </c>
      <c r="C16" s="11">
        <f t="shared" si="0"/>
        <v>68.099999999999994</v>
      </c>
      <c r="D16" s="9">
        <f t="shared" si="0"/>
        <v>101.7</v>
      </c>
      <c r="E16" s="5">
        <f t="shared" si="0"/>
        <v>81</v>
      </c>
      <c r="F16" s="5">
        <f t="shared" si="0"/>
        <v>147.4</v>
      </c>
      <c r="G16" s="5">
        <f t="shared" si="0"/>
        <v>121.9</v>
      </c>
      <c r="H16" s="5">
        <f t="shared" si="0"/>
        <v>180.3</v>
      </c>
      <c r="I16" s="74">
        <f t="shared" si="0"/>
        <v>187.4</v>
      </c>
      <c r="J16" s="35">
        <f t="shared" si="0"/>
        <v>394.6</v>
      </c>
      <c r="K16" s="11">
        <f t="shared" si="0"/>
        <v>374.8</v>
      </c>
      <c r="L16" s="35">
        <f t="shared" si="0"/>
        <v>439</v>
      </c>
      <c r="M16" s="11">
        <f t="shared" si="0"/>
        <v>282.7</v>
      </c>
      <c r="N16" s="35">
        <f t="shared" si="0"/>
        <v>918.7</v>
      </c>
      <c r="O16" s="11">
        <f t="shared" si="0"/>
        <v>787.7</v>
      </c>
      <c r="P16" s="35">
        <f t="shared" si="0"/>
        <v>466.7</v>
      </c>
      <c r="Q16" s="11">
        <f t="shared" si="0"/>
        <v>1094.7</v>
      </c>
      <c r="R16" s="35">
        <f t="shared" si="0"/>
        <v>1236.2</v>
      </c>
      <c r="S16" s="11">
        <f t="shared" si="0"/>
        <v>1173.9000000000001</v>
      </c>
      <c r="T16" s="35">
        <f t="shared" si="0"/>
        <v>763.4</v>
      </c>
      <c r="U16" s="11">
        <f t="shared" si="0"/>
        <v>1124.7</v>
      </c>
      <c r="V16" s="35">
        <f t="shared" si="0"/>
        <v>1591.8</v>
      </c>
      <c r="W16" s="11">
        <f t="shared" si="0"/>
        <v>1279.3</v>
      </c>
    </row>
    <row r="17" spans="1:11" ht="15.75" thickBot="1" x14ac:dyDescent="0.3"/>
    <row r="18" spans="1:11" x14ac:dyDescent="0.25">
      <c r="A18" s="31" t="s">
        <v>17</v>
      </c>
      <c r="B18" s="54" t="s">
        <v>18</v>
      </c>
      <c r="C18" s="54" t="s">
        <v>19</v>
      </c>
      <c r="D18" s="55" t="s">
        <v>20</v>
      </c>
      <c r="E18" s="55" t="s">
        <v>3</v>
      </c>
      <c r="F18" s="55" t="s">
        <v>4</v>
      </c>
      <c r="G18" s="55" t="s">
        <v>5</v>
      </c>
      <c r="H18" s="55" t="s">
        <v>6</v>
      </c>
      <c r="I18" s="56" t="s">
        <v>7</v>
      </c>
      <c r="J18" s="12"/>
      <c r="K18" s="12"/>
    </row>
    <row r="19" spans="1:11" x14ac:dyDescent="0.25">
      <c r="A19" s="33">
        <v>1950</v>
      </c>
      <c r="B19" s="19">
        <v>1955</v>
      </c>
      <c r="C19" s="19">
        <f t="shared" ref="C19:C29" si="1">B19-A19</f>
        <v>5</v>
      </c>
      <c r="D19" s="49">
        <f t="shared" ref="D19:D29" si="2">(C19/(2014-1878))*100</f>
        <v>3.6764705882352944</v>
      </c>
      <c r="E19" s="49">
        <v>12862</v>
      </c>
      <c r="F19" s="49">
        <v>206</v>
      </c>
      <c r="G19" s="49">
        <f t="shared" ref="G19:G29" si="3">(F19/E19) *100</f>
        <v>1.6016171668480799</v>
      </c>
      <c r="H19" s="49">
        <f>B16</f>
        <v>95.1</v>
      </c>
      <c r="I19" s="51">
        <f>C16</f>
        <v>68.099999999999994</v>
      </c>
    </row>
    <row r="20" spans="1:11" x14ac:dyDescent="0.25">
      <c r="A20" s="33">
        <v>1950</v>
      </c>
      <c r="B20" s="19">
        <v>1957</v>
      </c>
      <c r="C20" s="19">
        <f t="shared" si="1"/>
        <v>7</v>
      </c>
      <c r="D20" s="49">
        <f t="shared" si="2"/>
        <v>5.1470588235294112</v>
      </c>
      <c r="E20" s="49">
        <v>12862</v>
      </c>
      <c r="F20" s="49">
        <v>293</v>
      </c>
      <c r="G20" s="49">
        <f t="shared" si="3"/>
        <v>2.2780283004198414</v>
      </c>
      <c r="H20" s="49">
        <f>D16</f>
        <v>101.7</v>
      </c>
      <c r="I20" s="51">
        <f>E16</f>
        <v>81</v>
      </c>
    </row>
    <row r="21" spans="1:11" x14ac:dyDescent="0.25">
      <c r="A21" s="33">
        <v>1980</v>
      </c>
      <c r="B21" s="19">
        <v>1985</v>
      </c>
      <c r="C21" s="19">
        <f t="shared" si="1"/>
        <v>5</v>
      </c>
      <c r="D21" s="49">
        <f t="shared" si="2"/>
        <v>3.6764705882352944</v>
      </c>
      <c r="E21" s="49">
        <v>12862</v>
      </c>
      <c r="F21" s="49">
        <v>721</v>
      </c>
      <c r="G21" s="49">
        <f t="shared" si="3"/>
        <v>5.6056600839682789</v>
      </c>
      <c r="H21" s="49">
        <f>F16</f>
        <v>147.4</v>
      </c>
      <c r="I21" s="51">
        <f>G16</f>
        <v>121.9</v>
      </c>
    </row>
    <row r="22" spans="1:11" x14ac:dyDescent="0.25">
      <c r="A22" s="33">
        <v>1950</v>
      </c>
      <c r="B22" s="19">
        <v>1975</v>
      </c>
      <c r="C22" s="19">
        <f t="shared" si="1"/>
        <v>25</v>
      </c>
      <c r="D22" s="49">
        <f t="shared" si="2"/>
        <v>18.382352941176471</v>
      </c>
      <c r="E22" s="49">
        <v>12862</v>
      </c>
      <c r="F22" s="49">
        <v>1681</v>
      </c>
      <c r="G22" s="49">
        <f t="shared" si="3"/>
        <v>13.06950707510496</v>
      </c>
      <c r="H22" s="49">
        <f>H16</f>
        <v>180.3</v>
      </c>
      <c r="I22" s="51">
        <f>I16</f>
        <v>187.4</v>
      </c>
    </row>
    <row r="23" spans="1:11" x14ac:dyDescent="0.25">
      <c r="A23" s="33">
        <v>1970</v>
      </c>
      <c r="B23" s="19">
        <v>1990</v>
      </c>
      <c r="C23" s="19">
        <f t="shared" si="1"/>
        <v>20</v>
      </c>
      <c r="D23" s="49">
        <f t="shared" si="2"/>
        <v>14.705882352941178</v>
      </c>
      <c r="E23" s="49">
        <v>12862</v>
      </c>
      <c r="F23" s="49">
        <v>2349</v>
      </c>
      <c r="G23" s="49">
        <f t="shared" si="3"/>
        <v>18.263100606437568</v>
      </c>
      <c r="H23" s="49">
        <f>J16</f>
        <v>394.6</v>
      </c>
      <c r="I23" s="51">
        <f>K16</f>
        <v>374.8</v>
      </c>
    </row>
    <row r="24" spans="1:11" x14ac:dyDescent="0.25">
      <c r="A24" s="33">
        <v>2000</v>
      </c>
      <c r="B24" s="50">
        <v>2005</v>
      </c>
      <c r="C24" s="50">
        <f t="shared" si="1"/>
        <v>5</v>
      </c>
      <c r="D24" s="49">
        <f t="shared" si="2"/>
        <v>3.6764705882352944</v>
      </c>
      <c r="E24" s="49">
        <v>12862</v>
      </c>
      <c r="F24" s="49">
        <v>2891</v>
      </c>
      <c r="G24" s="49">
        <f t="shared" si="3"/>
        <v>22.477064220183486</v>
      </c>
      <c r="H24" s="49">
        <f>L16</f>
        <v>439</v>
      </c>
      <c r="I24" s="51">
        <f>M16</f>
        <v>282.7</v>
      </c>
    </row>
    <row r="25" spans="1:11" x14ac:dyDescent="0.25">
      <c r="A25" s="33">
        <v>1970</v>
      </c>
      <c r="B25" s="19">
        <v>2000</v>
      </c>
      <c r="C25" s="19">
        <f t="shared" si="1"/>
        <v>30</v>
      </c>
      <c r="D25" s="49">
        <f t="shared" si="2"/>
        <v>22.058823529411764</v>
      </c>
      <c r="E25" s="49">
        <v>12862</v>
      </c>
      <c r="F25" s="49">
        <v>4752</v>
      </c>
      <c r="G25" s="49">
        <f t="shared" si="3"/>
        <v>36.946042606126575</v>
      </c>
      <c r="H25" s="49">
        <f>N16</f>
        <v>918.7</v>
      </c>
      <c r="I25" s="51">
        <f>O16</f>
        <v>787.7</v>
      </c>
    </row>
    <row r="26" spans="1:11" x14ac:dyDescent="0.25">
      <c r="A26" s="33">
        <v>1950</v>
      </c>
      <c r="B26" s="50">
        <v>2000</v>
      </c>
      <c r="C26" s="50">
        <f t="shared" si="1"/>
        <v>50</v>
      </c>
      <c r="D26" s="49">
        <f t="shared" si="2"/>
        <v>36.764705882352942</v>
      </c>
      <c r="E26" s="49">
        <v>12862</v>
      </c>
      <c r="F26" s="49">
        <v>5893</v>
      </c>
      <c r="G26" s="49">
        <f t="shared" si="3"/>
        <v>45.817135748717149</v>
      </c>
      <c r="H26" s="49">
        <f>P16</f>
        <v>466.7</v>
      </c>
      <c r="I26" s="51">
        <f>Q16</f>
        <v>1094.7</v>
      </c>
    </row>
    <row r="27" spans="1:11" x14ac:dyDescent="0.25">
      <c r="A27" s="33">
        <v>2000</v>
      </c>
      <c r="B27" s="19">
        <v>2014</v>
      </c>
      <c r="C27" s="19">
        <f t="shared" ref="C27:C28" si="4">B27-A27</f>
        <v>14</v>
      </c>
      <c r="D27" s="49">
        <f t="shared" si="2"/>
        <v>10.294117647058822</v>
      </c>
      <c r="E27" s="49">
        <v>12862</v>
      </c>
      <c r="F27" s="49">
        <v>6188</v>
      </c>
      <c r="G27" s="49">
        <f t="shared" ref="G27:G28" si="5">(F27/E27) *100</f>
        <v>48.110713730368523</v>
      </c>
      <c r="H27" s="49">
        <f>R16</f>
        <v>1236.2</v>
      </c>
      <c r="I27" s="51">
        <f>S16</f>
        <v>1173.9000000000001</v>
      </c>
    </row>
    <row r="28" spans="1:11" x14ac:dyDescent="0.25">
      <c r="A28" s="33">
        <v>1950</v>
      </c>
      <c r="B28" s="50">
        <v>2005</v>
      </c>
      <c r="C28" s="50">
        <f t="shared" si="4"/>
        <v>55</v>
      </c>
      <c r="D28" s="49">
        <f t="shared" si="2"/>
        <v>40.441176470588239</v>
      </c>
      <c r="E28" s="49">
        <v>12862</v>
      </c>
      <c r="F28" s="49">
        <v>8461</v>
      </c>
      <c r="G28" s="49">
        <f t="shared" si="5"/>
        <v>65.782926450007778</v>
      </c>
      <c r="H28" s="49">
        <f>T16</f>
        <v>763.4</v>
      </c>
      <c r="I28" s="51">
        <f>U16</f>
        <v>1124.7</v>
      </c>
    </row>
    <row r="29" spans="1:11" ht="15.75" thickBot="1" x14ac:dyDescent="0.3">
      <c r="A29" s="35">
        <v>1950</v>
      </c>
      <c r="B29" s="23">
        <v>2010</v>
      </c>
      <c r="C29" s="23">
        <f t="shared" si="1"/>
        <v>60</v>
      </c>
      <c r="D29" s="52">
        <f t="shared" si="2"/>
        <v>44.117647058823529</v>
      </c>
      <c r="E29" s="52">
        <v>12862</v>
      </c>
      <c r="F29" s="52">
        <v>11730</v>
      </c>
      <c r="G29" s="52">
        <f t="shared" si="3"/>
        <v>91.198880422951333</v>
      </c>
      <c r="H29" s="52">
        <f>V16</f>
        <v>1591.8</v>
      </c>
      <c r="I29" s="53">
        <f>W16</f>
        <v>1279.3</v>
      </c>
    </row>
    <row r="48" spans="22:27" ht="15.75" thickBot="1" x14ac:dyDescent="0.3">
      <c r="V48" s="62" t="s">
        <v>30</v>
      </c>
      <c r="W48" s="62"/>
      <c r="X48" s="62"/>
      <c r="Y48" s="62"/>
      <c r="Z48" s="62"/>
      <c r="AA48" s="62"/>
    </row>
    <row r="49" spans="22:27" x14ac:dyDescent="0.25">
      <c r="V49" s="55" t="s">
        <v>20</v>
      </c>
      <c r="W49" s="55" t="s">
        <v>3</v>
      </c>
      <c r="X49" s="55" t="s">
        <v>4</v>
      </c>
      <c r="Y49" s="55" t="s">
        <v>5</v>
      </c>
      <c r="Z49" s="55" t="s">
        <v>6</v>
      </c>
      <c r="AA49" s="56" t="s">
        <v>7</v>
      </c>
    </row>
    <row r="50" spans="22:27" x14ac:dyDescent="0.25">
      <c r="V50" s="30">
        <v>3.6764705882352944</v>
      </c>
      <c r="W50" s="30">
        <v>12862</v>
      </c>
      <c r="X50" s="30">
        <v>206</v>
      </c>
      <c r="Y50" s="30">
        <v>1.6016171668480799</v>
      </c>
      <c r="Z50" s="30">
        <v>95.1</v>
      </c>
      <c r="AA50" s="30">
        <v>68.099999999999994</v>
      </c>
    </row>
    <row r="51" spans="22:27" x14ac:dyDescent="0.25">
      <c r="V51" s="30">
        <v>3.6764705882352944</v>
      </c>
      <c r="W51" s="30">
        <v>12862</v>
      </c>
      <c r="X51" s="30">
        <v>721</v>
      </c>
      <c r="Y51" s="30">
        <v>5.6056600839682789</v>
      </c>
      <c r="Z51" s="30">
        <v>147.4</v>
      </c>
      <c r="AA51" s="30">
        <v>121.9</v>
      </c>
    </row>
    <row r="52" spans="22:27" x14ac:dyDescent="0.25">
      <c r="V52" s="30">
        <v>3.6764705882352944</v>
      </c>
      <c r="W52" s="30">
        <v>12862</v>
      </c>
      <c r="X52" s="30">
        <v>2891</v>
      </c>
      <c r="Y52" s="30">
        <v>22.477064220183486</v>
      </c>
      <c r="Z52" s="30">
        <v>439</v>
      </c>
      <c r="AA52" s="30">
        <v>282.75</v>
      </c>
    </row>
    <row r="53" spans="22:27" x14ac:dyDescent="0.25">
      <c r="V53" s="30">
        <v>5.1470588235294112</v>
      </c>
      <c r="W53" s="30">
        <v>12862</v>
      </c>
      <c r="X53" s="30">
        <v>293</v>
      </c>
      <c r="Y53" s="30">
        <v>2.2780283004198414</v>
      </c>
      <c r="Z53" s="30">
        <v>101.7</v>
      </c>
      <c r="AA53" s="30">
        <v>81</v>
      </c>
    </row>
    <row r="54" spans="22:27" x14ac:dyDescent="0.25">
      <c r="V54" s="30">
        <v>10.294117647058822</v>
      </c>
      <c r="W54" s="30">
        <v>12862</v>
      </c>
      <c r="X54" s="30">
        <v>6188</v>
      </c>
      <c r="Y54" s="30">
        <v>48.110713730368523</v>
      </c>
      <c r="Z54" s="30">
        <v>1236.2</v>
      </c>
      <c r="AA54" s="30">
        <v>1173.9000000000001</v>
      </c>
    </row>
    <row r="55" spans="22:27" x14ac:dyDescent="0.25">
      <c r="V55" s="30">
        <v>14.705882352941178</v>
      </c>
      <c r="W55" s="30">
        <v>12862</v>
      </c>
      <c r="X55" s="30">
        <v>2349</v>
      </c>
      <c r="Y55" s="30">
        <v>18.263100606437568</v>
      </c>
      <c r="Z55" s="30">
        <v>394.6</v>
      </c>
      <c r="AA55" s="30">
        <v>374.8</v>
      </c>
    </row>
    <row r="56" spans="22:27" x14ac:dyDescent="0.25">
      <c r="V56" s="30">
        <v>18.382352941176471</v>
      </c>
      <c r="W56" s="30">
        <v>12862</v>
      </c>
      <c r="X56" s="30">
        <v>1681</v>
      </c>
      <c r="Y56" s="30">
        <v>13.06950707510496</v>
      </c>
      <c r="Z56" s="30">
        <v>180.3</v>
      </c>
      <c r="AA56" s="30">
        <v>187.4</v>
      </c>
    </row>
    <row r="57" spans="22:27" x14ac:dyDescent="0.25">
      <c r="V57" s="30">
        <v>22.058823529411764</v>
      </c>
      <c r="W57" s="30">
        <v>12862</v>
      </c>
      <c r="X57" s="30">
        <v>4752</v>
      </c>
      <c r="Y57" s="30">
        <v>36.946042606126575</v>
      </c>
      <c r="Z57" s="30">
        <v>918.7</v>
      </c>
      <c r="AA57" s="30">
        <v>787.7</v>
      </c>
    </row>
    <row r="58" spans="22:27" x14ac:dyDescent="0.25">
      <c r="V58" s="30">
        <v>36.764705882352942</v>
      </c>
      <c r="W58" s="30">
        <v>12862</v>
      </c>
      <c r="X58" s="30">
        <v>5893</v>
      </c>
      <c r="Y58" s="30">
        <v>45.817135748717149</v>
      </c>
      <c r="Z58" s="30">
        <v>466.75</v>
      </c>
      <c r="AA58" s="30">
        <v>1092.33</v>
      </c>
    </row>
    <row r="59" spans="22:27" x14ac:dyDescent="0.25">
      <c r="V59" s="30">
        <v>40.441176470588239</v>
      </c>
      <c r="W59" s="30">
        <v>12862</v>
      </c>
      <c r="X59" s="30">
        <v>8461</v>
      </c>
      <c r="Y59" s="30">
        <v>65.782926450007778</v>
      </c>
      <c r="Z59" s="30">
        <v>763.5</v>
      </c>
      <c r="AA59" s="30">
        <v>1124.75</v>
      </c>
    </row>
    <row r="60" spans="22:27" x14ac:dyDescent="0.25">
      <c r="V60" s="30">
        <v>44.117647058823529</v>
      </c>
      <c r="W60" s="30">
        <v>12862</v>
      </c>
      <c r="X60" s="30">
        <v>11730</v>
      </c>
      <c r="Y60" s="30">
        <v>91.198880422951333</v>
      </c>
      <c r="Z60" s="30">
        <v>1591.75</v>
      </c>
      <c r="AA60" s="30">
        <v>1279</v>
      </c>
    </row>
  </sheetData>
  <mergeCells count="24">
    <mergeCell ref="A1:W1"/>
    <mergeCell ref="P3:Q3"/>
    <mergeCell ref="P4:Q4"/>
    <mergeCell ref="L3:M3"/>
    <mergeCell ref="L4:M4"/>
    <mergeCell ref="V48:AA48"/>
    <mergeCell ref="T3:U3"/>
    <mergeCell ref="T4:U4"/>
    <mergeCell ref="V3:W3"/>
    <mergeCell ref="V4:W4"/>
    <mergeCell ref="R3:S3"/>
    <mergeCell ref="R4:S4"/>
    <mergeCell ref="H3:I3"/>
    <mergeCell ref="H4:I4"/>
    <mergeCell ref="J3:K3"/>
    <mergeCell ref="J4:K4"/>
    <mergeCell ref="N3:O3"/>
    <mergeCell ref="N4:O4"/>
    <mergeCell ref="B3:C3"/>
    <mergeCell ref="B4:C4"/>
    <mergeCell ref="D3:E3"/>
    <mergeCell ref="D4:E4"/>
    <mergeCell ref="F3:G3"/>
    <mergeCell ref="F4:G4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G18" sqref="G18"/>
    </sheetView>
  </sheetViews>
  <sheetFormatPr defaultRowHeight="15" x14ac:dyDescent="0.25"/>
  <sheetData>
    <row r="1" spans="1:15" ht="15.75" thickBot="1" x14ac:dyDescent="0.3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15.75" thickBot="1" x14ac:dyDescent="0.3">
      <c r="A2" s="14" t="s">
        <v>4</v>
      </c>
      <c r="B2" s="42" t="s">
        <v>10</v>
      </c>
      <c r="C2" s="40"/>
      <c r="D2" s="42" t="s">
        <v>11</v>
      </c>
      <c r="E2" s="40"/>
      <c r="F2" s="42" t="s">
        <v>21</v>
      </c>
      <c r="G2" s="40"/>
      <c r="H2" s="42" t="s">
        <v>13</v>
      </c>
      <c r="I2" s="40"/>
      <c r="J2" s="42" t="s">
        <v>14</v>
      </c>
      <c r="K2" s="40"/>
      <c r="L2" s="42" t="s">
        <v>15</v>
      </c>
      <c r="M2" s="40"/>
      <c r="N2" s="42" t="s">
        <v>16</v>
      </c>
      <c r="O2" s="40"/>
    </row>
    <row r="3" spans="1:15" ht="15.75" thickBot="1" x14ac:dyDescent="0.3">
      <c r="A3" s="13"/>
      <c r="B3" s="47">
        <v>1274</v>
      </c>
      <c r="C3" s="48"/>
      <c r="D3" s="47">
        <v>1835</v>
      </c>
      <c r="E3" s="48"/>
      <c r="F3" s="47">
        <v>4286</v>
      </c>
      <c r="G3" s="48"/>
      <c r="H3" s="47">
        <v>8356</v>
      </c>
      <c r="I3" s="48"/>
      <c r="J3" s="47">
        <v>11159</v>
      </c>
      <c r="K3" s="48"/>
      <c r="L3" s="47">
        <v>19227</v>
      </c>
      <c r="M3" s="48"/>
      <c r="N3" s="47">
        <v>24680</v>
      </c>
      <c r="O3" s="48"/>
    </row>
    <row r="4" spans="1:15" x14ac:dyDescent="0.25">
      <c r="A4" s="13"/>
      <c r="B4" s="20" t="s">
        <v>1</v>
      </c>
      <c r="C4" s="21" t="s">
        <v>22</v>
      </c>
      <c r="D4" s="21" t="s">
        <v>1</v>
      </c>
      <c r="E4" s="22" t="s">
        <v>22</v>
      </c>
      <c r="F4" s="21" t="s">
        <v>1</v>
      </c>
      <c r="G4" s="21" t="s">
        <v>22</v>
      </c>
      <c r="H4" s="20" t="s">
        <v>1</v>
      </c>
      <c r="I4" s="21" t="s">
        <v>22</v>
      </c>
      <c r="J4" s="21" t="s">
        <v>1</v>
      </c>
      <c r="K4" s="21" t="s">
        <v>22</v>
      </c>
      <c r="L4" s="21" t="s">
        <v>1</v>
      </c>
      <c r="M4" s="21" t="s">
        <v>22</v>
      </c>
      <c r="N4" s="21" t="s">
        <v>1</v>
      </c>
      <c r="O4" s="22" t="s">
        <v>22</v>
      </c>
    </row>
    <row r="5" spans="1:15" x14ac:dyDescent="0.25">
      <c r="A5" s="13"/>
      <c r="B5" s="15">
        <v>167</v>
      </c>
      <c r="C5" s="19">
        <v>100</v>
      </c>
      <c r="D5" s="19">
        <v>140</v>
      </c>
      <c r="E5" s="16">
        <v>110</v>
      </c>
      <c r="F5" s="19">
        <v>967</v>
      </c>
      <c r="G5" s="19">
        <v>377</v>
      </c>
      <c r="H5" s="15">
        <v>443</v>
      </c>
      <c r="I5" s="19">
        <v>307</v>
      </c>
      <c r="J5" s="19">
        <v>1002</v>
      </c>
      <c r="K5" s="19">
        <v>715</v>
      </c>
      <c r="L5" s="19">
        <v>860</v>
      </c>
      <c r="M5" s="19">
        <v>715</v>
      </c>
      <c r="N5" s="19">
        <v>1247</v>
      </c>
      <c r="O5" s="16">
        <v>874</v>
      </c>
    </row>
    <row r="6" spans="1:15" x14ac:dyDescent="0.25">
      <c r="A6" s="13"/>
      <c r="B6" s="15">
        <v>176</v>
      </c>
      <c r="C6" s="19">
        <v>91</v>
      </c>
      <c r="D6" s="19">
        <v>136</v>
      </c>
      <c r="E6" s="16">
        <v>109</v>
      </c>
      <c r="F6" s="19">
        <v>763</v>
      </c>
      <c r="G6" s="19">
        <v>279</v>
      </c>
      <c r="H6" s="15">
        <v>481</v>
      </c>
      <c r="I6" s="19">
        <v>376</v>
      </c>
      <c r="J6" s="19">
        <v>1011</v>
      </c>
      <c r="K6" s="19">
        <v>1075</v>
      </c>
      <c r="L6" s="19">
        <v>814</v>
      </c>
      <c r="M6" s="19">
        <v>760</v>
      </c>
      <c r="N6" s="19">
        <v>1345</v>
      </c>
      <c r="O6" s="16">
        <v>906</v>
      </c>
    </row>
    <row r="7" spans="1:15" x14ac:dyDescent="0.25">
      <c r="A7" s="13"/>
      <c r="B7" s="15">
        <v>188</v>
      </c>
      <c r="C7" s="19">
        <v>98</v>
      </c>
      <c r="D7" s="19">
        <v>148</v>
      </c>
      <c r="E7" s="16">
        <v>111</v>
      </c>
      <c r="F7" s="19">
        <v>420</v>
      </c>
      <c r="G7" s="19">
        <v>214</v>
      </c>
      <c r="H7" s="15">
        <v>774</v>
      </c>
      <c r="I7" s="19">
        <v>357</v>
      </c>
      <c r="J7" s="19">
        <v>1031</v>
      </c>
      <c r="K7" s="19">
        <v>1337</v>
      </c>
      <c r="L7" s="19">
        <v>936</v>
      </c>
      <c r="M7" s="19">
        <v>707</v>
      </c>
      <c r="N7" s="19">
        <v>1373</v>
      </c>
      <c r="O7" s="16">
        <v>839</v>
      </c>
    </row>
    <row r="8" spans="1:15" x14ac:dyDescent="0.25">
      <c r="A8" s="13"/>
      <c r="B8" s="15">
        <v>187</v>
      </c>
      <c r="C8" s="19">
        <v>109</v>
      </c>
      <c r="D8" s="19">
        <v>147</v>
      </c>
      <c r="E8" s="16">
        <v>111</v>
      </c>
      <c r="F8" s="19">
        <v>357</v>
      </c>
      <c r="G8" s="19">
        <v>195</v>
      </c>
      <c r="H8" s="15">
        <v>580</v>
      </c>
      <c r="I8" s="19">
        <v>392</v>
      </c>
      <c r="J8" s="19">
        <v>1033</v>
      </c>
      <c r="K8" s="19">
        <v>1058</v>
      </c>
      <c r="L8" s="19">
        <v>940</v>
      </c>
      <c r="M8" s="19">
        <v>700</v>
      </c>
      <c r="N8" s="19">
        <v>1816</v>
      </c>
      <c r="O8" s="16">
        <v>883</v>
      </c>
    </row>
    <row r="9" spans="1:15" x14ac:dyDescent="0.25">
      <c r="A9" s="13"/>
      <c r="B9" s="15">
        <v>175</v>
      </c>
      <c r="C9" s="19">
        <v>97</v>
      </c>
      <c r="D9" s="19">
        <v>188</v>
      </c>
      <c r="E9" s="16">
        <v>140</v>
      </c>
      <c r="F9" s="19">
        <v>478</v>
      </c>
      <c r="G9" s="19">
        <v>156</v>
      </c>
      <c r="H9" s="15">
        <v>505</v>
      </c>
      <c r="I9" s="19">
        <v>393</v>
      </c>
      <c r="J9" s="19">
        <v>1081</v>
      </c>
      <c r="K9" s="19">
        <v>1099</v>
      </c>
      <c r="L9" s="19">
        <v>956</v>
      </c>
      <c r="M9" s="19">
        <v>754</v>
      </c>
      <c r="N9" s="19">
        <v>1792</v>
      </c>
      <c r="O9" s="16">
        <v>836</v>
      </c>
    </row>
    <row r="10" spans="1:15" x14ac:dyDescent="0.25">
      <c r="A10" s="13"/>
      <c r="B10" s="15">
        <v>177</v>
      </c>
      <c r="C10" s="19">
        <v>112</v>
      </c>
      <c r="D10" s="19">
        <v>153</v>
      </c>
      <c r="E10" s="16">
        <v>129</v>
      </c>
      <c r="F10" s="19">
        <v>374</v>
      </c>
      <c r="G10" s="19">
        <v>266</v>
      </c>
      <c r="H10" s="15">
        <v>814</v>
      </c>
      <c r="I10" s="19">
        <v>416</v>
      </c>
      <c r="J10" s="19">
        <v>1117</v>
      </c>
      <c r="K10" s="19">
        <v>1116</v>
      </c>
      <c r="L10" s="19">
        <v>1009</v>
      </c>
      <c r="M10" s="19">
        <v>689</v>
      </c>
      <c r="N10" s="19">
        <v>1863</v>
      </c>
      <c r="O10" s="16">
        <v>934</v>
      </c>
    </row>
    <row r="11" spans="1:15" x14ac:dyDescent="0.25">
      <c r="A11" s="13"/>
      <c r="B11" s="15">
        <v>193</v>
      </c>
      <c r="C11" s="19">
        <v>110</v>
      </c>
      <c r="D11" s="19">
        <v>157</v>
      </c>
      <c r="E11" s="16">
        <v>221</v>
      </c>
      <c r="F11" s="19">
        <v>441</v>
      </c>
      <c r="G11" s="19">
        <v>246</v>
      </c>
      <c r="H11" s="15">
        <v>569</v>
      </c>
      <c r="I11" s="19">
        <v>436</v>
      </c>
      <c r="J11" s="19">
        <v>1092</v>
      </c>
      <c r="K11" s="19">
        <v>1151</v>
      </c>
      <c r="L11" s="19">
        <v>1039</v>
      </c>
      <c r="M11" s="19">
        <v>889</v>
      </c>
      <c r="N11" s="19">
        <v>1880</v>
      </c>
      <c r="O11" s="16">
        <v>997</v>
      </c>
    </row>
    <row r="12" spans="1:15" x14ac:dyDescent="0.25">
      <c r="A12" s="13"/>
      <c r="B12" s="15">
        <v>180</v>
      </c>
      <c r="C12" s="19">
        <v>92</v>
      </c>
      <c r="D12" s="19">
        <v>162</v>
      </c>
      <c r="E12" s="16">
        <v>237</v>
      </c>
      <c r="F12" s="19">
        <v>451</v>
      </c>
      <c r="G12" s="19">
        <v>288</v>
      </c>
      <c r="H12" s="15">
        <v>592</v>
      </c>
      <c r="I12" s="19">
        <v>405</v>
      </c>
      <c r="J12" s="19">
        <v>1182</v>
      </c>
      <c r="K12" s="19">
        <v>1265</v>
      </c>
      <c r="L12" s="19">
        <v>1029</v>
      </c>
      <c r="M12" s="19">
        <v>830</v>
      </c>
      <c r="N12" s="19">
        <v>1980</v>
      </c>
      <c r="O12" s="16">
        <v>876</v>
      </c>
    </row>
    <row r="13" spans="1:15" x14ac:dyDescent="0.25">
      <c r="A13" s="13"/>
      <c r="B13" s="15">
        <v>194</v>
      </c>
      <c r="C13" s="19">
        <v>94</v>
      </c>
      <c r="D13" s="19">
        <v>218</v>
      </c>
      <c r="E13" s="16">
        <v>259</v>
      </c>
      <c r="F13" s="19">
        <v>408</v>
      </c>
      <c r="G13" s="19">
        <v>347</v>
      </c>
      <c r="H13" s="15">
        <v>682</v>
      </c>
      <c r="I13" s="19">
        <v>335</v>
      </c>
      <c r="J13" s="19">
        <v>1329</v>
      </c>
      <c r="K13" s="19">
        <v>1297</v>
      </c>
      <c r="L13" s="19">
        <v>1168</v>
      </c>
      <c r="M13" s="19">
        <v>938</v>
      </c>
      <c r="N13" s="19">
        <v>1979</v>
      </c>
      <c r="O13" s="16">
        <v>996</v>
      </c>
    </row>
    <row r="14" spans="1:15" ht="15.75" thickBot="1" x14ac:dyDescent="0.3">
      <c r="A14" s="13"/>
      <c r="B14" s="17">
        <v>169</v>
      </c>
      <c r="C14" s="23">
        <v>99</v>
      </c>
      <c r="D14" s="23">
        <v>184</v>
      </c>
      <c r="E14" s="18">
        <v>146</v>
      </c>
      <c r="F14" s="23">
        <v>490</v>
      </c>
      <c r="G14" s="23">
        <v>311</v>
      </c>
      <c r="H14" s="17">
        <v>686</v>
      </c>
      <c r="I14" s="23">
        <v>377</v>
      </c>
      <c r="J14" s="23">
        <v>1169</v>
      </c>
      <c r="K14" s="23">
        <v>1279</v>
      </c>
      <c r="L14" s="23">
        <v>1058</v>
      </c>
      <c r="M14" s="23">
        <v>877</v>
      </c>
      <c r="N14" s="23">
        <v>1964</v>
      </c>
      <c r="O14" s="18">
        <v>889</v>
      </c>
    </row>
    <row r="15" spans="1:15" ht="15.75" thickBot="1" x14ac:dyDescent="0.3">
      <c r="A15" s="14" t="s">
        <v>8</v>
      </c>
      <c r="B15" s="24">
        <v>180.6</v>
      </c>
      <c r="C15" s="25">
        <v>100.2</v>
      </c>
      <c r="D15" s="25">
        <v>163.30000000000001</v>
      </c>
      <c r="E15" s="25">
        <v>157.30000000000001</v>
      </c>
      <c r="F15" s="25">
        <f>AVERAGE(F5:F14)</f>
        <v>514.9</v>
      </c>
      <c r="G15" s="25">
        <v>267.89999999999998</v>
      </c>
      <c r="H15" s="25">
        <v>612.6</v>
      </c>
      <c r="I15" s="25">
        <v>379.4</v>
      </c>
      <c r="J15" s="25">
        <v>1104.7</v>
      </c>
      <c r="K15" s="25">
        <v>1139.2</v>
      </c>
      <c r="L15" s="25">
        <v>980.9</v>
      </c>
      <c r="M15" s="25">
        <v>785.9</v>
      </c>
      <c r="N15" s="25">
        <v>1723.9</v>
      </c>
      <c r="O15" s="26">
        <v>903</v>
      </c>
    </row>
    <row r="18" spans="1:11" ht="15.75" thickBot="1" x14ac:dyDescent="0.3"/>
    <row r="19" spans="1:11" x14ac:dyDescent="0.25">
      <c r="A19" s="31" t="s">
        <v>17</v>
      </c>
      <c r="B19" s="54" t="s">
        <v>18</v>
      </c>
      <c r="C19" s="54" t="s">
        <v>19</v>
      </c>
      <c r="D19" s="55" t="s">
        <v>20</v>
      </c>
      <c r="E19" s="55" t="s">
        <v>3</v>
      </c>
      <c r="F19" s="55" t="s">
        <v>4</v>
      </c>
      <c r="G19" s="55" t="s">
        <v>5</v>
      </c>
      <c r="H19" s="55" t="s">
        <v>6</v>
      </c>
      <c r="I19" s="56" t="s">
        <v>7</v>
      </c>
      <c r="J19" s="12"/>
      <c r="K19" s="12"/>
    </row>
    <row r="20" spans="1:11" x14ac:dyDescent="0.25">
      <c r="A20" s="33">
        <v>1950</v>
      </c>
      <c r="B20" s="19">
        <v>1955</v>
      </c>
      <c r="C20" s="19">
        <f t="shared" ref="C20:C26" si="0">B20-A20</f>
        <v>5</v>
      </c>
      <c r="D20" s="49">
        <f t="shared" ref="D20:D26" si="1">(C20/(2014-1878))*100</f>
        <v>3.6764705882352944</v>
      </c>
      <c r="E20" s="49">
        <v>44493</v>
      </c>
      <c r="F20" s="49">
        <v>1274</v>
      </c>
      <c r="G20" s="49">
        <f t="shared" ref="G20:G26" si="2">(F20/E20) *100</f>
        <v>2.8633717663452676</v>
      </c>
      <c r="H20" s="49">
        <f>B15</f>
        <v>180.6</v>
      </c>
      <c r="I20" s="51">
        <f>C15</f>
        <v>100.2</v>
      </c>
      <c r="J20" s="13"/>
      <c r="K20" s="13"/>
    </row>
    <row r="21" spans="1:11" x14ac:dyDescent="0.25">
      <c r="A21" s="33">
        <v>1950</v>
      </c>
      <c r="B21" s="19">
        <v>1957</v>
      </c>
      <c r="C21" s="19">
        <f t="shared" si="0"/>
        <v>7</v>
      </c>
      <c r="D21" s="49">
        <f t="shared" si="1"/>
        <v>5.1470588235294112</v>
      </c>
      <c r="E21" s="49">
        <v>44493</v>
      </c>
      <c r="F21" s="49">
        <v>1835</v>
      </c>
      <c r="G21" s="49">
        <f t="shared" si="2"/>
        <v>4.1242442631425167</v>
      </c>
      <c r="H21" s="49">
        <f>D15</f>
        <v>163.30000000000001</v>
      </c>
      <c r="I21" s="51">
        <f>E15</f>
        <v>157.30000000000001</v>
      </c>
      <c r="J21" s="13"/>
      <c r="K21" s="13"/>
    </row>
    <row r="22" spans="1:11" x14ac:dyDescent="0.25">
      <c r="A22" s="33">
        <v>1980</v>
      </c>
      <c r="B22" s="19">
        <v>1985</v>
      </c>
      <c r="C22" s="19">
        <f t="shared" si="0"/>
        <v>5</v>
      </c>
      <c r="D22" s="49">
        <f t="shared" si="1"/>
        <v>3.6764705882352944</v>
      </c>
      <c r="E22" s="49">
        <v>44493</v>
      </c>
      <c r="F22" s="49">
        <v>4286</v>
      </c>
      <c r="G22" s="49">
        <f t="shared" si="2"/>
        <v>9.63297597374868</v>
      </c>
      <c r="H22" s="49">
        <f>F15</f>
        <v>514.9</v>
      </c>
      <c r="I22" s="51">
        <f>G15</f>
        <v>267.89999999999998</v>
      </c>
      <c r="J22" s="13"/>
      <c r="K22" s="13"/>
    </row>
    <row r="23" spans="1:11" x14ac:dyDescent="0.25">
      <c r="A23" s="33">
        <v>1950</v>
      </c>
      <c r="B23" s="19">
        <v>1975</v>
      </c>
      <c r="C23" s="19">
        <f t="shared" si="0"/>
        <v>25</v>
      </c>
      <c r="D23" s="49">
        <f t="shared" si="1"/>
        <v>18.382352941176471</v>
      </c>
      <c r="E23" s="49">
        <v>44493</v>
      </c>
      <c r="F23" s="49">
        <v>8356</v>
      </c>
      <c r="G23" s="49">
        <f t="shared" si="2"/>
        <v>18.780482323062056</v>
      </c>
      <c r="H23" s="49">
        <f>H15</f>
        <v>612.6</v>
      </c>
      <c r="I23" s="51">
        <f>I15</f>
        <v>379.4</v>
      </c>
      <c r="J23" s="13"/>
      <c r="K23" s="13"/>
    </row>
    <row r="24" spans="1:11" x14ac:dyDescent="0.25">
      <c r="A24" s="33">
        <v>1970</v>
      </c>
      <c r="B24" s="19">
        <v>1990</v>
      </c>
      <c r="C24" s="19">
        <f t="shared" si="0"/>
        <v>20</v>
      </c>
      <c r="D24" s="49">
        <f t="shared" si="1"/>
        <v>14.705882352941178</v>
      </c>
      <c r="E24" s="49">
        <v>44493</v>
      </c>
      <c r="F24" s="49">
        <v>11159</v>
      </c>
      <c r="G24" s="49">
        <f t="shared" si="2"/>
        <v>25.08034971793316</v>
      </c>
      <c r="H24" s="49">
        <f>J15</f>
        <v>1104.7</v>
      </c>
      <c r="I24" s="51">
        <f>K15</f>
        <v>1139.2</v>
      </c>
      <c r="J24" s="13"/>
      <c r="K24" s="13"/>
    </row>
    <row r="25" spans="1:11" x14ac:dyDescent="0.25">
      <c r="A25" s="33">
        <v>1970</v>
      </c>
      <c r="B25" s="50">
        <v>2000</v>
      </c>
      <c r="C25" s="50">
        <f t="shared" si="0"/>
        <v>30</v>
      </c>
      <c r="D25" s="49">
        <f t="shared" si="1"/>
        <v>22.058823529411764</v>
      </c>
      <c r="E25" s="49">
        <v>44493</v>
      </c>
      <c r="F25" s="49">
        <v>19227</v>
      </c>
      <c r="G25" s="49">
        <f t="shared" si="2"/>
        <v>43.213539208414808</v>
      </c>
      <c r="H25" s="49">
        <f>L15</f>
        <v>980.9</v>
      </c>
      <c r="I25" s="51">
        <f>M15</f>
        <v>785.9</v>
      </c>
      <c r="J25" s="13"/>
      <c r="K25" s="13"/>
    </row>
    <row r="26" spans="1:11" ht="15.75" thickBot="1" x14ac:dyDescent="0.3">
      <c r="A26" s="57">
        <v>2000</v>
      </c>
      <c r="B26" s="58">
        <v>2014</v>
      </c>
      <c r="C26" s="58">
        <f t="shared" si="0"/>
        <v>14</v>
      </c>
      <c r="D26" s="52">
        <f t="shared" si="1"/>
        <v>10.294117647058822</v>
      </c>
      <c r="E26" s="52">
        <v>44493</v>
      </c>
      <c r="F26" s="52">
        <v>24680</v>
      </c>
      <c r="G26" s="52">
        <f t="shared" si="2"/>
        <v>55.469399680848674</v>
      </c>
      <c r="H26" s="52">
        <f>N15</f>
        <v>1723.9</v>
      </c>
      <c r="I26" s="53">
        <f>O15</f>
        <v>903</v>
      </c>
    </row>
    <row r="54" spans="13:18" ht="15.75" thickBot="1" x14ac:dyDescent="0.3">
      <c r="M54" s="62" t="s">
        <v>30</v>
      </c>
      <c r="N54" s="62"/>
      <c r="O54" s="62"/>
      <c r="P54" s="62"/>
      <c r="Q54" s="62"/>
      <c r="R54" s="62"/>
    </row>
    <row r="55" spans="13:18" x14ac:dyDescent="0.25">
      <c r="M55" s="55" t="s">
        <v>20</v>
      </c>
      <c r="N55" s="55" t="s">
        <v>3</v>
      </c>
      <c r="O55" s="55" t="s">
        <v>4</v>
      </c>
      <c r="P55" s="55" t="s">
        <v>5</v>
      </c>
      <c r="Q55" s="55" t="s">
        <v>6</v>
      </c>
      <c r="R55" s="56" t="s">
        <v>7</v>
      </c>
    </row>
    <row r="56" spans="13:18" x14ac:dyDescent="0.25">
      <c r="M56" s="30">
        <v>3.6764705882352944</v>
      </c>
      <c r="N56" s="30">
        <v>44493</v>
      </c>
      <c r="O56" s="30">
        <v>1274</v>
      </c>
      <c r="P56" s="30">
        <v>2.8633717663452676</v>
      </c>
      <c r="Q56" s="30">
        <v>180.6</v>
      </c>
      <c r="R56" s="30">
        <v>100.2</v>
      </c>
    </row>
    <row r="57" spans="13:18" x14ac:dyDescent="0.25">
      <c r="M57" s="30">
        <v>3.6764705882352944</v>
      </c>
      <c r="N57" s="30">
        <v>44493</v>
      </c>
      <c r="O57" s="30">
        <v>4286</v>
      </c>
      <c r="P57" s="30">
        <v>9.63297597374868</v>
      </c>
      <c r="Q57" s="30">
        <v>514.9</v>
      </c>
      <c r="R57" s="30">
        <v>267.89999999999998</v>
      </c>
    </row>
    <row r="58" spans="13:18" x14ac:dyDescent="0.25">
      <c r="M58" s="30">
        <v>5.1470588235294112</v>
      </c>
      <c r="N58" s="30">
        <v>44493</v>
      </c>
      <c r="O58" s="30">
        <v>1835</v>
      </c>
      <c r="P58" s="30">
        <v>4.1242442631425167</v>
      </c>
      <c r="Q58" s="30">
        <v>163.30000000000001</v>
      </c>
      <c r="R58" s="30">
        <v>157.30000000000001</v>
      </c>
    </row>
    <row r="59" spans="13:18" x14ac:dyDescent="0.25">
      <c r="M59" s="30">
        <v>10.294117647058822</v>
      </c>
      <c r="N59" s="30">
        <v>44493</v>
      </c>
      <c r="O59" s="30">
        <v>24680</v>
      </c>
      <c r="P59" s="30">
        <v>55.469399680848674</v>
      </c>
      <c r="Q59" s="30">
        <v>1723.9</v>
      </c>
      <c r="R59" s="30">
        <v>903</v>
      </c>
    </row>
    <row r="60" spans="13:18" x14ac:dyDescent="0.25">
      <c r="M60" s="30">
        <v>14.705882352941178</v>
      </c>
      <c r="N60" s="30">
        <v>44493</v>
      </c>
      <c r="O60" s="30">
        <v>11159</v>
      </c>
      <c r="P60" s="30">
        <v>25.08034971793316</v>
      </c>
      <c r="Q60" s="30">
        <v>1104.7</v>
      </c>
      <c r="R60" s="30">
        <v>1139.2</v>
      </c>
    </row>
    <row r="61" spans="13:18" x14ac:dyDescent="0.25">
      <c r="M61" s="30">
        <v>18.382352941176471</v>
      </c>
      <c r="N61" s="30">
        <v>44493</v>
      </c>
      <c r="O61" s="30">
        <v>8356</v>
      </c>
      <c r="P61" s="30">
        <v>18.780482323062056</v>
      </c>
      <c r="Q61" s="30">
        <v>612.6</v>
      </c>
      <c r="R61" s="30">
        <v>379.4</v>
      </c>
    </row>
    <row r="62" spans="13:18" x14ac:dyDescent="0.25">
      <c r="M62" s="30">
        <v>22.058823529411764</v>
      </c>
      <c r="N62" s="30">
        <v>44493</v>
      </c>
      <c r="O62" s="30">
        <v>19227</v>
      </c>
      <c r="P62" s="30">
        <v>43.213539208414808</v>
      </c>
      <c r="Q62" s="30">
        <v>980.9</v>
      </c>
      <c r="R62" s="30">
        <v>785.9</v>
      </c>
    </row>
  </sheetData>
  <mergeCells count="16">
    <mergeCell ref="M54:R54"/>
    <mergeCell ref="A1:O1"/>
    <mergeCell ref="B2:C2"/>
    <mergeCell ref="B3:C3"/>
    <mergeCell ref="D2:E2"/>
    <mergeCell ref="D3:E3"/>
    <mergeCell ref="F2:G2"/>
    <mergeCell ref="F3:G3"/>
    <mergeCell ref="N2:O2"/>
    <mergeCell ref="N3:O3"/>
    <mergeCell ref="H2:I2"/>
    <mergeCell ref="H3:I3"/>
    <mergeCell ref="J2:K2"/>
    <mergeCell ref="J3:K3"/>
    <mergeCell ref="L2:M2"/>
    <mergeCell ref="L3:M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H9" sqref="H9"/>
    </sheetView>
  </sheetViews>
  <sheetFormatPr defaultRowHeight="15" x14ac:dyDescent="0.25"/>
  <cols>
    <col min="1" max="1" width="13.85546875" customWidth="1"/>
  </cols>
  <sheetData>
    <row r="1" spans="1:13" ht="15.75" thickBot="1" x14ac:dyDescent="0.3">
      <c r="A1" s="38" t="s">
        <v>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5.75" thickBot="1" x14ac:dyDescent="0.3">
      <c r="B2" s="44">
        <v>1900</v>
      </c>
      <c r="C2" s="43"/>
      <c r="D2" s="43">
        <v>1950</v>
      </c>
      <c r="E2" s="43"/>
      <c r="F2" s="43">
        <v>1975</v>
      </c>
      <c r="G2" s="43"/>
      <c r="H2" s="43">
        <v>2000</v>
      </c>
      <c r="I2" s="43"/>
      <c r="J2" s="43">
        <v>2010</v>
      </c>
      <c r="K2" s="43"/>
      <c r="L2" s="43">
        <v>2014</v>
      </c>
      <c r="M2" s="40"/>
    </row>
    <row r="3" spans="1:13" ht="15.75" thickBot="1" x14ac:dyDescent="0.3">
      <c r="A3" s="10" t="s">
        <v>23</v>
      </c>
      <c r="B3" s="42">
        <v>78</v>
      </c>
      <c r="C3" s="40"/>
      <c r="D3" s="42">
        <v>363</v>
      </c>
      <c r="E3" s="40"/>
      <c r="F3" s="42">
        <v>1104</v>
      </c>
      <c r="G3" s="40"/>
      <c r="H3" s="42">
        <v>2939</v>
      </c>
      <c r="I3" s="40"/>
      <c r="J3" s="42">
        <v>5999</v>
      </c>
      <c r="K3" s="40"/>
      <c r="L3" s="42">
        <v>6001</v>
      </c>
      <c r="M3" s="40"/>
    </row>
    <row r="4" spans="1:13" s="13" customFormat="1" ht="15.75" thickBot="1" x14ac:dyDescent="0.3">
      <c r="A4" s="14" t="s">
        <v>24</v>
      </c>
      <c r="B4" s="42">
        <v>414</v>
      </c>
      <c r="C4" s="40"/>
      <c r="D4" s="42">
        <v>887</v>
      </c>
      <c r="E4" s="40"/>
      <c r="F4" s="42">
        <v>2536</v>
      </c>
      <c r="G4" s="40"/>
      <c r="H4" s="42">
        <v>6747</v>
      </c>
      <c r="I4" s="40"/>
      <c r="J4" s="42">
        <v>12584</v>
      </c>
      <c r="K4" s="40"/>
      <c r="L4" s="42">
        <v>12613</v>
      </c>
      <c r="M4" s="40"/>
    </row>
    <row r="5" spans="1:13" x14ac:dyDescent="0.25">
      <c r="B5" s="1" t="s">
        <v>1</v>
      </c>
      <c r="C5" s="2" t="s">
        <v>2</v>
      </c>
      <c r="D5" s="1" t="s">
        <v>1</v>
      </c>
      <c r="E5" s="2" t="s">
        <v>2</v>
      </c>
      <c r="F5" s="1" t="s">
        <v>1</v>
      </c>
      <c r="G5" s="2" t="s">
        <v>2</v>
      </c>
      <c r="H5" s="1" t="s">
        <v>1</v>
      </c>
      <c r="I5" s="2" t="s">
        <v>2</v>
      </c>
      <c r="J5" s="1" t="s">
        <v>1</v>
      </c>
      <c r="K5" s="2" t="s">
        <v>2</v>
      </c>
      <c r="L5" s="1" t="s">
        <v>1</v>
      </c>
      <c r="M5" s="2" t="s">
        <v>2</v>
      </c>
    </row>
    <row r="6" spans="1:13" x14ac:dyDescent="0.25">
      <c r="B6" s="3">
        <v>181</v>
      </c>
      <c r="C6" s="4">
        <v>66</v>
      </c>
      <c r="D6" s="3">
        <v>96</v>
      </c>
      <c r="E6" s="4">
        <v>92</v>
      </c>
      <c r="F6" s="3">
        <v>135</v>
      </c>
      <c r="G6" s="4">
        <v>105</v>
      </c>
      <c r="H6" s="3">
        <v>129</v>
      </c>
      <c r="I6" s="4">
        <v>170</v>
      </c>
      <c r="J6" s="3">
        <v>173</v>
      </c>
      <c r="K6" s="4">
        <v>278</v>
      </c>
      <c r="L6" s="3">
        <v>176</v>
      </c>
      <c r="M6" s="4">
        <v>236</v>
      </c>
    </row>
    <row r="7" spans="1:13" x14ac:dyDescent="0.25">
      <c r="B7" s="3">
        <v>101</v>
      </c>
      <c r="C7" s="4">
        <v>68</v>
      </c>
      <c r="D7" s="3">
        <v>90</v>
      </c>
      <c r="E7" s="4">
        <v>79</v>
      </c>
      <c r="F7" s="3">
        <v>141</v>
      </c>
      <c r="G7" s="4">
        <v>104</v>
      </c>
      <c r="H7" s="3">
        <v>136</v>
      </c>
      <c r="I7" s="4">
        <v>159</v>
      </c>
      <c r="J7" s="3">
        <v>191</v>
      </c>
      <c r="K7" s="4">
        <v>277</v>
      </c>
      <c r="L7" s="3">
        <v>194</v>
      </c>
      <c r="M7" s="4">
        <v>286</v>
      </c>
    </row>
    <row r="8" spans="1:13" x14ac:dyDescent="0.25">
      <c r="B8" s="3">
        <v>152</v>
      </c>
      <c r="C8" s="4">
        <v>72</v>
      </c>
      <c r="D8" s="3">
        <v>82</v>
      </c>
      <c r="E8" s="4">
        <v>78</v>
      </c>
      <c r="F8" s="3">
        <v>120</v>
      </c>
      <c r="G8" s="4">
        <v>99</v>
      </c>
      <c r="H8" s="3">
        <v>123</v>
      </c>
      <c r="I8" s="4">
        <v>154</v>
      </c>
      <c r="J8" s="3">
        <v>180</v>
      </c>
      <c r="K8" s="4">
        <v>237</v>
      </c>
      <c r="L8" s="3">
        <v>208</v>
      </c>
      <c r="M8" s="4">
        <v>261</v>
      </c>
    </row>
    <row r="9" spans="1:13" x14ac:dyDescent="0.25">
      <c r="B9" s="3">
        <v>76</v>
      </c>
      <c r="C9" s="4">
        <v>71</v>
      </c>
      <c r="D9" s="3">
        <v>87</v>
      </c>
      <c r="E9" s="4">
        <v>78</v>
      </c>
      <c r="F9" s="3">
        <v>104</v>
      </c>
      <c r="G9" s="4">
        <v>97</v>
      </c>
      <c r="H9" s="3">
        <v>135</v>
      </c>
      <c r="I9" s="4">
        <v>152</v>
      </c>
      <c r="J9" s="3">
        <v>179</v>
      </c>
      <c r="K9" s="4">
        <v>266</v>
      </c>
      <c r="L9" s="3">
        <v>208</v>
      </c>
      <c r="M9" s="4">
        <v>272</v>
      </c>
    </row>
    <row r="10" spans="1:13" x14ac:dyDescent="0.25">
      <c r="B10" s="3">
        <v>116</v>
      </c>
      <c r="C10" s="4">
        <v>73</v>
      </c>
      <c r="D10" s="3">
        <v>93</v>
      </c>
      <c r="E10" s="4">
        <v>79</v>
      </c>
      <c r="F10" s="3">
        <v>94</v>
      </c>
      <c r="G10" s="4">
        <v>105</v>
      </c>
      <c r="H10" s="3">
        <v>122</v>
      </c>
      <c r="I10" s="4">
        <v>218</v>
      </c>
      <c r="J10" s="3">
        <v>199</v>
      </c>
      <c r="K10" s="4">
        <v>232</v>
      </c>
      <c r="L10" s="3">
        <v>205</v>
      </c>
      <c r="M10" s="4">
        <v>277</v>
      </c>
    </row>
    <row r="11" spans="1:13" x14ac:dyDescent="0.25">
      <c r="B11" s="3">
        <v>71</v>
      </c>
      <c r="C11" s="4">
        <v>75</v>
      </c>
      <c r="D11" s="3">
        <v>95</v>
      </c>
      <c r="E11" s="4">
        <v>82</v>
      </c>
      <c r="F11" s="3">
        <v>98</v>
      </c>
      <c r="G11" s="4">
        <v>102</v>
      </c>
      <c r="H11" s="3">
        <v>126</v>
      </c>
      <c r="I11" s="4">
        <v>183</v>
      </c>
      <c r="J11" s="3">
        <v>153</v>
      </c>
      <c r="K11" s="4">
        <v>231</v>
      </c>
      <c r="L11" s="3">
        <v>218</v>
      </c>
      <c r="M11" s="4">
        <v>229</v>
      </c>
    </row>
    <row r="12" spans="1:13" x14ac:dyDescent="0.25">
      <c r="B12" s="3">
        <v>81</v>
      </c>
      <c r="C12" s="4">
        <v>87</v>
      </c>
      <c r="D12" s="3">
        <v>106</v>
      </c>
      <c r="E12" s="4">
        <v>76</v>
      </c>
      <c r="F12" s="3">
        <v>94</v>
      </c>
      <c r="G12" s="4">
        <v>105</v>
      </c>
      <c r="H12" s="3">
        <v>123</v>
      </c>
      <c r="I12" s="4">
        <v>150</v>
      </c>
      <c r="J12" s="3">
        <v>229</v>
      </c>
      <c r="K12" s="4">
        <v>239</v>
      </c>
      <c r="L12" s="3">
        <v>213</v>
      </c>
      <c r="M12" s="4">
        <v>231</v>
      </c>
    </row>
    <row r="13" spans="1:13" x14ac:dyDescent="0.25">
      <c r="B13" s="3">
        <v>121</v>
      </c>
      <c r="C13" s="4">
        <v>91</v>
      </c>
      <c r="D13" s="3">
        <v>86</v>
      </c>
      <c r="E13" s="4">
        <v>86</v>
      </c>
      <c r="F13" s="3">
        <v>98</v>
      </c>
      <c r="G13" s="4">
        <v>100</v>
      </c>
      <c r="H13" s="3">
        <v>134</v>
      </c>
      <c r="I13" s="4">
        <v>154</v>
      </c>
      <c r="J13" s="3">
        <v>155</v>
      </c>
      <c r="K13" s="4">
        <v>247</v>
      </c>
      <c r="L13" s="3">
        <v>218</v>
      </c>
      <c r="M13" s="4">
        <v>337</v>
      </c>
    </row>
    <row r="14" spans="1:13" x14ac:dyDescent="0.25">
      <c r="B14" s="3">
        <v>187</v>
      </c>
      <c r="C14" s="4">
        <v>95</v>
      </c>
      <c r="D14" s="3">
        <v>73</v>
      </c>
      <c r="E14" s="4">
        <v>79</v>
      </c>
      <c r="F14" s="3">
        <v>104</v>
      </c>
      <c r="G14" s="4">
        <v>111</v>
      </c>
      <c r="H14" s="3">
        <v>144</v>
      </c>
      <c r="I14" s="4">
        <v>155</v>
      </c>
      <c r="J14" s="3">
        <v>146</v>
      </c>
      <c r="K14" s="4">
        <v>283</v>
      </c>
      <c r="L14" s="3">
        <v>198</v>
      </c>
      <c r="M14" s="4">
        <v>324</v>
      </c>
    </row>
    <row r="15" spans="1:13" x14ac:dyDescent="0.25">
      <c r="B15" s="3">
        <v>144</v>
      </c>
      <c r="C15" s="4">
        <v>93</v>
      </c>
      <c r="D15" s="3">
        <v>89</v>
      </c>
      <c r="E15" s="4">
        <v>106</v>
      </c>
      <c r="F15" s="3">
        <v>93</v>
      </c>
      <c r="G15" s="4">
        <v>112</v>
      </c>
      <c r="H15" s="3">
        <v>130</v>
      </c>
      <c r="I15" s="4">
        <v>150</v>
      </c>
      <c r="J15" s="3">
        <v>156</v>
      </c>
      <c r="K15" s="4">
        <v>235</v>
      </c>
      <c r="L15" s="3">
        <v>215</v>
      </c>
      <c r="M15" s="4">
        <v>311</v>
      </c>
    </row>
    <row r="16" spans="1:13" ht="15.75" thickBot="1" x14ac:dyDescent="0.3">
      <c r="A16" s="10" t="s">
        <v>8</v>
      </c>
      <c r="B16" s="5">
        <f t="shared" ref="B16:M16" si="0">AVERAGE(B6:B15)</f>
        <v>123</v>
      </c>
      <c r="C16" s="5">
        <f t="shared" si="0"/>
        <v>79.099999999999994</v>
      </c>
      <c r="D16" s="5">
        <f t="shared" si="0"/>
        <v>89.7</v>
      </c>
      <c r="E16" s="5">
        <f t="shared" si="0"/>
        <v>83.5</v>
      </c>
      <c r="F16" s="5">
        <f t="shared" si="0"/>
        <v>108.1</v>
      </c>
      <c r="G16" s="5">
        <f t="shared" si="0"/>
        <v>104</v>
      </c>
      <c r="H16" s="5">
        <f t="shared" si="0"/>
        <v>130.19999999999999</v>
      </c>
      <c r="I16" s="5">
        <f t="shared" si="0"/>
        <v>164.5</v>
      </c>
      <c r="J16" s="5">
        <f t="shared" si="0"/>
        <v>176.1</v>
      </c>
      <c r="K16" s="5">
        <f t="shared" si="0"/>
        <v>252.5</v>
      </c>
      <c r="L16" s="5">
        <f t="shared" si="0"/>
        <v>205.3</v>
      </c>
      <c r="M16" s="5">
        <f t="shared" si="0"/>
        <v>276.39999999999998</v>
      </c>
    </row>
    <row r="19" spans="1:11" ht="15.75" thickBot="1" x14ac:dyDescent="0.3"/>
    <row r="20" spans="1:11" x14ac:dyDescent="0.25">
      <c r="A20" s="59" t="s">
        <v>17</v>
      </c>
      <c r="B20" s="55" t="s">
        <v>18</v>
      </c>
      <c r="C20" s="55" t="s">
        <v>19</v>
      </c>
      <c r="D20" s="55" t="s">
        <v>20</v>
      </c>
      <c r="E20" s="55" t="s">
        <v>3</v>
      </c>
      <c r="F20" s="55" t="s">
        <v>4</v>
      </c>
      <c r="G20" s="55" t="s">
        <v>5</v>
      </c>
      <c r="H20" s="55" t="s">
        <v>6</v>
      </c>
      <c r="I20" s="56" t="s">
        <v>7</v>
      </c>
      <c r="J20" s="12"/>
      <c r="K20" s="12"/>
    </row>
    <row r="21" spans="1:11" x14ac:dyDescent="0.25">
      <c r="A21" s="60">
        <v>1878</v>
      </c>
      <c r="B21" s="49">
        <v>1900</v>
      </c>
      <c r="C21" s="49">
        <f t="shared" ref="C21:C26" si="1">B21-A21</f>
        <v>22</v>
      </c>
      <c r="D21" s="49">
        <f t="shared" ref="D21:D26" si="2">(C21/(2014-1878))*100</f>
        <v>16.176470588235293</v>
      </c>
      <c r="E21" s="49">
        <v>6037</v>
      </c>
      <c r="F21" s="49">
        <v>78</v>
      </c>
      <c r="G21" s="49">
        <f t="shared" ref="G21:G26" si="3">(F21/E21) *100</f>
        <v>1.2920324664568494</v>
      </c>
      <c r="H21" s="49">
        <f>B16</f>
        <v>123</v>
      </c>
      <c r="I21" s="51">
        <f>C16</f>
        <v>79.099999999999994</v>
      </c>
      <c r="J21" s="13"/>
      <c r="K21" s="13"/>
    </row>
    <row r="22" spans="1:11" x14ac:dyDescent="0.25">
      <c r="A22" s="60">
        <v>1878</v>
      </c>
      <c r="B22" s="49">
        <v>1950</v>
      </c>
      <c r="C22" s="49">
        <f t="shared" si="1"/>
        <v>72</v>
      </c>
      <c r="D22" s="49">
        <f t="shared" si="2"/>
        <v>52.941176470588239</v>
      </c>
      <c r="E22" s="49">
        <v>6037</v>
      </c>
      <c r="F22" s="49">
        <v>363</v>
      </c>
      <c r="G22" s="49">
        <f t="shared" si="3"/>
        <v>6.0129203246645684</v>
      </c>
      <c r="H22" s="49">
        <f>D16</f>
        <v>89.7</v>
      </c>
      <c r="I22" s="51">
        <f>E16</f>
        <v>83.5</v>
      </c>
      <c r="J22" s="13"/>
      <c r="K22" s="13"/>
    </row>
    <row r="23" spans="1:11" x14ac:dyDescent="0.25">
      <c r="A23" s="60">
        <v>1878</v>
      </c>
      <c r="B23" s="49">
        <v>1975</v>
      </c>
      <c r="C23" s="49">
        <f t="shared" si="1"/>
        <v>97</v>
      </c>
      <c r="D23" s="49">
        <f t="shared" si="2"/>
        <v>71.32352941176471</v>
      </c>
      <c r="E23" s="49">
        <v>6037</v>
      </c>
      <c r="F23" s="49">
        <v>1104</v>
      </c>
      <c r="G23" s="49">
        <f t="shared" si="3"/>
        <v>18.287228756004641</v>
      </c>
      <c r="H23" s="49">
        <f>F16</f>
        <v>108.1</v>
      </c>
      <c r="I23" s="51">
        <f>G16</f>
        <v>104</v>
      </c>
      <c r="J23" s="13"/>
      <c r="K23" s="13"/>
    </row>
    <row r="24" spans="1:11" x14ac:dyDescent="0.25">
      <c r="A24" s="60">
        <v>1878</v>
      </c>
      <c r="B24" s="49">
        <v>2000</v>
      </c>
      <c r="C24" s="49">
        <f t="shared" si="1"/>
        <v>122</v>
      </c>
      <c r="D24" s="49">
        <f t="shared" si="2"/>
        <v>89.705882352941174</v>
      </c>
      <c r="E24" s="49">
        <v>6037</v>
      </c>
      <c r="F24" s="49">
        <v>2939</v>
      </c>
      <c r="G24" s="49">
        <f t="shared" si="3"/>
        <v>48.68312075534206</v>
      </c>
      <c r="H24" s="49">
        <f>H16</f>
        <v>130.19999999999999</v>
      </c>
      <c r="I24" s="51">
        <f>I16</f>
        <v>164.5</v>
      </c>
      <c r="J24" s="13"/>
      <c r="K24" s="13"/>
    </row>
    <row r="25" spans="1:11" x14ac:dyDescent="0.25">
      <c r="A25" s="60">
        <v>1878</v>
      </c>
      <c r="B25" s="49">
        <v>2010</v>
      </c>
      <c r="C25" s="49">
        <f t="shared" si="1"/>
        <v>132</v>
      </c>
      <c r="D25" s="49">
        <f t="shared" si="2"/>
        <v>97.058823529411768</v>
      </c>
      <c r="E25" s="49">
        <v>6037</v>
      </c>
      <c r="F25" s="49">
        <v>5999</v>
      </c>
      <c r="G25" s="49">
        <f t="shared" si="3"/>
        <v>99.370548285572298</v>
      </c>
      <c r="H25" s="49">
        <f>J16</f>
        <v>176.1</v>
      </c>
      <c r="I25" s="51">
        <f>K16</f>
        <v>252.5</v>
      </c>
      <c r="J25" s="13"/>
      <c r="K25" s="13"/>
    </row>
    <row r="26" spans="1:11" ht="15.75" thickBot="1" x14ac:dyDescent="0.3">
      <c r="A26" s="61">
        <v>1878</v>
      </c>
      <c r="B26" s="52">
        <v>2014</v>
      </c>
      <c r="C26" s="52">
        <f t="shared" si="1"/>
        <v>136</v>
      </c>
      <c r="D26" s="52">
        <f t="shared" si="2"/>
        <v>100</v>
      </c>
      <c r="E26" s="52">
        <v>6037</v>
      </c>
      <c r="F26" s="52">
        <v>6001</v>
      </c>
      <c r="G26" s="52">
        <f t="shared" si="3"/>
        <v>99.403677323173767</v>
      </c>
      <c r="H26" s="52">
        <f>L16</f>
        <v>205.3</v>
      </c>
      <c r="I26" s="53">
        <f>M16</f>
        <v>276.39999999999998</v>
      </c>
      <c r="J26" s="13"/>
      <c r="K26" s="13"/>
    </row>
  </sheetData>
  <mergeCells count="19">
    <mergeCell ref="H2:I2"/>
    <mergeCell ref="J2:K2"/>
    <mergeCell ref="L2:M2"/>
    <mergeCell ref="L4:M4"/>
    <mergeCell ref="A1:M1"/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3:K3"/>
    <mergeCell ref="L3:M3"/>
    <mergeCell ref="B2:C2"/>
    <mergeCell ref="D2:E2"/>
    <mergeCell ref="F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L21" sqref="L21"/>
    </sheetView>
  </sheetViews>
  <sheetFormatPr defaultRowHeight="15" x14ac:dyDescent="0.25"/>
  <sheetData>
    <row r="1" spans="1:11" ht="15.75" thickBot="1" x14ac:dyDescent="0.3">
      <c r="A1" s="38" t="s">
        <v>25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5.75" thickBot="1" x14ac:dyDescent="0.3">
      <c r="B2" s="44">
        <v>2005</v>
      </c>
      <c r="C2" s="46"/>
      <c r="D2" s="43">
        <v>2000</v>
      </c>
      <c r="E2" s="43"/>
      <c r="F2" s="43">
        <v>1985</v>
      </c>
      <c r="G2" s="43"/>
      <c r="H2" s="43">
        <v>1975</v>
      </c>
      <c r="I2" s="43"/>
      <c r="J2" s="43">
        <v>1950</v>
      </c>
      <c r="K2" s="45"/>
    </row>
    <row r="3" spans="1:11" ht="15.75" thickBot="1" x14ac:dyDescent="0.3">
      <c r="A3" s="29" t="s">
        <v>0</v>
      </c>
      <c r="B3" s="42">
        <v>2</v>
      </c>
      <c r="C3" s="40"/>
      <c r="D3" s="42">
        <v>5</v>
      </c>
      <c r="E3" s="40"/>
      <c r="F3" s="42">
        <v>6</v>
      </c>
      <c r="G3" s="40"/>
      <c r="H3" s="42">
        <v>8</v>
      </c>
      <c r="I3" s="40"/>
      <c r="J3" s="42">
        <v>8</v>
      </c>
      <c r="K3" s="40"/>
    </row>
    <row r="4" spans="1:11" ht="15.75" thickBot="1" x14ac:dyDescent="0.3">
      <c r="A4" s="28"/>
      <c r="B4" s="31" t="s">
        <v>1</v>
      </c>
      <c r="C4" s="32" t="s">
        <v>2</v>
      </c>
      <c r="D4" s="31" t="s">
        <v>1</v>
      </c>
      <c r="E4" s="32" t="s">
        <v>2</v>
      </c>
      <c r="F4" s="31" t="s">
        <v>1</v>
      </c>
      <c r="G4" s="32" t="s">
        <v>2</v>
      </c>
      <c r="H4" s="31" t="s">
        <v>1</v>
      </c>
      <c r="I4" s="32" t="s">
        <v>2</v>
      </c>
      <c r="J4" s="31" t="s">
        <v>1</v>
      </c>
      <c r="K4" s="32" t="s">
        <v>2</v>
      </c>
    </row>
    <row r="5" spans="1:11" x14ac:dyDescent="0.25">
      <c r="A5" s="28"/>
      <c r="B5" s="27">
        <v>15</v>
      </c>
      <c r="C5" s="33">
        <v>23</v>
      </c>
      <c r="D5" s="34">
        <v>13</v>
      </c>
      <c r="E5" s="34">
        <v>27</v>
      </c>
      <c r="F5" s="33">
        <v>46</v>
      </c>
      <c r="G5" s="34">
        <v>57</v>
      </c>
      <c r="H5" s="33">
        <v>47</v>
      </c>
      <c r="I5" s="34">
        <v>44</v>
      </c>
      <c r="J5" s="33">
        <v>44</v>
      </c>
      <c r="K5" s="34">
        <v>59</v>
      </c>
    </row>
    <row r="6" spans="1:11" x14ac:dyDescent="0.25">
      <c r="A6" s="28"/>
      <c r="B6" s="37">
        <v>14</v>
      </c>
      <c r="C6" s="33">
        <v>24</v>
      </c>
      <c r="D6" s="34">
        <v>22</v>
      </c>
      <c r="E6" s="34">
        <v>27</v>
      </c>
      <c r="F6" s="33">
        <v>6</v>
      </c>
      <c r="G6" s="34">
        <v>36</v>
      </c>
      <c r="H6" s="33">
        <v>16</v>
      </c>
      <c r="I6" s="34">
        <v>47</v>
      </c>
      <c r="J6" s="33">
        <v>35</v>
      </c>
      <c r="K6" s="34">
        <v>55</v>
      </c>
    </row>
    <row r="7" spans="1:11" x14ac:dyDescent="0.25">
      <c r="A7" s="28"/>
      <c r="B7" s="37">
        <v>9</v>
      </c>
      <c r="C7" s="33">
        <v>27</v>
      </c>
      <c r="D7" s="34">
        <v>13</v>
      </c>
      <c r="E7" s="34">
        <v>26</v>
      </c>
      <c r="F7" s="33">
        <v>9</v>
      </c>
      <c r="G7" s="34">
        <v>35</v>
      </c>
      <c r="H7" s="33">
        <v>10</v>
      </c>
      <c r="I7" s="34">
        <v>52</v>
      </c>
      <c r="J7" s="33">
        <v>12</v>
      </c>
      <c r="K7" s="34">
        <v>60</v>
      </c>
    </row>
    <row r="8" spans="1:11" x14ac:dyDescent="0.25">
      <c r="A8" s="28"/>
      <c r="B8" s="37">
        <v>12</v>
      </c>
      <c r="C8" s="33">
        <v>26</v>
      </c>
      <c r="D8" s="34">
        <v>11</v>
      </c>
      <c r="E8" s="34">
        <v>11</v>
      </c>
      <c r="F8" s="33">
        <v>7</v>
      </c>
      <c r="G8" s="34">
        <v>37</v>
      </c>
      <c r="H8" s="33">
        <v>11</v>
      </c>
      <c r="I8" s="34">
        <v>45</v>
      </c>
      <c r="J8" s="33">
        <v>17</v>
      </c>
      <c r="K8" s="34">
        <v>55</v>
      </c>
    </row>
    <row r="9" spans="1:11" x14ac:dyDescent="0.25">
      <c r="A9" s="28"/>
      <c r="B9" s="37">
        <v>6</v>
      </c>
      <c r="C9" s="33">
        <v>24</v>
      </c>
      <c r="D9" s="34">
        <v>23</v>
      </c>
      <c r="E9" s="34">
        <v>23</v>
      </c>
      <c r="F9" s="33">
        <v>16</v>
      </c>
      <c r="G9" s="34">
        <v>39</v>
      </c>
      <c r="H9" s="33">
        <v>16</v>
      </c>
      <c r="I9" s="34">
        <v>45</v>
      </c>
      <c r="J9" s="33">
        <v>11</v>
      </c>
      <c r="K9" s="34">
        <v>58</v>
      </c>
    </row>
    <row r="10" spans="1:11" x14ac:dyDescent="0.25">
      <c r="A10" s="28"/>
      <c r="B10" s="37">
        <v>6</v>
      </c>
      <c r="C10" s="33">
        <v>26</v>
      </c>
      <c r="D10" s="34">
        <v>15</v>
      </c>
      <c r="E10" s="34">
        <v>15</v>
      </c>
      <c r="F10" s="33">
        <v>9</v>
      </c>
      <c r="G10" s="34">
        <v>40</v>
      </c>
      <c r="H10" s="33">
        <v>12</v>
      </c>
      <c r="I10" s="34">
        <v>50</v>
      </c>
      <c r="J10" s="33">
        <v>14</v>
      </c>
      <c r="K10" s="34">
        <v>67</v>
      </c>
    </row>
    <row r="11" spans="1:11" x14ac:dyDescent="0.25">
      <c r="A11" s="28"/>
      <c r="B11" s="37">
        <v>47</v>
      </c>
      <c r="C11" s="33">
        <v>25</v>
      </c>
      <c r="D11" s="34">
        <v>10</v>
      </c>
      <c r="E11" s="34">
        <v>10</v>
      </c>
      <c r="F11" s="33">
        <v>8</v>
      </c>
      <c r="G11" s="34">
        <v>41</v>
      </c>
      <c r="H11" s="33">
        <v>84</v>
      </c>
      <c r="I11" s="34">
        <v>48</v>
      </c>
      <c r="J11" s="33">
        <v>12</v>
      </c>
      <c r="K11" s="34">
        <v>69</v>
      </c>
    </row>
    <row r="12" spans="1:11" x14ac:dyDescent="0.25">
      <c r="A12" s="28"/>
      <c r="B12" s="37">
        <v>11</v>
      </c>
      <c r="C12" s="33">
        <v>26</v>
      </c>
      <c r="D12" s="34">
        <v>48</v>
      </c>
      <c r="E12" s="34">
        <v>48</v>
      </c>
      <c r="F12" s="33">
        <v>12</v>
      </c>
      <c r="G12" s="34">
        <v>36</v>
      </c>
      <c r="H12" s="33">
        <v>13</v>
      </c>
      <c r="I12" s="34">
        <v>58</v>
      </c>
      <c r="J12" s="33">
        <v>13</v>
      </c>
      <c r="K12" s="34">
        <v>73</v>
      </c>
    </row>
    <row r="13" spans="1:11" x14ac:dyDescent="0.25">
      <c r="A13" s="28"/>
      <c r="B13" s="37">
        <v>24</v>
      </c>
      <c r="C13" s="33">
        <v>25</v>
      </c>
      <c r="D13" s="34">
        <v>31</v>
      </c>
      <c r="E13" s="34">
        <v>31</v>
      </c>
      <c r="F13" s="33">
        <v>11</v>
      </c>
      <c r="G13" s="34">
        <v>33</v>
      </c>
      <c r="H13" s="33">
        <v>19</v>
      </c>
      <c r="I13" s="34">
        <v>55</v>
      </c>
      <c r="J13" s="33">
        <v>11</v>
      </c>
      <c r="K13" s="34">
        <v>72</v>
      </c>
    </row>
    <row r="14" spans="1:11" x14ac:dyDescent="0.25">
      <c r="A14" s="28"/>
      <c r="B14" s="37">
        <v>9</v>
      </c>
      <c r="C14" s="33">
        <v>22</v>
      </c>
      <c r="D14" s="34">
        <v>17</v>
      </c>
      <c r="E14" s="34">
        <v>17</v>
      </c>
      <c r="F14" s="33">
        <v>11</v>
      </c>
      <c r="G14" s="34">
        <v>34</v>
      </c>
      <c r="H14" s="33">
        <v>11</v>
      </c>
      <c r="I14" s="34">
        <v>60</v>
      </c>
      <c r="J14" s="33">
        <v>54</v>
      </c>
      <c r="K14" s="34">
        <v>66</v>
      </c>
    </row>
    <row r="15" spans="1:11" ht="15.75" thickBot="1" x14ac:dyDescent="0.3">
      <c r="A15" s="29" t="s">
        <v>8</v>
      </c>
      <c r="B15" s="11">
        <v>15.3</v>
      </c>
      <c r="C15" s="35">
        <v>24.8</v>
      </c>
      <c r="D15" s="35">
        <v>20.3</v>
      </c>
      <c r="E15" s="36">
        <v>23.5</v>
      </c>
      <c r="F15" s="35">
        <v>13.5</v>
      </c>
      <c r="G15" s="36">
        <v>38.799999999999997</v>
      </c>
      <c r="H15" s="35">
        <v>23.9</v>
      </c>
      <c r="I15" s="36">
        <v>50.4</v>
      </c>
      <c r="J15" s="35">
        <v>22.3</v>
      </c>
      <c r="K15" s="36">
        <v>63.4</v>
      </c>
    </row>
    <row r="18" spans="1:11" ht="15.75" thickBot="1" x14ac:dyDescent="0.3"/>
    <row r="19" spans="1:11" x14ac:dyDescent="0.25">
      <c r="A19" s="59" t="s">
        <v>17</v>
      </c>
      <c r="B19" s="55" t="s">
        <v>18</v>
      </c>
      <c r="C19" s="55" t="s">
        <v>19</v>
      </c>
      <c r="D19" s="55" t="s">
        <v>20</v>
      </c>
      <c r="E19" s="55" t="s">
        <v>3</v>
      </c>
      <c r="F19" s="55" t="s">
        <v>4</v>
      </c>
      <c r="G19" s="55" t="s">
        <v>5</v>
      </c>
      <c r="H19" s="55" t="s">
        <v>6</v>
      </c>
      <c r="I19" s="56" t="s">
        <v>7</v>
      </c>
      <c r="J19" s="12"/>
      <c r="K19" s="12"/>
    </row>
    <row r="20" spans="1:11" x14ac:dyDescent="0.25">
      <c r="A20" s="60">
        <v>2005</v>
      </c>
      <c r="B20" s="49">
        <v>2014</v>
      </c>
      <c r="C20" s="49">
        <f t="shared" ref="C20:C24" si="0">B20-A20</f>
        <v>9</v>
      </c>
      <c r="D20" s="49">
        <f t="shared" ref="D20:D24" si="1">(C20/(2014-1878))*100</f>
        <v>6.6176470588235299</v>
      </c>
      <c r="E20" s="49">
        <v>22</v>
      </c>
      <c r="F20" s="49">
        <v>2</v>
      </c>
      <c r="G20" s="49">
        <f t="shared" ref="G20:G24" si="2">(F20/E20) *100</f>
        <v>9.0909090909090917</v>
      </c>
      <c r="H20" s="49">
        <f>B15</f>
        <v>15.3</v>
      </c>
      <c r="I20" s="51">
        <f>C15</f>
        <v>24.8</v>
      </c>
      <c r="J20" s="30"/>
      <c r="K20" s="30"/>
    </row>
    <row r="21" spans="1:11" x14ac:dyDescent="0.25">
      <c r="A21" s="60">
        <v>2000</v>
      </c>
      <c r="B21" s="49">
        <v>2014</v>
      </c>
      <c r="C21" s="49">
        <f t="shared" si="0"/>
        <v>14</v>
      </c>
      <c r="D21" s="49">
        <f t="shared" si="1"/>
        <v>10.294117647058822</v>
      </c>
      <c r="E21" s="49">
        <v>22</v>
      </c>
      <c r="F21" s="49">
        <v>5</v>
      </c>
      <c r="G21" s="49">
        <f t="shared" si="2"/>
        <v>22.727272727272727</v>
      </c>
      <c r="H21" s="49">
        <f>D15</f>
        <v>20.3</v>
      </c>
      <c r="I21" s="51">
        <f>E15</f>
        <v>23.5</v>
      </c>
      <c r="J21" s="30"/>
      <c r="K21" s="30"/>
    </row>
    <row r="22" spans="1:11" x14ac:dyDescent="0.25">
      <c r="A22" s="60">
        <v>1985</v>
      </c>
      <c r="B22" s="49">
        <v>2014</v>
      </c>
      <c r="C22" s="49">
        <f t="shared" si="0"/>
        <v>29</v>
      </c>
      <c r="D22" s="49">
        <f t="shared" si="1"/>
        <v>21.323529411764707</v>
      </c>
      <c r="E22" s="49">
        <v>22</v>
      </c>
      <c r="F22" s="49">
        <v>6</v>
      </c>
      <c r="G22" s="49">
        <f t="shared" si="2"/>
        <v>27.27272727272727</v>
      </c>
      <c r="H22" s="49">
        <f>F15</f>
        <v>13.5</v>
      </c>
      <c r="I22" s="51">
        <f>G15</f>
        <v>38.799999999999997</v>
      </c>
      <c r="J22" s="30"/>
      <c r="K22" s="30"/>
    </row>
    <row r="23" spans="1:11" x14ac:dyDescent="0.25">
      <c r="A23" s="60">
        <v>1975</v>
      </c>
      <c r="B23" s="49">
        <v>2014</v>
      </c>
      <c r="C23" s="49">
        <f t="shared" si="0"/>
        <v>39</v>
      </c>
      <c r="D23" s="49">
        <f t="shared" si="1"/>
        <v>28.676470588235293</v>
      </c>
      <c r="E23" s="49">
        <v>22</v>
      </c>
      <c r="F23" s="49">
        <v>8</v>
      </c>
      <c r="G23" s="49">
        <f t="shared" si="2"/>
        <v>36.363636363636367</v>
      </c>
      <c r="H23" s="49">
        <f>H15</f>
        <v>23.9</v>
      </c>
      <c r="I23" s="51">
        <f>I15</f>
        <v>50.4</v>
      </c>
      <c r="J23" s="30"/>
      <c r="K23" s="30"/>
    </row>
    <row r="24" spans="1:11" ht="15.75" thickBot="1" x14ac:dyDescent="0.3">
      <c r="A24" s="61">
        <v>1950</v>
      </c>
      <c r="B24" s="52">
        <v>2014</v>
      </c>
      <c r="C24" s="52">
        <f t="shared" si="0"/>
        <v>64</v>
      </c>
      <c r="D24" s="52">
        <f t="shared" si="1"/>
        <v>47.058823529411761</v>
      </c>
      <c r="E24" s="52">
        <v>22</v>
      </c>
      <c r="F24" s="52">
        <v>8</v>
      </c>
      <c r="G24" s="52">
        <f t="shared" si="2"/>
        <v>36.363636363636367</v>
      </c>
      <c r="H24" s="52">
        <f>J15</f>
        <v>22.3</v>
      </c>
      <c r="I24" s="53">
        <f>K15</f>
        <v>63.4</v>
      </c>
      <c r="J24" s="30"/>
      <c r="K24" s="30"/>
    </row>
  </sheetData>
  <mergeCells count="11">
    <mergeCell ref="H2:I2"/>
    <mergeCell ref="H3:I3"/>
    <mergeCell ref="J2:K2"/>
    <mergeCell ref="J3:K3"/>
    <mergeCell ref="A1:K1"/>
    <mergeCell ref="B2:C2"/>
    <mergeCell ref="B3:C3"/>
    <mergeCell ref="D2:E2"/>
    <mergeCell ref="D3:E3"/>
    <mergeCell ref="F2:G2"/>
    <mergeCell ref="F3:G3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2015-12-08T15:31:16Z</dcterms:created>
  <dcterms:modified xsi:type="dcterms:W3CDTF">2015-12-13T02:54:57Z</dcterms:modified>
</cp:coreProperties>
</file>