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Data Analytics Projects\MS Excel Projects\Profit Analysis Project\"/>
    </mc:Choice>
  </mc:AlternateContent>
  <xr:revisionPtr revIDLastSave="0" documentId="13_ncr:1_{03987F8D-FF51-4438-AC7D-E19F5025BA93}" xr6:coauthVersionLast="47" xr6:coauthVersionMax="47" xr10:uidLastSave="{00000000-0000-0000-0000-000000000000}"/>
  <bookViews>
    <workbookView xWindow="-98" yWindow="-98" windowWidth="21795" windowHeight="12975" tabRatio="717" activeTab="7" xr2:uid="{0B9DE292-87A6-4C31-988C-317F25724DF0}"/>
  </bookViews>
  <sheets>
    <sheet name="Products" sheetId="8" r:id="rId1"/>
    <sheet name="Locations" sheetId="9" r:id="rId2"/>
    <sheet name="Customers" sheetId="10" r:id="rId3"/>
    <sheet name="Sales People" sheetId="11" r:id="rId4"/>
    <sheet name="Analysis 1" sheetId="2" r:id="rId5"/>
    <sheet name="Analysis 2" sheetId="5" r:id="rId6"/>
    <sheet name="Anaysis 3" sheetId="6" r:id="rId7"/>
    <sheet name="Dashboard" sheetId="3" r:id="rId8"/>
  </sheets>
  <definedNames>
    <definedName name="Slicer_County">#N/A</definedName>
    <definedName name="Slicer_Product_Name">#N/A</definedName>
    <definedName name="Slicer_Purchase_Date__Month">#N/A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 cacheId="10" r:id="rId19"/>
    <pivotCache cacheId="11" r:id="rId20"/>
  </pivotCaches>
  <extLst>
    <ext xmlns:x14="http://schemas.microsoft.com/office/spreadsheetml/2009/9/main" uri="{876F7934-8845-4945-9796-88D515C7AA90}">
      <x14:pivotCaches>
        <pivotCache cacheId="12" r:id="rId21"/>
      </x14:pivotCaches>
    </ex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Table_d6b0b870-d34d-4caf-a71b-94b3e83c602e" name="FactTable" connection="Query - FactTable"/>
          <x15:modelTable id="Customer_Data_6af90afa-24af-4116-be1d-b0824d08f18a" name="Customer_Data" connection="Query - Customer_Data"/>
          <x15:modelTable id="Location_Data_2ff5aacd-dbb8-4565-a8f3-c858b61b7971" name="Location_Data" connection="Query - Location_Data"/>
          <x15:modelTable id="Products_1c2e96f1-13ba-48fc-8fed-b845c6fdda1a" name="Products" connection="Query - Products"/>
        </x15:modelTables>
        <x15:modelRelationships>
          <x15:modelRelationship fromTable="FactTable" fromColumn="Customer ID" toTable="Customer_Data" toColumn="Customer ID"/>
          <x15:modelRelationship fromTable="FactTable" fromColumn="Location ID" toTable="Location_Data" toColumn="Location ID"/>
          <x15:modelRelationship fromTable="FactTable" fromColumn="Product ID" toTable="Products" toColumn="Product ID"/>
        </x15:modelRelationships>
        <x15:extLst>
          <ext xmlns:x16="http://schemas.microsoft.com/office/spreadsheetml/2014/11/main" uri="{9835A34E-60A6-4A7C-AAB8-D5F71C897F49}">
            <x16:modelTimeGroupings>
              <x16:modelTimeGrouping tableName="FactTable" columnName="Purchase Date" columnId="Purchase Date">
                <x16:calculatedTimeColumn columnName="Purchase Date (Year)" columnId="Purchase Date (Year)" contentType="years" isSelected="1"/>
                <x16:calculatedTimeColumn columnName="Purchase Date (Quarter)" columnId="Purchase Date (Quarter)" contentType="quarters" isSelected="1"/>
                <x16:calculatedTimeColumn columnName="Purchase Date (Month Index)" columnId="Purchase Date (Month Index)" contentType="monthsindex" isSelected="1"/>
                <x16:calculatedTimeColumn columnName="Purchase Date (Month)" columnId="Purchase Date (Month)" contentType="months" isSelected="1"/>
                <x16:calculatedTimeColumn columnName="Purchase Date (Day Index)" columnId="Purchase Date (Day Index)" contentType="daysindex" isSelected="1"/>
                <x16:calculatedTimeColumn columnName="Purchase Date (Day)" columnId="Purchase Date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 i="2" l="1"/>
  <c r="E7" i="2" l="1"/>
  <c r="E12" i="2" s="1"/>
  <c r="G7" i="2"/>
  <c r="G12" i="2" s="1"/>
  <c r="D7" i="2"/>
  <c r="D12" i="2" s="1"/>
  <c r="L7" i="6" l="1"/>
  <c r="L8" i="6"/>
  <c r="L6" i="6"/>
  <c r="N7" i="5" l="1"/>
  <c r="O7" i="5" s="1"/>
  <c r="N8" i="5"/>
  <c r="O8" i="5" s="1"/>
  <c r="N6" i="5"/>
  <c r="O6" i="5" s="1"/>
  <c r="M7" i="5"/>
  <c r="M8" i="5"/>
  <c r="M6" i="5"/>
  <c r="G8" i="2" l="1"/>
  <c r="G14" i="2" s="1"/>
  <c r="E8" i="2"/>
  <c r="E14" i="2" s="1"/>
  <c r="D14" i="2"/>
  <c r="H7" i="6" l="1"/>
  <c r="H8" i="6"/>
  <c r="H9" i="6"/>
  <c r="H6" i="6"/>
  <c r="L7" i="5"/>
  <c r="L8" i="5"/>
  <c r="L6" i="5"/>
  <c r="B14" i="5" l="1"/>
  <c r="B15" i="5"/>
  <c r="B16" i="5"/>
  <c r="B13" i="5"/>
  <c r="C19" i="5"/>
  <c r="B21" i="5" s="1"/>
  <c r="C14" i="5"/>
  <c r="C15" i="5"/>
  <c r="C16" i="5"/>
  <c r="C13" i="5"/>
  <c r="J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F84E78-B504-4BA2-A731-CAF9843BC274}" name="Query - Customer_Data" description="Connection to the 'Customer_Data' query in the workbook." type="100" refreshedVersion="6" minRefreshableVersion="5">
    <extLst>
      <ext xmlns:x15="http://schemas.microsoft.com/office/spreadsheetml/2010/11/main" uri="{DE250136-89BD-433C-8126-D09CA5730AF9}">
        <x15:connection id="5b2bd434-40eb-4d8b-9617-8591268895af"/>
      </ext>
    </extLst>
  </connection>
  <connection id="2" xr16:uid="{7D2D2444-6175-4C52-9F48-B927C97F3C15}" name="Query - FactTable" description="Connection to the 'FactTable' query in the workbook." type="100" refreshedVersion="6" minRefreshableVersion="5">
    <extLst>
      <ext xmlns:x15="http://schemas.microsoft.com/office/spreadsheetml/2010/11/main" uri="{DE250136-89BD-433C-8126-D09CA5730AF9}">
        <x15:connection id="9fea05fd-262c-499d-a478-6081f6626b0f"/>
      </ext>
    </extLst>
  </connection>
  <connection id="3" xr16:uid="{EF9A38AB-45FD-4227-AA98-FC1933034820}" name="Query - Location_Data" description="Connection to the 'Location_Data' query in the workbook." type="100" refreshedVersion="6" minRefreshableVersion="5">
    <extLst>
      <ext xmlns:x15="http://schemas.microsoft.com/office/spreadsheetml/2010/11/main" uri="{DE250136-89BD-433C-8126-D09CA5730AF9}">
        <x15:connection id="f392642c-7ac8-49f3-8f99-963ca1327fbf"/>
      </ext>
    </extLst>
  </connection>
  <connection id="4" xr16:uid="{24D18E4F-0A93-4A72-B0C2-D124F39CF184}"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5" xr16:uid="{7ABF72E8-467E-428A-ABF4-8D6539A8706E}"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6" xr16:uid="{82F655CC-EF15-4B62-AC09-87C4CEF73A92}" name="Query - Products" description="Connection to the 'Products' query in the workbook." type="100" refreshedVersion="6" minRefreshableVersion="5">
    <extLst>
      <ext xmlns:x15="http://schemas.microsoft.com/office/spreadsheetml/2010/11/main" uri="{DE250136-89BD-433C-8126-D09CA5730AF9}">
        <x15:connection id="b0eecfe8-7eab-4030-b2ad-817ebd6bcddf"/>
      </ext>
    </extLst>
  </connection>
  <connection id="7" xr16:uid="{A337540F-151F-471A-8AC3-CB6D830633BC}"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8" xr16:uid="{89373E7E-FAF9-48A2-9F50-BDEFE3B59476}"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9" xr16:uid="{8513616A-0DF4-4B41-A3CD-D0BE18312A04}"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0" xr16:uid="{2B5CCB06-5CF9-4999-83D3-F13B625107C9}"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1" xr16:uid="{B3B1C985-ECA3-4D90-91CD-DE205DB1473C}"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2" xr16:uid="{308F7FEE-11ED-4ED2-952D-E3BB6B04C463}"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3" xr16:uid="{1EF7F96B-44E6-402B-BE84-59A9A230423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<sst xmlns="http://schemas.openxmlformats.org/spreadsheetml/2006/main" count="2629" uniqueCount="2160">
  <si>
    <t>Sum of Profit</t>
  </si>
  <si>
    <t>Sum of Revenue</t>
  </si>
  <si>
    <t>Sum of COGS</t>
  </si>
  <si>
    <t>Total sales countries</t>
  </si>
  <si>
    <t>Total products</t>
  </si>
  <si>
    <t>Total Transaction</t>
  </si>
  <si>
    <t>Row Labels</t>
  </si>
  <si>
    <t>Grand Total</t>
  </si>
  <si>
    <t>Total customers</t>
  </si>
  <si>
    <t>Sum of Quantity</t>
  </si>
  <si>
    <t>Qtr1</t>
  </si>
  <si>
    <t>Jan</t>
  </si>
  <si>
    <t>Feb</t>
  </si>
  <si>
    <t>Mar</t>
  </si>
  <si>
    <t>2020</t>
  </si>
  <si>
    <t>Qtr2</t>
  </si>
  <si>
    <t>Apr</t>
  </si>
  <si>
    <t>May</t>
  </si>
  <si>
    <t>Jun</t>
  </si>
  <si>
    <t>Qtr3</t>
  </si>
  <si>
    <t>Jul</t>
  </si>
  <si>
    <t>Aug</t>
  </si>
  <si>
    <t>Sep</t>
  </si>
  <si>
    <t>Qtr4</t>
  </si>
  <si>
    <t>Oct</t>
  </si>
  <si>
    <t>Nov</t>
  </si>
  <si>
    <t>Dec</t>
  </si>
  <si>
    <t>2021</t>
  </si>
  <si>
    <t>Customer Name</t>
  </si>
  <si>
    <t>Purchase Date (Month)</t>
  </si>
  <si>
    <t>Purchase Date (Year)</t>
  </si>
  <si>
    <t>Sum of Profit2</t>
  </si>
  <si>
    <t>◌</t>
  </si>
  <si>
    <t>Purchase Date (Quarter)</t>
  </si>
  <si>
    <t>Running total</t>
  </si>
  <si>
    <t>Projected value</t>
  </si>
  <si>
    <t>Projected values</t>
  </si>
  <si>
    <t>Display Million</t>
  </si>
  <si>
    <t>Format Million</t>
  </si>
  <si>
    <t>Do not delet anything from here</t>
  </si>
  <si>
    <t>year</t>
  </si>
  <si>
    <t>Value</t>
  </si>
  <si>
    <t>Display Thousands</t>
  </si>
  <si>
    <t>Format Thousands</t>
  </si>
  <si>
    <t>Matthew Phillips</t>
  </si>
  <si>
    <t>Peter Warren</t>
  </si>
  <si>
    <t>Michael Lewis</t>
  </si>
  <si>
    <t>Philip Cunningham</t>
  </si>
  <si>
    <t>Donald Andrews</t>
  </si>
  <si>
    <t>Juan Ramirez</t>
  </si>
  <si>
    <t>Stephen Andrews</t>
  </si>
  <si>
    <t>Raymond Allen</t>
  </si>
  <si>
    <t>Steven Young</t>
  </si>
  <si>
    <t>Russell Alexander</t>
  </si>
  <si>
    <t>Gary Baker</t>
  </si>
  <si>
    <t>Alan Perry</t>
  </si>
  <si>
    <t>Matthew Lewis</t>
  </si>
  <si>
    <t>Jimmy Grant</t>
  </si>
  <si>
    <t>Ralph Nichols</t>
  </si>
  <si>
    <t>Bruce Armstrong</t>
  </si>
  <si>
    <t>Michael Lane</t>
  </si>
  <si>
    <t>Fred Reid</t>
  </si>
  <si>
    <t>Keith Jordan</t>
  </si>
  <si>
    <t>Johnny Martinez</t>
  </si>
  <si>
    <t>Wayne Stone</t>
  </si>
  <si>
    <t>Henry Elliott</t>
  </si>
  <si>
    <t>Andrew Burns</t>
  </si>
  <si>
    <t>Bruce Bowman</t>
  </si>
  <si>
    <t>Matthew Duncan</t>
  </si>
  <si>
    <t>Jason Walker</t>
  </si>
  <si>
    <t>Samuel Kim</t>
  </si>
  <si>
    <t>Antonio Owens</t>
  </si>
  <si>
    <t>Steve Bennett</t>
  </si>
  <si>
    <t>Charles Henderson</t>
  </si>
  <si>
    <t>Alan Parker</t>
  </si>
  <si>
    <t>Johnny Andrews</t>
  </si>
  <si>
    <t>Earl Phillips</t>
  </si>
  <si>
    <t>Benjamin Moreno</t>
  </si>
  <si>
    <t>Keith Campbell</t>
  </si>
  <si>
    <t>Jerry Andrews</t>
  </si>
  <si>
    <t>Antonio Dixon</t>
  </si>
  <si>
    <t>Arthur Welch</t>
  </si>
  <si>
    <t>Nicholas Garcia</t>
  </si>
  <si>
    <t>Gerald Henry</t>
  </si>
  <si>
    <t>Wayne Gordon</t>
  </si>
  <si>
    <t>Benjamin Ryan</t>
  </si>
  <si>
    <t>Joshua Bennett</t>
  </si>
  <si>
    <t>Henry Reyes</t>
  </si>
  <si>
    <t>Keith Stephens</t>
  </si>
  <si>
    <t>Anthony Parker</t>
  </si>
  <si>
    <t>Nicholas Gilbert</t>
  </si>
  <si>
    <t>Aaron Carr</t>
  </si>
  <si>
    <t>Jimmy Wood</t>
  </si>
  <si>
    <t>Thomas Campbell</t>
  </si>
  <si>
    <t>Nicholas Arnold</t>
  </si>
  <si>
    <t>Thomas Duncan</t>
  </si>
  <si>
    <t>Andrew Robinson</t>
  </si>
  <si>
    <t>Victor Medina</t>
  </si>
  <si>
    <t>Clarence Greene</t>
  </si>
  <si>
    <t>Mark Elliott</t>
  </si>
  <si>
    <t>James Castillo</t>
  </si>
  <si>
    <t>Shawn Wallace</t>
  </si>
  <si>
    <t>Ralph Kelley</t>
  </si>
  <si>
    <t>Charles Sims</t>
  </si>
  <si>
    <t>Alan Thomas</t>
  </si>
  <si>
    <t>Kevin Wood</t>
  </si>
  <si>
    <t>Jonathan Pierce</t>
  </si>
  <si>
    <t>Scott Mills</t>
  </si>
  <si>
    <t>Billy Nelson</t>
  </si>
  <si>
    <t>Terry Payne</t>
  </si>
  <si>
    <t>Anthony Chapman</t>
  </si>
  <si>
    <t>Product ID</t>
  </si>
  <si>
    <t>Product Name</t>
  </si>
  <si>
    <t>Cost</t>
  </si>
  <si>
    <t>Original Sale Price</t>
  </si>
  <si>
    <t>ENX2000</t>
  </si>
  <si>
    <t>Product 1</t>
  </si>
  <si>
    <t>ENX2001</t>
  </si>
  <si>
    <t>Product 2</t>
  </si>
  <si>
    <t>ENX2002</t>
  </si>
  <si>
    <t>Product 3</t>
  </si>
  <si>
    <t>ENX2003</t>
  </si>
  <si>
    <t>Product 4</t>
  </si>
  <si>
    <t>ENX2004</t>
  </si>
  <si>
    <t>Product 5</t>
  </si>
  <si>
    <t>ENX2005</t>
  </si>
  <si>
    <t>Product 6</t>
  </si>
  <si>
    <t>ENX2006</t>
  </si>
  <si>
    <t>Product 7</t>
  </si>
  <si>
    <t>ENX2007</t>
  </si>
  <si>
    <t>Product 8</t>
  </si>
  <si>
    <t>ENX2008</t>
  </si>
  <si>
    <t>Product 9</t>
  </si>
  <si>
    <t>ENX2009</t>
  </si>
  <si>
    <t>Product 10</t>
  </si>
  <si>
    <t>ENX2010</t>
  </si>
  <si>
    <t>Product 11</t>
  </si>
  <si>
    <t>ENX2011</t>
  </si>
  <si>
    <t>Product 12</t>
  </si>
  <si>
    <t>ENX2012</t>
  </si>
  <si>
    <t>Product 13</t>
  </si>
  <si>
    <t>ENX2013</t>
  </si>
  <si>
    <t>Product 14</t>
  </si>
  <si>
    <t>ENX2014</t>
  </si>
  <si>
    <t>Product 15</t>
  </si>
  <si>
    <t>ENX2015</t>
  </si>
  <si>
    <t>Product 16</t>
  </si>
  <si>
    <t>ENX2016</t>
  </si>
  <si>
    <t>Product 17</t>
  </si>
  <si>
    <t>ENX2017</t>
  </si>
  <si>
    <t>Product 18</t>
  </si>
  <si>
    <t>ENX2018</t>
  </si>
  <si>
    <t>Product 19</t>
  </si>
  <si>
    <t>ENX2019</t>
  </si>
  <si>
    <t>Product 20</t>
  </si>
  <si>
    <t>ENX2020</t>
  </si>
  <si>
    <t>Product 21</t>
  </si>
  <si>
    <t>ENX2021</t>
  </si>
  <si>
    <t>Product 22</t>
  </si>
  <si>
    <t>ENX2022</t>
  </si>
  <si>
    <t>Product 23</t>
  </si>
  <si>
    <t>ENX2023</t>
  </si>
  <si>
    <t>Product 24</t>
  </si>
  <si>
    <t>ENX2024</t>
  </si>
  <si>
    <t>Product 25</t>
  </si>
  <si>
    <t>ENX2025</t>
  </si>
  <si>
    <t>Product 26</t>
  </si>
  <si>
    <t>ENX2026</t>
  </si>
  <si>
    <t>Product 27</t>
  </si>
  <si>
    <t>ENX2027</t>
  </si>
  <si>
    <t>Product 28</t>
  </si>
  <si>
    <t>ENX2028</t>
  </si>
  <si>
    <t>Product 29</t>
  </si>
  <si>
    <t>ENX2029</t>
  </si>
  <si>
    <t>Product 30</t>
  </si>
  <si>
    <t>ENX2030</t>
  </si>
  <si>
    <t>Product 31</t>
  </si>
  <si>
    <t>ENX2031</t>
  </si>
  <si>
    <t>Product 32</t>
  </si>
  <si>
    <t>ENX2032</t>
  </si>
  <si>
    <t>Product 33</t>
  </si>
  <si>
    <t>ENX2033</t>
  </si>
  <si>
    <t>Product 34</t>
  </si>
  <si>
    <t>ENX2034</t>
  </si>
  <si>
    <t>Product 35</t>
  </si>
  <si>
    <t>ENX2035</t>
  </si>
  <si>
    <t>Product 36</t>
  </si>
  <si>
    <t>ENX2036</t>
  </si>
  <si>
    <t>Product 37</t>
  </si>
  <si>
    <t>ENX2037</t>
  </si>
  <si>
    <t>Product 38</t>
  </si>
  <si>
    <t>ENX2038</t>
  </si>
  <si>
    <t>Product 39</t>
  </si>
  <si>
    <t>ENX2039</t>
  </si>
  <si>
    <t>Product 40</t>
  </si>
  <si>
    <t>ENX2040</t>
  </si>
  <si>
    <t>Product 41</t>
  </si>
  <si>
    <t>ENX2041</t>
  </si>
  <si>
    <t>Product 42</t>
  </si>
  <si>
    <t>ENX2042</t>
  </si>
  <si>
    <t>Product 43</t>
  </si>
  <si>
    <t>ENX2043</t>
  </si>
  <si>
    <t>Product 44</t>
  </si>
  <si>
    <t>ENX2044</t>
  </si>
  <si>
    <t>Product 45</t>
  </si>
  <si>
    <t>ENX2045</t>
  </si>
  <si>
    <t>Product 46</t>
  </si>
  <si>
    <t>ENX2046</t>
  </si>
  <si>
    <t>Product 47</t>
  </si>
  <si>
    <t>ENX2047</t>
  </si>
  <si>
    <t>Product 48</t>
  </si>
  <si>
    <t>ENX2048</t>
  </si>
  <si>
    <t>Product 49</t>
  </si>
  <si>
    <t>ENX2049</t>
  </si>
  <si>
    <t>Product 50</t>
  </si>
  <si>
    <t>ENX2050</t>
  </si>
  <si>
    <t>Product 51</t>
  </si>
  <si>
    <t>ENX2051</t>
  </si>
  <si>
    <t>Product 52</t>
  </si>
  <si>
    <t>ENX2052</t>
  </si>
  <si>
    <t>Product 53</t>
  </si>
  <si>
    <t>ENX2053</t>
  </si>
  <si>
    <t>Product 54</t>
  </si>
  <si>
    <t>ENX2054</t>
  </si>
  <si>
    <t>Product 55</t>
  </si>
  <si>
    <t>ENX2055</t>
  </si>
  <si>
    <t>Product 56</t>
  </si>
  <si>
    <t>ENX2056</t>
  </si>
  <si>
    <t>Product 57</t>
  </si>
  <si>
    <t>ENX2057</t>
  </si>
  <si>
    <t>Product 58</t>
  </si>
  <si>
    <t>ENX2058</t>
  </si>
  <si>
    <t>Product 59</t>
  </si>
  <si>
    <t>ENX2059</t>
  </si>
  <si>
    <t>Product 60</t>
  </si>
  <si>
    <t>ENX2060</t>
  </si>
  <si>
    <t>Product 61</t>
  </si>
  <si>
    <t>ENX2061</t>
  </si>
  <si>
    <t>Product 62</t>
  </si>
  <si>
    <t>ENX2062</t>
  </si>
  <si>
    <t>Product 63</t>
  </si>
  <si>
    <t>ENX2063</t>
  </si>
  <si>
    <t>Product 64</t>
  </si>
  <si>
    <t>ENX2064</t>
  </si>
  <si>
    <t>Product 65</t>
  </si>
  <si>
    <t>ENX2065</t>
  </si>
  <si>
    <t>Product 66</t>
  </si>
  <si>
    <t>ENX2066</t>
  </si>
  <si>
    <t>Product 67</t>
  </si>
  <si>
    <t>ENX2067</t>
  </si>
  <si>
    <t>Product 68</t>
  </si>
  <si>
    <t>ENX2068</t>
  </si>
  <si>
    <t>Product 69</t>
  </si>
  <si>
    <t>ENX2069</t>
  </si>
  <si>
    <t>Product 70</t>
  </si>
  <si>
    <t>ENX2070</t>
  </si>
  <si>
    <t>Product 71</t>
  </si>
  <si>
    <t>ENX2071</t>
  </si>
  <si>
    <t>Product 72</t>
  </si>
  <si>
    <t>ENX2072</t>
  </si>
  <si>
    <t>Product 73</t>
  </si>
  <si>
    <t>ENX2073</t>
  </si>
  <si>
    <t>Product 74</t>
  </si>
  <si>
    <t>ENX2074</t>
  </si>
  <si>
    <t>Product 75</t>
  </si>
  <si>
    <t>ENX2075</t>
  </si>
  <si>
    <t>Product 76</t>
  </si>
  <si>
    <t>ENX2076</t>
  </si>
  <si>
    <t>Product 77</t>
  </si>
  <si>
    <t>ENX2077</t>
  </si>
  <si>
    <t>Product 78</t>
  </si>
  <si>
    <t>ENX2078</t>
  </si>
  <si>
    <t>Product 79</t>
  </si>
  <si>
    <t>ENX2079</t>
  </si>
  <si>
    <t>Product 80</t>
  </si>
  <si>
    <t>ENX2080</t>
  </si>
  <si>
    <t>Product 81</t>
  </si>
  <si>
    <t>ENX2081</t>
  </si>
  <si>
    <t>Product 82</t>
  </si>
  <si>
    <t>ENX2082</t>
  </si>
  <si>
    <t>Product 83</t>
  </si>
  <si>
    <t>ENX2083</t>
  </si>
  <si>
    <t>Product 84</t>
  </si>
  <si>
    <t>ENX2084</t>
  </si>
  <si>
    <t>Product 85</t>
  </si>
  <si>
    <t>ENX2085</t>
  </si>
  <si>
    <t>Product 86</t>
  </si>
  <si>
    <t>ENX2086</t>
  </si>
  <si>
    <t>Product 87</t>
  </si>
  <si>
    <t>ENX2087</t>
  </si>
  <si>
    <t>Product 88</t>
  </si>
  <si>
    <t>ENX2088</t>
  </si>
  <si>
    <t>Product 89</t>
  </si>
  <si>
    <t>ENX2089</t>
  </si>
  <si>
    <t>Product 90</t>
  </si>
  <si>
    <t>ENX2090</t>
  </si>
  <si>
    <t>Product 91</t>
  </si>
  <si>
    <t>ENX2091</t>
  </si>
  <si>
    <t>Product 92</t>
  </si>
  <si>
    <t>ENX2092</t>
  </si>
  <si>
    <t>Product 93</t>
  </si>
  <si>
    <t>ENX2093</t>
  </si>
  <si>
    <t>Product 94</t>
  </si>
  <si>
    <t>ENX2094</t>
  </si>
  <si>
    <t>Product 95</t>
  </si>
  <si>
    <t>ENX2095</t>
  </si>
  <si>
    <t>Product 96</t>
  </si>
  <si>
    <t>ENX2096</t>
  </si>
  <si>
    <t>Product 97</t>
  </si>
  <si>
    <t>ENX2097</t>
  </si>
  <si>
    <t>Product 98</t>
  </si>
  <si>
    <t>ENX2098</t>
  </si>
  <si>
    <t>Product 99</t>
  </si>
  <si>
    <t>ENX2099</t>
  </si>
  <si>
    <t>Product 100</t>
  </si>
  <si>
    <t>ENX2100</t>
  </si>
  <si>
    <t>Product 101</t>
  </si>
  <si>
    <t>Location ID</t>
  </si>
  <si>
    <t>Name</t>
  </si>
  <si>
    <t>County</t>
  </si>
  <si>
    <t>State Code</t>
  </si>
  <si>
    <t>State</t>
  </si>
  <si>
    <t>Type</t>
  </si>
  <si>
    <t>Latitude</t>
  </si>
  <si>
    <t>Longitude</t>
  </si>
  <si>
    <t>Area Code</t>
  </si>
  <si>
    <t>Population</t>
  </si>
  <si>
    <t>Households</t>
  </si>
  <si>
    <t>Median Income</t>
  </si>
  <si>
    <t>Land Area</t>
  </si>
  <si>
    <t>Water Area</t>
  </si>
  <si>
    <t>Time Zone</t>
  </si>
  <si>
    <t>A100</t>
  </si>
  <si>
    <t>Anaheim</t>
  </si>
  <si>
    <t>Orange County</t>
  </si>
  <si>
    <t>CA</t>
  </si>
  <si>
    <t>California</t>
  </si>
  <si>
    <t>City</t>
  </si>
  <si>
    <t>657</t>
  </si>
  <si>
    <t>America/Los Angeles</t>
  </si>
  <si>
    <t>A101</t>
  </si>
  <si>
    <t>Antioch</t>
  </si>
  <si>
    <t>Contra Costa County</t>
  </si>
  <si>
    <t>925</t>
  </si>
  <si>
    <t>A102</t>
  </si>
  <si>
    <t>Bakersfield</t>
  </si>
  <si>
    <t>Kern County</t>
  </si>
  <si>
    <t>661</t>
  </si>
  <si>
    <t>A103</t>
  </si>
  <si>
    <t>Berkeley</t>
  </si>
  <si>
    <t>Alameda County</t>
  </si>
  <si>
    <t>510</t>
  </si>
  <si>
    <t>A104</t>
  </si>
  <si>
    <t>Burbank</t>
  </si>
  <si>
    <t>Los Angeles County</t>
  </si>
  <si>
    <t>818</t>
  </si>
  <si>
    <t>A105</t>
  </si>
  <si>
    <t>Carlsbad</t>
  </si>
  <si>
    <t>San Diego County</t>
  </si>
  <si>
    <t>760</t>
  </si>
  <si>
    <t>A106</t>
  </si>
  <si>
    <t>Chula Vista</t>
  </si>
  <si>
    <t>619</t>
  </si>
  <si>
    <t>A107</t>
  </si>
  <si>
    <t>Clovis</t>
  </si>
  <si>
    <t>Fresno County</t>
  </si>
  <si>
    <t>559</t>
  </si>
  <si>
    <t>A108</t>
  </si>
  <si>
    <t>Concord</t>
  </si>
  <si>
    <t>A109</t>
  </si>
  <si>
    <t>Corona</t>
  </si>
  <si>
    <t>Riverside County</t>
  </si>
  <si>
    <t>951</t>
  </si>
  <si>
    <t>A110</t>
  </si>
  <si>
    <t>Costa Mesa</t>
  </si>
  <si>
    <t>949</t>
  </si>
  <si>
    <t>A111</t>
  </si>
  <si>
    <t>Daly City</t>
  </si>
  <si>
    <t>San Mateo County</t>
  </si>
  <si>
    <t>650</t>
  </si>
  <si>
    <t>A112</t>
  </si>
  <si>
    <t>Downey</t>
  </si>
  <si>
    <t>562</t>
  </si>
  <si>
    <t>A113</t>
  </si>
  <si>
    <t>East Los Angeles</t>
  </si>
  <si>
    <t>CDP</t>
  </si>
  <si>
    <t>323</t>
  </si>
  <si>
    <t>A114</t>
  </si>
  <si>
    <t>El Cajon</t>
  </si>
  <si>
    <t>A115</t>
  </si>
  <si>
    <t>Elk Grove</t>
  </si>
  <si>
    <t>Sacramento County</t>
  </si>
  <si>
    <t>916</t>
  </si>
  <si>
    <t>A116</t>
  </si>
  <si>
    <t>El Monte</t>
  </si>
  <si>
    <t>626</t>
  </si>
  <si>
    <t>A117</t>
  </si>
  <si>
    <t>Escondido</t>
  </si>
  <si>
    <t>A118</t>
  </si>
  <si>
    <t>Fairfield</t>
  </si>
  <si>
    <t>Solano County</t>
  </si>
  <si>
    <t>707</t>
  </si>
  <si>
    <t>A119</t>
  </si>
  <si>
    <t>Fontana</t>
  </si>
  <si>
    <t>San Bernardino County</t>
  </si>
  <si>
    <t>909</t>
  </si>
  <si>
    <t>A120</t>
  </si>
  <si>
    <t>Fremont</t>
  </si>
  <si>
    <t>A121</t>
  </si>
  <si>
    <t>Fresno</t>
  </si>
  <si>
    <t>A122</t>
  </si>
  <si>
    <t>Fullerton</t>
  </si>
  <si>
    <t>A123</t>
  </si>
  <si>
    <t>Garden Grove</t>
  </si>
  <si>
    <t>A124</t>
  </si>
  <si>
    <t>Glendale</t>
  </si>
  <si>
    <t>A125</t>
  </si>
  <si>
    <t>Hayward</t>
  </si>
  <si>
    <t>A126</t>
  </si>
  <si>
    <t>Huntington Beach</t>
  </si>
  <si>
    <t>A127</t>
  </si>
  <si>
    <t>Inglewood</t>
  </si>
  <si>
    <t>424</t>
  </si>
  <si>
    <t>A128</t>
  </si>
  <si>
    <t>Irvine</t>
  </si>
  <si>
    <t>A129</t>
  </si>
  <si>
    <t>Jurupa Valley</t>
  </si>
  <si>
    <t>A130</t>
  </si>
  <si>
    <t>Lancaster</t>
  </si>
  <si>
    <t>A131</t>
  </si>
  <si>
    <t>Long Beach</t>
  </si>
  <si>
    <t>A132</t>
  </si>
  <si>
    <t>Los Angeles</t>
  </si>
  <si>
    <t>213</t>
  </si>
  <si>
    <t>A133</t>
  </si>
  <si>
    <t>Modesto</t>
  </si>
  <si>
    <t>Stanislaus County</t>
  </si>
  <si>
    <t>209</t>
  </si>
  <si>
    <t>A134</t>
  </si>
  <si>
    <t>Moreno Valley</t>
  </si>
  <si>
    <t>A135</t>
  </si>
  <si>
    <t>Murrieta</t>
  </si>
  <si>
    <t>A136</t>
  </si>
  <si>
    <t>Norwalk</t>
  </si>
  <si>
    <t>A137</t>
  </si>
  <si>
    <t>Oakland</t>
  </si>
  <si>
    <t>A138</t>
  </si>
  <si>
    <t>Oceanside</t>
  </si>
  <si>
    <t>A139</t>
  </si>
  <si>
    <t>Ontario</t>
  </si>
  <si>
    <t>A140</t>
  </si>
  <si>
    <t>Orange</t>
  </si>
  <si>
    <t>A141</t>
  </si>
  <si>
    <t>Oxnard</t>
  </si>
  <si>
    <t>Ventura County</t>
  </si>
  <si>
    <t>805</t>
  </si>
  <si>
    <t>A142</t>
  </si>
  <si>
    <t>Palmdale</t>
  </si>
  <si>
    <t>A143</t>
  </si>
  <si>
    <t>Pasadena</t>
  </si>
  <si>
    <t>A144</t>
  </si>
  <si>
    <t>Pomona</t>
  </si>
  <si>
    <t>A145</t>
  </si>
  <si>
    <t>Rancho Cucamonga</t>
  </si>
  <si>
    <t>A146</t>
  </si>
  <si>
    <t>Rialto</t>
  </si>
  <si>
    <t>A147</t>
  </si>
  <si>
    <t>Richmond</t>
  </si>
  <si>
    <t>A148</t>
  </si>
  <si>
    <t>Riverside</t>
  </si>
  <si>
    <t>A149</t>
  </si>
  <si>
    <t>Roseville</t>
  </si>
  <si>
    <t>Placer County</t>
  </si>
  <si>
    <t>A150</t>
  </si>
  <si>
    <t>Sacramento</t>
  </si>
  <si>
    <t>530</t>
  </si>
  <si>
    <t>A151</t>
  </si>
  <si>
    <t>Salinas</t>
  </si>
  <si>
    <t>Monterey County</t>
  </si>
  <si>
    <t>831</t>
  </si>
  <si>
    <t>A152</t>
  </si>
  <si>
    <t>San Bernardino</t>
  </si>
  <si>
    <t>A153</t>
  </si>
  <si>
    <t>San Buenaventura (Ventura)</t>
  </si>
  <si>
    <t>A154</t>
  </si>
  <si>
    <t>San Diego</t>
  </si>
  <si>
    <t>A155</t>
  </si>
  <si>
    <t>San Francisco</t>
  </si>
  <si>
    <t>San Francisco County</t>
  </si>
  <si>
    <t>415</t>
  </si>
  <si>
    <t>A156</t>
  </si>
  <si>
    <t>San Jose</t>
  </si>
  <si>
    <t>Santa Clara County</t>
  </si>
  <si>
    <t>408</t>
  </si>
  <si>
    <t>A157</t>
  </si>
  <si>
    <t>San Mateo</t>
  </si>
  <si>
    <t>A158</t>
  </si>
  <si>
    <t>Santa Ana</t>
  </si>
  <si>
    <t>A159</t>
  </si>
  <si>
    <t>Santa Clara</t>
  </si>
  <si>
    <t>A160</t>
  </si>
  <si>
    <t>Santa Clarita</t>
  </si>
  <si>
    <t>A161</t>
  </si>
  <si>
    <t>Santa Maria</t>
  </si>
  <si>
    <t>Santa Barbara County</t>
  </si>
  <si>
    <t>A162</t>
  </si>
  <si>
    <t>Santa Rosa</t>
  </si>
  <si>
    <t>Sonoma County</t>
  </si>
  <si>
    <t>A163</t>
  </si>
  <si>
    <t>Simi Valley</t>
  </si>
  <si>
    <t>A164</t>
  </si>
  <si>
    <t>Stockton</t>
  </si>
  <si>
    <t>San Joaquin County</t>
  </si>
  <si>
    <t>A165</t>
  </si>
  <si>
    <t>Sunnyvale</t>
  </si>
  <si>
    <t>A166</t>
  </si>
  <si>
    <t>Temecula</t>
  </si>
  <si>
    <t>A167</t>
  </si>
  <si>
    <t>Thousand Oaks</t>
  </si>
  <si>
    <t>A168</t>
  </si>
  <si>
    <t>Torrance</t>
  </si>
  <si>
    <t>A169</t>
  </si>
  <si>
    <t>Vallejo</t>
  </si>
  <si>
    <t>A170</t>
  </si>
  <si>
    <t>Victorville</t>
  </si>
  <si>
    <t>A171</t>
  </si>
  <si>
    <t>Visalia</t>
  </si>
  <si>
    <t>Tulare County</t>
  </si>
  <si>
    <t>A172</t>
  </si>
  <si>
    <t>Vista</t>
  </si>
  <si>
    <t>A173</t>
  </si>
  <si>
    <t>West Covina</t>
  </si>
  <si>
    <t>Customer ID</t>
  </si>
  <si>
    <t>C1000</t>
  </si>
  <si>
    <t>Jesse Evans</t>
  </si>
  <si>
    <t>C1001</t>
  </si>
  <si>
    <t>Victor Ramos</t>
  </si>
  <si>
    <t>C1002</t>
  </si>
  <si>
    <t>Mark Montgomery</t>
  </si>
  <si>
    <t>C1003</t>
  </si>
  <si>
    <t>Dennis Morris</t>
  </si>
  <si>
    <t>C1004</t>
  </si>
  <si>
    <t>Gregory Simmons</t>
  </si>
  <si>
    <t>C1005</t>
  </si>
  <si>
    <t>Jeremy Vasquez</t>
  </si>
  <si>
    <t>C1006</t>
  </si>
  <si>
    <t>Anthony Simpson</t>
  </si>
  <si>
    <t>C1007</t>
  </si>
  <si>
    <t>Ernest Rivera</t>
  </si>
  <si>
    <t>C1008</t>
  </si>
  <si>
    <t>Victor Martinez</t>
  </si>
  <si>
    <t>C1009</t>
  </si>
  <si>
    <t>Bobby Burton</t>
  </si>
  <si>
    <t>C1010</t>
  </si>
  <si>
    <t>Bruce Porter</t>
  </si>
  <si>
    <t>C1011</t>
  </si>
  <si>
    <t>Nicholas Simmons</t>
  </si>
  <si>
    <t>C1012</t>
  </si>
  <si>
    <t>Bruce Butler</t>
  </si>
  <si>
    <t>C1013</t>
  </si>
  <si>
    <t>Raymond Alexander</t>
  </si>
  <si>
    <t>C1014</t>
  </si>
  <si>
    <t>Jason Duncan</t>
  </si>
  <si>
    <t>C1015</t>
  </si>
  <si>
    <t>Phillip Peters</t>
  </si>
  <si>
    <t>C1016</t>
  </si>
  <si>
    <t>C1017</t>
  </si>
  <si>
    <t>Benjamin Kim</t>
  </si>
  <si>
    <t>C1018</t>
  </si>
  <si>
    <t>Shawn Long</t>
  </si>
  <si>
    <t>C1019</t>
  </si>
  <si>
    <t>Steve Diaz</t>
  </si>
  <si>
    <t>C1020</t>
  </si>
  <si>
    <t>Paul Larson</t>
  </si>
  <si>
    <t>C1021</t>
  </si>
  <si>
    <t>Joe Hanson</t>
  </si>
  <si>
    <t>C1022</t>
  </si>
  <si>
    <t>Dennis Ruiz</t>
  </si>
  <si>
    <t>C1023</t>
  </si>
  <si>
    <t>Adam Hernandez</t>
  </si>
  <si>
    <t>C1024</t>
  </si>
  <si>
    <t>Keith Griffin</t>
  </si>
  <si>
    <t>C1025</t>
  </si>
  <si>
    <t>Jerry Green</t>
  </si>
  <si>
    <t>C1026</t>
  </si>
  <si>
    <t>Chris Armstrong</t>
  </si>
  <si>
    <t>C1027</t>
  </si>
  <si>
    <t>Stephen Payne</t>
  </si>
  <si>
    <t>C1028</t>
  </si>
  <si>
    <t>C1029</t>
  </si>
  <si>
    <t>Shawn Cook</t>
  </si>
  <si>
    <t>C1030</t>
  </si>
  <si>
    <t>George Lewis</t>
  </si>
  <si>
    <t>C1031</t>
  </si>
  <si>
    <t>Joshua Ryan</t>
  </si>
  <si>
    <t>C1032</t>
  </si>
  <si>
    <t>Jonathan Hawkins</t>
  </si>
  <si>
    <t>C1033</t>
  </si>
  <si>
    <t>Joshua Little</t>
  </si>
  <si>
    <t>C1034</t>
  </si>
  <si>
    <t>Carl Nguyen</t>
  </si>
  <si>
    <t>C1035</t>
  </si>
  <si>
    <t>Todd Roberts</t>
  </si>
  <si>
    <t>C1036</t>
  </si>
  <si>
    <t>Paul Holmes</t>
  </si>
  <si>
    <t>C1037</t>
  </si>
  <si>
    <t>Roger Alexander</t>
  </si>
  <si>
    <t>C1038</t>
  </si>
  <si>
    <t>Anthony Berry</t>
  </si>
  <si>
    <t>C1039</t>
  </si>
  <si>
    <t>Frank Brown</t>
  </si>
  <si>
    <t>C1040</t>
  </si>
  <si>
    <t>C1041</t>
  </si>
  <si>
    <t>Nicholas Cunningham</t>
  </si>
  <si>
    <t>C1042</t>
  </si>
  <si>
    <t>Anthony Torres</t>
  </si>
  <si>
    <t>C1043</t>
  </si>
  <si>
    <t>Samuel Fowler</t>
  </si>
  <si>
    <t>C1044</t>
  </si>
  <si>
    <t>Joe Price</t>
  </si>
  <si>
    <t>C1045</t>
  </si>
  <si>
    <t>Douglas Tucker</t>
  </si>
  <si>
    <t>C1046</t>
  </si>
  <si>
    <t>Roy Rice</t>
  </si>
  <si>
    <t>C1047</t>
  </si>
  <si>
    <t>Patrick Graham</t>
  </si>
  <si>
    <t>C1048</t>
  </si>
  <si>
    <t>Donald Reynolds</t>
  </si>
  <si>
    <t>C1049</t>
  </si>
  <si>
    <t>Shawn Torres</t>
  </si>
  <si>
    <t>C1050</t>
  </si>
  <si>
    <t>Carlos Miller</t>
  </si>
  <si>
    <t>C1051</t>
  </si>
  <si>
    <t>Jerry Simmons</t>
  </si>
  <si>
    <t>C1052</t>
  </si>
  <si>
    <t>David Nguyen</t>
  </si>
  <si>
    <t>C1053</t>
  </si>
  <si>
    <t>Joseph Walker</t>
  </si>
  <si>
    <t>C1054</t>
  </si>
  <si>
    <t>Jose Williams</t>
  </si>
  <si>
    <t>C1055</t>
  </si>
  <si>
    <t>Aaron Day</t>
  </si>
  <si>
    <t>C1056</t>
  </si>
  <si>
    <t>Joe Rose</t>
  </si>
  <si>
    <t>C1057</t>
  </si>
  <si>
    <t>David Ford</t>
  </si>
  <si>
    <t>C1058</t>
  </si>
  <si>
    <t>Douglas Diaz</t>
  </si>
  <si>
    <t>C1059</t>
  </si>
  <si>
    <t>Thomas Sims</t>
  </si>
  <si>
    <t>C1060</t>
  </si>
  <si>
    <t>Carlos Martinez</t>
  </si>
  <si>
    <t>C1061</t>
  </si>
  <si>
    <t>Walter Watson</t>
  </si>
  <si>
    <t>C1062</t>
  </si>
  <si>
    <t>Frank Weaver</t>
  </si>
  <si>
    <t>C1063</t>
  </si>
  <si>
    <t>Philip Wheeler</t>
  </si>
  <si>
    <t>C1064</t>
  </si>
  <si>
    <t>Adam Myers</t>
  </si>
  <si>
    <t>C1065</t>
  </si>
  <si>
    <t>C1066</t>
  </si>
  <si>
    <t>Gerald Alvarez</t>
  </si>
  <si>
    <t>C1067</t>
  </si>
  <si>
    <t>Todd Davis</t>
  </si>
  <si>
    <t>C1068</t>
  </si>
  <si>
    <t>Nicholas Stanley</t>
  </si>
  <si>
    <t>C1069</t>
  </si>
  <si>
    <t>Larry Ross</t>
  </si>
  <si>
    <t>C1070</t>
  </si>
  <si>
    <t>James Foster</t>
  </si>
  <si>
    <t>C1071</t>
  </si>
  <si>
    <t>C1072</t>
  </si>
  <si>
    <t>Bruce Hamilton</t>
  </si>
  <si>
    <t>C1073</t>
  </si>
  <si>
    <t>Eugene Sims</t>
  </si>
  <si>
    <t>C1074</t>
  </si>
  <si>
    <t>Paul Chapman</t>
  </si>
  <si>
    <t>C1075</t>
  </si>
  <si>
    <t>Eric Armstrong</t>
  </si>
  <si>
    <t>C1076</t>
  </si>
  <si>
    <t>Edward Mason</t>
  </si>
  <si>
    <t>C1077</t>
  </si>
  <si>
    <t>Eugene Brooks</t>
  </si>
  <si>
    <t>C1078</t>
  </si>
  <si>
    <t>C1079</t>
  </si>
  <si>
    <t>C1080</t>
  </si>
  <si>
    <t>Eric Ward</t>
  </si>
  <si>
    <t>C1081</t>
  </si>
  <si>
    <t>Edward Wright</t>
  </si>
  <si>
    <t>C1082</t>
  </si>
  <si>
    <t>Raymond Barnes</t>
  </si>
  <si>
    <t>C1083</t>
  </si>
  <si>
    <t>Richard Hudson</t>
  </si>
  <si>
    <t>C1084</t>
  </si>
  <si>
    <t>C1085</t>
  </si>
  <si>
    <t>Joshua Williams</t>
  </si>
  <si>
    <t>C1086</t>
  </si>
  <si>
    <t>Keith James</t>
  </si>
  <si>
    <t>C1087</t>
  </si>
  <si>
    <t>Peter Gilbert</t>
  </si>
  <si>
    <t>C1088</t>
  </si>
  <si>
    <t>Patrick Rivera</t>
  </si>
  <si>
    <t>C1089</t>
  </si>
  <si>
    <t>Brian Warren</t>
  </si>
  <si>
    <t>C1090</t>
  </si>
  <si>
    <t>Matthew Fernandez</t>
  </si>
  <si>
    <t>C1091</t>
  </si>
  <si>
    <t>Wayne Ortiz</t>
  </si>
  <si>
    <t>C1092</t>
  </si>
  <si>
    <t>Gerald Rogers</t>
  </si>
  <si>
    <t>C1093</t>
  </si>
  <si>
    <t>Jeremy Arnold</t>
  </si>
  <si>
    <t>C1094</t>
  </si>
  <si>
    <t>Frank Mason</t>
  </si>
  <si>
    <t>C1095</t>
  </si>
  <si>
    <t>George Stanley</t>
  </si>
  <si>
    <t>C1096</t>
  </si>
  <si>
    <t>Sean Black</t>
  </si>
  <si>
    <t>C1097</t>
  </si>
  <si>
    <t>Louis White</t>
  </si>
  <si>
    <t>C1098</t>
  </si>
  <si>
    <t>Jack Stevens</t>
  </si>
  <si>
    <t>C1099</t>
  </si>
  <si>
    <t>Steve Wells</t>
  </si>
  <si>
    <t>C1100</t>
  </si>
  <si>
    <t>Charles Hughes</t>
  </si>
  <si>
    <t>C1101</t>
  </si>
  <si>
    <t>Philip Bailey</t>
  </si>
  <si>
    <t>C1102</t>
  </si>
  <si>
    <t>Samuel Stewart</t>
  </si>
  <si>
    <t>C1103</t>
  </si>
  <si>
    <t>Raymond Burke</t>
  </si>
  <si>
    <t>C1104</t>
  </si>
  <si>
    <t>Clarence Cunningham</t>
  </si>
  <si>
    <t>C1105</t>
  </si>
  <si>
    <t>Justin Graham</t>
  </si>
  <si>
    <t>C1106</t>
  </si>
  <si>
    <t>C1107</t>
  </si>
  <si>
    <t>C1108</t>
  </si>
  <si>
    <t>Craig Reyes</t>
  </si>
  <si>
    <t>C1109</t>
  </si>
  <si>
    <t>Samuel Price</t>
  </si>
  <si>
    <t>C1110</t>
  </si>
  <si>
    <t>Howard Morgan</t>
  </si>
  <si>
    <t>C1111</t>
  </si>
  <si>
    <t>Jason Gray</t>
  </si>
  <si>
    <t>C1112</t>
  </si>
  <si>
    <t>Adam Riley</t>
  </si>
  <si>
    <t>C1113</t>
  </si>
  <si>
    <t>Juan Perez</t>
  </si>
  <si>
    <t>C1114</t>
  </si>
  <si>
    <t>Brian Taylor</t>
  </si>
  <si>
    <t>C1115</t>
  </si>
  <si>
    <t>Brandon Martin</t>
  </si>
  <si>
    <t>C1116</t>
  </si>
  <si>
    <t>Jason Hudson</t>
  </si>
  <si>
    <t>C1117</t>
  </si>
  <si>
    <t>Sean Olson</t>
  </si>
  <si>
    <t>C1118</t>
  </si>
  <si>
    <t>C1119</t>
  </si>
  <si>
    <t>Juan Lawrence</t>
  </si>
  <si>
    <t>C1120</t>
  </si>
  <si>
    <t>Willie Day</t>
  </si>
  <si>
    <t>C1121</t>
  </si>
  <si>
    <t>Benjamin Morgan</t>
  </si>
  <si>
    <t>C1122</t>
  </si>
  <si>
    <t>Jeremy Peterson</t>
  </si>
  <si>
    <t>C1123</t>
  </si>
  <si>
    <t>Thomas Gonzales</t>
  </si>
  <si>
    <t>C1124</t>
  </si>
  <si>
    <t>Jonathan Lynch</t>
  </si>
  <si>
    <t>C1125</t>
  </si>
  <si>
    <t>Nicholas Williamson</t>
  </si>
  <si>
    <t>C1126</t>
  </si>
  <si>
    <t>Thomas Holmes</t>
  </si>
  <si>
    <t>C1127</t>
  </si>
  <si>
    <t>Richard Cunningham</t>
  </si>
  <si>
    <t>C1128</t>
  </si>
  <si>
    <t>Roy Shaw</t>
  </si>
  <si>
    <t>C1129</t>
  </si>
  <si>
    <t>Keith Murphy</t>
  </si>
  <si>
    <t>C1130</t>
  </si>
  <si>
    <t>Bruce Harris</t>
  </si>
  <si>
    <t>C1131</t>
  </si>
  <si>
    <t>Roy Carpenter</t>
  </si>
  <si>
    <t>C1132</t>
  </si>
  <si>
    <t>Jose Riley</t>
  </si>
  <si>
    <t>C1133</t>
  </si>
  <si>
    <t>Roy Murphy</t>
  </si>
  <si>
    <t>C1134</t>
  </si>
  <si>
    <t>Robert Jackson</t>
  </si>
  <si>
    <t>C1135</t>
  </si>
  <si>
    <t>Jeremy Allen</t>
  </si>
  <si>
    <t>C1136</t>
  </si>
  <si>
    <t>Charles Bell</t>
  </si>
  <si>
    <t>C1137</t>
  </si>
  <si>
    <t>Daniel Fernandez</t>
  </si>
  <si>
    <t>C1138</t>
  </si>
  <si>
    <t>Russell Bailey</t>
  </si>
  <si>
    <t>C1139</t>
  </si>
  <si>
    <t>Billy Evans</t>
  </si>
  <si>
    <t>C1140</t>
  </si>
  <si>
    <t>C1141</t>
  </si>
  <si>
    <t>Phillip Harvey</t>
  </si>
  <si>
    <t>C1142</t>
  </si>
  <si>
    <t>Justin Rodriguez</t>
  </si>
  <si>
    <t>C1143</t>
  </si>
  <si>
    <t>Louis Johnston</t>
  </si>
  <si>
    <t>C1144</t>
  </si>
  <si>
    <t>Randy Simpson</t>
  </si>
  <si>
    <t>C1145</t>
  </si>
  <si>
    <t>Russell Boyd</t>
  </si>
  <si>
    <t>C1146</t>
  </si>
  <si>
    <t>Louis Torres</t>
  </si>
  <si>
    <t>C1147</t>
  </si>
  <si>
    <t>C1148</t>
  </si>
  <si>
    <t>Todd Price</t>
  </si>
  <si>
    <t>C1149</t>
  </si>
  <si>
    <t>Gregory Ramirez</t>
  </si>
  <si>
    <t>C1150</t>
  </si>
  <si>
    <t>Antonio Morris</t>
  </si>
  <si>
    <t>C1151</t>
  </si>
  <si>
    <t>C1152</t>
  </si>
  <si>
    <t>Mark Lee</t>
  </si>
  <si>
    <t>C1153</t>
  </si>
  <si>
    <t>George Adams</t>
  </si>
  <si>
    <t>C1154</t>
  </si>
  <si>
    <t>Gregory Welch</t>
  </si>
  <si>
    <t>C1155</t>
  </si>
  <si>
    <t>Joshua Anderson</t>
  </si>
  <si>
    <t>C1156</t>
  </si>
  <si>
    <t>Aaron Johnson</t>
  </si>
  <si>
    <t>C1157</t>
  </si>
  <si>
    <t>Daniel Barnes</t>
  </si>
  <si>
    <t>C1158</t>
  </si>
  <si>
    <t>Steven Howard</t>
  </si>
  <si>
    <t>C1159</t>
  </si>
  <si>
    <t>Albert Robinson</t>
  </si>
  <si>
    <t>C1160</t>
  </si>
  <si>
    <t>Fred Romero</t>
  </si>
  <si>
    <t>C1161</t>
  </si>
  <si>
    <t>John Robertson</t>
  </si>
  <si>
    <t>C1162</t>
  </si>
  <si>
    <t>Keith Schmidt</t>
  </si>
  <si>
    <t>C1163</t>
  </si>
  <si>
    <t>C1164</t>
  </si>
  <si>
    <t>Benjamin Carter</t>
  </si>
  <si>
    <t>C1165</t>
  </si>
  <si>
    <t>Shawn Snyder</t>
  </si>
  <si>
    <t>C1166</t>
  </si>
  <si>
    <t>Daniel Nguyen</t>
  </si>
  <si>
    <t>C1167</t>
  </si>
  <si>
    <t>Benjamin Carpenter</t>
  </si>
  <si>
    <t>C1168</t>
  </si>
  <si>
    <t>Johnny Butler</t>
  </si>
  <si>
    <t>C1169</t>
  </si>
  <si>
    <t>Jason Diaz</t>
  </si>
  <si>
    <t>C1170</t>
  </si>
  <si>
    <t>Peter Cook</t>
  </si>
  <si>
    <t>C1171</t>
  </si>
  <si>
    <t>Joshua Romero</t>
  </si>
  <si>
    <t>C1172</t>
  </si>
  <si>
    <t>Adam Wheeler</t>
  </si>
  <si>
    <t>C1173</t>
  </si>
  <si>
    <t>Peter Wells</t>
  </si>
  <si>
    <t>C1174</t>
  </si>
  <si>
    <t>Wayne Rodriguez</t>
  </si>
  <si>
    <t>C1175</t>
  </si>
  <si>
    <t>Donald Collins</t>
  </si>
  <si>
    <t>C1176</t>
  </si>
  <si>
    <t>Todd Watson</t>
  </si>
  <si>
    <t>C1177</t>
  </si>
  <si>
    <t>C1178</t>
  </si>
  <si>
    <t>Matthew Nguyen</t>
  </si>
  <si>
    <t>C1179</t>
  </si>
  <si>
    <t>Juan Scott</t>
  </si>
  <si>
    <t>C1180</t>
  </si>
  <si>
    <t>Howard Lynch</t>
  </si>
  <si>
    <t>C1181</t>
  </si>
  <si>
    <t>Harold Matthews</t>
  </si>
  <si>
    <t>C1182</t>
  </si>
  <si>
    <t>Douglas Greene</t>
  </si>
  <si>
    <t>C1183</t>
  </si>
  <si>
    <t>Willie Mason</t>
  </si>
  <si>
    <t>C1184</t>
  </si>
  <si>
    <t>Eric Bowman</t>
  </si>
  <si>
    <t>C1185</t>
  </si>
  <si>
    <t>Henry Stanley</t>
  </si>
  <si>
    <t>C1186</t>
  </si>
  <si>
    <t>Christopher Wright</t>
  </si>
  <si>
    <t>C1187</t>
  </si>
  <si>
    <t>Nicholas Morrison</t>
  </si>
  <si>
    <t>C1188</t>
  </si>
  <si>
    <t>Ryan Taylor</t>
  </si>
  <si>
    <t>C1189</t>
  </si>
  <si>
    <t>Victor Rogers</t>
  </si>
  <si>
    <t>C1190</t>
  </si>
  <si>
    <t>Nicholas Ward</t>
  </si>
  <si>
    <t>C1191</t>
  </si>
  <si>
    <t>Sean Vasquez</t>
  </si>
  <si>
    <t>C1192</t>
  </si>
  <si>
    <t>Victor Gutierrez</t>
  </si>
  <si>
    <t>C1193</t>
  </si>
  <si>
    <t>Lawrence Sanchez</t>
  </si>
  <si>
    <t>C1194</t>
  </si>
  <si>
    <t>Ernest Knight</t>
  </si>
  <si>
    <t>C1195</t>
  </si>
  <si>
    <t>Jeremy Porter</t>
  </si>
  <si>
    <t>C1196</t>
  </si>
  <si>
    <t>Peter Castillo</t>
  </si>
  <si>
    <t>C1197</t>
  </si>
  <si>
    <t>Victor Dean</t>
  </si>
  <si>
    <t>C1198</t>
  </si>
  <si>
    <t>Eugene Cunningham</t>
  </si>
  <si>
    <t>C1199</t>
  </si>
  <si>
    <t>Jack Phillips</t>
  </si>
  <si>
    <t>C1200</t>
  </si>
  <si>
    <t>Steve Sanchez</t>
  </si>
  <si>
    <t>C1201</t>
  </si>
  <si>
    <t>Joe Carroll</t>
  </si>
  <si>
    <t>C1202</t>
  </si>
  <si>
    <t>Gregory Boyd</t>
  </si>
  <si>
    <t>C1203</t>
  </si>
  <si>
    <t>Fred Bryant</t>
  </si>
  <si>
    <t>C1204</t>
  </si>
  <si>
    <t>Daniel Carroll</t>
  </si>
  <si>
    <t>C1205</t>
  </si>
  <si>
    <t>Eric Shaw</t>
  </si>
  <si>
    <t>C1206</t>
  </si>
  <si>
    <t>Carl Anderson</t>
  </si>
  <si>
    <t>C1207</t>
  </si>
  <si>
    <t>Kevin Kim</t>
  </si>
  <si>
    <t>C1208</t>
  </si>
  <si>
    <t>C1209</t>
  </si>
  <si>
    <t>Samuel Palmer</t>
  </si>
  <si>
    <t>C1210</t>
  </si>
  <si>
    <t>Christopher Kim</t>
  </si>
  <si>
    <t>C1211</t>
  </si>
  <si>
    <t>Wayne Gardner</t>
  </si>
  <si>
    <t>C1212</t>
  </si>
  <si>
    <t>Martin Berry</t>
  </si>
  <si>
    <t>C1213</t>
  </si>
  <si>
    <t>C1214</t>
  </si>
  <si>
    <t>Joseph Lopez</t>
  </si>
  <si>
    <t>C1215</t>
  </si>
  <si>
    <t>Jonathan Freeman</t>
  </si>
  <si>
    <t>C1216</t>
  </si>
  <si>
    <t>Jimmy Harper</t>
  </si>
  <si>
    <t>C1217</t>
  </si>
  <si>
    <t>Sean Alexander</t>
  </si>
  <si>
    <t>C1218</t>
  </si>
  <si>
    <t>Charles Fields</t>
  </si>
  <si>
    <t>C1219</t>
  </si>
  <si>
    <t>Carl Collins</t>
  </si>
  <si>
    <t>C1220</t>
  </si>
  <si>
    <t>Ryan Ford</t>
  </si>
  <si>
    <t>C1221</t>
  </si>
  <si>
    <t>Juan Hunt</t>
  </si>
  <si>
    <t>C1222</t>
  </si>
  <si>
    <t>C1223</t>
  </si>
  <si>
    <t>Andrew Butler</t>
  </si>
  <si>
    <t>C1224</t>
  </si>
  <si>
    <t>Eric Moore</t>
  </si>
  <si>
    <t>C1225</t>
  </si>
  <si>
    <t>Billy Kennedy</t>
  </si>
  <si>
    <t>C1226</t>
  </si>
  <si>
    <t>Ralph Banks</t>
  </si>
  <si>
    <t>C1227</t>
  </si>
  <si>
    <t>Raymond Fields</t>
  </si>
  <si>
    <t>C1228</t>
  </si>
  <si>
    <t>Brandon Wright</t>
  </si>
  <si>
    <t>C1229</t>
  </si>
  <si>
    <t>Larry Ray</t>
  </si>
  <si>
    <t>C1230</t>
  </si>
  <si>
    <t>C1231</t>
  </si>
  <si>
    <t>George Ellis</t>
  </si>
  <si>
    <t>C1232</t>
  </si>
  <si>
    <t>Justin Butler</t>
  </si>
  <si>
    <t>C1233</t>
  </si>
  <si>
    <t>Louis Harris</t>
  </si>
  <si>
    <t>C1234</t>
  </si>
  <si>
    <t>Mark Simmons</t>
  </si>
  <si>
    <t>C1235</t>
  </si>
  <si>
    <t>Michael Ward</t>
  </si>
  <si>
    <t>C1236</t>
  </si>
  <si>
    <t>Richard Peterson</t>
  </si>
  <si>
    <t>C1237</t>
  </si>
  <si>
    <t>C1238</t>
  </si>
  <si>
    <t>Walter Woods</t>
  </si>
  <si>
    <t>C1239</t>
  </si>
  <si>
    <t>Carlos Hunt</t>
  </si>
  <si>
    <t>C1240</t>
  </si>
  <si>
    <t>Michael Allen</t>
  </si>
  <si>
    <t>C1241</t>
  </si>
  <si>
    <t>Philip Crawford</t>
  </si>
  <si>
    <t>C1242</t>
  </si>
  <si>
    <t>Earl Franklin</t>
  </si>
  <si>
    <t>C1243</t>
  </si>
  <si>
    <t>Harry Hudson</t>
  </si>
  <si>
    <t>C1244</t>
  </si>
  <si>
    <t>C1245</t>
  </si>
  <si>
    <t>Fred Evans</t>
  </si>
  <si>
    <t>C1246</t>
  </si>
  <si>
    <t>Ronald Bradley</t>
  </si>
  <si>
    <t>C1247</t>
  </si>
  <si>
    <t>Jonathan Cox</t>
  </si>
  <si>
    <t>C1248</t>
  </si>
  <si>
    <t>Daniel Dixon</t>
  </si>
  <si>
    <t>C1249</t>
  </si>
  <si>
    <t>Arthur Webb</t>
  </si>
  <si>
    <t>C1250</t>
  </si>
  <si>
    <t>Christopher Ramos</t>
  </si>
  <si>
    <t>C1251</t>
  </si>
  <si>
    <t>Roger Tucker</t>
  </si>
  <si>
    <t>C1252</t>
  </si>
  <si>
    <t>Clarence Austin</t>
  </si>
  <si>
    <t>C1253</t>
  </si>
  <si>
    <t>Christopher Miller</t>
  </si>
  <si>
    <t>C1254</t>
  </si>
  <si>
    <t>Gregory Porter</t>
  </si>
  <si>
    <t>C1255</t>
  </si>
  <si>
    <t>Aaron Moreno</t>
  </si>
  <si>
    <t>C1256</t>
  </si>
  <si>
    <t>Charles Montgomery</t>
  </si>
  <si>
    <t>C1257</t>
  </si>
  <si>
    <t>Daniel Perry</t>
  </si>
  <si>
    <t>C1258</t>
  </si>
  <si>
    <t>Gregory Jackson</t>
  </si>
  <si>
    <t>C1259</t>
  </si>
  <si>
    <t>Edward Walker</t>
  </si>
  <si>
    <t>C1260</t>
  </si>
  <si>
    <t>C1261</t>
  </si>
  <si>
    <t>Victor Lawson</t>
  </si>
  <si>
    <t>C1262</t>
  </si>
  <si>
    <t>Jesse Alvarez</t>
  </si>
  <si>
    <t>C1263</t>
  </si>
  <si>
    <t>Timothy Howard</t>
  </si>
  <si>
    <t>C1264</t>
  </si>
  <si>
    <t>Juan Wood</t>
  </si>
  <si>
    <t>C1265</t>
  </si>
  <si>
    <t>Christopher Matthews</t>
  </si>
  <si>
    <t>C1266</t>
  </si>
  <si>
    <t>Harold Turner</t>
  </si>
  <si>
    <t>C1267</t>
  </si>
  <si>
    <t>C1268</t>
  </si>
  <si>
    <t>Bobby Duncan</t>
  </si>
  <si>
    <t>C1269</t>
  </si>
  <si>
    <t>Ronald Arnold</t>
  </si>
  <si>
    <t>C1270</t>
  </si>
  <si>
    <t>Carlos Scott</t>
  </si>
  <si>
    <t>C1271</t>
  </si>
  <si>
    <t>Justin Romero</t>
  </si>
  <si>
    <t>C1272</t>
  </si>
  <si>
    <t>Brandon Dixon</t>
  </si>
  <si>
    <t>C1273</t>
  </si>
  <si>
    <t>Kenneth Ryan</t>
  </si>
  <si>
    <t>C1274</t>
  </si>
  <si>
    <t>Paul Henderson</t>
  </si>
  <si>
    <t>C1275</t>
  </si>
  <si>
    <t>C1276</t>
  </si>
  <si>
    <t>Kenneth Ross</t>
  </si>
  <si>
    <t>C1277</t>
  </si>
  <si>
    <t>Jack Reid</t>
  </si>
  <si>
    <t>C1278</t>
  </si>
  <si>
    <t>John Brooks</t>
  </si>
  <si>
    <t>C1279</t>
  </si>
  <si>
    <t>Bobby Hughes</t>
  </si>
  <si>
    <t>C1280</t>
  </si>
  <si>
    <t>Phillip Watkins</t>
  </si>
  <si>
    <t>C1281</t>
  </si>
  <si>
    <t>Daniel Berry</t>
  </si>
  <si>
    <t>C1282</t>
  </si>
  <si>
    <t>Gerald Porter</t>
  </si>
  <si>
    <t>C1283</t>
  </si>
  <si>
    <t>Jeremy Schmidt</t>
  </si>
  <si>
    <t>C1284</t>
  </si>
  <si>
    <t>Michael Thomas</t>
  </si>
  <si>
    <t>C1285</t>
  </si>
  <si>
    <t>Harry Castillo</t>
  </si>
  <si>
    <t>C1286</t>
  </si>
  <si>
    <t>Alan Sims</t>
  </si>
  <si>
    <t>C1287</t>
  </si>
  <si>
    <t>Matthew Walker</t>
  </si>
  <si>
    <t>C1288</t>
  </si>
  <si>
    <t>Nicholas West</t>
  </si>
  <si>
    <t>C1289</t>
  </si>
  <si>
    <t>Ronald Anderson</t>
  </si>
  <si>
    <t>C1290</t>
  </si>
  <si>
    <t>Sean Morris</t>
  </si>
  <si>
    <t>C1291</t>
  </si>
  <si>
    <t>Chris Howard</t>
  </si>
  <si>
    <t>C1292</t>
  </si>
  <si>
    <t>Mark Kim</t>
  </si>
  <si>
    <t>C1293</t>
  </si>
  <si>
    <t>Robert Price</t>
  </si>
  <si>
    <t>C1294</t>
  </si>
  <si>
    <t>Peter Gray</t>
  </si>
  <si>
    <t>C1295</t>
  </si>
  <si>
    <t>Martin Reyes</t>
  </si>
  <si>
    <t>C1296</t>
  </si>
  <si>
    <t>Richard Carr</t>
  </si>
  <si>
    <t>C1297</t>
  </si>
  <si>
    <t>Roger Mills</t>
  </si>
  <si>
    <t>C1298</t>
  </si>
  <si>
    <t>Roy Hamilton</t>
  </si>
  <si>
    <t>C1299</t>
  </si>
  <si>
    <t>Jimmy Ray</t>
  </si>
  <si>
    <t>C1300</t>
  </si>
  <si>
    <t>Carl Jones</t>
  </si>
  <si>
    <t>C1301</t>
  </si>
  <si>
    <t>Steve Tucker</t>
  </si>
  <si>
    <t>C1302</t>
  </si>
  <si>
    <t>C1303</t>
  </si>
  <si>
    <t>C1304</t>
  </si>
  <si>
    <t>Craig Mills</t>
  </si>
  <si>
    <t>C1305</t>
  </si>
  <si>
    <t>Henry Diaz</t>
  </si>
  <si>
    <t>C1306</t>
  </si>
  <si>
    <t>Fred Jenkins</t>
  </si>
  <si>
    <t>C1307</t>
  </si>
  <si>
    <t>Jeremy Rice</t>
  </si>
  <si>
    <t>C1308</t>
  </si>
  <si>
    <t>Joshua Brooks</t>
  </si>
  <si>
    <t>C1309</t>
  </si>
  <si>
    <t>Albert Young</t>
  </si>
  <si>
    <t>C1310</t>
  </si>
  <si>
    <t>Harry Perkins</t>
  </si>
  <si>
    <t>C1311</t>
  </si>
  <si>
    <t>Ralph Oliver</t>
  </si>
  <si>
    <t>C1312</t>
  </si>
  <si>
    <t>Mark Spencer</t>
  </si>
  <si>
    <t>C1313</t>
  </si>
  <si>
    <t>Adam Duncan</t>
  </si>
  <si>
    <t>C1314</t>
  </si>
  <si>
    <t>Alan Miller</t>
  </si>
  <si>
    <t>C1315</t>
  </si>
  <si>
    <t>C1316</t>
  </si>
  <si>
    <t>Samuel Hamilton</t>
  </si>
  <si>
    <t>C1317</t>
  </si>
  <si>
    <t>Mark Morales</t>
  </si>
  <si>
    <t>C1318</t>
  </si>
  <si>
    <t>C1319</t>
  </si>
  <si>
    <t>Walter Baker</t>
  </si>
  <si>
    <t>C1320</t>
  </si>
  <si>
    <t>Thomas Daniels</t>
  </si>
  <si>
    <t>C1321</t>
  </si>
  <si>
    <t>Kevin Jones</t>
  </si>
  <si>
    <t>C1322</t>
  </si>
  <si>
    <t>Kevin Wheeler</t>
  </si>
  <si>
    <t>C1323</t>
  </si>
  <si>
    <t>Jeremy Wilson</t>
  </si>
  <si>
    <t>C1324</t>
  </si>
  <si>
    <t>Alan Scott</t>
  </si>
  <si>
    <t>C1325</t>
  </si>
  <si>
    <t>Wayne Owens</t>
  </si>
  <si>
    <t>C1326</t>
  </si>
  <si>
    <t>C1327</t>
  </si>
  <si>
    <t>Robert Ferguson</t>
  </si>
  <si>
    <t>C1328</t>
  </si>
  <si>
    <t>C1329</t>
  </si>
  <si>
    <t>Gerald Gray</t>
  </si>
  <si>
    <t>C1330</t>
  </si>
  <si>
    <t>Benjamin Murray</t>
  </si>
  <si>
    <t>C1331</t>
  </si>
  <si>
    <t>Gregory Chapman</t>
  </si>
  <si>
    <t>C1332</t>
  </si>
  <si>
    <t>Chris Burke</t>
  </si>
  <si>
    <t>C1333</t>
  </si>
  <si>
    <t>Chris Hall</t>
  </si>
  <si>
    <t>C1334</t>
  </si>
  <si>
    <t>Ralph Davis</t>
  </si>
  <si>
    <t>C1335</t>
  </si>
  <si>
    <t>Bobby Murray</t>
  </si>
  <si>
    <t>C1336</t>
  </si>
  <si>
    <t>George Lee</t>
  </si>
  <si>
    <t>C1337</t>
  </si>
  <si>
    <t>Scott Roberts</t>
  </si>
  <si>
    <t>C1338</t>
  </si>
  <si>
    <t>Robert Murphy</t>
  </si>
  <si>
    <t>C1339</t>
  </si>
  <si>
    <t>Charles Richards</t>
  </si>
  <si>
    <t>C1340</t>
  </si>
  <si>
    <t>Roger Thompson</t>
  </si>
  <si>
    <t>C1341</t>
  </si>
  <si>
    <t>Ronald Watkins</t>
  </si>
  <si>
    <t>C1342</t>
  </si>
  <si>
    <t>Scott Rice</t>
  </si>
  <si>
    <t>C1343</t>
  </si>
  <si>
    <t>Joshua Watkins</t>
  </si>
  <si>
    <t>C1344</t>
  </si>
  <si>
    <t>Fred Russell</t>
  </si>
  <si>
    <t>C1345</t>
  </si>
  <si>
    <t>C1346</t>
  </si>
  <si>
    <t>C1347</t>
  </si>
  <si>
    <t>Larry Stone</t>
  </si>
  <si>
    <t>C1348</t>
  </si>
  <si>
    <t>C1349</t>
  </si>
  <si>
    <t>Adam White</t>
  </si>
  <si>
    <t>C1350</t>
  </si>
  <si>
    <t>Gerald Andrews</t>
  </si>
  <si>
    <t>C1351</t>
  </si>
  <si>
    <t>Nicholas Sanders</t>
  </si>
  <si>
    <t>C1352</t>
  </si>
  <si>
    <t>Joshua Jones</t>
  </si>
  <si>
    <t>C1353</t>
  </si>
  <si>
    <t>Howard Moore</t>
  </si>
  <si>
    <t>C1354</t>
  </si>
  <si>
    <t>Henry Cox</t>
  </si>
  <si>
    <t>C1355</t>
  </si>
  <si>
    <t>Victor Lopez</t>
  </si>
  <si>
    <t>C1356</t>
  </si>
  <si>
    <t>William Montgomery</t>
  </si>
  <si>
    <t>C1357</t>
  </si>
  <si>
    <t>Randy Hayes</t>
  </si>
  <si>
    <t>C1358</t>
  </si>
  <si>
    <t>Brian Rice</t>
  </si>
  <si>
    <t>C1359</t>
  </si>
  <si>
    <t>Douglas Foster</t>
  </si>
  <si>
    <t>C1360</t>
  </si>
  <si>
    <t>Richard Jordan</t>
  </si>
  <si>
    <t>C1361</t>
  </si>
  <si>
    <t>Fred Howell</t>
  </si>
  <si>
    <t>C1362</t>
  </si>
  <si>
    <t>Antonio Nelson</t>
  </si>
  <si>
    <t>C1363</t>
  </si>
  <si>
    <t>Dennis Myers</t>
  </si>
  <si>
    <t>C1364</t>
  </si>
  <si>
    <t>Steven Owens</t>
  </si>
  <si>
    <t>C1365</t>
  </si>
  <si>
    <t>Raymond Arnold</t>
  </si>
  <si>
    <t>C1366</t>
  </si>
  <si>
    <t>Bobby Coleman</t>
  </si>
  <si>
    <t>C1367</t>
  </si>
  <si>
    <t>Raymond Roberts</t>
  </si>
  <si>
    <t>C1368</t>
  </si>
  <si>
    <t>James Perkins</t>
  </si>
  <si>
    <t>C1369</t>
  </si>
  <si>
    <t>Antonio Diaz</t>
  </si>
  <si>
    <t>C1370</t>
  </si>
  <si>
    <t>Justin Johnston</t>
  </si>
  <si>
    <t>C1371</t>
  </si>
  <si>
    <t>Johnny Ward</t>
  </si>
  <si>
    <t>C1372</t>
  </si>
  <si>
    <t>C1373</t>
  </si>
  <si>
    <t>Aaron Cruz</t>
  </si>
  <si>
    <t>C1374</t>
  </si>
  <si>
    <t>Craig Wright</t>
  </si>
  <si>
    <t>C1375</t>
  </si>
  <si>
    <t>Gary Hudson</t>
  </si>
  <si>
    <t>C1376</t>
  </si>
  <si>
    <t>Kenneth Arnold</t>
  </si>
  <si>
    <t>C1377</t>
  </si>
  <si>
    <t>Fred Perez</t>
  </si>
  <si>
    <t>C1378</t>
  </si>
  <si>
    <t>Kevin Webb</t>
  </si>
  <si>
    <t>C1379</t>
  </si>
  <si>
    <t>Roy Scott</t>
  </si>
  <si>
    <t>C1380</t>
  </si>
  <si>
    <t>Gerald Palmer</t>
  </si>
  <si>
    <t>C1381</t>
  </si>
  <si>
    <t>Earl Simpson</t>
  </si>
  <si>
    <t>C1382</t>
  </si>
  <si>
    <t>Ralph Richardson</t>
  </si>
  <si>
    <t>C1383</t>
  </si>
  <si>
    <t>Gary Jones</t>
  </si>
  <si>
    <t>C1384</t>
  </si>
  <si>
    <t>Samuel Jenkins</t>
  </si>
  <si>
    <t>C1385</t>
  </si>
  <si>
    <t>Daniel West</t>
  </si>
  <si>
    <t>C1386</t>
  </si>
  <si>
    <t>Albert Jacobs</t>
  </si>
  <si>
    <t>C1387</t>
  </si>
  <si>
    <t>Paul Johnson</t>
  </si>
  <si>
    <t>C1388</t>
  </si>
  <si>
    <t>Robert Carr</t>
  </si>
  <si>
    <t>C1389</t>
  </si>
  <si>
    <t>Phillip Ellis</t>
  </si>
  <si>
    <t>C1390</t>
  </si>
  <si>
    <t>Jesse Barnes</t>
  </si>
  <si>
    <t>C1391</t>
  </si>
  <si>
    <t>Edward Williams</t>
  </si>
  <si>
    <t>C1392</t>
  </si>
  <si>
    <t>Kevin Willis</t>
  </si>
  <si>
    <t>C1393</t>
  </si>
  <si>
    <t>George Nichols</t>
  </si>
  <si>
    <t>C1394</t>
  </si>
  <si>
    <t>Douglas Robinson</t>
  </si>
  <si>
    <t>C1395</t>
  </si>
  <si>
    <t>Billy Reid</t>
  </si>
  <si>
    <t>C1396</t>
  </si>
  <si>
    <t>Frank Webb</t>
  </si>
  <si>
    <t>C1397</t>
  </si>
  <si>
    <t>Jerry Harvey</t>
  </si>
  <si>
    <t>C1398</t>
  </si>
  <si>
    <t>Brandon Wood</t>
  </si>
  <si>
    <t>C1399</t>
  </si>
  <si>
    <t>James Armstrong</t>
  </si>
  <si>
    <t>C1400</t>
  </si>
  <si>
    <t>Ralph Elliott</t>
  </si>
  <si>
    <t>C1401</t>
  </si>
  <si>
    <t>Victor Gray</t>
  </si>
  <si>
    <t>C1402</t>
  </si>
  <si>
    <t>Aaron Tucker</t>
  </si>
  <si>
    <t>C1403</t>
  </si>
  <si>
    <t>Harold Adams</t>
  </si>
  <si>
    <t>C1404</t>
  </si>
  <si>
    <t>Edward Gonzalez</t>
  </si>
  <si>
    <t>C1405</t>
  </si>
  <si>
    <t>Adam Mccoy</t>
  </si>
  <si>
    <t>C1406</t>
  </si>
  <si>
    <t>Paul Richardson</t>
  </si>
  <si>
    <t>C1407</t>
  </si>
  <si>
    <t>C1408</t>
  </si>
  <si>
    <t>Carl Reid</t>
  </si>
  <si>
    <t>C1409</t>
  </si>
  <si>
    <t>Steven Carr</t>
  </si>
  <si>
    <t>C1410</t>
  </si>
  <si>
    <t>Stephen Kelly</t>
  </si>
  <si>
    <t>C1411</t>
  </si>
  <si>
    <t>Jason Ross</t>
  </si>
  <si>
    <t>C1412</t>
  </si>
  <si>
    <t>James Dean</t>
  </si>
  <si>
    <t>C1413</t>
  </si>
  <si>
    <t>Juan Collins</t>
  </si>
  <si>
    <t>C1414</t>
  </si>
  <si>
    <t>Henry Harper</t>
  </si>
  <si>
    <t>C1415</t>
  </si>
  <si>
    <t>Thomas Hawkins</t>
  </si>
  <si>
    <t>C1416</t>
  </si>
  <si>
    <t>Richard Peters</t>
  </si>
  <si>
    <t>C1417</t>
  </si>
  <si>
    <t>Shawn Stephens</t>
  </si>
  <si>
    <t>C1418</t>
  </si>
  <si>
    <t>Roger Miller</t>
  </si>
  <si>
    <t>C1419</t>
  </si>
  <si>
    <t>David Mendoza</t>
  </si>
  <si>
    <t>C1420</t>
  </si>
  <si>
    <t>Thomas Gray</t>
  </si>
  <si>
    <t>C1421</t>
  </si>
  <si>
    <t>Steve Barnes</t>
  </si>
  <si>
    <t>C1422</t>
  </si>
  <si>
    <t>Shawn Bishop</t>
  </si>
  <si>
    <t>C1423</t>
  </si>
  <si>
    <t>Jeffrey Phillips</t>
  </si>
  <si>
    <t>C1424</t>
  </si>
  <si>
    <t>Mark Gonzalez</t>
  </si>
  <si>
    <t>C1425</t>
  </si>
  <si>
    <t>Joshua Peterson</t>
  </si>
  <si>
    <t>C1426</t>
  </si>
  <si>
    <t>Steven Hayes</t>
  </si>
  <si>
    <t>C1427</t>
  </si>
  <si>
    <t>Jesse Hernandez</t>
  </si>
  <si>
    <t>C1428</t>
  </si>
  <si>
    <t>Jeremy Gomez</t>
  </si>
  <si>
    <t>C1429</t>
  </si>
  <si>
    <t>Donald Carroll</t>
  </si>
  <si>
    <t>C1430</t>
  </si>
  <si>
    <t>Shawn Scott</t>
  </si>
  <si>
    <t>C1431</t>
  </si>
  <si>
    <t>Stephen Webb</t>
  </si>
  <si>
    <t>C1432</t>
  </si>
  <si>
    <t>Donald Morris</t>
  </si>
  <si>
    <t>C1433</t>
  </si>
  <si>
    <t>Joshua Garza</t>
  </si>
  <si>
    <t>C1434</t>
  </si>
  <si>
    <t>Martin Mason</t>
  </si>
  <si>
    <t>C1435</t>
  </si>
  <si>
    <t>Kevin Campbell</t>
  </si>
  <si>
    <t>C1436</t>
  </si>
  <si>
    <t>Jose Wright</t>
  </si>
  <si>
    <t>C1437</t>
  </si>
  <si>
    <t>Terry Robinson</t>
  </si>
  <si>
    <t>C1438</t>
  </si>
  <si>
    <t>George Thompson</t>
  </si>
  <si>
    <t>C1439</t>
  </si>
  <si>
    <t>Ernest Ortiz</t>
  </si>
  <si>
    <t>C1440</t>
  </si>
  <si>
    <t>Johnny Ramos</t>
  </si>
  <si>
    <t>C1441</t>
  </si>
  <si>
    <t>Willie Daniels</t>
  </si>
  <si>
    <t>C1442</t>
  </si>
  <si>
    <t>Lawrence Watson</t>
  </si>
  <si>
    <t>C1443</t>
  </si>
  <si>
    <t>Jeffrey Sanders</t>
  </si>
  <si>
    <t>C1444</t>
  </si>
  <si>
    <t>Sean Price</t>
  </si>
  <si>
    <t>C1445</t>
  </si>
  <si>
    <t>Nicholas Hernandez</t>
  </si>
  <si>
    <t>C1446</t>
  </si>
  <si>
    <t>Juan Cruz</t>
  </si>
  <si>
    <t>C1447</t>
  </si>
  <si>
    <t>Michael Cole</t>
  </si>
  <si>
    <t>C1448</t>
  </si>
  <si>
    <t>C1449</t>
  </si>
  <si>
    <t>C1450</t>
  </si>
  <si>
    <t>Bruce Morrison</t>
  </si>
  <si>
    <t>C1451</t>
  </si>
  <si>
    <t>Jason Murphy</t>
  </si>
  <si>
    <t>C1452</t>
  </si>
  <si>
    <t>Adam Mcdonald</t>
  </si>
  <si>
    <t>C1453</t>
  </si>
  <si>
    <t>Sean Knight</t>
  </si>
  <si>
    <t>C1454</t>
  </si>
  <si>
    <t>Peter Meyer</t>
  </si>
  <si>
    <t>C1455</t>
  </si>
  <si>
    <t>Todd George</t>
  </si>
  <si>
    <t>C1456</t>
  </si>
  <si>
    <t>Joe Powell</t>
  </si>
  <si>
    <t>C1457</t>
  </si>
  <si>
    <t>Samuel Burke</t>
  </si>
  <si>
    <t>C1458</t>
  </si>
  <si>
    <t>Phillip Morrison</t>
  </si>
  <si>
    <t>C1459</t>
  </si>
  <si>
    <t>C1460</t>
  </si>
  <si>
    <t>Henry Bishop</t>
  </si>
  <si>
    <t>C1461</t>
  </si>
  <si>
    <t>Larry Dunn</t>
  </si>
  <si>
    <t>C1462</t>
  </si>
  <si>
    <t>Anthony Fisher</t>
  </si>
  <si>
    <t>C1463</t>
  </si>
  <si>
    <t>Christopher Nguyen</t>
  </si>
  <si>
    <t>C1464</t>
  </si>
  <si>
    <t>Roger Price</t>
  </si>
  <si>
    <t>C1465</t>
  </si>
  <si>
    <t>Jesse Garrett</t>
  </si>
  <si>
    <t>C1466</t>
  </si>
  <si>
    <t>Philip Burton</t>
  </si>
  <si>
    <t>C1467</t>
  </si>
  <si>
    <t>Phillip Edwards</t>
  </si>
  <si>
    <t>C1468</t>
  </si>
  <si>
    <t>Donald Diaz</t>
  </si>
  <si>
    <t>C1469</t>
  </si>
  <si>
    <t>Peter Boyd</t>
  </si>
  <si>
    <t>C1470</t>
  </si>
  <si>
    <t>C1471</t>
  </si>
  <si>
    <t>Raymond Spencer</t>
  </si>
  <si>
    <t>C1472</t>
  </si>
  <si>
    <t>Walter Duncan</t>
  </si>
  <si>
    <t>C1473</t>
  </si>
  <si>
    <t>Jack Howell</t>
  </si>
  <si>
    <t>C1474</t>
  </si>
  <si>
    <t>David Wheeler</t>
  </si>
  <si>
    <t>C1475</t>
  </si>
  <si>
    <t>Ronald George</t>
  </si>
  <si>
    <t>C1476</t>
  </si>
  <si>
    <t>Benjamin Jacobs</t>
  </si>
  <si>
    <t>C1477</t>
  </si>
  <si>
    <t>Kevin Gomez</t>
  </si>
  <si>
    <t>C1478</t>
  </si>
  <si>
    <t>Eugene Hunter</t>
  </si>
  <si>
    <t>C1479</t>
  </si>
  <si>
    <t>Ernest Austin</t>
  </si>
  <si>
    <t>C1480</t>
  </si>
  <si>
    <t>George Fowler</t>
  </si>
  <si>
    <t>C1481</t>
  </si>
  <si>
    <t>Carl Martin</t>
  </si>
  <si>
    <t>C1482</t>
  </si>
  <si>
    <t>Philip Foster</t>
  </si>
  <si>
    <t>C1483</t>
  </si>
  <si>
    <t>Willie Hicks</t>
  </si>
  <si>
    <t>C1484</t>
  </si>
  <si>
    <t>Jesse Bishop</t>
  </si>
  <si>
    <t>C1485</t>
  </si>
  <si>
    <t>Raymond Young</t>
  </si>
  <si>
    <t>C1486</t>
  </si>
  <si>
    <t>Jonathan Bowman</t>
  </si>
  <si>
    <t>C1487</t>
  </si>
  <si>
    <t>Jonathan Harris</t>
  </si>
  <si>
    <t>C1488</t>
  </si>
  <si>
    <t>Billy Adams</t>
  </si>
  <si>
    <t>C1489</t>
  </si>
  <si>
    <t>Michael Hill</t>
  </si>
  <si>
    <t>C1490</t>
  </si>
  <si>
    <t>James Williams</t>
  </si>
  <si>
    <t>C1491</t>
  </si>
  <si>
    <t>Timothy Bowman</t>
  </si>
  <si>
    <t>C1492</t>
  </si>
  <si>
    <t>David Wilson</t>
  </si>
  <si>
    <t>C1493</t>
  </si>
  <si>
    <t>Andrew James</t>
  </si>
  <si>
    <t>C1494</t>
  </si>
  <si>
    <t>C1495</t>
  </si>
  <si>
    <t>Patrick Wells</t>
  </si>
  <si>
    <t>C1496</t>
  </si>
  <si>
    <t>Eugene Ryan</t>
  </si>
  <si>
    <t>C1497</t>
  </si>
  <si>
    <t>Bobby Black</t>
  </si>
  <si>
    <t>C1498</t>
  </si>
  <si>
    <t>Jeffrey Carpenter</t>
  </si>
  <si>
    <t>C1499</t>
  </si>
  <si>
    <t>Andrew Reynolds</t>
  </si>
  <si>
    <t>C1500</t>
  </si>
  <si>
    <t>Alan Gomez</t>
  </si>
  <si>
    <t>C1501</t>
  </si>
  <si>
    <t>Dennis Scott</t>
  </si>
  <si>
    <t>C1502</t>
  </si>
  <si>
    <t>Carlos Kim</t>
  </si>
  <si>
    <t>C1503</t>
  </si>
  <si>
    <t>C1504</t>
  </si>
  <si>
    <t>Harry Diaz</t>
  </si>
  <si>
    <t>C1505</t>
  </si>
  <si>
    <t>Wayne Johnson</t>
  </si>
  <si>
    <t>C1506</t>
  </si>
  <si>
    <t>Adam Jenkins</t>
  </si>
  <si>
    <t>C1507</t>
  </si>
  <si>
    <t>Donald Stanley</t>
  </si>
  <si>
    <t>C1508</t>
  </si>
  <si>
    <t>Eugene Castillo</t>
  </si>
  <si>
    <t>C1509</t>
  </si>
  <si>
    <t>Terry Richards</t>
  </si>
  <si>
    <t>C1510</t>
  </si>
  <si>
    <t>Jesse Graham</t>
  </si>
  <si>
    <t>C1511</t>
  </si>
  <si>
    <t>Timothy Hamilton</t>
  </si>
  <si>
    <t>C1512</t>
  </si>
  <si>
    <t>Shawn Ray</t>
  </si>
  <si>
    <t>C1513</t>
  </si>
  <si>
    <t>Ralph Wood</t>
  </si>
  <si>
    <t>C1514</t>
  </si>
  <si>
    <t>Clarence Grant</t>
  </si>
  <si>
    <t>C1515</t>
  </si>
  <si>
    <t>C1516</t>
  </si>
  <si>
    <t>Martin Johnston</t>
  </si>
  <si>
    <t>C1517</t>
  </si>
  <si>
    <t>Eric Alvarez</t>
  </si>
  <si>
    <t>C1518</t>
  </si>
  <si>
    <t>Raymond Hall</t>
  </si>
  <si>
    <t>C1519</t>
  </si>
  <si>
    <t>Jonathan Moreno</t>
  </si>
  <si>
    <t>C1520</t>
  </si>
  <si>
    <t>C1521</t>
  </si>
  <si>
    <t>Matthew Campbell</t>
  </si>
  <si>
    <t>C1522</t>
  </si>
  <si>
    <t>James Simmons</t>
  </si>
  <si>
    <t>C1523</t>
  </si>
  <si>
    <t>Russell Grant</t>
  </si>
  <si>
    <t>C1524</t>
  </si>
  <si>
    <t>Terry Harris</t>
  </si>
  <si>
    <t>C1525</t>
  </si>
  <si>
    <t>Billy Cook</t>
  </si>
  <si>
    <t>C1526</t>
  </si>
  <si>
    <t>C1527</t>
  </si>
  <si>
    <t>Antonio Green</t>
  </si>
  <si>
    <t>C1528</t>
  </si>
  <si>
    <t>Walter Russell</t>
  </si>
  <si>
    <t>C1529</t>
  </si>
  <si>
    <t>Jerry Reed</t>
  </si>
  <si>
    <t>C1530</t>
  </si>
  <si>
    <t>Jerry Barnes</t>
  </si>
  <si>
    <t>C1531</t>
  </si>
  <si>
    <t>Bobby Willis</t>
  </si>
  <si>
    <t>C1532</t>
  </si>
  <si>
    <t>Andrew Martin</t>
  </si>
  <si>
    <t>C1533</t>
  </si>
  <si>
    <t>Stephen Cook</t>
  </si>
  <si>
    <t>C1534</t>
  </si>
  <si>
    <t>Anthony Little</t>
  </si>
  <si>
    <t>C1535</t>
  </si>
  <si>
    <t>Fred Stone</t>
  </si>
  <si>
    <t>C1536</t>
  </si>
  <si>
    <t>Andrew Graham</t>
  </si>
  <si>
    <t>C1537</t>
  </si>
  <si>
    <t>Victor Scott</t>
  </si>
  <si>
    <t>C1538</t>
  </si>
  <si>
    <t>Carlos Smith</t>
  </si>
  <si>
    <t>C1539</t>
  </si>
  <si>
    <t>Jesse Wells</t>
  </si>
  <si>
    <t>C1540</t>
  </si>
  <si>
    <t>Victor Hughes</t>
  </si>
  <si>
    <t>C1541</t>
  </si>
  <si>
    <t>C1542</t>
  </si>
  <si>
    <t>Sean Andrews</t>
  </si>
  <si>
    <t>C1543</t>
  </si>
  <si>
    <t>Brian Kim</t>
  </si>
  <si>
    <t>C1544</t>
  </si>
  <si>
    <t>Jonathan Jones</t>
  </si>
  <si>
    <t>C1545</t>
  </si>
  <si>
    <t>Jonathan Reed</t>
  </si>
  <si>
    <t>C1546</t>
  </si>
  <si>
    <t>Jose Watson</t>
  </si>
  <si>
    <t>C1547</t>
  </si>
  <si>
    <t>Carlos Reed</t>
  </si>
  <si>
    <t>C1548</t>
  </si>
  <si>
    <t>C1549</t>
  </si>
  <si>
    <t>Gerald Clark</t>
  </si>
  <si>
    <t>C1550</t>
  </si>
  <si>
    <t>Victor Chapman</t>
  </si>
  <si>
    <t>C1551</t>
  </si>
  <si>
    <t>Victor Watkins</t>
  </si>
  <si>
    <t>C1552</t>
  </si>
  <si>
    <t>Alan Green</t>
  </si>
  <si>
    <t>C1553</t>
  </si>
  <si>
    <t>David Olson</t>
  </si>
  <si>
    <t>C1554</t>
  </si>
  <si>
    <t>Patrick Morales</t>
  </si>
  <si>
    <t>C1555</t>
  </si>
  <si>
    <t>Nicholas Hamilton</t>
  </si>
  <si>
    <t>C1556</t>
  </si>
  <si>
    <t>Sean Snyder</t>
  </si>
  <si>
    <t>C1557</t>
  </si>
  <si>
    <t>Paul Lane</t>
  </si>
  <si>
    <t>C1558</t>
  </si>
  <si>
    <t>William Hawkins</t>
  </si>
  <si>
    <t>C1559</t>
  </si>
  <si>
    <t>Clarence Freeman</t>
  </si>
  <si>
    <t>C1560</t>
  </si>
  <si>
    <t>Patrick Williamson</t>
  </si>
  <si>
    <t>C1561</t>
  </si>
  <si>
    <t>C1562</t>
  </si>
  <si>
    <t>David Perkins</t>
  </si>
  <si>
    <t>C1563</t>
  </si>
  <si>
    <t>Adam Thompson</t>
  </si>
  <si>
    <t>C1564</t>
  </si>
  <si>
    <t>Ralph Willis</t>
  </si>
  <si>
    <t>C1565</t>
  </si>
  <si>
    <t>C1566</t>
  </si>
  <si>
    <t>Ralph Olson</t>
  </si>
  <si>
    <t>C1567</t>
  </si>
  <si>
    <t>Jose Barnes</t>
  </si>
  <si>
    <t>C1568</t>
  </si>
  <si>
    <t>Randy Webb</t>
  </si>
  <si>
    <t>C1569</t>
  </si>
  <si>
    <t>Ronald Burns</t>
  </si>
  <si>
    <t>C1570</t>
  </si>
  <si>
    <t>Ryan Schmidt</t>
  </si>
  <si>
    <t>C1571</t>
  </si>
  <si>
    <t>Thomas Chapman</t>
  </si>
  <si>
    <t>C1572</t>
  </si>
  <si>
    <t>Juan Griffin</t>
  </si>
  <si>
    <t>C1573</t>
  </si>
  <si>
    <t>James Sullivan</t>
  </si>
  <si>
    <t>C1574</t>
  </si>
  <si>
    <t>Jason Hanson</t>
  </si>
  <si>
    <t>C1575</t>
  </si>
  <si>
    <t>Roy Jenkins</t>
  </si>
  <si>
    <t>C1576</t>
  </si>
  <si>
    <t>Stephen Reynolds</t>
  </si>
  <si>
    <t>C1577</t>
  </si>
  <si>
    <t>Jack Lewis</t>
  </si>
  <si>
    <t>C1578</t>
  </si>
  <si>
    <t>Howard Lewis</t>
  </si>
  <si>
    <t>C1579</t>
  </si>
  <si>
    <t>Anthony Turner</t>
  </si>
  <si>
    <t>C1580</t>
  </si>
  <si>
    <t>Arthur Gilbert</t>
  </si>
  <si>
    <t>C1581</t>
  </si>
  <si>
    <t>Jesse Hill</t>
  </si>
  <si>
    <t>C1582</t>
  </si>
  <si>
    <t>Walter Harris</t>
  </si>
  <si>
    <t>C1583</t>
  </si>
  <si>
    <t>Gary Porter</t>
  </si>
  <si>
    <t>C1584</t>
  </si>
  <si>
    <t>Howard Harrison</t>
  </si>
  <si>
    <t>C1585</t>
  </si>
  <si>
    <t>George Hill</t>
  </si>
  <si>
    <t>C1586</t>
  </si>
  <si>
    <t>Bruce Oliver</t>
  </si>
  <si>
    <t>C1587</t>
  </si>
  <si>
    <t>Gerald Reyes</t>
  </si>
  <si>
    <t>C1588</t>
  </si>
  <si>
    <t>Jimmy Andrews</t>
  </si>
  <si>
    <t>C1589</t>
  </si>
  <si>
    <t>Adam Bailey</t>
  </si>
  <si>
    <t>C1590</t>
  </si>
  <si>
    <t>Ernest Bradley</t>
  </si>
  <si>
    <t>C1591</t>
  </si>
  <si>
    <t>Louis Mccoy</t>
  </si>
  <si>
    <t>C1592</t>
  </si>
  <si>
    <t>Harry Daniels</t>
  </si>
  <si>
    <t>C1593</t>
  </si>
  <si>
    <t>Phillip Webb</t>
  </si>
  <si>
    <t>C1594</t>
  </si>
  <si>
    <t>Ryan Price</t>
  </si>
  <si>
    <t>C1595</t>
  </si>
  <si>
    <t>Samuel Fields</t>
  </si>
  <si>
    <t>C1596</t>
  </si>
  <si>
    <t>Eric Bradley</t>
  </si>
  <si>
    <t>C1597</t>
  </si>
  <si>
    <t>Louis Chavez</t>
  </si>
  <si>
    <t>C1598</t>
  </si>
  <si>
    <t>Earl Robinson</t>
  </si>
  <si>
    <t>C1599</t>
  </si>
  <si>
    <t>Brandon Bailey</t>
  </si>
  <si>
    <t>C1600</t>
  </si>
  <si>
    <t>Juan Harvey</t>
  </si>
  <si>
    <t>C1601</t>
  </si>
  <si>
    <t>Antonio Shaw</t>
  </si>
  <si>
    <t>C1602</t>
  </si>
  <si>
    <t>Keith Moore</t>
  </si>
  <si>
    <t>C1603</t>
  </si>
  <si>
    <t>Scott Gordon</t>
  </si>
  <si>
    <t>C1604</t>
  </si>
  <si>
    <t>Adam Hunter</t>
  </si>
  <si>
    <t>C1605</t>
  </si>
  <si>
    <t>Douglas Kennedy</t>
  </si>
  <si>
    <t>C1606</t>
  </si>
  <si>
    <t>Arthur Reid</t>
  </si>
  <si>
    <t>C1607</t>
  </si>
  <si>
    <t>Benjamin Vasquez</t>
  </si>
  <si>
    <t>C1608</t>
  </si>
  <si>
    <t>Eugene Scott</t>
  </si>
  <si>
    <t>C1609</t>
  </si>
  <si>
    <t>William Schmidt</t>
  </si>
  <si>
    <t>C1610</t>
  </si>
  <si>
    <t>Lawrence Rogers</t>
  </si>
  <si>
    <t>C1611</t>
  </si>
  <si>
    <t>Timothy Lawrence</t>
  </si>
  <si>
    <t>C1612</t>
  </si>
  <si>
    <t>William Andrews</t>
  </si>
  <si>
    <t>C1613</t>
  </si>
  <si>
    <t>Larry Freeman</t>
  </si>
  <si>
    <t>C1614</t>
  </si>
  <si>
    <t>Christopher Weaver</t>
  </si>
  <si>
    <t>C1615</t>
  </si>
  <si>
    <t>Shawn Day</t>
  </si>
  <si>
    <t>C1616</t>
  </si>
  <si>
    <t>Steven Mccoy</t>
  </si>
  <si>
    <t>C1617</t>
  </si>
  <si>
    <t>Albert Rice</t>
  </si>
  <si>
    <t>C1618</t>
  </si>
  <si>
    <t>Charles Perry</t>
  </si>
  <si>
    <t>C1619</t>
  </si>
  <si>
    <t>Todd Lynch</t>
  </si>
  <si>
    <t>C1620</t>
  </si>
  <si>
    <t>C1621</t>
  </si>
  <si>
    <t>Clarence Warren</t>
  </si>
  <si>
    <t>C1622</t>
  </si>
  <si>
    <t>Joseph Warren</t>
  </si>
  <si>
    <t>C1623</t>
  </si>
  <si>
    <t>Fred Peterson</t>
  </si>
  <si>
    <t>C1624</t>
  </si>
  <si>
    <t>Joshua Rose</t>
  </si>
  <si>
    <t>C1625</t>
  </si>
  <si>
    <t>C1626</t>
  </si>
  <si>
    <t>Martin Olson</t>
  </si>
  <si>
    <t>C1627</t>
  </si>
  <si>
    <t>Louis Austin</t>
  </si>
  <si>
    <t>C1628</t>
  </si>
  <si>
    <t>C1629</t>
  </si>
  <si>
    <t>Keith Robinson</t>
  </si>
  <si>
    <t>C1630</t>
  </si>
  <si>
    <t>Terry Morris</t>
  </si>
  <si>
    <t>C1631</t>
  </si>
  <si>
    <t>Billy Miller</t>
  </si>
  <si>
    <t>C1632</t>
  </si>
  <si>
    <t>Willie Harrison</t>
  </si>
  <si>
    <t>C1633</t>
  </si>
  <si>
    <t>Ryan Ruiz</t>
  </si>
  <si>
    <t>C1634</t>
  </si>
  <si>
    <t>Peter Freeman</t>
  </si>
  <si>
    <t>C1635</t>
  </si>
  <si>
    <t>Kevin Moreno</t>
  </si>
  <si>
    <t>C1636</t>
  </si>
  <si>
    <t>Matthew Smith</t>
  </si>
  <si>
    <t>C1637</t>
  </si>
  <si>
    <t>C1638</t>
  </si>
  <si>
    <t>Jack Lynch</t>
  </si>
  <si>
    <t>C1639</t>
  </si>
  <si>
    <t>Eugene Murphy</t>
  </si>
  <si>
    <t>C1640</t>
  </si>
  <si>
    <t>Ernest Fox</t>
  </si>
  <si>
    <t>C1641</t>
  </si>
  <si>
    <t>Henry Boyd</t>
  </si>
  <si>
    <t>C1642</t>
  </si>
  <si>
    <t>Peter Fernandez</t>
  </si>
  <si>
    <t>C1643</t>
  </si>
  <si>
    <t>Scott Allen</t>
  </si>
  <si>
    <t>C1644</t>
  </si>
  <si>
    <t>Terry Watson</t>
  </si>
  <si>
    <t>C1645</t>
  </si>
  <si>
    <t>Antonio Frazier</t>
  </si>
  <si>
    <t>C1646</t>
  </si>
  <si>
    <t>Chris Fuller</t>
  </si>
  <si>
    <t>C1647</t>
  </si>
  <si>
    <t>Louis Ellis</t>
  </si>
  <si>
    <t>C1648</t>
  </si>
  <si>
    <t>C1649</t>
  </si>
  <si>
    <t>Paul Taylor</t>
  </si>
  <si>
    <t>C1650</t>
  </si>
  <si>
    <t>John Hunt</t>
  </si>
  <si>
    <t>C1651</t>
  </si>
  <si>
    <t>Kevin Gilbert</t>
  </si>
  <si>
    <t>C1652</t>
  </si>
  <si>
    <t>Joshua Flores</t>
  </si>
  <si>
    <t>C1653</t>
  </si>
  <si>
    <t>Daniel Moreno</t>
  </si>
  <si>
    <t>C1654</t>
  </si>
  <si>
    <t>C1655</t>
  </si>
  <si>
    <t>Aaron Mills</t>
  </si>
  <si>
    <t>C1656</t>
  </si>
  <si>
    <t>Steve Hunt</t>
  </si>
  <si>
    <t>C1657</t>
  </si>
  <si>
    <t>Douglas Perkins</t>
  </si>
  <si>
    <t>C1658</t>
  </si>
  <si>
    <t>Jeffrey Gibson</t>
  </si>
  <si>
    <t>C1659</t>
  </si>
  <si>
    <t>C1660</t>
  </si>
  <si>
    <t>John Long</t>
  </si>
  <si>
    <t>C1661</t>
  </si>
  <si>
    <t>Joe Fuller</t>
  </si>
  <si>
    <t>C1662</t>
  </si>
  <si>
    <t>Jose Ellis</t>
  </si>
  <si>
    <t>C1663</t>
  </si>
  <si>
    <t>David Smith</t>
  </si>
  <si>
    <t>C1664</t>
  </si>
  <si>
    <t>Kenneth Hill</t>
  </si>
  <si>
    <t>C1665</t>
  </si>
  <si>
    <t>Joseph Murphy</t>
  </si>
  <si>
    <t>C1666</t>
  </si>
  <si>
    <t>Jimmy Morrison</t>
  </si>
  <si>
    <t>C1667</t>
  </si>
  <si>
    <t>Kevin Lopez</t>
  </si>
  <si>
    <t>C1668</t>
  </si>
  <si>
    <t>Kenneth Dunn</t>
  </si>
  <si>
    <t>C1669</t>
  </si>
  <si>
    <t>Benjamin Stanley</t>
  </si>
  <si>
    <t>C1670</t>
  </si>
  <si>
    <t>Joshua Hunt</t>
  </si>
  <si>
    <t>C1671</t>
  </si>
  <si>
    <t>Phillip Tucker</t>
  </si>
  <si>
    <t>C1672</t>
  </si>
  <si>
    <t>Chris Chapman</t>
  </si>
  <si>
    <t>C1673</t>
  </si>
  <si>
    <t>Joe Coleman</t>
  </si>
  <si>
    <t>C1674</t>
  </si>
  <si>
    <t>Adam Alexander</t>
  </si>
  <si>
    <t>C1675</t>
  </si>
  <si>
    <t>Christopher Johnston</t>
  </si>
  <si>
    <t>C1676</t>
  </si>
  <si>
    <t>Louis Perry</t>
  </si>
  <si>
    <t>C1677</t>
  </si>
  <si>
    <t>Bruce King</t>
  </si>
  <si>
    <t>C1678</t>
  </si>
  <si>
    <t>Kenneth Foster</t>
  </si>
  <si>
    <t>C1679</t>
  </si>
  <si>
    <t>Jose Griffin</t>
  </si>
  <si>
    <t>C1680</t>
  </si>
  <si>
    <t>Antonio Cooper</t>
  </si>
  <si>
    <t>C1681</t>
  </si>
  <si>
    <t>Joe Griffin</t>
  </si>
  <si>
    <t>C1682</t>
  </si>
  <si>
    <t>Joseph Lawson</t>
  </si>
  <si>
    <t>C1683</t>
  </si>
  <si>
    <t>William Carpenter</t>
  </si>
  <si>
    <t>C1684</t>
  </si>
  <si>
    <t>Sean Kelly</t>
  </si>
  <si>
    <t>C1685</t>
  </si>
  <si>
    <t>Steven Martinez</t>
  </si>
  <si>
    <t>C1686</t>
  </si>
  <si>
    <t>Albert Cunningham</t>
  </si>
  <si>
    <t>C1687</t>
  </si>
  <si>
    <t>Christopher Arnold</t>
  </si>
  <si>
    <t>C1688</t>
  </si>
  <si>
    <t>Shawn Reynolds</t>
  </si>
  <si>
    <t>C1689</t>
  </si>
  <si>
    <t>Craig Rodriguez</t>
  </si>
  <si>
    <t>C1690</t>
  </si>
  <si>
    <t>Bruce Chapman</t>
  </si>
  <si>
    <t>C1691</t>
  </si>
  <si>
    <t>Richard Young</t>
  </si>
  <si>
    <t>C1692</t>
  </si>
  <si>
    <t>Christopher Hudson</t>
  </si>
  <si>
    <t>C1693</t>
  </si>
  <si>
    <t>Roger Elliott</t>
  </si>
  <si>
    <t>C1694</t>
  </si>
  <si>
    <t>Roy Bennett</t>
  </si>
  <si>
    <t>C1695</t>
  </si>
  <si>
    <t>Jeremy Jenkins</t>
  </si>
  <si>
    <t>C1696</t>
  </si>
  <si>
    <t>Anthony Banks</t>
  </si>
  <si>
    <t>C1697</t>
  </si>
  <si>
    <t>Justin Miller</t>
  </si>
  <si>
    <t>C1698</t>
  </si>
  <si>
    <t>Jesse Castillo</t>
  </si>
  <si>
    <t>C1699</t>
  </si>
  <si>
    <t>Michael Mills</t>
  </si>
  <si>
    <t>C1700</t>
  </si>
  <si>
    <t>Wayne Williams</t>
  </si>
  <si>
    <t>C1701</t>
  </si>
  <si>
    <t>Henry Andrews</t>
  </si>
  <si>
    <t>C1702</t>
  </si>
  <si>
    <t>Jose Lewis</t>
  </si>
  <si>
    <t>C1703</t>
  </si>
  <si>
    <t>Stephen Larson</t>
  </si>
  <si>
    <t>C1704</t>
  </si>
  <si>
    <t>Eugene Weaver</t>
  </si>
  <si>
    <t>C1705</t>
  </si>
  <si>
    <t>Michael Austin</t>
  </si>
  <si>
    <t>C1706</t>
  </si>
  <si>
    <t>C1707</t>
  </si>
  <si>
    <t>Steven Walker</t>
  </si>
  <si>
    <t>C1708</t>
  </si>
  <si>
    <t>C1709</t>
  </si>
  <si>
    <t>Andrew Peters</t>
  </si>
  <si>
    <t>C1710</t>
  </si>
  <si>
    <t>Jack Jackson</t>
  </si>
  <si>
    <t>C1711</t>
  </si>
  <si>
    <t>Jerry Rogers</t>
  </si>
  <si>
    <t>C1712</t>
  </si>
  <si>
    <t>Brandon Diaz</t>
  </si>
  <si>
    <t>C1713</t>
  </si>
  <si>
    <t>Phillip Carpenter</t>
  </si>
  <si>
    <t>C1714</t>
  </si>
  <si>
    <t>Benjamin Garza</t>
  </si>
  <si>
    <t>C1715</t>
  </si>
  <si>
    <t>Jason Dixon</t>
  </si>
  <si>
    <t>C1716</t>
  </si>
  <si>
    <t>Bobby Greene</t>
  </si>
  <si>
    <t>C1717</t>
  </si>
  <si>
    <t>C1718</t>
  </si>
  <si>
    <t>Benjamin Lynch</t>
  </si>
  <si>
    <t>C1719</t>
  </si>
  <si>
    <t>Arthur Roberts</t>
  </si>
  <si>
    <t>C1720</t>
  </si>
  <si>
    <t>Roy West</t>
  </si>
  <si>
    <t>C1721</t>
  </si>
  <si>
    <t>William Franklin</t>
  </si>
  <si>
    <t>C1722</t>
  </si>
  <si>
    <t>C1723</t>
  </si>
  <si>
    <t>Paul Carpenter</t>
  </si>
  <si>
    <t>C1724</t>
  </si>
  <si>
    <t>Joshua Collins</t>
  </si>
  <si>
    <t>C1725</t>
  </si>
  <si>
    <t>Frank Gibson</t>
  </si>
  <si>
    <t>C1726</t>
  </si>
  <si>
    <t>Peter Bradley</t>
  </si>
  <si>
    <t>C1727</t>
  </si>
  <si>
    <t>Shawn Henderson</t>
  </si>
  <si>
    <t>C1728</t>
  </si>
  <si>
    <t>Steve Stewart</t>
  </si>
  <si>
    <t>C1729</t>
  </si>
  <si>
    <t>Brian Murphy</t>
  </si>
  <si>
    <t>C1730</t>
  </si>
  <si>
    <t>William Medina</t>
  </si>
  <si>
    <t>C1731</t>
  </si>
  <si>
    <t>Victor Marshall</t>
  </si>
  <si>
    <t>C1732</t>
  </si>
  <si>
    <t>William James</t>
  </si>
  <si>
    <t>C1733</t>
  </si>
  <si>
    <t>Patrick Brown</t>
  </si>
  <si>
    <t>C1734</t>
  </si>
  <si>
    <t>Douglas Wallace</t>
  </si>
  <si>
    <t>C1735</t>
  </si>
  <si>
    <t>Ronald Barnes</t>
  </si>
  <si>
    <t>C1736</t>
  </si>
  <si>
    <t>C1737</t>
  </si>
  <si>
    <t>Keith Murray</t>
  </si>
  <si>
    <t>C1738</t>
  </si>
  <si>
    <t>Shawn Owens</t>
  </si>
  <si>
    <t>C1739</t>
  </si>
  <si>
    <t>Frank Ortiz</t>
  </si>
  <si>
    <t>C1740</t>
  </si>
  <si>
    <t>Lawrence Kelly</t>
  </si>
  <si>
    <t>C1741</t>
  </si>
  <si>
    <t>Andrew Fernandez</t>
  </si>
  <si>
    <t>C1742</t>
  </si>
  <si>
    <t>Steve Miller</t>
  </si>
  <si>
    <t>C1743</t>
  </si>
  <si>
    <t>Douglas Franklin</t>
  </si>
  <si>
    <t>C1744</t>
  </si>
  <si>
    <t>Thomas James</t>
  </si>
  <si>
    <t>C1745</t>
  </si>
  <si>
    <t>Gary Pierce</t>
  </si>
  <si>
    <t>C1746</t>
  </si>
  <si>
    <t>C1747</t>
  </si>
  <si>
    <t>Andrew Adams</t>
  </si>
  <si>
    <t>C1748</t>
  </si>
  <si>
    <t>Ryan Bailey</t>
  </si>
  <si>
    <t>C1749</t>
  </si>
  <si>
    <t>Aaron Miller</t>
  </si>
  <si>
    <t>C1750</t>
  </si>
  <si>
    <t>Phillip Coleman</t>
  </si>
  <si>
    <t>C1751</t>
  </si>
  <si>
    <t>Earl Ortiz</t>
  </si>
  <si>
    <t>C1752</t>
  </si>
  <si>
    <t>Joe Gordon</t>
  </si>
  <si>
    <t>C1753</t>
  </si>
  <si>
    <t>Juan Rivera</t>
  </si>
  <si>
    <t>C1754</t>
  </si>
  <si>
    <t>Billy Olson</t>
  </si>
  <si>
    <t>C1755</t>
  </si>
  <si>
    <t>James Fisher</t>
  </si>
  <si>
    <t>C1756</t>
  </si>
  <si>
    <t>Henry Kelley</t>
  </si>
  <si>
    <t>C1757</t>
  </si>
  <si>
    <t>Ronald Duncan</t>
  </si>
  <si>
    <t>C1758</t>
  </si>
  <si>
    <t>Johnny Hawkins</t>
  </si>
  <si>
    <t>C1759</t>
  </si>
  <si>
    <t>Brian Hunter</t>
  </si>
  <si>
    <t>C1760</t>
  </si>
  <si>
    <t>David Garrett</t>
  </si>
  <si>
    <t>C1761</t>
  </si>
  <si>
    <t>Andrew Hansen</t>
  </si>
  <si>
    <t>C1762</t>
  </si>
  <si>
    <t>C1763</t>
  </si>
  <si>
    <t>C1764</t>
  </si>
  <si>
    <t>Keith Wheeler</t>
  </si>
  <si>
    <t>C1765</t>
  </si>
  <si>
    <t>Shawn Ramos</t>
  </si>
  <si>
    <t>C1766</t>
  </si>
  <si>
    <t>Clarence Kelley</t>
  </si>
  <si>
    <t>C1767</t>
  </si>
  <si>
    <t>C1768</t>
  </si>
  <si>
    <t>Stephen Greene</t>
  </si>
  <si>
    <t>C1769</t>
  </si>
  <si>
    <t>Wayne Hunter</t>
  </si>
  <si>
    <t>C1770</t>
  </si>
  <si>
    <t>Bobby Jackson</t>
  </si>
  <si>
    <t>C1771</t>
  </si>
  <si>
    <t>C1772</t>
  </si>
  <si>
    <t>Albert Kennedy</t>
  </si>
  <si>
    <t>C1773</t>
  </si>
  <si>
    <t>Sean Woods</t>
  </si>
  <si>
    <t>C1774</t>
  </si>
  <si>
    <t>C1775</t>
  </si>
  <si>
    <t>Kenneth Marshall</t>
  </si>
  <si>
    <t>C1776</t>
  </si>
  <si>
    <t>Keith Hamilton</t>
  </si>
  <si>
    <t>C1777</t>
  </si>
  <si>
    <t>Charles Shaw</t>
  </si>
  <si>
    <t>C1778</t>
  </si>
  <si>
    <t>Terry Mills</t>
  </si>
  <si>
    <t>C1779</t>
  </si>
  <si>
    <t>Ralph Cooper</t>
  </si>
  <si>
    <t>C1780</t>
  </si>
  <si>
    <t>Russell Nelson</t>
  </si>
  <si>
    <t>C1781</t>
  </si>
  <si>
    <t>Carlos Young</t>
  </si>
  <si>
    <t>C1782</t>
  </si>
  <si>
    <t>Kenneth Simpson</t>
  </si>
  <si>
    <t>C1783</t>
  </si>
  <si>
    <t>Ralph Wheeler</t>
  </si>
  <si>
    <t>C1784</t>
  </si>
  <si>
    <t>Ralph Jacobs</t>
  </si>
  <si>
    <t>C1785</t>
  </si>
  <si>
    <t>Carlos Wheeler</t>
  </si>
  <si>
    <t>C1786</t>
  </si>
  <si>
    <t>Jerry Smith</t>
  </si>
  <si>
    <t>C1787</t>
  </si>
  <si>
    <t>Carl Murphy</t>
  </si>
  <si>
    <t>C1788</t>
  </si>
  <si>
    <t>Shawn Fields</t>
  </si>
  <si>
    <t>C1789</t>
  </si>
  <si>
    <t>Steven Nichols</t>
  </si>
  <si>
    <t>C1790</t>
  </si>
  <si>
    <t>Frank Schmidt</t>
  </si>
  <si>
    <t>C1791</t>
  </si>
  <si>
    <t>Joe Bryant</t>
  </si>
  <si>
    <t>C1792</t>
  </si>
  <si>
    <t>Wayne Stewart</t>
  </si>
  <si>
    <t>C1793</t>
  </si>
  <si>
    <t>Carlos Stewart</t>
  </si>
  <si>
    <t>C1794</t>
  </si>
  <si>
    <t>Billy Gonzales</t>
  </si>
  <si>
    <t>C1795</t>
  </si>
  <si>
    <t>Michael Reed</t>
  </si>
  <si>
    <t>C1796</t>
  </si>
  <si>
    <t>Patrick Hall</t>
  </si>
  <si>
    <t>C1797</t>
  </si>
  <si>
    <t>Billy West</t>
  </si>
  <si>
    <t>C1798</t>
  </si>
  <si>
    <t>Joe Baker</t>
  </si>
  <si>
    <t>C1799</t>
  </si>
  <si>
    <t>Eugene Cooper</t>
  </si>
  <si>
    <t>C1800</t>
  </si>
  <si>
    <t>Frank Hawkins</t>
  </si>
  <si>
    <t>Salesperson ID</t>
  </si>
  <si>
    <t>Salesperson Name</t>
  </si>
  <si>
    <t>EMP1000</t>
  </si>
  <si>
    <t>Fred Robertson</t>
  </si>
  <si>
    <t>EMP1001</t>
  </si>
  <si>
    <t>Kevin Butler</t>
  </si>
  <si>
    <t>EMP1002</t>
  </si>
  <si>
    <t>Andrew Bowman</t>
  </si>
  <si>
    <t>EMP1003</t>
  </si>
  <si>
    <t>Christopher Tucker</t>
  </si>
  <si>
    <t>EMP1004</t>
  </si>
  <si>
    <t>Kenneth Bradley</t>
  </si>
  <si>
    <t>EMP1005</t>
  </si>
  <si>
    <t>Ryan Welch</t>
  </si>
  <si>
    <t>EMP1006</t>
  </si>
  <si>
    <t>Sean Miller</t>
  </si>
  <si>
    <t>EMP1007</t>
  </si>
  <si>
    <t>Jeremy Mendoza</t>
  </si>
  <si>
    <t>EMP1008</t>
  </si>
  <si>
    <t>Carl Elliott</t>
  </si>
  <si>
    <t>EMP1009</t>
  </si>
  <si>
    <t>Kenneth Fields</t>
  </si>
  <si>
    <t>EMP1010</t>
  </si>
  <si>
    <t>Joshua Cook</t>
  </si>
  <si>
    <t>EMP1011</t>
  </si>
  <si>
    <t>Larry Marshall</t>
  </si>
  <si>
    <t>EMP1012</t>
  </si>
  <si>
    <t>John Reyes</t>
  </si>
  <si>
    <t>EMP1013</t>
  </si>
  <si>
    <t>Charles Harper</t>
  </si>
  <si>
    <t>EMP1014</t>
  </si>
  <si>
    <t>Ronald Reed</t>
  </si>
  <si>
    <t>EMP1015</t>
  </si>
  <si>
    <t>Justin Lynch</t>
  </si>
  <si>
    <t>EMP1016</t>
  </si>
  <si>
    <t>Henry Nelson</t>
  </si>
  <si>
    <t>EMP1017</t>
  </si>
  <si>
    <t>Brian Hansen</t>
  </si>
  <si>
    <t>EMP1018</t>
  </si>
  <si>
    <t>Jimmy Young</t>
  </si>
  <si>
    <t>EMP1019</t>
  </si>
  <si>
    <t>Roger Robertson</t>
  </si>
  <si>
    <t>EMP1020</t>
  </si>
  <si>
    <t>Ryan Butler</t>
  </si>
  <si>
    <t>EMP1021</t>
  </si>
  <si>
    <t>Clarence Fox</t>
  </si>
  <si>
    <t>EMP1022</t>
  </si>
  <si>
    <t>Walter Cook</t>
  </si>
  <si>
    <t>EMP1023</t>
  </si>
  <si>
    <t>Brian Davis</t>
  </si>
  <si>
    <t>EMP1024</t>
  </si>
  <si>
    <t>Ernest Wheeler</t>
  </si>
  <si>
    <t>EMP1025</t>
  </si>
  <si>
    <t>Ernest Wagner</t>
  </si>
  <si>
    <t>EMP1026</t>
  </si>
  <si>
    <t>Martin Perry</t>
  </si>
  <si>
    <t>EMP1027</t>
  </si>
  <si>
    <t>Gary Rodriguez</t>
  </si>
  <si>
    <t>EMP1028</t>
  </si>
  <si>
    <t>Howard Sims</t>
  </si>
  <si>
    <t>EMP1029</t>
  </si>
  <si>
    <t>Howard Gardner</t>
  </si>
  <si>
    <t>EMP1030</t>
  </si>
  <si>
    <t>Bobby Russell</t>
  </si>
  <si>
    <t>EMP1031</t>
  </si>
  <si>
    <t>Brian Thomas</t>
  </si>
  <si>
    <t>EMP1032</t>
  </si>
  <si>
    <t>Larry Castillo</t>
  </si>
  <si>
    <t>EMP1033</t>
  </si>
  <si>
    <t>Jerry Perry</t>
  </si>
  <si>
    <t>EMP1034</t>
  </si>
  <si>
    <t>Arthur Mccoy</t>
  </si>
  <si>
    <t>EMP1035</t>
  </si>
  <si>
    <t>Roger Ramos</t>
  </si>
  <si>
    <t>EMP1036</t>
  </si>
  <si>
    <t>Robert Reed</t>
  </si>
  <si>
    <t>EMP1037</t>
  </si>
  <si>
    <t>Carl Hall</t>
  </si>
  <si>
    <t>EMP1038</t>
  </si>
  <si>
    <t>Scott Mason</t>
  </si>
  <si>
    <t>EMP1039</t>
  </si>
  <si>
    <t>Eugene Holmes</t>
  </si>
  <si>
    <t>EMP1040</t>
  </si>
  <si>
    <t>Patrick Ruiz</t>
  </si>
  <si>
    <t>EMP1041</t>
  </si>
  <si>
    <t>Joe Sims</t>
  </si>
  <si>
    <t>EMP1042</t>
  </si>
  <si>
    <t>Scott Clark</t>
  </si>
  <si>
    <t>EMP1043</t>
  </si>
  <si>
    <t>Joshua Taylor</t>
  </si>
  <si>
    <t>EMP1044</t>
  </si>
  <si>
    <t>Martin Carr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</si>
</sst>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
    <numFmt numFmtId="165" formatCode="_(* #,##0_);_(* \(#,##0\);_(* &quot;-&quot;??_);_(@_)"/>
    <numFmt numFmtId="166" formatCode="[$-F800]dddd\,\ mmmm\ dd\,\ yyyy"/>
    <numFmt numFmtId="167" formatCode="0.0%"/>
    <numFmt numFmtId="168" formatCode="&quot;$&quot;#,##0"/>
  </numFmts>
  <fonts count="4" x14ac:knownFonts="1">
    <font>
      <sz val="11"/>
      <color theme="1"/>
      <name val="Calibri"/>
      <family val="2"/>
      <scheme val="minor"/>
    </font>
    <font>
      <sz val="11"/>
      <color theme="1"/>
      <name val="Calibri"/>
      <family val="2"/>
    </font>
    <font>
      <sz val="8"/>
      <color rgb="FF000000"/>
      <name val="Segoe UI"/>
      <family val="2"/>
    </font>
    <font>
      <b/>
      <sz val="11"/>
      <color theme="0"/>
      <name val="Calibri"/>
      <family val="2"/>
      <scheme val="minor"/>
    </font>
  </fonts>
  <fills count="5">
    <fill>
      <patternFill patternType="none"/>
    </fill>
    <fill>
      <patternFill patternType="gray125"/>
    </fill>
    <fill>
      <patternFill patternType="solid">
        <fgColor rgb="FF21C587"/>
        <bgColor indexed="64"/>
      </patternFill>
    </fill>
    <fill>
      <patternFill patternType="solid">
        <fgColor theme="0" tint="-4.9989318521683403E-2"/>
        <bgColor indexed="64"/>
      </patternFill>
    </fill>
    <fill>
      <patternFill patternType="solid">
        <fgColor theme="0"/>
        <bgColor indexed="64"/>
      </patternFill>
    </fill>
  </fills>
  <borders count="2">
    <border>
      <left/>
      <right/>
      <top/>
      <bottom/>
      <diagonal/>
    </border>
    <border>
      <left/>
      <right/>
      <top style="thin">
        <color theme="4" tint="0.39997558519241921"/>
      </top>
      <bottom/>
      <diagonal/>
    </border>
  </borders>
  <cellStyleXfs count="1">
    <xf numFmtId="0" fontId="0" fillId="0" borderId="0"/>
  </cellStyleXfs>
  <cellXfs count="17">
    <xf numFmtId="0" fontId="0" fillId="0" borderId="0" xfId="0"/>
    <xf numFmtId="164" fontId="0" fillId="0" borderId="0" xfId="0" applyNumberFormat="1"/>
    <xf numFmtId="3" fontId="0" fillId="0" borderId="0" xfId="0" applyNumberFormat="1"/>
    <xf numFmtId="0" fontId="0" fillId="0" borderId="0" xfId="0" pivotButton="1"/>
    <xf numFmtId="0" fontId="0" fillId="0" borderId="0" xfId="0" applyAlignment="1">
      <alignment horizontal="left"/>
    </xf>
    <xf numFmtId="49" fontId="0" fillId="2" borderId="0" xfId="0" applyNumberFormat="1" applyFill="1"/>
    <xf numFmtId="0" fontId="0" fillId="3" borderId="0" xfId="0" applyFill="1"/>
    <xf numFmtId="0" fontId="0" fillId="4" borderId="0" xfId="0" applyFill="1"/>
    <xf numFmtId="165" fontId="0" fillId="0" borderId="0" xfId="0" applyNumberFormat="1"/>
    <xf numFmtId="166" fontId="0" fillId="0" borderId="0" xfId="0" applyNumberFormat="1"/>
    <xf numFmtId="10" fontId="0" fillId="0" borderId="0" xfId="0" applyNumberFormat="1"/>
    <xf numFmtId="0" fontId="1" fillId="3" borderId="0" xfId="0" applyFont="1" applyFill="1"/>
    <xf numFmtId="167" fontId="0" fillId="0" borderId="0" xfId="0" applyNumberFormat="1"/>
    <xf numFmtId="168" fontId="0" fillId="0" borderId="0" xfId="0" applyNumberFormat="1"/>
    <xf numFmtId="4" fontId="0" fillId="0" borderId="0" xfId="0" applyNumberFormat="1"/>
    <xf numFmtId="0" fontId="0" fillId="0" borderId="1" xfId="0" applyBorder="1"/>
    <xf numFmtId="0" fontId="3" fillId="0" borderId="0" xfId="0" applyFont="1"/>
  </cellXfs>
  <cellStyles count="1">
    <cellStyle name="Normal" xfId="0" builtinId="0"/>
  </cellStyles>
  <dxfs count="34">
    <dxf>
      <numFmt numFmtId="165" formatCode="_(* #,##0_);_(* \(#,##0\);_(*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numFmt numFmtId="4" formatCode="#,##0.00"/>
    </dxf>
    <dxf>
      <numFmt numFmtId="4" formatCode="#,##0.00"/>
    </dxf>
    <dxf>
      <numFmt numFmtId="4" formatCode="#,##0.00"/>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SlicerStyleLight1 2" pivot="0" table="0" count="10" xr9:uid="{8C784567-62B6-4D26-B7B8-793AA335635A}">
      <tableStyleElement type="wholeTable" dxfId="33"/>
      <tableStyleElement type="headerRow" dxfId="32"/>
    </tableStyle>
  </tableStyles>
  <colors>
    <mruColors>
      <color rgb="FF21C587"/>
      <color rgb="FF25E372"/>
      <color rgb="FFED7D31"/>
      <color rgb="FF21AA8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tint="0.14996795556505021"/>
          </font>
          <fill>
            <patternFill patternType="solid">
              <fgColor auto="1"/>
              <bgColor rgb="FF21AA87"/>
            </patternFill>
          </fill>
          <border diagonalUp="0" diagonalDown="0">
            <left/>
            <right/>
            <top/>
            <bottom/>
            <vertical/>
            <horizontal/>
          </border>
        </dxf>
        <dxf>
          <font>
            <color theme="0" tint="-0.14996795556505021"/>
          </font>
          <fill>
            <patternFill patternType="solid">
              <fgColor auto="1"/>
              <bgColor rgb="FFED7D3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val="0"/>
            <i val="0"/>
            <color theme="0" tint="-0.14996795556505021"/>
          </font>
          <fill>
            <patternFill patternType="solid">
              <fgColor theme="4" tint="0.59999389629810485"/>
              <bgColor rgb="FF7030A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1" tint="0.499984740745262"/>
          </font>
          <fill>
            <patternFill patternType="none">
              <fgColor indexed="64"/>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onnections" Target="connections.xml"/><Relationship Id="rId21" Type="http://schemas.openxmlformats.org/officeDocument/2006/relationships/pivotCacheDefinition" Target="pivotCache/pivotCacheDefinition13.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55" Type="http://schemas.openxmlformats.org/officeDocument/2006/relationships/customXml" Target="../customXml/item25.xml"/><Relationship Id="rId63" Type="http://schemas.openxmlformats.org/officeDocument/2006/relationships/customXml" Target="../customXml/item3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9" Type="http://schemas.openxmlformats.org/officeDocument/2006/relationships/powerPivotData" Target="model/item.data"/><Relationship Id="rId11" Type="http://schemas.openxmlformats.org/officeDocument/2006/relationships/pivotCacheDefinition" Target="pivotCache/pivotCacheDefinition3.xml"/><Relationship Id="rId24" Type="http://schemas.microsoft.com/office/2007/relationships/slicerCache" Target="slicerCaches/slicerCache3.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22" Type="http://schemas.microsoft.com/office/2007/relationships/slicerCache" Target="slicerCaches/slicerCache1.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20" Type="http://schemas.openxmlformats.org/officeDocument/2006/relationships/pivotCacheDefinition" Target="pivotCache/pivotCacheDefinition12.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microsoft.com/office/2007/relationships/slicerCache" Target="slicerCaches/slicerCache2.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pivotCacheDefinition" Target="pivotCache/pivotCacheDefinition2.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customXml" Target="../customXml/item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[Profit_Analysis.xlsm]Analysis 1!PivotTable2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1C587">
              <a:alpha val="2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548556430446194"/>
          <c:y val="1.7777802663590782E-2"/>
          <c:w val="0.76902887139107612"/>
          <c:h val="0.78666636803691059"/>
        </c:manualLayout>
      </c:layout>
      <c:barChart>
        <c:barDir val="col"/>
        <c:grouping val="clustered"/>
        <c:varyColors val="0"/>
        <c:ser>
          <c:idx val="0"/>
          <c:order val="0"/>
          <c:tx>
            <c:strRef>
              <c:f>'Analysis 1'!$D$20</c:f>
              <c:strCache>
                <c:ptCount val="1"/>
                <c:pt idx="0">
                  <c:v>Total</c:v>
                </c:pt>
              </c:strCache>
            </c:strRef>
          </c:tx>
          <c:spPr>
            <a:solidFill>
              <a:srgbClr val="21C587">
                <a:alpha val="20000"/>
              </a:srgbClr>
            </a:solidFill>
            <a:ln>
              <a:noFill/>
            </a:ln>
            <a:effectLst/>
          </c:spPr>
          <c:invertIfNegative val="0"/>
          <c:cat>
            <c:strRef>
              <c:f>'Analysis 1'!$C$21:$C$33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1'!$D$21:$D$33</c:f>
              <c:numCache>
                <c:formatCode>General</c:formatCode>
                <c:ptCount val="12"/>
                <c:pt idx="0">
                  <c:v>2346</c:v>
                </c:pt>
                <c:pt idx="1">
                  <c:v>2315</c:v>
                </c:pt>
                <c:pt idx="2">
                  <c:v>2067</c:v>
                </c:pt>
                <c:pt idx="3">
                  <c:v>1555</c:v>
                </c:pt>
                <c:pt idx="4">
                  <c:v>1539</c:v>
                </c:pt>
                <c:pt idx="5">
                  <c:v>1666</c:v>
                </c:pt>
                <c:pt idx="6">
                  <c:v>1531</c:v>
                </c:pt>
                <c:pt idx="7">
                  <c:v>1509</c:v>
                </c:pt>
                <c:pt idx="8">
                  <c:v>1610</c:v>
                </c:pt>
                <c:pt idx="9">
                  <c:v>1589</c:v>
                </c:pt>
                <c:pt idx="10">
                  <c:v>1690</c:v>
                </c:pt>
                <c:pt idx="11">
                  <c:v>1661</c:v>
                </c:pt>
              </c:numCache>
            </c:numRef>
          </c:val>
          <c:extLst>
            <c:ext xmlns:c16="http://schemas.microsoft.com/office/drawing/2014/chart" uri="{C3380CC4-5D6E-409C-BE32-E72D297353CC}">
              <c16:uniqueId val="{00000000-CB81-4E07-8AC0-AEFD4EEA765A}"/>
            </c:ext>
          </c:extLst>
        </c:ser>
        <c:dLbls>
          <c:showLegendKey val="0"/>
          <c:showVal val="0"/>
          <c:showCatName val="0"/>
          <c:showSerName val="0"/>
          <c:showPercent val="0"/>
          <c:showBubbleSize val="0"/>
        </c:dLbls>
        <c:gapWidth val="35"/>
        <c:overlap val="-27"/>
        <c:axId val="525826096"/>
        <c:axId val="1668438591"/>
      </c:barChart>
      <c:catAx>
        <c:axId val="525826096"/>
        <c:scaling>
          <c:orientation val="minMax"/>
        </c:scaling>
        <c:delete val="1"/>
        <c:axPos val="b"/>
        <c:numFmt formatCode="General" sourceLinked="1"/>
        <c:majorTickMark val="none"/>
        <c:minorTickMark val="none"/>
        <c:tickLblPos val="nextTo"/>
        <c:crossAx val="1668438591"/>
        <c:crosses val="autoZero"/>
        <c:auto val="1"/>
        <c:lblAlgn val="ctr"/>
        <c:lblOffset val="100"/>
        <c:noMultiLvlLbl val="0"/>
      </c:catAx>
      <c:valAx>
        <c:axId val="1668438591"/>
        <c:scaling>
          <c:orientation val="minMax"/>
        </c:scaling>
        <c:delete val="1"/>
        <c:axPos val="l"/>
        <c:numFmt formatCode="General" sourceLinked="1"/>
        <c:majorTickMark val="none"/>
        <c:minorTickMark val="none"/>
        <c:tickLblPos val="nextTo"/>
        <c:crossAx val="525826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[Profit_Analysis.xlsm]Analysis 1!PivotTable3</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alpha val="2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888888888888892E-2"/>
          <c:y val="0.28333333333333333"/>
          <c:w val="0.82222222222222219"/>
          <c:h val="0.53333333333333333"/>
        </c:manualLayout>
      </c:layout>
      <c:barChart>
        <c:barDir val="col"/>
        <c:grouping val="clustered"/>
        <c:varyColors val="0"/>
        <c:ser>
          <c:idx val="0"/>
          <c:order val="0"/>
          <c:tx>
            <c:strRef>
              <c:f>'Analysis 1'!$G$20</c:f>
              <c:strCache>
                <c:ptCount val="1"/>
                <c:pt idx="0">
                  <c:v>Total</c:v>
                </c:pt>
              </c:strCache>
            </c:strRef>
          </c:tx>
          <c:spPr>
            <a:solidFill>
              <a:schemeClr val="accent2">
                <a:alpha val="20000"/>
              </a:schemeClr>
            </a:solidFill>
            <a:ln>
              <a:noFill/>
            </a:ln>
            <a:effectLst/>
          </c:spPr>
          <c:invertIfNegative val="0"/>
          <c:cat>
            <c:strRef>
              <c:f>'Analysis 1'!$F$21:$F$33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1'!$G$21:$G$33</c:f>
              <c:numCache>
                <c:formatCode>\$#,##0;\(\$#,##0\);\$#,##0</c:formatCode>
                <c:ptCount val="12"/>
                <c:pt idx="0">
                  <c:v>1953905</c:v>
                </c:pt>
                <c:pt idx="1">
                  <c:v>1941156</c:v>
                </c:pt>
                <c:pt idx="2">
                  <c:v>1632813</c:v>
                </c:pt>
                <c:pt idx="3">
                  <c:v>1298208</c:v>
                </c:pt>
                <c:pt idx="4">
                  <c:v>1254603</c:v>
                </c:pt>
                <c:pt idx="5">
                  <c:v>1396174</c:v>
                </c:pt>
                <c:pt idx="6">
                  <c:v>1240693</c:v>
                </c:pt>
                <c:pt idx="7">
                  <c:v>1216625</c:v>
                </c:pt>
                <c:pt idx="8">
                  <c:v>1334923</c:v>
                </c:pt>
                <c:pt idx="9">
                  <c:v>1286246</c:v>
                </c:pt>
                <c:pt idx="10">
                  <c:v>1392322</c:v>
                </c:pt>
                <c:pt idx="11">
                  <c:v>1374788</c:v>
                </c:pt>
              </c:numCache>
            </c:numRef>
          </c:val>
          <c:extLst>
            <c:ext xmlns:c16="http://schemas.microsoft.com/office/drawing/2014/chart" uri="{C3380CC4-5D6E-409C-BE32-E72D297353CC}">
              <c16:uniqueId val="{00000000-72CD-4712-9F40-007C93ADCC6A}"/>
            </c:ext>
          </c:extLst>
        </c:ser>
        <c:dLbls>
          <c:showLegendKey val="0"/>
          <c:showVal val="0"/>
          <c:showCatName val="0"/>
          <c:showSerName val="0"/>
          <c:showPercent val="0"/>
          <c:showBubbleSize val="0"/>
        </c:dLbls>
        <c:gapWidth val="35"/>
        <c:overlap val="-27"/>
        <c:axId val="1863640655"/>
        <c:axId val="1338214015"/>
      </c:barChart>
      <c:catAx>
        <c:axId val="1863640655"/>
        <c:scaling>
          <c:orientation val="minMax"/>
        </c:scaling>
        <c:delete val="1"/>
        <c:axPos val="b"/>
        <c:numFmt formatCode="General" sourceLinked="1"/>
        <c:majorTickMark val="none"/>
        <c:minorTickMark val="none"/>
        <c:tickLblPos val="nextTo"/>
        <c:crossAx val="1338214015"/>
        <c:crosses val="autoZero"/>
        <c:auto val="1"/>
        <c:lblAlgn val="ctr"/>
        <c:lblOffset val="100"/>
        <c:noMultiLvlLbl val="0"/>
      </c:catAx>
      <c:valAx>
        <c:axId val="1338214015"/>
        <c:scaling>
          <c:orientation val="minMax"/>
        </c:scaling>
        <c:delete val="1"/>
        <c:axPos val="l"/>
        <c:numFmt formatCode="\$#,##0;\(\$#,##0\);\$#,##0" sourceLinked="1"/>
        <c:majorTickMark val="none"/>
        <c:minorTickMark val="none"/>
        <c:tickLblPos val="nextTo"/>
        <c:crossAx val="18636406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[Profit_Analysis.xlsm]Analysis 1!PivotTable5</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5E372">
              <a:alpha val="2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979608057329311E-2"/>
          <c:y val="0.14035087719298245"/>
          <c:w val="0.82004078388534141"/>
          <c:h val="0.60233918128654973"/>
        </c:manualLayout>
      </c:layout>
      <c:barChart>
        <c:barDir val="col"/>
        <c:grouping val="clustered"/>
        <c:varyColors val="0"/>
        <c:ser>
          <c:idx val="0"/>
          <c:order val="0"/>
          <c:tx>
            <c:strRef>
              <c:f>'Analysis 1'!$J$20</c:f>
              <c:strCache>
                <c:ptCount val="1"/>
                <c:pt idx="0">
                  <c:v>Total</c:v>
                </c:pt>
              </c:strCache>
            </c:strRef>
          </c:tx>
          <c:spPr>
            <a:solidFill>
              <a:srgbClr val="25E372">
                <a:alpha val="20000"/>
              </a:srgbClr>
            </a:solidFill>
            <a:ln>
              <a:noFill/>
            </a:ln>
            <a:effectLst/>
          </c:spPr>
          <c:invertIfNegative val="0"/>
          <c:cat>
            <c:strRef>
              <c:f>'Analysis 1'!$I$21:$I$33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1'!$J$21:$J$33</c:f>
              <c:numCache>
                <c:formatCode>\$#,##0;\(\$#,##0\);\$#,##0</c:formatCode>
                <c:ptCount val="12"/>
                <c:pt idx="0">
                  <c:v>2870685</c:v>
                </c:pt>
                <c:pt idx="1">
                  <c:v>2885199</c:v>
                </c:pt>
                <c:pt idx="2">
                  <c:v>2429502</c:v>
                </c:pt>
                <c:pt idx="3">
                  <c:v>1939068</c:v>
                </c:pt>
                <c:pt idx="4">
                  <c:v>1877234</c:v>
                </c:pt>
                <c:pt idx="5">
                  <c:v>2067005</c:v>
                </c:pt>
                <c:pt idx="6">
                  <c:v>1831609</c:v>
                </c:pt>
                <c:pt idx="7">
                  <c:v>1810358</c:v>
                </c:pt>
                <c:pt idx="8">
                  <c:v>1953297</c:v>
                </c:pt>
                <c:pt idx="9">
                  <c:v>1898703</c:v>
                </c:pt>
                <c:pt idx="10">
                  <c:v>2054237</c:v>
                </c:pt>
                <c:pt idx="11">
                  <c:v>2051962</c:v>
                </c:pt>
              </c:numCache>
            </c:numRef>
          </c:val>
          <c:extLst>
            <c:ext xmlns:c16="http://schemas.microsoft.com/office/drawing/2014/chart" uri="{C3380CC4-5D6E-409C-BE32-E72D297353CC}">
              <c16:uniqueId val="{00000000-8634-469F-ACCC-7CAC5481E227}"/>
            </c:ext>
          </c:extLst>
        </c:ser>
        <c:dLbls>
          <c:showLegendKey val="0"/>
          <c:showVal val="0"/>
          <c:showCatName val="0"/>
          <c:showSerName val="0"/>
          <c:showPercent val="0"/>
          <c:showBubbleSize val="0"/>
        </c:dLbls>
        <c:gapWidth val="45"/>
        <c:overlap val="-27"/>
        <c:axId val="283099552"/>
        <c:axId val="291612464"/>
      </c:barChart>
      <c:catAx>
        <c:axId val="283099552"/>
        <c:scaling>
          <c:orientation val="minMax"/>
        </c:scaling>
        <c:delete val="1"/>
        <c:axPos val="b"/>
        <c:numFmt formatCode="General" sourceLinked="1"/>
        <c:majorTickMark val="none"/>
        <c:minorTickMark val="none"/>
        <c:tickLblPos val="nextTo"/>
        <c:crossAx val="291612464"/>
        <c:crosses val="autoZero"/>
        <c:auto val="1"/>
        <c:lblAlgn val="ctr"/>
        <c:lblOffset val="100"/>
        <c:noMultiLvlLbl val="0"/>
      </c:catAx>
      <c:valAx>
        <c:axId val="291612464"/>
        <c:scaling>
          <c:orientation val="minMax"/>
        </c:scaling>
        <c:delete val="1"/>
        <c:axPos val="l"/>
        <c:numFmt formatCode="\$#,##0;\(\$#,##0\);\$#,##0" sourceLinked="1"/>
        <c:majorTickMark val="none"/>
        <c:minorTickMark val="none"/>
        <c:tickLblPos val="nextTo"/>
        <c:crossAx val="2830995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[Profit_Analysis.xlsm]Analysis 1!PivotTable4</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alpha val="2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901234567901231E-2"/>
          <c:y val="0.34598344437714518"/>
          <c:w val="0.86419753086419748"/>
          <c:h val="0.45846153846153848"/>
        </c:manualLayout>
      </c:layout>
      <c:barChart>
        <c:barDir val="col"/>
        <c:grouping val="clustered"/>
        <c:varyColors val="0"/>
        <c:ser>
          <c:idx val="0"/>
          <c:order val="0"/>
          <c:tx>
            <c:strRef>
              <c:f>'Analysis 1'!$M$20</c:f>
              <c:strCache>
                <c:ptCount val="1"/>
                <c:pt idx="0">
                  <c:v>Total</c:v>
                </c:pt>
              </c:strCache>
            </c:strRef>
          </c:tx>
          <c:spPr>
            <a:solidFill>
              <a:srgbClr val="7030A0">
                <a:alpha val="20000"/>
              </a:srgbClr>
            </a:solidFill>
            <a:ln>
              <a:noFill/>
            </a:ln>
            <a:effectLst/>
          </c:spPr>
          <c:invertIfNegative val="0"/>
          <c:cat>
            <c:strRef>
              <c:f>'Analysis 1'!$L$21:$L$33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1'!$M$21:$M$33</c:f>
              <c:numCache>
                <c:formatCode>\$#,##0;\(\$#,##0\);\$#,##0</c:formatCode>
                <c:ptCount val="12"/>
                <c:pt idx="0">
                  <c:v>916780</c:v>
                </c:pt>
                <c:pt idx="1">
                  <c:v>944043</c:v>
                </c:pt>
                <c:pt idx="2">
                  <c:v>796689</c:v>
                </c:pt>
                <c:pt idx="3">
                  <c:v>640860</c:v>
                </c:pt>
                <c:pt idx="4">
                  <c:v>622631</c:v>
                </c:pt>
                <c:pt idx="5">
                  <c:v>670831</c:v>
                </c:pt>
                <c:pt idx="6">
                  <c:v>590916</c:v>
                </c:pt>
                <c:pt idx="7">
                  <c:v>593733</c:v>
                </c:pt>
                <c:pt idx="8">
                  <c:v>618374</c:v>
                </c:pt>
                <c:pt idx="9">
                  <c:v>612457</c:v>
                </c:pt>
                <c:pt idx="10">
                  <c:v>661915</c:v>
                </c:pt>
                <c:pt idx="11">
                  <c:v>677174</c:v>
                </c:pt>
              </c:numCache>
            </c:numRef>
          </c:val>
          <c:extLst>
            <c:ext xmlns:c16="http://schemas.microsoft.com/office/drawing/2014/chart" uri="{C3380CC4-5D6E-409C-BE32-E72D297353CC}">
              <c16:uniqueId val="{00000000-3C19-4A78-8DC9-B35AB8B5F0D1}"/>
            </c:ext>
          </c:extLst>
        </c:ser>
        <c:dLbls>
          <c:showLegendKey val="0"/>
          <c:showVal val="0"/>
          <c:showCatName val="0"/>
          <c:showSerName val="0"/>
          <c:showPercent val="0"/>
          <c:showBubbleSize val="0"/>
        </c:dLbls>
        <c:gapWidth val="37"/>
        <c:overlap val="-27"/>
        <c:axId val="525813696"/>
        <c:axId val="1776754831"/>
      </c:barChart>
      <c:catAx>
        <c:axId val="525813696"/>
        <c:scaling>
          <c:orientation val="minMax"/>
        </c:scaling>
        <c:delete val="1"/>
        <c:axPos val="b"/>
        <c:numFmt formatCode="General" sourceLinked="1"/>
        <c:majorTickMark val="none"/>
        <c:minorTickMark val="none"/>
        <c:tickLblPos val="nextTo"/>
        <c:crossAx val="1776754831"/>
        <c:crosses val="autoZero"/>
        <c:auto val="1"/>
        <c:lblAlgn val="ctr"/>
        <c:lblOffset val="100"/>
        <c:noMultiLvlLbl val="0"/>
      </c:catAx>
      <c:valAx>
        <c:axId val="1776754831"/>
        <c:scaling>
          <c:orientation val="minMax"/>
        </c:scaling>
        <c:delete val="1"/>
        <c:axPos val="l"/>
        <c:numFmt formatCode="\$#,##0;\(\$#,##0\);\$#,##0" sourceLinked="1"/>
        <c:majorTickMark val="none"/>
        <c:minorTickMark val="none"/>
        <c:tickLblPos val="nextTo"/>
        <c:crossAx val="525813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'Analysis 2'!$C$13</c:f>
              <c:strCache>
                <c:ptCount val="1"/>
                <c:pt idx="0">
                  <c:v>Sum of Profit</c:v>
                </c:pt>
              </c:strCache>
            </c:strRef>
          </c:tx>
          <c:spPr>
            <a:solidFill>
              <a:srgbClr val="21C587">
                <a:alpha val="64000"/>
              </a:srgbClr>
            </a:solidFill>
            <a:ln>
              <a:noFill/>
            </a:ln>
            <a:effectLst/>
          </c:spPr>
          <c:cat>
            <c:strRef>
              <c:f>'Analysis 2'!$B$14:$B$16</c:f>
              <c:strCache>
                <c:ptCount val="3"/>
                <c:pt idx="0">
                  <c:v>Steven Owens</c:v>
                </c:pt>
                <c:pt idx="1">
                  <c:v>Harry Perkins</c:v>
                </c:pt>
                <c:pt idx="2">
                  <c:v>Bobby Greene</c:v>
                </c:pt>
              </c:strCache>
            </c:strRef>
          </c:cat>
          <c:val>
            <c:numRef>
              <c:f>'Analysis 2'!$C$14:$C$16</c:f>
              <c:numCache>
                <c:formatCode>\$#,##0;\(\$#,##0\);\$#,##0</c:formatCode>
                <c:ptCount val="3"/>
                <c:pt idx="0">
                  <c:v>6846</c:v>
                </c:pt>
                <c:pt idx="1">
                  <c:v>6510</c:v>
                </c:pt>
                <c:pt idx="2">
                  <c:v>6360</c:v>
                </c:pt>
              </c:numCache>
            </c:numRef>
          </c:val>
          <c:extLst>
            <c:ext xmlns:c16="http://schemas.microsoft.com/office/drawing/2014/chart" uri="{C3380CC4-5D6E-409C-BE32-E72D297353CC}">
              <c16:uniqueId val="{00000000-776B-4BC4-9DCA-028381FBD320}"/>
            </c:ext>
          </c:extLst>
        </c:ser>
        <c:dLbls>
          <c:showLegendKey val="0"/>
          <c:showVal val="0"/>
          <c:showCatName val="0"/>
          <c:showSerName val="0"/>
          <c:showPercent val="0"/>
          <c:showBubbleSize val="0"/>
        </c:dLbls>
        <c:axId val="528876672"/>
        <c:axId val="528357792"/>
      </c:areaChart>
      <c:catAx>
        <c:axId val="528876672"/>
        <c:scaling>
          <c:orientation val="minMax"/>
        </c:scaling>
        <c:delete val="1"/>
        <c:axPos val="b"/>
        <c:numFmt formatCode="General" sourceLinked="1"/>
        <c:majorTickMark val="out"/>
        <c:minorTickMark val="none"/>
        <c:tickLblPos val="nextTo"/>
        <c:crossAx val="528357792"/>
        <c:crosses val="autoZero"/>
        <c:auto val="1"/>
        <c:lblAlgn val="ctr"/>
        <c:lblOffset val="100"/>
        <c:noMultiLvlLbl val="0"/>
      </c:catAx>
      <c:valAx>
        <c:axId val="528357792"/>
        <c:scaling>
          <c:orientation val="minMax"/>
        </c:scaling>
        <c:delete val="1"/>
        <c:axPos val="l"/>
        <c:numFmt formatCode="\$#,##0;\(\$#,##0\);\$#,##0" sourceLinked="1"/>
        <c:majorTickMark val="none"/>
        <c:minorTickMark val="none"/>
        <c:tickLblPos val="nextTo"/>
        <c:crossAx val="5288766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2'!$M$6</c:f>
              <c:strCache>
                <c:ptCount val="1"/>
                <c:pt idx="0">
                  <c:v>2020</c:v>
                </c:pt>
              </c:strCache>
            </c:strRef>
          </c:tx>
          <c:dPt>
            <c:idx val="0"/>
            <c:bubble3D val="0"/>
            <c:spPr>
              <a:solidFill>
                <a:srgbClr val="25E372"/>
              </a:solidFill>
              <a:ln w="19050">
                <a:solidFill>
                  <a:schemeClr val="lt1"/>
                </a:solidFill>
              </a:ln>
              <a:effectLst/>
            </c:spPr>
            <c:extLst>
              <c:ext xmlns:c16="http://schemas.microsoft.com/office/drawing/2014/chart" uri="{C3380CC4-5D6E-409C-BE32-E72D297353CC}">
                <c16:uniqueId val="{00000001-49F3-402C-8407-AA551DE92A4D}"/>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49F3-402C-8407-AA551DE92A4D}"/>
              </c:ext>
            </c:extLst>
          </c:dPt>
          <c:val>
            <c:numRef>
              <c:f>'Analysis 2'!$N$6:$O$6</c:f>
              <c:numCache>
                <c:formatCode>0.0%</c:formatCode>
                <c:ptCount val="2"/>
                <c:pt idx="0" formatCode="0.00%">
                  <c:v>0.51592795943140168</c:v>
                </c:pt>
                <c:pt idx="1">
                  <c:v>0.48407204056859832</c:v>
                </c:pt>
              </c:numCache>
            </c:numRef>
          </c:val>
          <c:extLst>
            <c:ext xmlns:c16="http://schemas.microsoft.com/office/drawing/2014/chart" uri="{C3380CC4-5D6E-409C-BE32-E72D297353CC}">
              <c16:uniqueId val="{00000004-49F3-402C-8407-AA551DE92A4D}"/>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2'!$M$7</c:f>
              <c:strCache>
                <c:ptCount val="1"/>
                <c:pt idx="0">
                  <c:v>2021</c:v>
                </c:pt>
              </c:strCache>
            </c:strRef>
          </c:tx>
          <c:dPt>
            <c:idx val="0"/>
            <c:bubble3D val="0"/>
            <c:spPr>
              <a:solidFill>
                <a:srgbClr val="25E372"/>
              </a:solidFill>
              <a:ln w="19050">
                <a:solidFill>
                  <a:schemeClr val="lt1"/>
                </a:solidFill>
              </a:ln>
              <a:effectLst/>
            </c:spPr>
            <c:extLst>
              <c:ext xmlns:c16="http://schemas.microsoft.com/office/drawing/2014/chart" uri="{C3380CC4-5D6E-409C-BE32-E72D297353CC}">
                <c16:uniqueId val="{00000001-8FDA-4BFF-9938-AEB62B8C7695}"/>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8FDA-4BFF-9938-AEB62B8C7695}"/>
              </c:ext>
            </c:extLst>
          </c:dPt>
          <c:val>
            <c:numRef>
              <c:f>'Analysis 2'!$N$7:$O$7</c:f>
              <c:numCache>
                <c:formatCode>0.0%</c:formatCode>
                <c:ptCount val="2"/>
                <c:pt idx="0" formatCode="0.00%">
                  <c:v>0.48407204056859832</c:v>
                </c:pt>
                <c:pt idx="1">
                  <c:v>0.51592795943140168</c:v>
                </c:pt>
              </c:numCache>
            </c:numRef>
          </c:val>
          <c:extLst>
            <c:ext xmlns:c16="http://schemas.microsoft.com/office/drawing/2014/chart" uri="{C3380CC4-5D6E-409C-BE32-E72D297353CC}">
              <c16:uniqueId val="{00000004-8FDA-4BFF-9938-AEB62B8C7695}"/>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 2'!$M$8</c:f>
              <c:strCache>
                <c:ptCount val="1"/>
                <c:pt idx="0">
                  <c:v>0.00%</c:v>
                </c:pt>
              </c:strCache>
            </c:strRef>
          </c:tx>
          <c:dPt>
            <c:idx val="0"/>
            <c:bubble3D val="0"/>
            <c:spPr>
              <a:solidFill>
                <a:srgbClr val="25E372"/>
              </a:solidFill>
              <a:ln w="19050">
                <a:solidFill>
                  <a:schemeClr val="lt1"/>
                </a:solidFill>
              </a:ln>
              <a:effectLst/>
            </c:spPr>
            <c:extLst>
              <c:ext xmlns:c16="http://schemas.microsoft.com/office/drawing/2014/chart" uri="{C3380CC4-5D6E-409C-BE32-E72D297353CC}">
                <c16:uniqueId val="{00000001-6A0C-4C24-A573-D6B28F19A431}"/>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6A0C-4C24-A573-D6B28F19A431}"/>
              </c:ext>
            </c:extLst>
          </c:dPt>
          <c:val>
            <c:numRef>
              <c:f>'Analysis 2'!$N$8:$O$8</c:f>
              <c:numCache>
                <c:formatCode>0.0%</c:formatCode>
                <c:ptCount val="2"/>
                <c:pt idx="0" formatCode="0.00%">
                  <c:v>0</c:v>
                </c:pt>
                <c:pt idx="1">
                  <c:v>1</c:v>
                </c:pt>
              </c:numCache>
            </c:numRef>
          </c:val>
          <c:extLst>
            <c:ext xmlns:c16="http://schemas.microsoft.com/office/drawing/2014/chart" uri="{C3380CC4-5D6E-409C-BE32-E72D297353CC}">
              <c16:uniqueId val="{00000004-6A0C-4C24-A573-D6B28F19A431}"/>
            </c:ext>
          </c:extLst>
        </c:ser>
        <c:dLbls>
          <c:showLegendKey val="0"/>
          <c:showVal val="0"/>
          <c:showCatName val="0"/>
          <c:showSerName val="0"/>
          <c:showPercent val="0"/>
          <c:showBubbleSize val="0"/>
          <c:showLeaderLines val="1"/>
        </c:dLbls>
        <c:firstSliceAng val="0"/>
        <c:holeSize val="9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[Profit_Analysis.xlsm]Anaysis 3!PivotTable13</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alpha val="46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205673758865248E-2"/>
          <c:y val="0.15597484276729559"/>
          <c:w val="0.93758865248226952"/>
          <c:h val="0.72730431337592238"/>
        </c:manualLayout>
      </c:layout>
      <c:barChart>
        <c:barDir val="col"/>
        <c:grouping val="clustered"/>
        <c:varyColors val="0"/>
        <c:ser>
          <c:idx val="0"/>
          <c:order val="0"/>
          <c:tx>
            <c:strRef>
              <c:f>'Anaysis 3'!$D$5</c:f>
              <c:strCache>
                <c:ptCount val="1"/>
                <c:pt idx="0">
                  <c:v>Total</c:v>
                </c:pt>
              </c:strCache>
            </c:strRef>
          </c:tx>
          <c:spPr>
            <a:solidFill>
              <a:schemeClr val="accent2">
                <a:alpha val="46000"/>
              </a:schemeClr>
            </a:solidFill>
            <a:ln>
              <a:noFill/>
            </a:ln>
            <a:effectLst/>
          </c:spPr>
          <c:invertIfNegative val="0"/>
          <c:cat>
            <c:strRef>
              <c:f>'Anaysis 3'!$C$6:$C$17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'Anaysis 3'!$D$6:$D$17</c:f>
              <c:numCache>
                <c:formatCode>\$#,##0;\(\$#,##0\);\$#,##0</c:formatCode>
                <c:ptCount val="12"/>
                <c:pt idx="0">
                  <c:v>916780</c:v>
                </c:pt>
                <c:pt idx="1">
                  <c:v>944043</c:v>
                </c:pt>
                <c:pt idx="2">
                  <c:v>796689</c:v>
                </c:pt>
                <c:pt idx="3">
                  <c:v>640860</c:v>
                </c:pt>
                <c:pt idx="4">
                  <c:v>622631</c:v>
                </c:pt>
                <c:pt idx="5">
                  <c:v>670831</c:v>
                </c:pt>
                <c:pt idx="6">
                  <c:v>590916</c:v>
                </c:pt>
                <c:pt idx="7">
                  <c:v>593733</c:v>
                </c:pt>
                <c:pt idx="8">
                  <c:v>618374</c:v>
                </c:pt>
                <c:pt idx="9">
                  <c:v>612457</c:v>
                </c:pt>
                <c:pt idx="10">
                  <c:v>661915</c:v>
                </c:pt>
                <c:pt idx="11">
                  <c:v>677174</c:v>
                </c:pt>
              </c:numCache>
            </c:numRef>
          </c:val>
          <c:extLst>
            <c:ext xmlns:c16="http://schemas.microsoft.com/office/drawing/2014/chart" uri="{C3380CC4-5D6E-409C-BE32-E72D297353CC}">
              <c16:uniqueId val="{00000000-761B-4CE2-AB5E-D49734214660}"/>
            </c:ext>
          </c:extLst>
        </c:ser>
        <c:dLbls>
          <c:showLegendKey val="0"/>
          <c:showVal val="0"/>
          <c:showCatName val="0"/>
          <c:showSerName val="0"/>
          <c:showPercent val="0"/>
          <c:showBubbleSize val="0"/>
        </c:dLbls>
        <c:gapWidth val="150"/>
        <c:overlap val="-27"/>
        <c:axId val="525827696"/>
        <c:axId val="293520288"/>
      </c:barChart>
      <c:catAx>
        <c:axId val="52582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520288"/>
        <c:crosses val="autoZero"/>
        <c:auto val="1"/>
        <c:lblAlgn val="ctr"/>
        <c:lblOffset val="100"/>
        <c:noMultiLvlLbl val="0"/>
      </c:catAx>
      <c:valAx>
        <c:axId val="293520288"/>
        <c:scaling>
          <c:orientation val="minMax"/>
        </c:scaling>
        <c:delete val="1"/>
        <c:axPos val="l"/>
        <c:majorGridlines>
          <c:spPr>
            <a:ln w="9525" cap="flat" cmpd="sng" algn="ctr">
              <a:gradFill>
                <a:gsLst>
                  <a:gs pos="0">
                    <a:schemeClr val="accent1">
                      <a:lumMod val="5000"/>
                      <a:lumOff val="95000"/>
                      <a:alpha val="37000"/>
                    </a:schemeClr>
                  </a:gs>
                  <a:gs pos="100000">
                    <a:schemeClr val="accent1">
                      <a:lumMod val="30000"/>
                      <a:lumOff val="70000"/>
                      <a:alpha val="32000"/>
                    </a:schemeClr>
                  </a:gs>
                </a:gsLst>
                <a:lin ang="5400000" scaled="1"/>
              </a:gradFill>
              <a:round/>
            </a:ln>
            <a:effectLst/>
          </c:spPr>
        </c:majorGridlines>
        <c:numFmt formatCode="\$#,##0;\(\$#,##0\);\$#,##0" sourceLinked="1"/>
        <c:majorTickMark val="none"/>
        <c:minorTickMark val="none"/>
        <c:tickLblPos val="nextTo"/>
        <c:crossAx val="525827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[Profit_Analysis.xlsm]Anaysis 3!PivotTable14</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alpha val="8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'Anaysis 3'!$G$5</c:f>
              <c:strCache>
                <c:ptCount val="1"/>
                <c:pt idx="0">
                  <c:v>Total</c:v>
                </c:pt>
              </c:strCache>
            </c:strRef>
          </c:tx>
          <c:spPr>
            <a:solidFill>
              <a:srgbClr val="7030A0">
                <a:alpha val="80000"/>
              </a:srgbClr>
            </a:solidFill>
            <a:ln>
              <a:noFill/>
            </a:ln>
            <a:effectLst/>
          </c:spPr>
          <c:cat>
            <c:strRef>
              <c:f>'Anaysis 3'!$F$6:$F$9</c:f>
              <c:strCache>
                <c:ptCount val="4"/>
                <c:pt idx="0">
                  <c:v>Qtr1</c:v>
                </c:pt>
                <c:pt idx="1">
                  <c:v>Qtr2</c:v>
                </c:pt>
                <c:pt idx="2">
                  <c:v>Qtr3</c:v>
                </c:pt>
                <c:pt idx="3">
                  <c:v>Qtr4</c:v>
                </c:pt>
              </c:strCache>
            </c:strRef>
          </c:cat>
          <c:val>
            <c:numRef>
              <c:f>'Anaysis 3'!$G$6:$G$9</c:f>
              <c:numCache>
                <c:formatCode>\$#,##0;\(\$#,##0\);\$#,##0</c:formatCode>
                <c:ptCount val="4"/>
                <c:pt idx="0">
                  <c:v>2657512</c:v>
                </c:pt>
                <c:pt idx="1">
                  <c:v>1934322</c:v>
                </c:pt>
                <c:pt idx="2">
                  <c:v>1803023</c:v>
                </c:pt>
                <c:pt idx="3">
                  <c:v>1951546</c:v>
                </c:pt>
              </c:numCache>
            </c:numRef>
          </c:val>
          <c:extLst>
            <c:ext xmlns:c16="http://schemas.microsoft.com/office/drawing/2014/chart" uri="{C3380CC4-5D6E-409C-BE32-E72D297353CC}">
              <c16:uniqueId val="{00000000-B5CA-4126-93C3-2518F7FCF9C6}"/>
            </c:ext>
          </c:extLst>
        </c:ser>
        <c:dLbls>
          <c:showLegendKey val="0"/>
          <c:showVal val="0"/>
          <c:showCatName val="0"/>
          <c:showSerName val="0"/>
          <c:showPercent val="0"/>
          <c:showBubbleSize val="0"/>
        </c:dLbls>
        <c:axId val="528882272"/>
        <c:axId val="244082544"/>
      </c:areaChart>
      <c:catAx>
        <c:axId val="52888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082544"/>
        <c:crosses val="autoZero"/>
        <c:auto val="1"/>
        <c:lblAlgn val="ctr"/>
        <c:lblOffset val="100"/>
        <c:noMultiLvlLbl val="0"/>
      </c:catAx>
      <c:valAx>
        <c:axId val="244082544"/>
        <c:scaling>
          <c:orientation val="minMax"/>
        </c:scaling>
        <c:delete val="1"/>
        <c:axPos val="l"/>
        <c:majorGridlines>
          <c:spPr>
            <a:ln w="9525" cap="flat" cmpd="sng" algn="ctr">
              <a:solidFill>
                <a:schemeClr val="lt1">
                  <a:shade val="50000"/>
                  <a:alpha val="36000"/>
                </a:schemeClr>
              </a:solidFill>
              <a:round/>
            </a:ln>
            <a:effectLst/>
          </c:spPr>
        </c:majorGridlines>
        <c:numFmt formatCode="\$#,##0;\(\$#,##0\);\$#,##0" sourceLinked="1"/>
        <c:majorTickMark val="none"/>
        <c:minorTickMark val="none"/>
        <c:tickLblPos val="nextTo"/>
        <c:crossAx val="52888227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2'!$B$12" lockText="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3" Type="http://schemas.openxmlformats.org/officeDocument/2006/relationships/image" Target="../media/image2.svg"/><Relationship Id="rId18" Type="http://schemas.openxmlformats.org/officeDocument/2006/relationships/image" Target="../media/image7.png"/><Relationship Id="rId26" Type="http://schemas.openxmlformats.org/officeDocument/2006/relationships/image" Target="../media/image15.png"/><Relationship Id="rId21" Type="http://schemas.openxmlformats.org/officeDocument/2006/relationships/image" Target="../media/image10.svg"/><Relationship Id="rId34" Type="http://schemas.openxmlformats.org/officeDocument/2006/relationships/image" Target="../media/image23.png"/><Relationship Id="rId7" Type="http://schemas.openxmlformats.org/officeDocument/2006/relationships/chart" Target="../charts/chart7.xml"/><Relationship Id="rId12" Type="http://schemas.openxmlformats.org/officeDocument/2006/relationships/image" Target="../media/image1.png"/><Relationship Id="rId17" Type="http://schemas.openxmlformats.org/officeDocument/2006/relationships/image" Target="../media/image6.svg"/><Relationship Id="rId25" Type="http://schemas.openxmlformats.org/officeDocument/2006/relationships/image" Target="../media/image14.svg"/><Relationship Id="rId33" Type="http://schemas.openxmlformats.org/officeDocument/2006/relationships/image" Target="../media/image22.svg"/><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9.png"/><Relationship Id="rId29" Type="http://schemas.openxmlformats.org/officeDocument/2006/relationships/image" Target="../media/image18.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image" Target="../media/image13.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chart" Target="../charts/chart5.xml"/><Relationship Id="rId15" Type="http://schemas.openxmlformats.org/officeDocument/2006/relationships/image" Target="../media/image4.svg"/><Relationship Id="rId23" Type="http://schemas.openxmlformats.org/officeDocument/2006/relationships/image" Target="../media/image12.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chart" Target="../charts/chart10.xml"/><Relationship Id="rId19" Type="http://schemas.openxmlformats.org/officeDocument/2006/relationships/image" Target="../media/image8.svg"/><Relationship Id="rId31" Type="http://schemas.openxmlformats.org/officeDocument/2006/relationships/image" Target="../media/image20.sv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3.png"/><Relationship Id="rId22" Type="http://schemas.openxmlformats.org/officeDocument/2006/relationships/image" Target="../media/image11.png"/><Relationship Id="rId27" Type="http://schemas.openxmlformats.org/officeDocument/2006/relationships/image" Target="../media/image16.svg"/><Relationship Id="rId30" Type="http://schemas.openxmlformats.org/officeDocument/2006/relationships/image" Target="../media/image19.png"/><Relationship Id="rId35" Type="http://schemas.openxmlformats.org/officeDocument/2006/relationships/image" Target="../media/image24.svg"/><Relationship Id="rId8" Type="http://schemas.openxmlformats.org/officeDocument/2006/relationships/chart" Target="../charts/chart8.xml"/><Relationship Id="rId3"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3</xdr:col>
      <xdr:colOff>66675</xdr:colOff>
      <xdr:row>0</xdr:row>
      <xdr:rowOff>0</xdr:rowOff>
    </xdr:from>
    <xdr:to>
      <xdr:col>6</xdr:col>
      <xdr:colOff>19050</xdr:colOff>
      <xdr:row>2</xdr:row>
      <xdr:rowOff>19050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895475" y="0"/>
          <a:ext cx="178117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Dashboard</a:t>
          </a:r>
          <a:endParaRPr lang="en-US" sz="2000" b="1">
            <a:solidFill>
              <a:schemeClr val="bg1"/>
            </a:solidFill>
          </a:endParaRPr>
        </a:p>
      </xdr:txBody>
    </xdr:sp>
    <xdr:clientData/>
  </xdr:twoCellAnchor>
  <xdr:twoCellAnchor editAs="absolute">
    <xdr:from>
      <xdr:col>4</xdr:col>
      <xdr:colOff>523875</xdr:colOff>
      <xdr:row>0</xdr:row>
      <xdr:rowOff>0</xdr:rowOff>
    </xdr:from>
    <xdr:to>
      <xdr:col>9</xdr:col>
      <xdr:colOff>238125</xdr:colOff>
      <xdr:row>2</xdr:row>
      <xdr:rowOff>19050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962275" y="0"/>
          <a:ext cx="276225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Deep</a:t>
          </a:r>
          <a:r>
            <a:rPr lang="en-US" sz="1100" b="1" baseline="0">
              <a:solidFill>
                <a:schemeClr val="bg1"/>
              </a:solidFill>
            </a:rPr>
            <a:t> insight on profit analysis</a:t>
          </a:r>
          <a:endParaRPr lang="en-US" sz="1100" b="1">
            <a:solidFill>
              <a:schemeClr val="bg1"/>
            </a:solidFill>
          </a:endParaRPr>
        </a:p>
      </xdr:txBody>
    </xdr:sp>
    <xdr:clientData/>
  </xdr:twoCellAnchor>
  <xdr:twoCellAnchor editAs="absolute">
    <xdr:from>
      <xdr:col>3</xdr:col>
      <xdr:colOff>19050</xdr:colOff>
      <xdr:row>8</xdr:row>
      <xdr:rowOff>47625</xdr:rowOff>
    </xdr:from>
    <xdr:to>
      <xdr:col>6</xdr:col>
      <xdr:colOff>285750</xdr:colOff>
      <xdr:row>11</xdr:row>
      <xdr:rowOff>161925</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847850" y="1571625"/>
          <a:ext cx="2095500" cy="68580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530225</xdr:colOff>
      <xdr:row>8</xdr:row>
      <xdr:rowOff>47625</xdr:rowOff>
    </xdr:from>
    <xdr:to>
      <xdr:col>10</xdr:col>
      <xdr:colOff>187325</xdr:colOff>
      <xdr:row>11</xdr:row>
      <xdr:rowOff>161925</xdr:rowOff>
    </xdr:to>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4187825" y="1571625"/>
          <a:ext cx="2095500" cy="68580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10</xdr:col>
      <xdr:colOff>431800</xdr:colOff>
      <xdr:row>8</xdr:row>
      <xdr:rowOff>47625</xdr:rowOff>
    </xdr:from>
    <xdr:to>
      <xdr:col>14</xdr:col>
      <xdr:colOff>88900</xdr:colOff>
      <xdr:row>11</xdr:row>
      <xdr:rowOff>161925</xdr:rowOff>
    </xdr:to>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6527800" y="1571625"/>
          <a:ext cx="2095500" cy="68580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14</xdr:col>
      <xdr:colOff>333375</xdr:colOff>
      <xdr:row>8</xdr:row>
      <xdr:rowOff>47625</xdr:rowOff>
    </xdr:from>
    <xdr:to>
      <xdr:col>17</xdr:col>
      <xdr:colOff>600075</xdr:colOff>
      <xdr:row>11</xdr:row>
      <xdr:rowOff>161925</xdr:rowOff>
    </xdr:to>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8867775" y="1571625"/>
          <a:ext cx="2095500" cy="68580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3</xdr:col>
      <xdr:colOff>47625</xdr:colOff>
      <xdr:row>10</xdr:row>
      <xdr:rowOff>47625</xdr:rowOff>
    </xdr:from>
    <xdr:to>
      <xdr:col>5</xdr:col>
      <xdr:colOff>0</xdr:colOff>
      <xdr:row>11</xdr:row>
      <xdr:rowOff>171450</xdr:rowOff>
    </xdr:to>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876425" y="195262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Quatity</a:t>
          </a:r>
          <a:r>
            <a:rPr lang="en-US" sz="1100" b="0" i="1" baseline="0">
              <a:solidFill>
                <a:schemeClr val="tx1">
                  <a:lumMod val="85000"/>
                  <a:lumOff val="15000"/>
                </a:schemeClr>
              </a:solidFill>
            </a:rPr>
            <a:t> sold</a:t>
          </a:r>
          <a:endParaRPr lang="en-US" sz="1100" b="0" i="1">
            <a:solidFill>
              <a:schemeClr val="tx1">
                <a:lumMod val="85000"/>
                <a:lumOff val="15000"/>
              </a:schemeClr>
            </a:solidFill>
          </a:endParaRPr>
        </a:p>
      </xdr:txBody>
    </xdr:sp>
    <xdr:clientData/>
  </xdr:twoCellAnchor>
  <xdr:twoCellAnchor editAs="absolute">
    <xdr:from>
      <xdr:col>3</xdr:col>
      <xdr:colOff>28575</xdr:colOff>
      <xdr:row>8</xdr:row>
      <xdr:rowOff>66675</xdr:rowOff>
    </xdr:from>
    <xdr:to>
      <xdr:col>4</xdr:col>
      <xdr:colOff>590550</xdr:colOff>
      <xdr:row>10</xdr:row>
      <xdr:rowOff>0</xdr:rowOff>
    </xdr:to>
    <xdr:sp macro="" textlink="'Analysis 1'!F5">
      <xdr:nvSpPr>
        <xdr:cNvPr id="15" name="TextBox 14">
          <a:extLst>
            <a:ext uri="{FF2B5EF4-FFF2-40B4-BE49-F238E27FC236}">
              <a16:creationId xmlns:a16="http://schemas.microsoft.com/office/drawing/2014/main" id="{00000000-0008-0000-0300-00000F000000}"/>
            </a:ext>
          </a:extLst>
        </xdr:cNvPr>
        <xdr:cNvSpPr txBox="1"/>
      </xdr:nvSpPr>
      <xdr:spPr>
        <a:xfrm>
          <a:off x="1857375" y="159067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0DD1DE3-88A9-49A5-B490-4853B59815AD}" type="TxLink">
            <a:rPr lang="en-US" sz="2000" b="1" i="0" u="none" strike="noStrike">
              <a:solidFill>
                <a:schemeClr val="accent2"/>
              </a:solidFill>
              <a:latin typeface="Calibri"/>
              <a:ea typeface="+mn-ea"/>
              <a:cs typeface="Calibri"/>
            </a:rPr>
            <a:pPr marL="0" indent="0"/>
            <a:t> 1,661 </a:t>
          </a:fld>
          <a:endParaRPr lang="en-US" sz="2000" b="1" i="0" u="none" strike="noStrike">
            <a:solidFill>
              <a:schemeClr val="accent2"/>
            </a:solidFill>
            <a:latin typeface="Calibri"/>
            <a:ea typeface="+mn-ea"/>
            <a:cs typeface="Calibri"/>
          </a:endParaRPr>
        </a:p>
      </xdr:txBody>
    </xdr:sp>
    <xdr:clientData/>
  </xdr:twoCellAnchor>
  <xdr:twoCellAnchor editAs="absolute">
    <xdr:from>
      <xdr:col>4</xdr:col>
      <xdr:colOff>142875</xdr:colOff>
      <xdr:row>8</xdr:row>
      <xdr:rowOff>142875</xdr:rowOff>
    </xdr:from>
    <xdr:to>
      <xdr:col>6</xdr:col>
      <xdr:colOff>409575</xdr:colOff>
      <xdr:row>12</xdr:row>
      <xdr:rowOff>95249</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542925</xdr:colOff>
      <xdr:row>8</xdr:row>
      <xdr:rowOff>95250</xdr:rowOff>
    </xdr:from>
    <xdr:to>
      <xdr:col>10</xdr:col>
      <xdr:colOff>285750</xdr:colOff>
      <xdr:row>12</xdr:row>
      <xdr:rowOff>95250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600075</xdr:colOff>
      <xdr:row>10</xdr:row>
      <xdr:rowOff>47625</xdr:rowOff>
    </xdr:from>
    <xdr:to>
      <xdr:col>8</xdr:col>
      <xdr:colOff>552450</xdr:colOff>
      <xdr:row>11</xdr:row>
      <xdr:rowOff>171450</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4257675" y="195262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 COGS</a:t>
          </a:r>
        </a:p>
      </xdr:txBody>
    </xdr:sp>
    <xdr:clientData/>
  </xdr:twoCellAnchor>
  <xdr:twoCellAnchor editAs="absolute">
    <xdr:from>
      <xdr:col>6</xdr:col>
      <xdr:colOff>557213</xdr:colOff>
      <xdr:row>8</xdr:row>
      <xdr:rowOff>66675</xdr:rowOff>
    </xdr:from>
    <xdr:to>
      <xdr:col>9</xdr:col>
      <xdr:colOff>90488</xdr:colOff>
      <xdr:row>10</xdr:row>
      <xdr:rowOff>0</xdr:rowOff>
    </xdr:to>
    <xdr:sp macro="" textlink="'Analysis 1'!G14">
      <xdr:nvSpPr>
        <xdr:cNvPr id="19" name="TextBox 18">
          <a:extLst>
            <a:ext uri="{FF2B5EF4-FFF2-40B4-BE49-F238E27FC236}">
              <a16:creationId xmlns:a16="http://schemas.microsoft.com/office/drawing/2014/main" id="{00000000-0008-0000-0300-000013000000}"/>
            </a:ext>
          </a:extLst>
        </xdr:cNvPr>
        <xdr:cNvSpPr txBox="1"/>
      </xdr:nvSpPr>
      <xdr:spPr>
        <a:xfrm>
          <a:off x="4214813" y="1590675"/>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7205BFA-AB93-4611-AB4C-874BEFF20A6F}" type="TxLink">
            <a:rPr lang="en-US" sz="2000" b="1" i="0" u="none" strike="noStrike">
              <a:solidFill>
                <a:schemeClr val="tx1">
                  <a:lumMod val="75000"/>
                  <a:lumOff val="25000"/>
                </a:schemeClr>
              </a:solidFill>
              <a:latin typeface="Calibri"/>
              <a:ea typeface="+mn-ea"/>
              <a:cs typeface="Calibri"/>
            </a:rPr>
            <a:pPr marL="0" indent="0"/>
            <a:t>1.4M</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10</xdr:col>
      <xdr:colOff>438150</xdr:colOff>
      <xdr:row>10</xdr:row>
      <xdr:rowOff>47625</xdr:rowOff>
    </xdr:from>
    <xdr:to>
      <xdr:col>12</xdr:col>
      <xdr:colOff>390525</xdr:colOff>
      <xdr:row>11</xdr:row>
      <xdr:rowOff>171450</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6534150" y="195262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 Revenue</a:t>
          </a:r>
        </a:p>
      </xdr:txBody>
    </xdr:sp>
    <xdr:clientData/>
  </xdr:twoCellAnchor>
  <xdr:twoCellAnchor editAs="absolute">
    <xdr:from>
      <xdr:col>10</xdr:col>
      <xdr:colOff>419100</xdr:colOff>
      <xdr:row>8</xdr:row>
      <xdr:rowOff>66675</xdr:rowOff>
    </xdr:from>
    <xdr:to>
      <xdr:col>12</xdr:col>
      <xdr:colOff>561975</xdr:colOff>
      <xdr:row>10</xdr:row>
      <xdr:rowOff>0</xdr:rowOff>
    </xdr:to>
    <xdr:sp macro="" textlink="'Analysis 1'!E14">
      <xdr:nvSpPr>
        <xdr:cNvPr id="23" name="TextBox 22">
          <a:extLst>
            <a:ext uri="{FF2B5EF4-FFF2-40B4-BE49-F238E27FC236}">
              <a16:creationId xmlns:a16="http://schemas.microsoft.com/office/drawing/2014/main" id="{00000000-0008-0000-0300-000017000000}"/>
            </a:ext>
          </a:extLst>
        </xdr:cNvPr>
        <xdr:cNvSpPr txBox="1"/>
      </xdr:nvSpPr>
      <xdr:spPr>
        <a:xfrm>
          <a:off x="6515100" y="1590675"/>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A269816-548A-4E5F-BB9F-77BBC05F38FA}" type="TxLink">
            <a:rPr lang="en-US" sz="2000" b="1" i="0" u="none" strike="noStrike">
              <a:solidFill>
                <a:schemeClr val="tx1">
                  <a:lumMod val="75000"/>
                  <a:lumOff val="25000"/>
                </a:schemeClr>
              </a:solidFill>
              <a:latin typeface="Calibri"/>
              <a:ea typeface="+mn-ea"/>
              <a:cs typeface="Calibri"/>
            </a:rPr>
            <a:pPr marL="0" indent="0"/>
            <a:t>2.1M</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14</xdr:col>
      <xdr:colOff>352425</xdr:colOff>
      <xdr:row>10</xdr:row>
      <xdr:rowOff>47625</xdr:rowOff>
    </xdr:from>
    <xdr:to>
      <xdr:col>16</xdr:col>
      <xdr:colOff>304800</xdr:colOff>
      <xdr:row>11</xdr:row>
      <xdr:rowOff>171450</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8886825" y="195262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 Profit</a:t>
          </a:r>
        </a:p>
      </xdr:txBody>
    </xdr:sp>
    <xdr:clientData/>
  </xdr:twoCellAnchor>
  <xdr:twoCellAnchor editAs="absolute">
    <xdr:from>
      <xdr:col>14</xdr:col>
      <xdr:colOff>314325</xdr:colOff>
      <xdr:row>8</xdr:row>
      <xdr:rowOff>66675</xdr:rowOff>
    </xdr:from>
    <xdr:to>
      <xdr:col>16</xdr:col>
      <xdr:colOff>457200</xdr:colOff>
      <xdr:row>10</xdr:row>
      <xdr:rowOff>0</xdr:rowOff>
    </xdr:to>
    <xdr:sp macro="" textlink="'Analysis 1'!D14">
      <xdr:nvSpPr>
        <xdr:cNvPr id="25" name="TextBox 24">
          <a:extLst>
            <a:ext uri="{FF2B5EF4-FFF2-40B4-BE49-F238E27FC236}">
              <a16:creationId xmlns:a16="http://schemas.microsoft.com/office/drawing/2014/main" id="{00000000-0008-0000-0300-000019000000}"/>
            </a:ext>
          </a:extLst>
        </xdr:cNvPr>
        <xdr:cNvSpPr txBox="1"/>
      </xdr:nvSpPr>
      <xdr:spPr>
        <a:xfrm>
          <a:off x="8848725" y="1590675"/>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277909E-575D-4926-B6A0-E8B8B88603FC}" type="TxLink">
            <a:rPr lang="en-US" sz="2000" b="1" i="0" u="none" strike="noStrike">
              <a:solidFill>
                <a:schemeClr val="tx1">
                  <a:lumMod val="75000"/>
                  <a:lumOff val="25000"/>
                </a:schemeClr>
              </a:solidFill>
              <a:latin typeface="Calibri"/>
              <a:ea typeface="+mn-ea"/>
              <a:cs typeface="Calibri"/>
            </a:rPr>
            <a:pPr marL="0" indent="0"/>
            <a:t> </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11</xdr:col>
      <xdr:colOff>485775</xdr:colOff>
      <xdr:row>10</xdr:row>
      <xdr:rowOff>0</xdr:rowOff>
    </xdr:from>
    <xdr:to>
      <xdr:col>14</xdr:col>
      <xdr:colOff>209549</xdr:colOff>
      <xdr:row>12</xdr:row>
      <xdr:rowOff>47625</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15</xdr:col>
      <xdr:colOff>266699</xdr:colOff>
      <xdr:row>9</xdr:row>
      <xdr:rowOff>0</xdr:rowOff>
    </xdr:from>
    <xdr:to>
      <xdr:col>18</xdr:col>
      <xdr:colOff>47624</xdr:colOff>
      <xdr:row>12</xdr:row>
      <xdr:rowOff>47625</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3</xdr:col>
      <xdr:colOff>238125</xdr:colOff>
      <xdr:row>3</xdr:row>
      <xdr:rowOff>47625</xdr:rowOff>
    </xdr:from>
    <xdr:to>
      <xdr:col>5</xdr:col>
      <xdr:colOff>190500</xdr:colOff>
      <xdr:row>4</xdr:row>
      <xdr:rowOff>171450</xdr:rowOff>
    </xdr:to>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2066925" y="61912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Coutries</a:t>
          </a:r>
        </a:p>
      </xdr:txBody>
    </xdr:sp>
    <xdr:clientData/>
  </xdr:twoCellAnchor>
  <xdr:twoCellAnchor editAs="absolute">
    <xdr:from>
      <xdr:col>4</xdr:col>
      <xdr:colOff>171450</xdr:colOff>
      <xdr:row>3</xdr:row>
      <xdr:rowOff>28575</xdr:rowOff>
    </xdr:from>
    <xdr:to>
      <xdr:col>5</xdr:col>
      <xdr:colOff>161925</xdr:colOff>
      <xdr:row>4</xdr:row>
      <xdr:rowOff>152400</xdr:rowOff>
    </xdr:to>
    <xdr:sp macro="" textlink="'Analysis 1'!H5">
      <xdr:nvSpPr>
        <xdr:cNvPr id="30" name="TextBox 29">
          <a:extLst>
            <a:ext uri="{FF2B5EF4-FFF2-40B4-BE49-F238E27FC236}">
              <a16:creationId xmlns:a16="http://schemas.microsoft.com/office/drawing/2014/main" id="{00000000-0008-0000-0300-00001E000000}"/>
            </a:ext>
          </a:extLst>
        </xdr:cNvPr>
        <xdr:cNvSpPr txBox="1"/>
      </xdr:nvSpPr>
      <xdr:spPr>
        <a:xfrm>
          <a:off x="2609850" y="6000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01B8AF-C792-43BE-BAB7-B28F8BF3F276}" type="TxLink">
            <a:rPr lang="en-US" sz="1400" b="0" i="0" u="none" strike="noStrike">
              <a:solidFill>
                <a:schemeClr val="tx1">
                  <a:lumMod val="65000"/>
                  <a:lumOff val="35000"/>
                </a:schemeClr>
              </a:solidFill>
              <a:latin typeface="Calibri"/>
              <a:cs typeface="Calibri"/>
            </a:rPr>
            <a:pPr/>
            <a:t>74</a:t>
          </a:fld>
          <a:endParaRPr lang="en-US" sz="1600" b="1" i="1">
            <a:solidFill>
              <a:schemeClr val="tx1">
                <a:lumMod val="65000"/>
                <a:lumOff val="35000"/>
              </a:schemeClr>
            </a:solidFill>
          </a:endParaRPr>
        </a:p>
      </xdr:txBody>
    </xdr:sp>
    <xdr:clientData/>
  </xdr:twoCellAnchor>
  <xdr:twoCellAnchor editAs="absolute">
    <xdr:from>
      <xdr:col>6</xdr:col>
      <xdr:colOff>133350</xdr:colOff>
      <xdr:row>3</xdr:row>
      <xdr:rowOff>28575</xdr:rowOff>
    </xdr:from>
    <xdr:to>
      <xdr:col>8</xdr:col>
      <xdr:colOff>85725</xdr:colOff>
      <xdr:row>4</xdr:row>
      <xdr:rowOff>152400</xdr:rowOff>
    </xdr:to>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3790950" y="60007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Products</a:t>
          </a:r>
        </a:p>
      </xdr:txBody>
    </xdr:sp>
    <xdr:clientData/>
  </xdr:twoCellAnchor>
  <xdr:twoCellAnchor editAs="absolute">
    <xdr:from>
      <xdr:col>7</xdr:col>
      <xdr:colOff>66675</xdr:colOff>
      <xdr:row>3</xdr:row>
      <xdr:rowOff>9525</xdr:rowOff>
    </xdr:from>
    <xdr:to>
      <xdr:col>8</xdr:col>
      <xdr:colOff>57150</xdr:colOff>
      <xdr:row>4</xdr:row>
      <xdr:rowOff>133350</xdr:rowOff>
    </xdr:to>
    <xdr:sp macro="" textlink="'Analysis 1'!I5">
      <xdr:nvSpPr>
        <xdr:cNvPr id="38" name="TextBox 37">
          <a:extLst>
            <a:ext uri="{FF2B5EF4-FFF2-40B4-BE49-F238E27FC236}">
              <a16:creationId xmlns:a16="http://schemas.microsoft.com/office/drawing/2014/main" id="{00000000-0008-0000-0300-000026000000}"/>
            </a:ext>
          </a:extLst>
        </xdr:cNvPr>
        <xdr:cNvSpPr txBox="1"/>
      </xdr:nvSpPr>
      <xdr:spPr>
        <a:xfrm>
          <a:off x="4333875" y="5810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E6A3EBD-1FD5-4D18-B22D-5E403633F737}" type="TxLink">
            <a:rPr lang="en-US" sz="1400" b="0" i="0" u="none" strike="noStrike">
              <a:solidFill>
                <a:schemeClr val="tx1">
                  <a:lumMod val="65000"/>
                  <a:lumOff val="35000"/>
                </a:schemeClr>
              </a:solidFill>
              <a:latin typeface="Calibri"/>
              <a:ea typeface="+mn-ea"/>
              <a:cs typeface="Calibri"/>
            </a:rPr>
            <a:pPr marL="0" indent="0"/>
            <a:t>101</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editAs="absolute">
    <xdr:from>
      <xdr:col>8</xdr:col>
      <xdr:colOff>533400</xdr:colOff>
      <xdr:row>2</xdr:row>
      <xdr:rowOff>180975</xdr:rowOff>
    </xdr:from>
    <xdr:to>
      <xdr:col>10</xdr:col>
      <xdr:colOff>485775</xdr:colOff>
      <xdr:row>4</xdr:row>
      <xdr:rowOff>114300</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5410200" y="56197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Customers</a:t>
          </a:r>
        </a:p>
      </xdr:txBody>
    </xdr:sp>
    <xdr:clientData/>
  </xdr:twoCellAnchor>
  <xdr:twoCellAnchor editAs="absolute">
    <xdr:from>
      <xdr:col>9</xdr:col>
      <xdr:colOff>600075</xdr:colOff>
      <xdr:row>2</xdr:row>
      <xdr:rowOff>161925</xdr:rowOff>
    </xdr:from>
    <xdr:to>
      <xdr:col>10</xdr:col>
      <xdr:colOff>590550</xdr:colOff>
      <xdr:row>4</xdr:row>
      <xdr:rowOff>95250</xdr:rowOff>
    </xdr:to>
    <xdr:sp macro="" textlink="'Analysis 1'!K5">
      <xdr:nvSpPr>
        <xdr:cNvPr id="42" name="TextBox 41">
          <a:extLst>
            <a:ext uri="{FF2B5EF4-FFF2-40B4-BE49-F238E27FC236}">
              <a16:creationId xmlns:a16="http://schemas.microsoft.com/office/drawing/2014/main" id="{00000000-0008-0000-0300-00002A000000}"/>
            </a:ext>
          </a:extLst>
        </xdr:cNvPr>
        <xdr:cNvSpPr txBox="1"/>
      </xdr:nvSpPr>
      <xdr:spPr>
        <a:xfrm>
          <a:off x="6086475" y="5429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605917A-0B6D-4B86-8456-297B5B317B32}" type="TxLink">
            <a:rPr lang="en-US" sz="1400" b="0" i="0" u="none" strike="noStrike">
              <a:solidFill>
                <a:schemeClr val="tx1">
                  <a:lumMod val="65000"/>
                  <a:lumOff val="35000"/>
                </a:schemeClr>
              </a:solidFill>
              <a:latin typeface="Calibri"/>
              <a:ea typeface="+mn-ea"/>
              <a:cs typeface="Calibri"/>
            </a:rPr>
            <a:pPr marL="0" indent="0"/>
            <a:t>506</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editAs="absolute">
    <xdr:from>
      <xdr:col>11</xdr:col>
      <xdr:colOff>600075</xdr:colOff>
      <xdr:row>2</xdr:row>
      <xdr:rowOff>180975</xdr:rowOff>
    </xdr:from>
    <xdr:to>
      <xdr:col>13</xdr:col>
      <xdr:colOff>552450</xdr:colOff>
      <xdr:row>4</xdr:row>
      <xdr:rowOff>114300</xdr:rowOff>
    </xdr:to>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7305675" y="56197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a:solidFill>
                <a:schemeClr val="tx1">
                  <a:lumMod val="85000"/>
                  <a:lumOff val="15000"/>
                </a:schemeClr>
              </a:solidFill>
            </a:rPr>
            <a:t>Transation</a:t>
          </a:r>
        </a:p>
      </xdr:txBody>
    </xdr:sp>
    <xdr:clientData/>
  </xdr:twoCellAnchor>
  <xdr:twoCellAnchor editAs="absolute">
    <xdr:from>
      <xdr:col>13</xdr:col>
      <xdr:colOff>76200</xdr:colOff>
      <xdr:row>2</xdr:row>
      <xdr:rowOff>161925</xdr:rowOff>
    </xdr:from>
    <xdr:to>
      <xdr:col>14</xdr:col>
      <xdr:colOff>228600</xdr:colOff>
      <xdr:row>4</xdr:row>
      <xdr:rowOff>95250</xdr:rowOff>
    </xdr:to>
    <xdr:sp macro="" textlink="'Analysis 1'!J5">
      <xdr:nvSpPr>
        <xdr:cNvPr id="46" name="TextBox 45">
          <a:extLst>
            <a:ext uri="{FF2B5EF4-FFF2-40B4-BE49-F238E27FC236}">
              <a16:creationId xmlns:a16="http://schemas.microsoft.com/office/drawing/2014/main" id="{00000000-0008-0000-0300-00002E000000}"/>
            </a:ext>
          </a:extLst>
        </xdr:cNvPr>
        <xdr:cNvSpPr txBox="1"/>
      </xdr:nvSpPr>
      <xdr:spPr>
        <a:xfrm>
          <a:off x="8001000" y="542925"/>
          <a:ext cx="7620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0619BD4-D6B0-464E-8A54-A8C1749ADE50}" type="TxLink">
            <a:rPr lang="en-US" sz="1400" b="0" i="0" u="none" strike="noStrike">
              <a:solidFill>
                <a:schemeClr val="tx1">
                  <a:lumMod val="65000"/>
                  <a:lumOff val="35000"/>
                </a:schemeClr>
              </a:solidFill>
              <a:latin typeface="Calibri"/>
              <a:ea typeface="+mn-ea"/>
              <a:cs typeface="Calibri"/>
            </a:rPr>
            <a:pPr marL="0" indent="0"/>
            <a:t>826</a:t>
          </a:fld>
          <a:endParaRPr lang="en-US" sz="1400" b="0" i="0" u="none" strike="noStrike">
            <a:solidFill>
              <a:schemeClr val="tx1">
                <a:lumMod val="65000"/>
                <a:lumOff val="35000"/>
              </a:schemeClr>
            </a:solidFill>
            <a:latin typeface="Calibri"/>
            <a:ea typeface="+mn-ea"/>
            <a:cs typeface="Calibri"/>
          </a:endParaRPr>
        </a:p>
      </xdr:txBody>
    </xdr:sp>
    <xdr:clientData/>
  </xdr:twoCellAnchor>
  <xdr:twoCellAnchor editAs="absolute">
    <xdr:from>
      <xdr:col>15</xdr:col>
      <xdr:colOff>28575</xdr:colOff>
      <xdr:row>2</xdr:row>
      <xdr:rowOff>152400</xdr:rowOff>
    </xdr:from>
    <xdr:to>
      <xdr:col>19</xdr:col>
      <xdr:colOff>47624</xdr:colOff>
      <xdr:row>4</xdr:row>
      <xdr:rowOff>85725</xdr:rowOff>
    </xdr:to>
    <xdr:sp macro="" textlink="'Analysis 1'!J2">
      <xdr:nvSpPr>
        <xdr:cNvPr id="47" name="TextBox 46">
          <a:extLst>
            <a:ext uri="{FF2B5EF4-FFF2-40B4-BE49-F238E27FC236}">
              <a16:creationId xmlns:a16="http://schemas.microsoft.com/office/drawing/2014/main" id="{00000000-0008-0000-0300-00002F000000}"/>
            </a:ext>
          </a:extLst>
        </xdr:cNvPr>
        <xdr:cNvSpPr txBox="1"/>
      </xdr:nvSpPr>
      <xdr:spPr>
        <a:xfrm>
          <a:off x="9172575" y="533400"/>
          <a:ext cx="2457449"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D554584-6B31-4AE6-BE5B-AABA17C8C8B7}" type="TxLink">
            <a:rPr lang="en-US" sz="1100" b="0" i="0" u="none" strike="noStrike">
              <a:solidFill>
                <a:srgbClr val="000000"/>
              </a:solidFill>
              <a:latin typeface="Calibri"/>
              <a:ea typeface="+mn-ea"/>
              <a:cs typeface="Calibri"/>
            </a:rPr>
            <a:pPr marL="0" indent="0" algn="l"/>
            <a:t>19 January 2026</a:t>
          </a:fld>
          <a:endParaRPr lang="en-US" sz="12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14</xdr:col>
      <xdr:colOff>355600</xdr:colOff>
      <xdr:row>13</xdr:row>
      <xdr:rowOff>57149</xdr:rowOff>
    </xdr:from>
    <xdr:to>
      <xdr:col>18</xdr:col>
      <xdr:colOff>12700</xdr:colOff>
      <xdr:row>27</xdr:row>
      <xdr:rowOff>95250</xdr:rowOff>
    </xdr:to>
    <xdr:sp macro="" textlink="">
      <xdr:nvSpPr>
        <xdr:cNvPr id="48" name="Rectangle: Rounded Corners 47">
          <a:extLst>
            <a:ext uri="{FF2B5EF4-FFF2-40B4-BE49-F238E27FC236}">
              <a16:creationId xmlns:a16="http://schemas.microsoft.com/office/drawing/2014/main" id="{00000000-0008-0000-0300-000030000000}"/>
            </a:ext>
          </a:extLst>
        </xdr:cNvPr>
        <xdr:cNvSpPr/>
      </xdr:nvSpPr>
      <xdr:spPr>
        <a:xfrm>
          <a:off x="8890000" y="2533649"/>
          <a:ext cx="2095500" cy="2705101"/>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14</xdr:col>
      <xdr:colOff>333375</xdr:colOff>
      <xdr:row>16</xdr:row>
      <xdr:rowOff>19050</xdr:rowOff>
    </xdr:from>
    <xdr:to>
      <xdr:col>18</xdr:col>
      <xdr:colOff>19050</xdr:colOff>
      <xdr:row>21</xdr:row>
      <xdr:rowOff>19050</xdr:rowOff>
    </xdr:to>
    <xdr:graphicFrame macro="">
      <xdr:nvGraphicFramePr>
        <xdr:cNvPr id="49" name="Chart 48">
          <a:extLst>
            <a:ext uri="{FF2B5EF4-FFF2-40B4-BE49-F238E27FC236}">
              <a16:creationId xmlns:a16="http://schemas.microsoft.com/office/drawing/2014/main" id="{00000000-0008-0000-03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14</xdr:col>
      <xdr:colOff>342900</xdr:colOff>
      <xdr:row>21</xdr:row>
      <xdr:rowOff>85725</xdr:rowOff>
    </xdr:from>
    <xdr:to>
      <xdr:col>16</xdr:col>
      <xdr:colOff>295275</xdr:colOff>
      <xdr:row>23</xdr:row>
      <xdr:rowOff>19050</xdr:rowOff>
    </xdr:to>
    <xdr:sp macro="" textlink="'Analysis 2'!B14">
      <xdr:nvSpPr>
        <xdr:cNvPr id="50" name="TextBox 49">
          <a:extLst>
            <a:ext uri="{FF2B5EF4-FFF2-40B4-BE49-F238E27FC236}">
              <a16:creationId xmlns:a16="http://schemas.microsoft.com/office/drawing/2014/main" id="{00000000-0008-0000-0300-000032000000}"/>
            </a:ext>
          </a:extLst>
        </xdr:cNvPr>
        <xdr:cNvSpPr txBox="1"/>
      </xdr:nvSpPr>
      <xdr:spPr>
        <a:xfrm>
          <a:off x="8877300" y="408622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A20711-CED9-4115-BD31-6A4D6F0AA96A}" type="TxLink">
            <a:rPr lang="en-US" sz="1100" b="0" i="0" u="none" strike="noStrike">
              <a:solidFill>
                <a:schemeClr val="tx1">
                  <a:lumMod val="65000"/>
                  <a:lumOff val="35000"/>
                </a:schemeClr>
              </a:solidFill>
              <a:latin typeface="Calibri"/>
              <a:cs typeface="Calibri"/>
            </a:rPr>
            <a:pPr/>
            <a:t>Steven Owens</a:t>
          </a:fld>
          <a:endParaRPr lang="en-US" sz="1100" b="0" i="1">
            <a:solidFill>
              <a:schemeClr val="tx1">
                <a:lumMod val="65000"/>
                <a:lumOff val="35000"/>
              </a:schemeClr>
            </a:solidFill>
          </a:endParaRPr>
        </a:p>
      </xdr:txBody>
    </xdr:sp>
    <xdr:clientData/>
  </xdr:twoCellAnchor>
  <xdr:twoCellAnchor editAs="absolute">
    <xdr:from>
      <xdr:col>14</xdr:col>
      <xdr:colOff>333375</xdr:colOff>
      <xdr:row>20</xdr:row>
      <xdr:rowOff>133350</xdr:rowOff>
    </xdr:from>
    <xdr:to>
      <xdr:col>16</xdr:col>
      <xdr:colOff>285750</xdr:colOff>
      <xdr:row>22</xdr:row>
      <xdr:rowOff>66675</xdr:rowOff>
    </xdr:to>
    <xdr:sp macro="" textlink="'Analysis 2'!C14">
      <xdr:nvSpPr>
        <xdr:cNvPr id="51" name="TextBox 50">
          <a:extLst>
            <a:ext uri="{FF2B5EF4-FFF2-40B4-BE49-F238E27FC236}">
              <a16:creationId xmlns:a16="http://schemas.microsoft.com/office/drawing/2014/main" id="{00000000-0008-0000-0300-000033000000}"/>
            </a:ext>
          </a:extLst>
        </xdr:cNvPr>
        <xdr:cNvSpPr txBox="1"/>
      </xdr:nvSpPr>
      <xdr:spPr>
        <a:xfrm>
          <a:off x="8867775" y="3943350"/>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1B1B02-B725-449C-BEE6-CB771B95C6E8}" type="TxLink">
            <a:rPr lang="en-US" sz="1100" b="1" i="0" u="none" strike="noStrike">
              <a:solidFill>
                <a:schemeClr val="tx1">
                  <a:lumMod val="75000"/>
                  <a:lumOff val="25000"/>
                </a:schemeClr>
              </a:solidFill>
              <a:latin typeface="Calibri"/>
              <a:cs typeface="Calibri"/>
            </a:rPr>
            <a:pPr/>
            <a:t>$6,846</a:t>
          </a:fld>
          <a:endParaRPr lang="en-US" sz="1200" b="1" i="1">
            <a:solidFill>
              <a:schemeClr val="tx1">
                <a:lumMod val="75000"/>
                <a:lumOff val="25000"/>
              </a:schemeClr>
            </a:solidFill>
          </a:endParaRPr>
        </a:p>
      </xdr:txBody>
    </xdr:sp>
    <xdr:clientData/>
  </xdr:twoCellAnchor>
  <xdr:twoCellAnchor editAs="absolute">
    <xdr:from>
      <xdr:col>14</xdr:col>
      <xdr:colOff>342900</xdr:colOff>
      <xdr:row>23</xdr:row>
      <xdr:rowOff>142875</xdr:rowOff>
    </xdr:from>
    <xdr:to>
      <xdr:col>16</xdr:col>
      <xdr:colOff>295275</xdr:colOff>
      <xdr:row>25</xdr:row>
      <xdr:rowOff>76200</xdr:rowOff>
    </xdr:to>
    <xdr:sp macro="" textlink="'Analysis 2'!B15">
      <xdr:nvSpPr>
        <xdr:cNvPr id="58" name="TextBox 57">
          <a:extLst>
            <a:ext uri="{FF2B5EF4-FFF2-40B4-BE49-F238E27FC236}">
              <a16:creationId xmlns:a16="http://schemas.microsoft.com/office/drawing/2014/main" id="{00000000-0008-0000-0300-00003A000000}"/>
            </a:ext>
          </a:extLst>
        </xdr:cNvPr>
        <xdr:cNvSpPr txBox="1"/>
      </xdr:nvSpPr>
      <xdr:spPr>
        <a:xfrm>
          <a:off x="8877300" y="452437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B949BE6-6B9A-4231-B03B-A1615EF3B4FA}" type="TxLink">
            <a:rPr lang="en-US" sz="1100" b="0" i="0" u="none" strike="noStrike">
              <a:solidFill>
                <a:schemeClr val="tx1">
                  <a:lumMod val="65000"/>
                  <a:lumOff val="35000"/>
                </a:schemeClr>
              </a:solidFill>
              <a:latin typeface="Calibri"/>
              <a:ea typeface="+mn-ea"/>
              <a:cs typeface="Calibri"/>
            </a:rPr>
            <a:pPr marL="0" indent="0"/>
            <a:t>Harry Perkins</a:t>
          </a:fld>
          <a:endParaRPr lang="en-US" sz="1100" b="0" i="0" u="none" strike="noStrike">
            <a:solidFill>
              <a:schemeClr val="tx1">
                <a:lumMod val="65000"/>
                <a:lumOff val="35000"/>
              </a:schemeClr>
            </a:solidFill>
            <a:latin typeface="Calibri"/>
            <a:ea typeface="+mn-ea"/>
            <a:cs typeface="Calibri"/>
          </a:endParaRPr>
        </a:p>
      </xdr:txBody>
    </xdr:sp>
    <xdr:clientData/>
  </xdr:twoCellAnchor>
  <xdr:twoCellAnchor editAs="absolute">
    <xdr:from>
      <xdr:col>14</xdr:col>
      <xdr:colOff>333375</xdr:colOff>
      <xdr:row>23</xdr:row>
      <xdr:rowOff>0</xdr:rowOff>
    </xdr:from>
    <xdr:to>
      <xdr:col>16</xdr:col>
      <xdr:colOff>285750</xdr:colOff>
      <xdr:row>24</xdr:row>
      <xdr:rowOff>123825</xdr:rowOff>
    </xdr:to>
    <xdr:sp macro="" textlink="'Analysis 2'!C15">
      <xdr:nvSpPr>
        <xdr:cNvPr id="59" name="TextBox 58">
          <a:extLst>
            <a:ext uri="{FF2B5EF4-FFF2-40B4-BE49-F238E27FC236}">
              <a16:creationId xmlns:a16="http://schemas.microsoft.com/office/drawing/2014/main" id="{00000000-0008-0000-0300-00003B000000}"/>
            </a:ext>
          </a:extLst>
        </xdr:cNvPr>
        <xdr:cNvSpPr txBox="1"/>
      </xdr:nvSpPr>
      <xdr:spPr>
        <a:xfrm>
          <a:off x="8867775" y="4381500"/>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17C5CA-D0A9-4B3C-B50B-B593B9AE650A}" type="TxLink">
            <a:rPr lang="en-US" sz="1100" b="1" i="0" u="none" strike="noStrike">
              <a:solidFill>
                <a:schemeClr val="tx1">
                  <a:lumMod val="75000"/>
                  <a:lumOff val="25000"/>
                </a:schemeClr>
              </a:solidFill>
              <a:latin typeface="Calibri"/>
              <a:ea typeface="+mn-ea"/>
              <a:cs typeface="Calibri"/>
            </a:rPr>
            <a:pPr marL="0" indent="0"/>
            <a:t>$6,510</a:t>
          </a:fld>
          <a:endParaRPr lang="en-US" sz="11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14</xdr:col>
      <xdr:colOff>342900</xdr:colOff>
      <xdr:row>26</xdr:row>
      <xdr:rowOff>9525</xdr:rowOff>
    </xdr:from>
    <xdr:to>
      <xdr:col>16</xdr:col>
      <xdr:colOff>295275</xdr:colOff>
      <xdr:row>27</xdr:row>
      <xdr:rowOff>133350</xdr:rowOff>
    </xdr:to>
    <xdr:sp macro="" textlink="'Analysis 2'!B16">
      <xdr:nvSpPr>
        <xdr:cNvPr id="61" name="TextBox 60">
          <a:extLst>
            <a:ext uri="{FF2B5EF4-FFF2-40B4-BE49-F238E27FC236}">
              <a16:creationId xmlns:a16="http://schemas.microsoft.com/office/drawing/2014/main" id="{00000000-0008-0000-0300-00003D000000}"/>
            </a:ext>
          </a:extLst>
        </xdr:cNvPr>
        <xdr:cNvSpPr txBox="1"/>
      </xdr:nvSpPr>
      <xdr:spPr>
        <a:xfrm>
          <a:off x="8877300" y="4962525"/>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B66347A-B481-446F-A444-BC221D8FC57D}" type="TxLink">
            <a:rPr lang="en-US" sz="1100" b="0" i="0" u="none" strike="noStrike">
              <a:solidFill>
                <a:schemeClr val="tx1">
                  <a:lumMod val="65000"/>
                  <a:lumOff val="35000"/>
                </a:schemeClr>
              </a:solidFill>
              <a:latin typeface="Calibri"/>
              <a:ea typeface="+mn-ea"/>
              <a:cs typeface="Calibri"/>
            </a:rPr>
            <a:pPr marL="0" indent="0"/>
            <a:t>Bobby Greene</a:t>
          </a:fld>
          <a:endParaRPr lang="en-US" sz="1100" b="0" i="0" u="none" strike="noStrike">
            <a:solidFill>
              <a:schemeClr val="tx1">
                <a:lumMod val="65000"/>
                <a:lumOff val="35000"/>
              </a:schemeClr>
            </a:solidFill>
            <a:latin typeface="Calibri"/>
            <a:ea typeface="+mn-ea"/>
            <a:cs typeface="Calibri"/>
          </a:endParaRPr>
        </a:p>
      </xdr:txBody>
    </xdr:sp>
    <xdr:clientData/>
  </xdr:twoCellAnchor>
  <xdr:twoCellAnchor editAs="absolute">
    <xdr:from>
      <xdr:col>14</xdr:col>
      <xdr:colOff>333375</xdr:colOff>
      <xdr:row>25</xdr:row>
      <xdr:rowOff>57150</xdr:rowOff>
    </xdr:from>
    <xdr:to>
      <xdr:col>16</xdr:col>
      <xdr:colOff>285750</xdr:colOff>
      <xdr:row>26</xdr:row>
      <xdr:rowOff>180975</xdr:rowOff>
    </xdr:to>
    <xdr:sp macro="" textlink="'Analysis 2'!C16">
      <xdr:nvSpPr>
        <xdr:cNvPr id="62" name="TextBox 61">
          <a:extLst>
            <a:ext uri="{FF2B5EF4-FFF2-40B4-BE49-F238E27FC236}">
              <a16:creationId xmlns:a16="http://schemas.microsoft.com/office/drawing/2014/main" id="{00000000-0008-0000-0300-00003E000000}"/>
            </a:ext>
          </a:extLst>
        </xdr:cNvPr>
        <xdr:cNvSpPr txBox="1"/>
      </xdr:nvSpPr>
      <xdr:spPr>
        <a:xfrm>
          <a:off x="8867775" y="4819650"/>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D980A1F-DD20-4B9B-BCCF-F8E0FE64F8CB}" type="TxLink">
            <a:rPr lang="en-US" sz="1100" b="1" i="0" u="none" strike="noStrike">
              <a:solidFill>
                <a:schemeClr val="tx1">
                  <a:lumMod val="75000"/>
                  <a:lumOff val="25000"/>
                </a:schemeClr>
              </a:solidFill>
              <a:latin typeface="Calibri"/>
              <a:ea typeface="+mn-ea"/>
              <a:cs typeface="Calibri"/>
            </a:rPr>
            <a:pPr marL="0" indent="0"/>
            <a:t>$6,360</a:t>
          </a:fld>
          <a:endParaRPr lang="en-US" sz="11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6</xdr:col>
      <xdr:colOff>533400</xdr:colOff>
      <xdr:row>13</xdr:row>
      <xdr:rowOff>28574</xdr:rowOff>
    </xdr:from>
    <xdr:to>
      <xdr:col>14</xdr:col>
      <xdr:colOff>76200</xdr:colOff>
      <xdr:row>27</xdr:row>
      <xdr:rowOff>66675</xdr:rowOff>
    </xdr:to>
    <xdr:sp macro="" textlink="">
      <xdr:nvSpPr>
        <xdr:cNvPr id="63" name="Rectangle: Rounded Corners 62">
          <a:extLst>
            <a:ext uri="{FF2B5EF4-FFF2-40B4-BE49-F238E27FC236}">
              <a16:creationId xmlns:a16="http://schemas.microsoft.com/office/drawing/2014/main" id="{00000000-0008-0000-0300-00003F000000}"/>
            </a:ext>
          </a:extLst>
        </xdr:cNvPr>
        <xdr:cNvSpPr/>
      </xdr:nvSpPr>
      <xdr:spPr>
        <a:xfrm>
          <a:off x="4191000" y="2505074"/>
          <a:ext cx="4419600" cy="2705101"/>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3</xdr:col>
      <xdr:colOff>22225</xdr:colOff>
      <xdr:row>13</xdr:row>
      <xdr:rowOff>19050</xdr:rowOff>
    </xdr:from>
    <xdr:to>
      <xdr:col>6</xdr:col>
      <xdr:colOff>288925</xdr:colOff>
      <xdr:row>35</xdr:row>
      <xdr:rowOff>38100</xdr:rowOff>
    </xdr:to>
    <xdr:sp macro="" textlink="">
      <xdr:nvSpPr>
        <xdr:cNvPr id="64" name="Rectangle: Rounded Corners 63">
          <a:extLst>
            <a:ext uri="{FF2B5EF4-FFF2-40B4-BE49-F238E27FC236}">
              <a16:creationId xmlns:a16="http://schemas.microsoft.com/office/drawing/2014/main" id="{00000000-0008-0000-0300-000040000000}"/>
            </a:ext>
          </a:extLst>
        </xdr:cNvPr>
        <xdr:cNvSpPr/>
      </xdr:nvSpPr>
      <xdr:spPr>
        <a:xfrm>
          <a:off x="1851025" y="2495550"/>
          <a:ext cx="2095500" cy="4210050"/>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6</xdr:col>
      <xdr:colOff>542925</xdr:colOff>
      <xdr:row>28</xdr:row>
      <xdr:rowOff>0</xdr:rowOff>
    </xdr:from>
    <xdr:to>
      <xdr:col>14</xdr:col>
      <xdr:colOff>85725</xdr:colOff>
      <xdr:row>35</xdr:row>
      <xdr:rowOff>38100</xdr:rowOff>
    </xdr:to>
    <xdr:sp macro="" textlink="">
      <xdr:nvSpPr>
        <xdr:cNvPr id="65" name="Rectangle: Rounded Corners 64">
          <a:extLst>
            <a:ext uri="{FF2B5EF4-FFF2-40B4-BE49-F238E27FC236}">
              <a16:creationId xmlns:a16="http://schemas.microsoft.com/office/drawing/2014/main" id="{00000000-0008-0000-0300-000041000000}"/>
            </a:ext>
          </a:extLst>
        </xdr:cNvPr>
        <xdr:cNvSpPr/>
      </xdr:nvSpPr>
      <xdr:spPr>
        <a:xfrm>
          <a:off x="4200525" y="5334000"/>
          <a:ext cx="4419600" cy="1371600"/>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14</xdr:col>
      <xdr:colOff>365125</xdr:colOff>
      <xdr:row>28</xdr:row>
      <xdr:rowOff>19050</xdr:rowOff>
    </xdr:from>
    <xdr:to>
      <xdr:col>18</xdr:col>
      <xdr:colOff>22225</xdr:colOff>
      <xdr:row>35</xdr:row>
      <xdr:rowOff>76200</xdr:rowOff>
    </xdr:to>
    <xdr:sp macro="" textlink="">
      <xdr:nvSpPr>
        <xdr:cNvPr id="66" name="Rectangle: Rounded Corners 65">
          <a:extLst>
            <a:ext uri="{FF2B5EF4-FFF2-40B4-BE49-F238E27FC236}">
              <a16:creationId xmlns:a16="http://schemas.microsoft.com/office/drawing/2014/main" id="{00000000-0008-0000-0300-000042000000}"/>
            </a:ext>
          </a:extLst>
        </xdr:cNvPr>
        <xdr:cNvSpPr/>
      </xdr:nvSpPr>
      <xdr:spPr>
        <a:xfrm>
          <a:off x="8899525" y="5353050"/>
          <a:ext cx="2095500" cy="1390650"/>
        </a:xfrm>
        <a:prstGeom prst="roundRect">
          <a:avLst>
            <a:gd name="adj" fmla="val 3954"/>
          </a:avLst>
        </a:prstGeom>
        <a:solidFill>
          <a:schemeClr val="bg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3</xdr:col>
      <xdr:colOff>142875</xdr:colOff>
      <xdr:row>19</xdr:row>
      <xdr:rowOff>85725</xdr:rowOff>
    </xdr:from>
    <xdr:to>
      <xdr:col>6</xdr:col>
      <xdr:colOff>76200</xdr:colOff>
      <xdr:row>27</xdr:row>
      <xdr:rowOff>19051</xdr:rowOff>
    </xdr:to>
    <xdr:graphicFrame macro="">
      <xdr:nvGraphicFramePr>
        <xdr:cNvPr id="67" name="Chart 66">
          <a:extLst>
            <a:ext uri="{FF2B5EF4-FFF2-40B4-BE49-F238E27FC236}">
              <a16:creationId xmlns:a16="http://schemas.microsoft.com/office/drawing/2014/main" id="{00000000-0008-0000-03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4</xdr:col>
      <xdr:colOff>323850</xdr:colOff>
      <xdr:row>28</xdr:row>
      <xdr:rowOff>133349</xdr:rowOff>
    </xdr:from>
    <xdr:to>
      <xdr:col>6</xdr:col>
      <xdr:colOff>295275</xdr:colOff>
      <xdr:row>33</xdr:row>
      <xdr:rowOff>171450</xdr:rowOff>
    </xdr:to>
    <xdr:graphicFrame macro="">
      <xdr:nvGraphicFramePr>
        <xdr:cNvPr id="69" name="Chart 68">
          <a:extLst>
            <a:ext uri="{FF2B5EF4-FFF2-40B4-BE49-F238E27FC236}">
              <a16:creationId xmlns:a16="http://schemas.microsoft.com/office/drawing/2014/main" id="{00000000-0008-0000-03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xdr:col>
      <xdr:colOff>19051</xdr:colOff>
      <xdr:row>27</xdr:row>
      <xdr:rowOff>180975</xdr:rowOff>
    </xdr:from>
    <xdr:to>
      <xdr:col>4</xdr:col>
      <xdr:colOff>457201</xdr:colOff>
      <xdr:row>33</xdr:row>
      <xdr:rowOff>66675</xdr:rowOff>
    </xdr:to>
    <xdr:graphicFrame macro="">
      <xdr:nvGraphicFramePr>
        <xdr:cNvPr id="71" name="Chart 70">
          <a:extLst>
            <a:ext uri="{FF2B5EF4-FFF2-40B4-BE49-F238E27FC236}">
              <a16:creationId xmlns:a16="http://schemas.microsoft.com/office/drawing/2014/main" id="{00000000-0008-0000-03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4</xdr:col>
      <xdr:colOff>428626</xdr:colOff>
      <xdr:row>27</xdr:row>
      <xdr:rowOff>180975</xdr:rowOff>
    </xdr:from>
    <xdr:to>
      <xdr:col>6</xdr:col>
      <xdr:colOff>257176</xdr:colOff>
      <xdr:row>33</xdr:row>
      <xdr:rowOff>66675</xdr:rowOff>
    </xdr:to>
    <xdr:graphicFrame macro="">
      <xdr:nvGraphicFramePr>
        <xdr:cNvPr id="72" name="Chart 71">
          <a:extLst>
            <a:ext uri="{FF2B5EF4-FFF2-40B4-BE49-F238E27FC236}">
              <a16:creationId xmlns:a16="http://schemas.microsoft.com/office/drawing/2014/main" id="{00000000-0008-0000-03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xdr:col>
      <xdr:colOff>438150</xdr:colOff>
      <xdr:row>22</xdr:row>
      <xdr:rowOff>95250</xdr:rowOff>
    </xdr:from>
    <xdr:to>
      <xdr:col>5</xdr:col>
      <xdr:colOff>390525</xdr:colOff>
      <xdr:row>24</xdr:row>
      <xdr:rowOff>28575</xdr:rowOff>
    </xdr:to>
    <xdr:sp macro="" textlink="'Analysis 2'!N6">
      <xdr:nvSpPr>
        <xdr:cNvPr id="73" name="TextBox 72">
          <a:extLst>
            <a:ext uri="{FF2B5EF4-FFF2-40B4-BE49-F238E27FC236}">
              <a16:creationId xmlns:a16="http://schemas.microsoft.com/office/drawing/2014/main" id="{00000000-0008-0000-0300-000049000000}"/>
            </a:ext>
          </a:extLst>
        </xdr:cNvPr>
        <xdr:cNvSpPr txBox="1"/>
      </xdr:nvSpPr>
      <xdr:spPr>
        <a:xfrm>
          <a:off x="2266950" y="4286250"/>
          <a:ext cx="11715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F67C9F-8862-45E0-B788-637B4A2A269E}" type="TxLink">
            <a:rPr lang="en-US" sz="3200" b="1" i="0" u="none" strike="noStrike">
              <a:solidFill>
                <a:srgbClr val="21C587"/>
              </a:solidFill>
              <a:latin typeface="Agency FB" panose="020B0503020202020204" pitchFamily="34" charset="0"/>
              <a:ea typeface="+mn-ea"/>
              <a:cs typeface="Calibri"/>
            </a:rPr>
            <a:pPr marL="0" indent="0" algn="ctr"/>
            <a:t>51.59%</a:t>
          </a:fld>
          <a:endParaRPr lang="en-US" sz="3200" b="1" i="0" u="none" strike="noStrike">
            <a:solidFill>
              <a:srgbClr val="21C587"/>
            </a:solidFill>
            <a:latin typeface="Agency FB" panose="020B0503020202020204" pitchFamily="34" charset="0"/>
            <a:ea typeface="+mn-ea"/>
            <a:cs typeface="Calibri"/>
          </a:endParaRPr>
        </a:p>
      </xdr:txBody>
    </xdr:sp>
    <xdr:clientData/>
  </xdr:twoCellAnchor>
  <xdr:twoCellAnchor editAs="absolute">
    <xdr:from>
      <xdr:col>3</xdr:col>
      <xdr:colOff>161924</xdr:colOff>
      <xdr:row>29</xdr:row>
      <xdr:rowOff>152400</xdr:rowOff>
    </xdr:from>
    <xdr:to>
      <xdr:col>4</xdr:col>
      <xdr:colOff>304799</xdr:colOff>
      <xdr:row>31</xdr:row>
      <xdr:rowOff>85725</xdr:rowOff>
    </xdr:to>
    <xdr:sp macro="" textlink="'Analysis 2'!N7">
      <xdr:nvSpPr>
        <xdr:cNvPr id="74" name="TextBox 73">
          <a:extLst>
            <a:ext uri="{FF2B5EF4-FFF2-40B4-BE49-F238E27FC236}">
              <a16:creationId xmlns:a16="http://schemas.microsoft.com/office/drawing/2014/main" id="{00000000-0008-0000-0300-00004A000000}"/>
            </a:ext>
          </a:extLst>
        </xdr:cNvPr>
        <xdr:cNvSpPr txBox="1"/>
      </xdr:nvSpPr>
      <xdr:spPr>
        <a:xfrm>
          <a:off x="1990724" y="5676900"/>
          <a:ext cx="752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2E8976-920D-41D9-8DD7-840A86BE892B}" type="TxLink">
            <a:rPr lang="en-US" sz="1600" b="1" i="0" u="none" strike="noStrike">
              <a:solidFill>
                <a:srgbClr val="21C587"/>
              </a:solidFill>
              <a:latin typeface="Agency FB" panose="020B0503020202020204" pitchFamily="34" charset="0"/>
              <a:ea typeface="+mn-ea"/>
              <a:cs typeface="Calibri"/>
            </a:rPr>
            <a:pPr marL="0" indent="0" algn="ctr"/>
            <a:t>48.41%</a:t>
          </a:fld>
          <a:endParaRPr lang="en-US" sz="1600" b="1" i="0" u="none" strike="noStrike">
            <a:solidFill>
              <a:srgbClr val="21C587"/>
            </a:solidFill>
            <a:latin typeface="Agency FB" panose="020B0503020202020204" pitchFamily="34" charset="0"/>
            <a:ea typeface="+mn-ea"/>
            <a:cs typeface="Calibri"/>
          </a:endParaRPr>
        </a:p>
      </xdr:txBody>
    </xdr:sp>
    <xdr:clientData/>
  </xdr:twoCellAnchor>
  <xdr:twoCellAnchor editAs="absolute">
    <xdr:from>
      <xdr:col>4</xdr:col>
      <xdr:colOff>571499</xdr:colOff>
      <xdr:row>29</xdr:row>
      <xdr:rowOff>171450</xdr:rowOff>
    </xdr:from>
    <xdr:to>
      <xdr:col>6</xdr:col>
      <xdr:colOff>104774</xdr:colOff>
      <xdr:row>31</xdr:row>
      <xdr:rowOff>104775</xdr:rowOff>
    </xdr:to>
    <xdr:sp macro="" textlink="'Analysis 2'!N8">
      <xdr:nvSpPr>
        <xdr:cNvPr id="75" name="TextBox 74">
          <a:extLst>
            <a:ext uri="{FF2B5EF4-FFF2-40B4-BE49-F238E27FC236}">
              <a16:creationId xmlns:a16="http://schemas.microsoft.com/office/drawing/2014/main" id="{00000000-0008-0000-0300-00004B000000}"/>
            </a:ext>
          </a:extLst>
        </xdr:cNvPr>
        <xdr:cNvSpPr txBox="1"/>
      </xdr:nvSpPr>
      <xdr:spPr>
        <a:xfrm>
          <a:off x="3009899" y="5695950"/>
          <a:ext cx="752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30AE6ED-B31D-443A-BE50-656622F1CB8E}" type="TxLink">
            <a:rPr lang="en-US" sz="1600" b="1" i="0" u="none" strike="noStrike">
              <a:solidFill>
                <a:srgbClr val="21C587"/>
              </a:solidFill>
              <a:latin typeface="Agency FB" panose="020B0503020202020204" pitchFamily="34" charset="0"/>
              <a:ea typeface="+mn-ea"/>
              <a:cs typeface="Calibri"/>
            </a:rPr>
            <a:pPr marL="0" indent="0" algn="ctr"/>
            <a:t>0.00%</a:t>
          </a:fld>
          <a:endParaRPr lang="en-US" sz="1600" b="1" i="0" u="none" strike="noStrike">
            <a:solidFill>
              <a:srgbClr val="21C587"/>
            </a:solidFill>
            <a:latin typeface="Agency FB" panose="020B0503020202020204" pitchFamily="34" charset="0"/>
            <a:ea typeface="+mn-ea"/>
            <a:cs typeface="Calibri"/>
          </a:endParaRPr>
        </a:p>
      </xdr:txBody>
    </xdr:sp>
    <xdr:clientData/>
  </xdr:twoCellAnchor>
  <xdr:twoCellAnchor editAs="absolute">
    <xdr:from>
      <xdr:col>4</xdr:col>
      <xdr:colOff>133350</xdr:colOff>
      <xdr:row>26</xdr:row>
      <xdr:rowOff>9525</xdr:rowOff>
    </xdr:from>
    <xdr:to>
      <xdr:col>5</xdr:col>
      <xdr:colOff>390525</xdr:colOff>
      <xdr:row>27</xdr:row>
      <xdr:rowOff>133350</xdr:rowOff>
    </xdr:to>
    <xdr:sp macro="" textlink="">
      <xdr:nvSpPr>
        <xdr:cNvPr id="76" name="TextBox 75">
          <a:extLst>
            <a:ext uri="{FF2B5EF4-FFF2-40B4-BE49-F238E27FC236}">
              <a16:creationId xmlns:a16="http://schemas.microsoft.com/office/drawing/2014/main" id="{00000000-0008-0000-0300-00004C000000}"/>
            </a:ext>
          </a:extLst>
        </xdr:cNvPr>
        <xdr:cNvSpPr txBox="1"/>
      </xdr:nvSpPr>
      <xdr:spPr>
        <a:xfrm>
          <a:off x="2571750" y="4962525"/>
          <a:ext cx="866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tx1">
                  <a:lumMod val="65000"/>
                  <a:lumOff val="35000"/>
                </a:schemeClr>
              </a:solidFill>
            </a:rPr>
            <a:t>Profit %</a:t>
          </a:r>
          <a:endParaRPr lang="en-US" sz="1100" b="0" i="1">
            <a:solidFill>
              <a:schemeClr val="tx1">
                <a:lumMod val="65000"/>
                <a:lumOff val="35000"/>
              </a:schemeClr>
            </a:solidFill>
          </a:endParaRPr>
        </a:p>
      </xdr:txBody>
    </xdr:sp>
    <xdr:clientData/>
  </xdr:twoCellAnchor>
  <xdr:twoCellAnchor editAs="absolute">
    <xdr:from>
      <xdr:col>3</xdr:col>
      <xdr:colOff>285750</xdr:colOff>
      <xdr:row>32</xdr:row>
      <xdr:rowOff>85725</xdr:rowOff>
    </xdr:from>
    <xdr:to>
      <xdr:col>4</xdr:col>
      <xdr:colOff>542925</xdr:colOff>
      <xdr:row>34</xdr:row>
      <xdr:rowOff>19050</xdr:rowOff>
    </xdr:to>
    <xdr:sp macro="" textlink="">
      <xdr:nvSpPr>
        <xdr:cNvPr id="77" name="TextBox 76">
          <a:extLst>
            <a:ext uri="{FF2B5EF4-FFF2-40B4-BE49-F238E27FC236}">
              <a16:creationId xmlns:a16="http://schemas.microsoft.com/office/drawing/2014/main" id="{00000000-0008-0000-0300-00004D000000}"/>
            </a:ext>
          </a:extLst>
        </xdr:cNvPr>
        <xdr:cNvSpPr txBox="1"/>
      </xdr:nvSpPr>
      <xdr:spPr>
        <a:xfrm>
          <a:off x="2114550" y="6181725"/>
          <a:ext cx="866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tx1">
                  <a:lumMod val="65000"/>
                  <a:lumOff val="35000"/>
                </a:schemeClr>
              </a:solidFill>
            </a:rPr>
            <a:t>Profit %</a:t>
          </a:r>
          <a:endParaRPr lang="en-US" sz="1100" b="0" i="1">
            <a:solidFill>
              <a:schemeClr val="tx1">
                <a:lumMod val="65000"/>
                <a:lumOff val="35000"/>
              </a:schemeClr>
            </a:solidFill>
          </a:endParaRPr>
        </a:p>
      </xdr:txBody>
    </xdr:sp>
    <xdr:clientData/>
  </xdr:twoCellAnchor>
  <xdr:twoCellAnchor editAs="absolute">
    <xdr:from>
      <xdr:col>5</xdr:col>
      <xdr:colOff>76200</xdr:colOff>
      <xdr:row>32</xdr:row>
      <xdr:rowOff>85725</xdr:rowOff>
    </xdr:from>
    <xdr:to>
      <xdr:col>6</xdr:col>
      <xdr:colOff>333375</xdr:colOff>
      <xdr:row>34</xdr:row>
      <xdr:rowOff>19050</xdr:rowOff>
    </xdr:to>
    <xdr:sp macro="" textlink="">
      <xdr:nvSpPr>
        <xdr:cNvPr id="78" name="TextBox 77">
          <a:extLst>
            <a:ext uri="{FF2B5EF4-FFF2-40B4-BE49-F238E27FC236}">
              <a16:creationId xmlns:a16="http://schemas.microsoft.com/office/drawing/2014/main" id="{00000000-0008-0000-0300-00004E000000}"/>
            </a:ext>
          </a:extLst>
        </xdr:cNvPr>
        <xdr:cNvSpPr txBox="1"/>
      </xdr:nvSpPr>
      <xdr:spPr>
        <a:xfrm>
          <a:off x="3124200" y="6181725"/>
          <a:ext cx="866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baseline="0">
              <a:solidFill>
                <a:schemeClr val="tx1">
                  <a:lumMod val="65000"/>
                  <a:lumOff val="35000"/>
                </a:schemeClr>
              </a:solidFill>
            </a:rPr>
            <a:t>Profit %</a:t>
          </a:r>
          <a:endParaRPr lang="en-US" sz="1100" b="0" i="1">
            <a:solidFill>
              <a:schemeClr val="tx1">
                <a:lumMod val="65000"/>
                <a:lumOff val="35000"/>
              </a:schemeClr>
            </a:solidFill>
          </a:endParaRPr>
        </a:p>
      </xdr:txBody>
    </xdr:sp>
    <xdr:clientData/>
  </xdr:twoCellAnchor>
  <xdr:twoCellAnchor editAs="absolute">
    <xdr:from>
      <xdr:col>3</xdr:col>
      <xdr:colOff>428625</xdr:colOff>
      <xdr:row>13</xdr:row>
      <xdr:rowOff>76200</xdr:rowOff>
    </xdr:from>
    <xdr:to>
      <xdr:col>6</xdr:col>
      <xdr:colOff>47625</xdr:colOff>
      <xdr:row>15</xdr:row>
      <xdr:rowOff>9525</xdr:rowOff>
    </xdr:to>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2257425" y="2552700"/>
          <a:ext cx="14478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tx1">
                  <a:lumMod val="85000"/>
                  <a:lumOff val="15000"/>
                </a:schemeClr>
              </a:solidFill>
            </a:rPr>
            <a:t>Yearly</a:t>
          </a:r>
          <a:r>
            <a:rPr lang="en-US" sz="1100" b="1" i="1" baseline="0">
              <a:solidFill>
                <a:schemeClr val="tx1">
                  <a:lumMod val="85000"/>
                  <a:lumOff val="15000"/>
                </a:schemeClr>
              </a:solidFill>
            </a:rPr>
            <a:t> p</a:t>
          </a:r>
          <a:r>
            <a:rPr lang="en-US" sz="1100" b="1" i="1">
              <a:solidFill>
                <a:schemeClr val="tx1">
                  <a:lumMod val="85000"/>
                  <a:lumOff val="15000"/>
                </a:schemeClr>
              </a:solidFill>
            </a:rPr>
            <a:t>rofit</a:t>
          </a:r>
          <a:r>
            <a:rPr lang="en-US" sz="1100" b="1" i="1" baseline="0">
              <a:solidFill>
                <a:schemeClr val="tx1">
                  <a:lumMod val="85000"/>
                  <a:lumOff val="15000"/>
                </a:schemeClr>
              </a:solidFill>
            </a:rPr>
            <a:t> analysis</a:t>
          </a:r>
          <a:endParaRPr lang="en-US" sz="1100" b="1" i="1">
            <a:solidFill>
              <a:schemeClr val="tx1">
                <a:lumMod val="85000"/>
                <a:lumOff val="15000"/>
              </a:schemeClr>
            </a:solidFill>
          </a:endParaRPr>
        </a:p>
      </xdr:txBody>
    </xdr:sp>
    <xdr:clientData/>
  </xdr:twoCellAnchor>
  <xdr:twoCellAnchor editAs="absolute">
    <xdr:from>
      <xdr:col>3</xdr:col>
      <xdr:colOff>304800</xdr:colOff>
      <xdr:row>15</xdr:row>
      <xdr:rowOff>38100</xdr:rowOff>
    </xdr:from>
    <xdr:to>
      <xdr:col>4</xdr:col>
      <xdr:colOff>295275</xdr:colOff>
      <xdr:row>16</xdr:row>
      <xdr:rowOff>161925</xdr:rowOff>
    </xdr:to>
    <xdr:sp macro="" textlink="'Analysis 2'!I6">
      <xdr:nvSpPr>
        <xdr:cNvPr id="80" name="TextBox 79">
          <a:extLst>
            <a:ext uri="{FF2B5EF4-FFF2-40B4-BE49-F238E27FC236}">
              <a16:creationId xmlns:a16="http://schemas.microsoft.com/office/drawing/2014/main" id="{00000000-0008-0000-0300-000050000000}"/>
            </a:ext>
          </a:extLst>
        </xdr:cNvPr>
        <xdr:cNvSpPr txBox="1"/>
      </xdr:nvSpPr>
      <xdr:spPr>
        <a:xfrm>
          <a:off x="2133600" y="2895600"/>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871721C-662F-4B7F-B23B-2B3E494F0C95}" type="TxLink">
            <a:rPr lang="en-US" sz="1100" b="1" i="1">
              <a:solidFill>
                <a:srgbClr val="21C587"/>
              </a:solidFill>
              <a:latin typeface="+mn-lt"/>
              <a:ea typeface="+mn-ea"/>
              <a:cs typeface="+mn-cs"/>
            </a:rPr>
            <a:pPr marL="0" indent="0"/>
            <a:t>2020</a:t>
          </a:fld>
          <a:endParaRPr lang="en-US" sz="1100" b="1" i="1">
            <a:solidFill>
              <a:srgbClr val="21C587"/>
            </a:solidFill>
            <a:latin typeface="+mn-lt"/>
            <a:ea typeface="+mn-ea"/>
            <a:cs typeface="+mn-cs"/>
          </a:endParaRPr>
        </a:p>
      </xdr:txBody>
    </xdr:sp>
    <xdr:clientData/>
  </xdr:twoCellAnchor>
  <xdr:twoCellAnchor editAs="absolute">
    <xdr:from>
      <xdr:col>3</xdr:col>
      <xdr:colOff>304800</xdr:colOff>
      <xdr:row>16</xdr:row>
      <xdr:rowOff>90488</xdr:rowOff>
    </xdr:from>
    <xdr:to>
      <xdr:col>4</xdr:col>
      <xdr:colOff>295275</xdr:colOff>
      <xdr:row>18</xdr:row>
      <xdr:rowOff>23813</xdr:rowOff>
    </xdr:to>
    <xdr:sp macro="" textlink="'Analysis 2'!I7">
      <xdr:nvSpPr>
        <xdr:cNvPr id="81" name="TextBox 80">
          <a:extLst>
            <a:ext uri="{FF2B5EF4-FFF2-40B4-BE49-F238E27FC236}">
              <a16:creationId xmlns:a16="http://schemas.microsoft.com/office/drawing/2014/main" id="{00000000-0008-0000-0300-000051000000}"/>
            </a:ext>
          </a:extLst>
        </xdr:cNvPr>
        <xdr:cNvSpPr txBox="1"/>
      </xdr:nvSpPr>
      <xdr:spPr>
        <a:xfrm>
          <a:off x="2133600" y="3138488"/>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140BF6C-9E20-4EF9-B2B0-23D457A77881}" type="TxLink">
            <a:rPr lang="en-US" sz="1100" b="1" i="1">
              <a:solidFill>
                <a:srgbClr val="21C587"/>
              </a:solidFill>
              <a:latin typeface="+mn-lt"/>
              <a:ea typeface="+mn-ea"/>
              <a:cs typeface="+mn-cs"/>
            </a:rPr>
            <a:pPr marL="0" indent="0"/>
            <a:t>2021</a:t>
          </a:fld>
          <a:endParaRPr lang="en-US" sz="1100" b="1" i="1">
            <a:solidFill>
              <a:srgbClr val="21C587"/>
            </a:solidFill>
            <a:latin typeface="+mn-lt"/>
            <a:ea typeface="+mn-ea"/>
            <a:cs typeface="+mn-cs"/>
          </a:endParaRPr>
        </a:p>
      </xdr:txBody>
    </xdr:sp>
    <xdr:clientData/>
  </xdr:twoCellAnchor>
  <xdr:twoCellAnchor editAs="absolute">
    <xdr:from>
      <xdr:col>3</xdr:col>
      <xdr:colOff>304800</xdr:colOff>
      <xdr:row>17</xdr:row>
      <xdr:rowOff>142875</xdr:rowOff>
    </xdr:from>
    <xdr:to>
      <xdr:col>4</xdr:col>
      <xdr:colOff>295275</xdr:colOff>
      <xdr:row>19</xdr:row>
      <xdr:rowOff>76200</xdr:rowOff>
    </xdr:to>
    <xdr:sp macro="" textlink="'Analysis 2'!I8">
      <xdr:nvSpPr>
        <xdr:cNvPr id="82" name="TextBox 81">
          <a:extLst>
            <a:ext uri="{FF2B5EF4-FFF2-40B4-BE49-F238E27FC236}">
              <a16:creationId xmlns:a16="http://schemas.microsoft.com/office/drawing/2014/main" id="{00000000-0008-0000-0300-000052000000}"/>
            </a:ext>
          </a:extLst>
        </xdr:cNvPr>
        <xdr:cNvSpPr txBox="1"/>
      </xdr:nvSpPr>
      <xdr:spPr>
        <a:xfrm>
          <a:off x="2133600" y="33813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71D8867-E634-4517-8276-C7B1F9BA5A50}" type="TxLink">
            <a:rPr lang="en-US" sz="1100" b="1" i="1">
              <a:solidFill>
                <a:srgbClr val="21C587"/>
              </a:solidFill>
              <a:latin typeface="+mn-lt"/>
              <a:ea typeface="+mn-ea"/>
              <a:cs typeface="+mn-cs"/>
            </a:rPr>
            <a:pPr marL="0" indent="0"/>
            <a:t> </a:t>
          </a:fld>
          <a:endParaRPr lang="en-US" sz="1100" b="1" i="1">
            <a:solidFill>
              <a:srgbClr val="21C587"/>
            </a:solidFill>
            <a:latin typeface="+mn-lt"/>
            <a:ea typeface="+mn-ea"/>
            <a:cs typeface="+mn-cs"/>
          </a:endParaRPr>
        </a:p>
      </xdr:txBody>
    </xdr:sp>
    <xdr:clientData/>
  </xdr:twoCellAnchor>
  <xdr:twoCellAnchor editAs="absolute">
    <xdr:from>
      <xdr:col>4</xdr:col>
      <xdr:colOff>180974</xdr:colOff>
      <xdr:row>15</xdr:row>
      <xdr:rowOff>38100</xdr:rowOff>
    </xdr:from>
    <xdr:to>
      <xdr:col>6</xdr:col>
      <xdr:colOff>209549</xdr:colOff>
      <xdr:row>16</xdr:row>
      <xdr:rowOff>161925</xdr:rowOff>
    </xdr:to>
    <xdr:sp macro="" textlink="'Analysis 2'!L6">
      <xdr:nvSpPr>
        <xdr:cNvPr id="83" name="TextBox 82">
          <a:extLst>
            <a:ext uri="{FF2B5EF4-FFF2-40B4-BE49-F238E27FC236}">
              <a16:creationId xmlns:a16="http://schemas.microsoft.com/office/drawing/2014/main" id="{00000000-0008-0000-0300-000053000000}"/>
            </a:ext>
          </a:extLst>
        </xdr:cNvPr>
        <xdr:cNvSpPr txBox="1"/>
      </xdr:nvSpPr>
      <xdr:spPr>
        <a:xfrm>
          <a:off x="2619374" y="2895600"/>
          <a:ext cx="1247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373D8DD-6890-4A27-AC5C-63C2744C1FF1}" type="TxLink">
            <a:rPr lang="en-US" sz="1200" b="1" i="0" u="none" strike="noStrike">
              <a:solidFill>
                <a:schemeClr val="tx1">
                  <a:lumMod val="50000"/>
                  <a:lumOff val="50000"/>
                </a:schemeClr>
              </a:solidFill>
              <a:latin typeface="Calibri"/>
              <a:ea typeface="+mn-ea"/>
              <a:cs typeface="Calibri"/>
            </a:rPr>
            <a:pPr marL="0" indent="0"/>
            <a:t>$3,49,373</a:t>
          </a:fld>
          <a:endParaRPr lang="en-US" sz="1200" b="1" i="0" u="none" strike="noStrike">
            <a:solidFill>
              <a:schemeClr val="tx1">
                <a:lumMod val="50000"/>
                <a:lumOff val="50000"/>
              </a:schemeClr>
            </a:solidFill>
            <a:latin typeface="Calibri"/>
            <a:ea typeface="+mn-ea"/>
            <a:cs typeface="Calibri"/>
          </a:endParaRPr>
        </a:p>
      </xdr:txBody>
    </xdr:sp>
    <xdr:clientData/>
  </xdr:twoCellAnchor>
  <xdr:twoCellAnchor editAs="absolute">
    <xdr:from>
      <xdr:col>4</xdr:col>
      <xdr:colOff>171449</xdr:colOff>
      <xdr:row>16</xdr:row>
      <xdr:rowOff>90488</xdr:rowOff>
    </xdr:from>
    <xdr:to>
      <xdr:col>6</xdr:col>
      <xdr:colOff>200024</xdr:colOff>
      <xdr:row>18</xdr:row>
      <xdr:rowOff>23813</xdr:rowOff>
    </xdr:to>
    <xdr:sp macro="" textlink="'Analysis 2'!L7">
      <xdr:nvSpPr>
        <xdr:cNvPr id="84" name="TextBox 83">
          <a:extLst>
            <a:ext uri="{FF2B5EF4-FFF2-40B4-BE49-F238E27FC236}">
              <a16:creationId xmlns:a16="http://schemas.microsoft.com/office/drawing/2014/main" id="{00000000-0008-0000-0300-000054000000}"/>
            </a:ext>
          </a:extLst>
        </xdr:cNvPr>
        <xdr:cNvSpPr txBox="1"/>
      </xdr:nvSpPr>
      <xdr:spPr>
        <a:xfrm>
          <a:off x="2609849" y="3138488"/>
          <a:ext cx="1247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2F05D43-179B-42A8-B97E-EBB1C6C085A6}" type="TxLink">
            <a:rPr lang="en-US" sz="1200" b="1" i="0" u="none" strike="noStrike">
              <a:solidFill>
                <a:schemeClr val="tx1">
                  <a:lumMod val="50000"/>
                  <a:lumOff val="50000"/>
                </a:schemeClr>
              </a:solidFill>
              <a:latin typeface="Calibri"/>
              <a:ea typeface="+mn-ea"/>
              <a:cs typeface="Calibri"/>
            </a:rPr>
            <a:pPr marL="0" indent="0"/>
            <a:t>$3,27,801</a:t>
          </a:fld>
          <a:endParaRPr lang="en-US" sz="1200" b="1" i="0" u="none" strike="noStrike">
            <a:solidFill>
              <a:schemeClr val="tx1">
                <a:lumMod val="50000"/>
                <a:lumOff val="50000"/>
              </a:schemeClr>
            </a:solidFill>
            <a:latin typeface="Calibri"/>
            <a:ea typeface="+mn-ea"/>
            <a:cs typeface="Calibri"/>
          </a:endParaRPr>
        </a:p>
      </xdr:txBody>
    </xdr:sp>
    <xdr:clientData/>
  </xdr:twoCellAnchor>
  <xdr:twoCellAnchor editAs="absolute">
    <xdr:from>
      <xdr:col>4</xdr:col>
      <xdr:colOff>161924</xdr:colOff>
      <xdr:row>17</xdr:row>
      <xdr:rowOff>142875</xdr:rowOff>
    </xdr:from>
    <xdr:to>
      <xdr:col>6</xdr:col>
      <xdr:colOff>190499</xdr:colOff>
      <xdr:row>19</xdr:row>
      <xdr:rowOff>76200</xdr:rowOff>
    </xdr:to>
    <xdr:sp macro="" textlink="'Analysis 2'!L8">
      <xdr:nvSpPr>
        <xdr:cNvPr id="85" name="TextBox 84">
          <a:extLst>
            <a:ext uri="{FF2B5EF4-FFF2-40B4-BE49-F238E27FC236}">
              <a16:creationId xmlns:a16="http://schemas.microsoft.com/office/drawing/2014/main" id="{00000000-0008-0000-0300-000055000000}"/>
            </a:ext>
          </a:extLst>
        </xdr:cNvPr>
        <xdr:cNvSpPr txBox="1"/>
      </xdr:nvSpPr>
      <xdr:spPr>
        <a:xfrm>
          <a:off x="2600324" y="3381375"/>
          <a:ext cx="12477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8D254B1-AB6C-4E87-BD38-DE8169F7375E}" type="TxLink">
            <a:rPr lang="en-US" sz="1200" b="1" i="0" u="none" strike="noStrike">
              <a:solidFill>
                <a:schemeClr val="tx1">
                  <a:lumMod val="50000"/>
                  <a:lumOff val="50000"/>
                </a:schemeClr>
              </a:solidFill>
              <a:latin typeface="Calibri"/>
              <a:ea typeface="+mn-ea"/>
              <a:cs typeface="Calibri"/>
            </a:rPr>
            <a:pPr marL="0" indent="0"/>
            <a:t>No sales</a:t>
          </a:fld>
          <a:endParaRPr lang="en-US" sz="1200" b="1" i="0" u="none" strike="noStrike">
            <a:solidFill>
              <a:schemeClr val="tx1">
                <a:lumMod val="50000"/>
                <a:lumOff val="50000"/>
              </a:schemeClr>
            </a:solidFill>
            <a:latin typeface="Calibri"/>
            <a:ea typeface="+mn-ea"/>
            <a:cs typeface="Calibri"/>
          </a:endParaRPr>
        </a:p>
      </xdr:txBody>
    </xdr:sp>
    <xdr:clientData/>
  </xdr:twoCellAnchor>
  <xdr:twoCellAnchor editAs="absolute">
    <xdr:from>
      <xdr:col>3</xdr:col>
      <xdr:colOff>114301</xdr:colOff>
      <xdr:row>15</xdr:row>
      <xdr:rowOff>9525</xdr:rowOff>
    </xdr:from>
    <xdr:to>
      <xdr:col>3</xdr:col>
      <xdr:colOff>381001</xdr:colOff>
      <xdr:row>16</xdr:row>
      <xdr:rowOff>95250</xdr:rowOff>
    </xdr:to>
    <xdr:sp macro="" textlink="$A$17">
      <xdr:nvSpPr>
        <xdr:cNvPr id="86" name="TextBox 85">
          <a:extLst>
            <a:ext uri="{FF2B5EF4-FFF2-40B4-BE49-F238E27FC236}">
              <a16:creationId xmlns:a16="http://schemas.microsoft.com/office/drawing/2014/main" id="{00000000-0008-0000-0300-000056000000}"/>
            </a:ext>
          </a:extLst>
        </xdr:cNvPr>
        <xdr:cNvSpPr txBox="1"/>
      </xdr:nvSpPr>
      <xdr:spPr>
        <a:xfrm>
          <a:off x="1943101" y="2867025"/>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clientData/>
  </xdr:twoCellAnchor>
  <xdr:twoCellAnchor editAs="absolute">
    <xdr:from>
      <xdr:col>3</xdr:col>
      <xdr:colOff>114301</xdr:colOff>
      <xdr:row>16</xdr:row>
      <xdr:rowOff>66674</xdr:rowOff>
    </xdr:from>
    <xdr:to>
      <xdr:col>3</xdr:col>
      <xdr:colOff>381001</xdr:colOff>
      <xdr:row>17</xdr:row>
      <xdr:rowOff>152399</xdr:rowOff>
    </xdr:to>
    <xdr:sp macro="" textlink="$A$17">
      <xdr:nvSpPr>
        <xdr:cNvPr id="87" name="TextBox 86">
          <a:extLst>
            <a:ext uri="{FF2B5EF4-FFF2-40B4-BE49-F238E27FC236}">
              <a16:creationId xmlns:a16="http://schemas.microsoft.com/office/drawing/2014/main" id="{00000000-0008-0000-0300-000057000000}"/>
            </a:ext>
          </a:extLst>
        </xdr:cNvPr>
        <xdr:cNvSpPr txBox="1"/>
      </xdr:nvSpPr>
      <xdr:spPr>
        <a:xfrm>
          <a:off x="1943101" y="3114674"/>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334D27-4AAA-4EFE-9E1F-2D09AE77457A}" type="TxLink">
            <a:rPr lang="en-US" sz="2000" b="1" i="0" u="none" strike="noStrike">
              <a:solidFill>
                <a:schemeClr val="tx1"/>
              </a:solidFill>
              <a:latin typeface="Calibri"/>
              <a:cs typeface="Calibri"/>
            </a:rPr>
            <a:pPr algn="ctr"/>
            <a:t>◌</a:t>
          </a:fld>
          <a:endParaRPr lang="en-US" sz="2000" b="1">
            <a:solidFill>
              <a:schemeClr val="tx1"/>
            </a:solidFill>
          </a:endParaRPr>
        </a:p>
      </xdr:txBody>
    </xdr:sp>
    <xdr:clientData/>
  </xdr:twoCellAnchor>
  <xdr:twoCellAnchor editAs="absolute">
    <xdr:from>
      <xdr:col>3</xdr:col>
      <xdr:colOff>114301</xdr:colOff>
      <xdr:row>17</xdr:row>
      <xdr:rowOff>114299</xdr:rowOff>
    </xdr:from>
    <xdr:to>
      <xdr:col>3</xdr:col>
      <xdr:colOff>381001</xdr:colOff>
      <xdr:row>19</xdr:row>
      <xdr:rowOff>9524</xdr:rowOff>
    </xdr:to>
    <xdr:sp macro="" textlink="$A$17">
      <xdr:nvSpPr>
        <xdr:cNvPr id="88" name="TextBox 87">
          <a:extLst>
            <a:ext uri="{FF2B5EF4-FFF2-40B4-BE49-F238E27FC236}">
              <a16:creationId xmlns:a16="http://schemas.microsoft.com/office/drawing/2014/main" id="{00000000-0008-0000-0300-000058000000}"/>
            </a:ext>
          </a:extLst>
        </xdr:cNvPr>
        <xdr:cNvSpPr txBox="1"/>
      </xdr:nvSpPr>
      <xdr:spPr>
        <a:xfrm>
          <a:off x="1943101" y="3352799"/>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clientData/>
  </xdr:twoCellAnchor>
  <xdr:twoCellAnchor editAs="absolute">
    <xdr:from>
      <xdr:col>15</xdr:col>
      <xdr:colOff>85725</xdr:colOff>
      <xdr:row>13</xdr:row>
      <xdr:rowOff>171450</xdr:rowOff>
    </xdr:from>
    <xdr:to>
      <xdr:col>17</xdr:col>
      <xdr:colOff>228600</xdr:colOff>
      <xdr:row>15</xdr:row>
      <xdr:rowOff>104775</xdr:rowOff>
    </xdr:to>
    <xdr:sp macro="" textlink="">
      <xdr:nvSpPr>
        <xdr:cNvPr id="91" name="TextBox 90">
          <a:extLst>
            <a:ext uri="{FF2B5EF4-FFF2-40B4-BE49-F238E27FC236}">
              <a16:creationId xmlns:a16="http://schemas.microsoft.com/office/drawing/2014/main" id="{00000000-0008-0000-0300-00005B000000}"/>
            </a:ext>
          </a:extLst>
        </xdr:cNvPr>
        <xdr:cNvSpPr txBox="1"/>
      </xdr:nvSpPr>
      <xdr:spPr>
        <a:xfrm>
          <a:off x="9229725" y="2647950"/>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baseline="0">
              <a:solidFill>
                <a:schemeClr val="tx1">
                  <a:lumMod val="85000"/>
                  <a:lumOff val="15000"/>
                </a:schemeClr>
              </a:solidFill>
            </a:rPr>
            <a:t>Custermers analysis</a:t>
          </a:r>
          <a:endParaRPr lang="en-US" sz="1100" b="1" i="1">
            <a:solidFill>
              <a:schemeClr val="tx1">
                <a:lumMod val="85000"/>
                <a:lumOff val="15000"/>
              </a:schemeClr>
            </a:solidFill>
          </a:endParaRPr>
        </a:p>
      </xdr:txBody>
    </xdr:sp>
    <xdr:clientData/>
  </xdr:twoCellAnchor>
  <mc:AlternateContent xmlns:mc="http://schemas.openxmlformats.org/markup-compatibility/2006">
    <mc:Choice xmlns:a14="http://schemas.microsoft.com/office/drawing/2010/main" Requires="a14">
      <xdr:twoCellAnchor editAs="absolute">
        <xdr:from>
          <xdr:col>15</xdr:col>
          <xdr:colOff>247650</xdr:colOff>
          <xdr:row>13</xdr:row>
          <xdr:rowOff>66675</xdr:rowOff>
        </xdr:from>
        <xdr:to>
          <xdr:col>16</xdr:col>
          <xdr:colOff>209550</xdr:colOff>
          <xdr:row>14</xdr:row>
          <xdr:rowOff>95250</xdr:rowOff>
        </xdr:to>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High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57150</xdr:colOff>
          <xdr:row>13</xdr:row>
          <xdr:rowOff>66675</xdr:rowOff>
        </xdr:from>
        <xdr:to>
          <xdr:col>17</xdr:col>
          <xdr:colOff>19050</xdr:colOff>
          <xdr:row>14</xdr:row>
          <xdr:rowOff>95250</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Low</a:t>
              </a:r>
            </a:p>
          </xdr:txBody>
        </xdr:sp>
        <xdr:clientData/>
      </xdr:twoCellAnchor>
    </mc:Choice>
    <mc:Fallback/>
  </mc:AlternateContent>
  <xdr:twoCellAnchor editAs="absolute">
    <xdr:from>
      <xdr:col>14</xdr:col>
      <xdr:colOff>400050</xdr:colOff>
      <xdr:row>14</xdr:row>
      <xdr:rowOff>123825</xdr:rowOff>
    </xdr:from>
    <xdr:to>
      <xdr:col>17</xdr:col>
      <xdr:colOff>600075</xdr:colOff>
      <xdr:row>17</xdr:row>
      <xdr:rowOff>9525</xdr:rowOff>
    </xdr:to>
    <xdr:sp macro="" textlink="'Analysis 2'!B21">
      <xdr:nvSpPr>
        <xdr:cNvPr id="92" name="TextBox 91">
          <a:extLst>
            <a:ext uri="{FF2B5EF4-FFF2-40B4-BE49-F238E27FC236}">
              <a16:creationId xmlns:a16="http://schemas.microsoft.com/office/drawing/2014/main" id="{00000000-0008-0000-0300-00005C000000}"/>
            </a:ext>
          </a:extLst>
        </xdr:cNvPr>
        <xdr:cNvSpPr txBox="1"/>
      </xdr:nvSpPr>
      <xdr:spPr>
        <a:xfrm>
          <a:off x="8934450" y="2790825"/>
          <a:ext cx="202882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E84AAD-2C39-42E7-A171-D50A314C5586}" type="TxLink">
            <a:rPr lang="en-US" sz="1050" b="0" i="1" u="none" strike="noStrike">
              <a:solidFill>
                <a:schemeClr val="tx1">
                  <a:lumMod val="75000"/>
                  <a:lumOff val="25000"/>
                </a:schemeClr>
              </a:solidFill>
              <a:latin typeface="Calibri"/>
              <a:ea typeface="+mn-ea"/>
              <a:cs typeface="Calibri"/>
            </a:rPr>
            <a:pPr marL="0" indent="0" algn="ctr"/>
            <a:t>Showing TOP-3 profitable customers out of 506 customers</a:t>
          </a:fld>
          <a:endParaRPr lang="en-US" sz="1100" b="1" i="1" u="none" strike="noStrike">
            <a:solidFill>
              <a:schemeClr val="tx1">
                <a:lumMod val="75000"/>
                <a:lumOff val="25000"/>
              </a:schemeClr>
            </a:solidFill>
            <a:latin typeface="Calibri"/>
            <a:ea typeface="+mn-ea"/>
            <a:cs typeface="Calibri"/>
          </a:endParaRPr>
        </a:p>
      </xdr:txBody>
    </xdr:sp>
    <xdr:clientData/>
  </xdr:twoCellAnchor>
  <xdr:twoCellAnchor editAs="absolute">
    <xdr:from>
      <xdr:col>6</xdr:col>
      <xdr:colOff>457200</xdr:colOff>
      <xdr:row>13</xdr:row>
      <xdr:rowOff>114300</xdr:rowOff>
    </xdr:from>
    <xdr:to>
      <xdr:col>14</xdr:col>
      <xdr:colOff>57150</xdr:colOff>
      <xdr:row>26</xdr:row>
      <xdr:rowOff>161925</xdr:rowOff>
    </xdr:to>
    <xdr:graphicFrame macro="">
      <xdr:nvGraphicFramePr>
        <xdr:cNvPr id="106" name="Chart 105">
          <a:extLst>
            <a:ext uri="{FF2B5EF4-FFF2-40B4-BE49-F238E27FC236}">
              <a16:creationId xmlns:a16="http://schemas.microsoft.com/office/drawing/2014/main" id="{00000000-0008-0000-0300-00006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7</xdr:col>
      <xdr:colOff>304800</xdr:colOff>
      <xdr:row>13</xdr:row>
      <xdr:rowOff>95250</xdr:rowOff>
    </xdr:from>
    <xdr:to>
      <xdr:col>10</xdr:col>
      <xdr:colOff>133350</xdr:colOff>
      <xdr:row>15</xdr:row>
      <xdr:rowOff>28575</xdr:rowOff>
    </xdr:to>
    <xdr:sp macro="" textlink="">
      <xdr:nvSpPr>
        <xdr:cNvPr id="107" name="TextBox 106">
          <a:extLst>
            <a:ext uri="{FF2B5EF4-FFF2-40B4-BE49-F238E27FC236}">
              <a16:creationId xmlns:a16="http://schemas.microsoft.com/office/drawing/2014/main" id="{00000000-0008-0000-0300-00006B000000}"/>
            </a:ext>
          </a:extLst>
        </xdr:cNvPr>
        <xdr:cNvSpPr txBox="1"/>
      </xdr:nvSpPr>
      <xdr:spPr>
        <a:xfrm>
          <a:off x="4572000" y="2571750"/>
          <a:ext cx="16573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tx1">
                  <a:lumMod val="85000"/>
                  <a:lumOff val="15000"/>
                </a:schemeClr>
              </a:solidFill>
            </a:rPr>
            <a:t>Monthly profit</a:t>
          </a:r>
          <a:r>
            <a:rPr lang="en-US" sz="1100" b="1" i="1" baseline="0">
              <a:solidFill>
                <a:schemeClr val="tx1">
                  <a:lumMod val="85000"/>
                  <a:lumOff val="15000"/>
                </a:schemeClr>
              </a:solidFill>
            </a:rPr>
            <a:t> analysis</a:t>
          </a:r>
          <a:endParaRPr lang="en-US" sz="1100" b="1" i="1">
            <a:solidFill>
              <a:schemeClr val="tx1">
                <a:lumMod val="85000"/>
                <a:lumOff val="15000"/>
              </a:schemeClr>
            </a:solidFill>
          </a:endParaRPr>
        </a:p>
      </xdr:txBody>
    </xdr:sp>
    <xdr:clientData/>
  </xdr:twoCellAnchor>
  <xdr:twoCellAnchor editAs="absolute">
    <xdr:from>
      <xdr:col>6</xdr:col>
      <xdr:colOff>571500</xdr:colOff>
      <xdr:row>28</xdr:row>
      <xdr:rowOff>133350</xdr:rowOff>
    </xdr:from>
    <xdr:to>
      <xdr:col>10</xdr:col>
      <xdr:colOff>600075</xdr:colOff>
      <xdr:row>35</xdr:row>
      <xdr:rowOff>57149</xdr:rowOff>
    </xdr:to>
    <xdr:graphicFrame macro="">
      <xdr:nvGraphicFramePr>
        <xdr:cNvPr id="108" name="Chart 107">
          <a:extLst>
            <a:ext uri="{FF2B5EF4-FFF2-40B4-BE49-F238E27FC236}">
              <a16:creationId xmlns:a16="http://schemas.microsoft.com/office/drawing/2014/main" id="{00000000-0008-0000-0300-00006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11</xdr:col>
      <xdr:colOff>142875</xdr:colOff>
      <xdr:row>28</xdr:row>
      <xdr:rowOff>161925</xdr:rowOff>
    </xdr:from>
    <xdr:to>
      <xdr:col>12</xdr:col>
      <xdr:colOff>133350</xdr:colOff>
      <xdr:row>35</xdr:row>
      <xdr:rowOff>0</xdr:rowOff>
    </xdr:to>
    <xdr:grpSp>
      <xdr:nvGrpSpPr>
        <xdr:cNvPr id="100" name="Group 99">
          <a:extLst>
            <a:ext uri="{FF2B5EF4-FFF2-40B4-BE49-F238E27FC236}">
              <a16:creationId xmlns:a16="http://schemas.microsoft.com/office/drawing/2014/main" id="{00000000-0008-0000-0300-000064000000}"/>
            </a:ext>
          </a:extLst>
        </xdr:cNvPr>
        <xdr:cNvGrpSpPr/>
      </xdr:nvGrpSpPr>
      <xdr:grpSpPr>
        <a:xfrm>
          <a:off x="7306064" y="5196568"/>
          <a:ext cx="641674" cy="1096736"/>
          <a:chOff x="7010400" y="5495925"/>
          <a:chExt cx="600075" cy="1171575"/>
        </a:xfrm>
      </xdr:grpSpPr>
      <xdr:sp macro="" textlink="">
        <xdr:nvSpPr>
          <xdr:cNvPr id="109" name="TextBox 108">
            <a:extLst>
              <a:ext uri="{FF2B5EF4-FFF2-40B4-BE49-F238E27FC236}">
                <a16:creationId xmlns:a16="http://schemas.microsoft.com/office/drawing/2014/main" id="{00000000-0008-0000-0300-00006D000000}"/>
              </a:ext>
            </a:extLst>
          </xdr:cNvPr>
          <xdr:cNvSpPr txBox="1"/>
        </xdr:nvSpPr>
        <xdr:spPr>
          <a:xfrm>
            <a:off x="7010400" y="54959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21C587"/>
                </a:solidFill>
              </a:rPr>
              <a:t>Qty-1</a:t>
            </a:r>
          </a:p>
        </xdr:txBody>
      </xdr:sp>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7010400" y="57816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21C587"/>
                </a:solidFill>
              </a:rPr>
              <a:t>Qty-2</a:t>
            </a:r>
          </a:p>
        </xdr:txBody>
      </xdr:sp>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7010400" y="60674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21C587"/>
                </a:solidFill>
              </a:rPr>
              <a:t>Qty-3</a:t>
            </a:r>
          </a:p>
        </xdr:txBody>
      </xdr:sp>
      <xdr:sp macro="" textlink="">
        <xdr:nvSpPr>
          <xdr:cNvPr id="113" name="TextBox 112">
            <a:extLst>
              <a:ext uri="{FF2B5EF4-FFF2-40B4-BE49-F238E27FC236}">
                <a16:creationId xmlns:a16="http://schemas.microsoft.com/office/drawing/2014/main" id="{00000000-0008-0000-0300-000071000000}"/>
              </a:ext>
            </a:extLst>
          </xdr:cNvPr>
          <xdr:cNvSpPr txBox="1"/>
        </xdr:nvSpPr>
        <xdr:spPr>
          <a:xfrm>
            <a:off x="7010400" y="63531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rgbClr val="21C587"/>
                </a:solidFill>
              </a:rPr>
              <a:t>Qty-4</a:t>
            </a:r>
          </a:p>
        </xdr:txBody>
      </xdr:sp>
    </xdr:grpSp>
    <xdr:clientData/>
  </xdr:twoCellAnchor>
  <xdr:twoCellAnchor editAs="absolute">
    <xdr:from>
      <xdr:col>11</xdr:col>
      <xdr:colOff>581025</xdr:colOff>
      <xdr:row>28</xdr:row>
      <xdr:rowOff>161925</xdr:rowOff>
    </xdr:from>
    <xdr:to>
      <xdr:col>13</xdr:col>
      <xdr:colOff>590550</xdr:colOff>
      <xdr:row>35</xdr:row>
      <xdr:rowOff>0</xdr:rowOff>
    </xdr:to>
    <xdr:grpSp>
      <xdr:nvGrpSpPr>
        <xdr:cNvPr id="115" name="Group 114">
          <a:extLst>
            <a:ext uri="{FF2B5EF4-FFF2-40B4-BE49-F238E27FC236}">
              <a16:creationId xmlns:a16="http://schemas.microsoft.com/office/drawing/2014/main" id="{00000000-0008-0000-0300-000073000000}"/>
            </a:ext>
          </a:extLst>
        </xdr:cNvPr>
        <xdr:cNvGrpSpPr/>
      </xdr:nvGrpSpPr>
      <xdr:grpSpPr>
        <a:xfrm>
          <a:off x="7744214" y="5196568"/>
          <a:ext cx="1311923" cy="1096736"/>
          <a:chOff x="7010400" y="5495925"/>
          <a:chExt cx="600075" cy="1171575"/>
        </a:xfrm>
      </xdr:grpSpPr>
      <xdr:sp macro="" textlink="'Anaysis 3'!H6">
        <xdr:nvSpPr>
          <xdr:cNvPr id="116" name="TextBox 115">
            <a:extLst>
              <a:ext uri="{FF2B5EF4-FFF2-40B4-BE49-F238E27FC236}">
                <a16:creationId xmlns:a16="http://schemas.microsoft.com/office/drawing/2014/main" id="{00000000-0008-0000-0300-000074000000}"/>
              </a:ext>
            </a:extLst>
          </xdr:cNvPr>
          <xdr:cNvSpPr txBox="1"/>
        </xdr:nvSpPr>
        <xdr:spPr>
          <a:xfrm>
            <a:off x="7010400" y="54959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23812C3-8149-4DE7-936B-994949DABEBD}" type="TxLink">
              <a:rPr lang="en-US" sz="1200" b="1" i="0" u="none" strike="noStrike">
                <a:solidFill>
                  <a:schemeClr val="tx1">
                    <a:lumMod val="50000"/>
                    <a:lumOff val="50000"/>
                  </a:schemeClr>
                </a:solidFill>
                <a:latin typeface="Calibri"/>
                <a:ea typeface="+mn-ea"/>
                <a:cs typeface="Calibri"/>
              </a:rPr>
              <a:pPr marL="0" indent="0"/>
              <a:t>$26,57,512</a:t>
            </a:fld>
            <a:endParaRPr lang="en-US" sz="1200" b="1" i="0" u="none" strike="noStrike">
              <a:solidFill>
                <a:schemeClr val="tx1">
                  <a:lumMod val="50000"/>
                  <a:lumOff val="50000"/>
                </a:schemeClr>
              </a:solidFill>
              <a:latin typeface="Calibri"/>
              <a:ea typeface="+mn-ea"/>
              <a:cs typeface="Calibri"/>
            </a:endParaRPr>
          </a:p>
        </xdr:txBody>
      </xdr:sp>
      <xdr:sp macro="" textlink="'Anaysis 3'!H7">
        <xdr:nvSpPr>
          <xdr:cNvPr id="117" name="TextBox 116">
            <a:extLst>
              <a:ext uri="{FF2B5EF4-FFF2-40B4-BE49-F238E27FC236}">
                <a16:creationId xmlns:a16="http://schemas.microsoft.com/office/drawing/2014/main" id="{00000000-0008-0000-0300-000075000000}"/>
              </a:ext>
            </a:extLst>
          </xdr:cNvPr>
          <xdr:cNvSpPr txBox="1"/>
        </xdr:nvSpPr>
        <xdr:spPr>
          <a:xfrm>
            <a:off x="7010400" y="57816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FB29ABD-64CC-4C25-B53C-8830E5EE5673}" type="TxLink">
              <a:rPr lang="en-US" sz="1200" b="1" i="0" u="none" strike="noStrike">
                <a:solidFill>
                  <a:schemeClr val="tx1">
                    <a:lumMod val="50000"/>
                    <a:lumOff val="50000"/>
                  </a:schemeClr>
                </a:solidFill>
                <a:latin typeface="Calibri"/>
                <a:ea typeface="+mn-ea"/>
                <a:cs typeface="Calibri"/>
              </a:rPr>
              <a:pPr marL="0" indent="0"/>
              <a:t>$19,34,322</a:t>
            </a:fld>
            <a:endParaRPr lang="en-US" sz="1200" b="1" i="0" u="none" strike="noStrike">
              <a:solidFill>
                <a:schemeClr val="tx1">
                  <a:lumMod val="50000"/>
                  <a:lumOff val="50000"/>
                </a:schemeClr>
              </a:solidFill>
              <a:latin typeface="Calibri"/>
              <a:ea typeface="+mn-ea"/>
              <a:cs typeface="Calibri"/>
            </a:endParaRPr>
          </a:p>
        </xdr:txBody>
      </xdr:sp>
      <xdr:sp macro="" textlink="'Anaysis 3'!H8">
        <xdr:nvSpPr>
          <xdr:cNvPr id="118" name="TextBox 117">
            <a:extLst>
              <a:ext uri="{FF2B5EF4-FFF2-40B4-BE49-F238E27FC236}">
                <a16:creationId xmlns:a16="http://schemas.microsoft.com/office/drawing/2014/main" id="{00000000-0008-0000-0300-000076000000}"/>
              </a:ext>
            </a:extLst>
          </xdr:cNvPr>
          <xdr:cNvSpPr txBox="1"/>
        </xdr:nvSpPr>
        <xdr:spPr>
          <a:xfrm>
            <a:off x="7010400" y="606742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A3806C8-FD1E-4A03-8767-6B97602F0EC1}" type="TxLink">
              <a:rPr lang="en-US" sz="1200" b="1" i="0" u="none" strike="noStrike">
                <a:solidFill>
                  <a:schemeClr val="tx1">
                    <a:lumMod val="50000"/>
                    <a:lumOff val="50000"/>
                  </a:schemeClr>
                </a:solidFill>
                <a:latin typeface="Calibri"/>
                <a:ea typeface="+mn-ea"/>
                <a:cs typeface="Calibri"/>
              </a:rPr>
              <a:pPr marL="0" indent="0"/>
              <a:t>$18,03,023</a:t>
            </a:fld>
            <a:endParaRPr lang="en-US" sz="1200" b="1" i="0" u="none" strike="noStrike">
              <a:solidFill>
                <a:schemeClr val="tx1">
                  <a:lumMod val="50000"/>
                  <a:lumOff val="50000"/>
                </a:schemeClr>
              </a:solidFill>
              <a:latin typeface="Calibri"/>
              <a:ea typeface="+mn-ea"/>
              <a:cs typeface="Calibri"/>
            </a:endParaRPr>
          </a:p>
        </xdr:txBody>
      </xdr:sp>
      <xdr:sp macro="" textlink="'Anaysis 3'!H9">
        <xdr:nvSpPr>
          <xdr:cNvPr id="119" name="TextBox 118">
            <a:extLst>
              <a:ext uri="{FF2B5EF4-FFF2-40B4-BE49-F238E27FC236}">
                <a16:creationId xmlns:a16="http://schemas.microsoft.com/office/drawing/2014/main" id="{00000000-0008-0000-0300-000077000000}"/>
              </a:ext>
            </a:extLst>
          </xdr:cNvPr>
          <xdr:cNvSpPr txBox="1"/>
        </xdr:nvSpPr>
        <xdr:spPr>
          <a:xfrm>
            <a:off x="7010400" y="63531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B806C73-E558-4924-95DB-29226B64D8E1}" type="TxLink">
              <a:rPr lang="en-US" sz="1200" b="1" i="0" u="none" strike="noStrike">
                <a:solidFill>
                  <a:schemeClr val="tx1">
                    <a:lumMod val="50000"/>
                    <a:lumOff val="50000"/>
                  </a:schemeClr>
                </a:solidFill>
                <a:latin typeface="Calibri"/>
                <a:ea typeface="+mn-ea"/>
                <a:cs typeface="Calibri"/>
              </a:rPr>
              <a:pPr marL="0" indent="0"/>
              <a:t>$19,51,546</a:t>
            </a:fld>
            <a:endParaRPr lang="en-US" sz="1200" b="1" i="0" u="none" strike="noStrike">
              <a:solidFill>
                <a:schemeClr val="tx1">
                  <a:lumMod val="50000"/>
                  <a:lumOff val="50000"/>
                </a:schemeClr>
              </a:solidFill>
              <a:latin typeface="Calibri"/>
              <a:ea typeface="+mn-ea"/>
              <a:cs typeface="Calibri"/>
            </a:endParaRPr>
          </a:p>
        </xdr:txBody>
      </xdr:sp>
    </xdr:grpSp>
    <xdr:clientData/>
  </xdr:twoCellAnchor>
  <xdr:twoCellAnchor editAs="absolute">
    <xdr:from>
      <xdr:col>10</xdr:col>
      <xdr:colOff>581026</xdr:colOff>
      <xdr:row>28</xdr:row>
      <xdr:rowOff>180975</xdr:rowOff>
    </xdr:from>
    <xdr:to>
      <xdr:col>11</xdr:col>
      <xdr:colOff>238126</xdr:colOff>
      <xdr:row>30</xdr:row>
      <xdr:rowOff>76200</xdr:rowOff>
    </xdr:to>
    <xdr:sp macro="" textlink="$A$17">
      <xdr:nvSpPr>
        <xdr:cNvPr id="120" name="TextBox 119">
          <a:extLst>
            <a:ext uri="{FF2B5EF4-FFF2-40B4-BE49-F238E27FC236}">
              <a16:creationId xmlns:a16="http://schemas.microsoft.com/office/drawing/2014/main" id="{00000000-0008-0000-0300-000078000000}"/>
            </a:ext>
          </a:extLst>
        </xdr:cNvPr>
        <xdr:cNvSpPr txBox="1"/>
      </xdr:nvSpPr>
      <xdr:spPr>
        <a:xfrm>
          <a:off x="6677026" y="5514975"/>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clientData/>
  </xdr:twoCellAnchor>
  <xdr:twoCellAnchor editAs="absolute">
    <xdr:from>
      <xdr:col>10</xdr:col>
      <xdr:colOff>581026</xdr:colOff>
      <xdr:row>30</xdr:row>
      <xdr:rowOff>66675</xdr:rowOff>
    </xdr:from>
    <xdr:to>
      <xdr:col>11</xdr:col>
      <xdr:colOff>238126</xdr:colOff>
      <xdr:row>31</xdr:row>
      <xdr:rowOff>152400</xdr:rowOff>
    </xdr:to>
    <xdr:sp macro="" textlink="$A$17">
      <xdr:nvSpPr>
        <xdr:cNvPr id="121" name="TextBox 120">
          <a:extLst>
            <a:ext uri="{FF2B5EF4-FFF2-40B4-BE49-F238E27FC236}">
              <a16:creationId xmlns:a16="http://schemas.microsoft.com/office/drawing/2014/main" id="{00000000-0008-0000-0300-000079000000}"/>
            </a:ext>
          </a:extLst>
        </xdr:cNvPr>
        <xdr:cNvSpPr txBox="1"/>
      </xdr:nvSpPr>
      <xdr:spPr>
        <a:xfrm>
          <a:off x="6677026" y="5781675"/>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clientData/>
  </xdr:twoCellAnchor>
  <xdr:twoCellAnchor editAs="absolute">
    <xdr:from>
      <xdr:col>10</xdr:col>
      <xdr:colOff>581026</xdr:colOff>
      <xdr:row>31</xdr:row>
      <xdr:rowOff>161925</xdr:rowOff>
    </xdr:from>
    <xdr:to>
      <xdr:col>11</xdr:col>
      <xdr:colOff>238126</xdr:colOff>
      <xdr:row>33</xdr:row>
      <xdr:rowOff>57150</xdr:rowOff>
    </xdr:to>
    <xdr:sp macro="" textlink="$A$17">
      <xdr:nvSpPr>
        <xdr:cNvPr id="122" name="TextBox 121">
          <a:extLst>
            <a:ext uri="{FF2B5EF4-FFF2-40B4-BE49-F238E27FC236}">
              <a16:creationId xmlns:a16="http://schemas.microsoft.com/office/drawing/2014/main" id="{00000000-0008-0000-0300-00007A000000}"/>
            </a:ext>
          </a:extLst>
        </xdr:cNvPr>
        <xdr:cNvSpPr txBox="1"/>
      </xdr:nvSpPr>
      <xdr:spPr>
        <a:xfrm>
          <a:off x="6677026" y="6067425"/>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clientData/>
  </xdr:twoCellAnchor>
  <xdr:twoCellAnchor editAs="absolute">
    <xdr:from>
      <xdr:col>10</xdr:col>
      <xdr:colOff>581026</xdr:colOff>
      <xdr:row>33</xdr:row>
      <xdr:rowOff>76200</xdr:rowOff>
    </xdr:from>
    <xdr:to>
      <xdr:col>11</xdr:col>
      <xdr:colOff>238126</xdr:colOff>
      <xdr:row>34</xdr:row>
      <xdr:rowOff>161925</xdr:rowOff>
    </xdr:to>
    <xdr:sp macro="" textlink="$A$17">
      <xdr:nvSpPr>
        <xdr:cNvPr id="123" name="TextBox 122">
          <a:extLst>
            <a:ext uri="{FF2B5EF4-FFF2-40B4-BE49-F238E27FC236}">
              <a16:creationId xmlns:a16="http://schemas.microsoft.com/office/drawing/2014/main" id="{00000000-0008-0000-0300-00007B000000}"/>
            </a:ext>
          </a:extLst>
        </xdr:cNvPr>
        <xdr:cNvSpPr txBox="1"/>
      </xdr:nvSpPr>
      <xdr:spPr>
        <a:xfrm>
          <a:off x="6677026" y="6362700"/>
          <a:ext cx="2667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334D27-4AAA-4EFE-9E1F-2D09AE77457A}" type="TxLink">
            <a:rPr lang="en-US" sz="2000" b="1" i="0" u="none" strike="noStrike">
              <a:solidFill>
                <a:schemeClr val="tx1"/>
              </a:solidFill>
              <a:latin typeface="Calibri"/>
              <a:ea typeface="+mn-ea"/>
              <a:cs typeface="Calibri"/>
            </a:rPr>
            <a:pPr marL="0" indent="0" algn="ctr"/>
            <a:t>◌</a:t>
          </a:fld>
          <a:endParaRPr lang="en-US" sz="2000" b="1" i="0" u="none" strike="noStrike">
            <a:solidFill>
              <a:schemeClr val="tx1"/>
            </a:solidFill>
            <a:latin typeface="Calibri"/>
            <a:ea typeface="+mn-ea"/>
            <a:cs typeface="Calibri"/>
          </a:endParaRPr>
        </a:p>
      </xdr:txBody>
    </xdr:sp>
    <xdr:clientData/>
  </xdr:twoCellAnchor>
  <xdr:twoCellAnchor editAs="absolute">
    <xdr:from>
      <xdr:col>2</xdr:col>
      <xdr:colOff>609599</xdr:colOff>
      <xdr:row>5</xdr:row>
      <xdr:rowOff>1</xdr:rowOff>
    </xdr:from>
    <xdr:to>
      <xdr:col>17</xdr:col>
      <xdr:colOff>600075</xdr:colOff>
      <xdr:row>7</xdr:row>
      <xdr:rowOff>19051</xdr:rowOff>
    </xdr:to>
    <mc:AlternateContent xmlns:mc="http://schemas.openxmlformats.org/markup-compatibility/2006" xmlns:a14="http://schemas.microsoft.com/office/drawing/2010/main">
      <mc:Choice Requires="a14">
        <xdr:graphicFrame macro="">
          <xdr:nvGraphicFramePr>
            <xdr:cNvPr id="125" name="Purchase Date (Month)">
              <a:extLst>
                <a:ext uri="{FF2B5EF4-FFF2-40B4-BE49-F238E27FC236}">
                  <a16:creationId xmlns:a16="http://schemas.microsoft.com/office/drawing/2014/main" id="{00000000-0008-0000-0300-00007D000000}"/>
                </a:ext>
              </a:extLst>
            </xdr:cNvPr>
            <xdr:cNvGraphicFramePr/>
          </xdr:nvGraphicFramePr>
          <xdr:xfrm>
            <a:off x="0" y="0"/>
            <a:ext cx="0" cy="0"/>
          </xdr:xfrm>
          <a:graphic>
            <a:graphicData uri="http://schemas.microsoft.com/office/drawing/2010/slicer">
              <sle:slicer xmlns:sle="http://schemas.microsoft.com/office/drawing/2010/slicer" name="Purchase Date (Month)"/>
            </a:graphicData>
          </a:graphic>
        </xdr:graphicFrame>
      </mc:Choice>
      <mc:Fallback xmlns="">
        <xdr:sp macro="" textlink="">
          <xdr:nvSpPr>
            <xdr:cNvPr id="0" name=""/>
            <xdr:cNvSpPr>
              <a:spLocks noTextEdit="1"/>
            </xdr:cNvSpPr>
          </xdr:nvSpPr>
          <xdr:spPr>
            <a:xfrm>
              <a:off x="1828799" y="952501"/>
              <a:ext cx="9134476" cy="400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600075</xdr:colOff>
      <xdr:row>3</xdr:row>
      <xdr:rowOff>28576</xdr:rowOff>
    </xdr:from>
    <xdr:to>
      <xdr:col>3</xdr:col>
      <xdr:colOff>276225</xdr:colOff>
      <xdr:row>4</xdr:row>
      <xdr:rowOff>123826</xdr:rowOff>
    </xdr:to>
    <xdr:pic>
      <xdr:nvPicPr>
        <xdr:cNvPr id="114" name="Graphic 113" descr="Farm scene">
          <a:extLst>
            <a:ext uri="{FF2B5EF4-FFF2-40B4-BE49-F238E27FC236}">
              <a16:creationId xmlns:a16="http://schemas.microsoft.com/office/drawing/2014/main" id="{00000000-0008-0000-0300-00007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819275" y="600076"/>
          <a:ext cx="285750" cy="285750"/>
        </a:xfrm>
        <a:prstGeom prst="rect">
          <a:avLst/>
        </a:prstGeom>
      </xdr:spPr>
    </xdr:pic>
    <xdr:clientData/>
  </xdr:twoCellAnchor>
  <xdr:twoCellAnchor editAs="absolute">
    <xdr:from>
      <xdr:col>14</xdr:col>
      <xdr:colOff>359550</xdr:colOff>
      <xdr:row>13</xdr:row>
      <xdr:rowOff>102375</xdr:rowOff>
    </xdr:from>
    <xdr:to>
      <xdr:col>15</xdr:col>
      <xdr:colOff>104775</xdr:colOff>
      <xdr:row>15</xdr:row>
      <xdr:rowOff>76200</xdr:rowOff>
    </xdr:to>
    <xdr:pic>
      <xdr:nvPicPr>
        <xdr:cNvPr id="127" name="Graphic 126" descr="Cowboy">
          <a:extLst>
            <a:ext uri="{FF2B5EF4-FFF2-40B4-BE49-F238E27FC236}">
              <a16:creationId xmlns:a16="http://schemas.microsoft.com/office/drawing/2014/main" id="{00000000-0008-0000-0300-00007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8893950" y="2578875"/>
          <a:ext cx="354825" cy="354825"/>
        </a:xfrm>
        <a:prstGeom prst="rect">
          <a:avLst/>
        </a:prstGeom>
      </xdr:spPr>
    </xdr:pic>
    <xdr:clientData/>
  </xdr:twoCellAnchor>
  <xdr:twoCellAnchor editAs="absolute">
    <xdr:from>
      <xdr:col>8</xdr:col>
      <xdr:colOff>257175</xdr:colOff>
      <xdr:row>2</xdr:row>
      <xdr:rowOff>161925</xdr:rowOff>
    </xdr:from>
    <xdr:to>
      <xdr:col>9</xdr:col>
      <xdr:colOff>9525</xdr:colOff>
      <xdr:row>4</xdr:row>
      <xdr:rowOff>142875</xdr:rowOff>
    </xdr:to>
    <xdr:pic>
      <xdr:nvPicPr>
        <xdr:cNvPr id="3075" name="Graphic 3074" descr="Target Audience">
          <a:extLst>
            <a:ext uri="{FF2B5EF4-FFF2-40B4-BE49-F238E27FC236}">
              <a16:creationId xmlns:a16="http://schemas.microsoft.com/office/drawing/2014/main" id="{00000000-0008-0000-0300-0000030C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133975" y="542925"/>
          <a:ext cx="361950" cy="361950"/>
        </a:xfrm>
        <a:prstGeom prst="rect">
          <a:avLst/>
        </a:prstGeom>
      </xdr:spPr>
    </xdr:pic>
    <xdr:clientData/>
  </xdr:twoCellAnchor>
  <xdr:twoCellAnchor editAs="absolute">
    <xdr:from>
      <xdr:col>5</xdr:col>
      <xdr:colOff>400050</xdr:colOff>
      <xdr:row>2</xdr:row>
      <xdr:rowOff>152400</xdr:rowOff>
    </xdr:from>
    <xdr:to>
      <xdr:col>6</xdr:col>
      <xdr:colOff>209550</xdr:colOff>
      <xdr:row>5</xdr:row>
      <xdr:rowOff>0</xdr:rowOff>
    </xdr:to>
    <xdr:pic>
      <xdr:nvPicPr>
        <xdr:cNvPr id="3081" name="Graphic 3080" descr="Barcode">
          <a:extLst>
            <a:ext uri="{FF2B5EF4-FFF2-40B4-BE49-F238E27FC236}">
              <a16:creationId xmlns:a16="http://schemas.microsoft.com/office/drawing/2014/main" id="{00000000-0008-0000-0300-0000090C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448050" y="533400"/>
          <a:ext cx="419100" cy="419100"/>
        </a:xfrm>
        <a:prstGeom prst="rect">
          <a:avLst/>
        </a:prstGeom>
      </xdr:spPr>
    </xdr:pic>
    <xdr:clientData/>
  </xdr:twoCellAnchor>
  <xdr:twoCellAnchor editAs="absolute">
    <xdr:from>
      <xdr:col>14</xdr:col>
      <xdr:colOff>340500</xdr:colOff>
      <xdr:row>2</xdr:row>
      <xdr:rowOff>147598</xdr:rowOff>
    </xdr:from>
    <xdr:to>
      <xdr:col>15</xdr:col>
      <xdr:colOff>66676</xdr:colOff>
      <xdr:row>4</xdr:row>
      <xdr:rowOff>102374</xdr:rowOff>
    </xdr:to>
    <xdr:pic>
      <xdr:nvPicPr>
        <xdr:cNvPr id="3085" name="Graphic 3084" descr="Watch">
          <a:extLst>
            <a:ext uri="{FF2B5EF4-FFF2-40B4-BE49-F238E27FC236}">
              <a16:creationId xmlns:a16="http://schemas.microsoft.com/office/drawing/2014/main" id="{00000000-0008-0000-0300-00000D0C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874900" y="528598"/>
          <a:ext cx="335776" cy="335776"/>
        </a:xfrm>
        <a:prstGeom prst="rect">
          <a:avLst/>
        </a:prstGeom>
      </xdr:spPr>
    </xdr:pic>
    <xdr:clientData/>
  </xdr:twoCellAnchor>
  <xdr:twoCellAnchor editAs="absolute">
    <xdr:from>
      <xdr:col>6</xdr:col>
      <xdr:colOff>566699</xdr:colOff>
      <xdr:row>13</xdr:row>
      <xdr:rowOff>23774</xdr:rowOff>
    </xdr:from>
    <xdr:to>
      <xdr:col>7</xdr:col>
      <xdr:colOff>366674</xdr:colOff>
      <xdr:row>15</xdr:row>
      <xdr:rowOff>52349</xdr:rowOff>
    </xdr:to>
    <xdr:pic>
      <xdr:nvPicPr>
        <xdr:cNvPr id="3087" name="Graphic 3086" descr="Daily calendar">
          <a:extLst>
            <a:ext uri="{FF2B5EF4-FFF2-40B4-BE49-F238E27FC236}">
              <a16:creationId xmlns:a16="http://schemas.microsoft.com/office/drawing/2014/main" id="{00000000-0008-0000-0300-00000F0C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4224299" y="2500274"/>
          <a:ext cx="409575" cy="409575"/>
        </a:xfrm>
        <a:prstGeom prst="rect">
          <a:avLst/>
        </a:prstGeom>
      </xdr:spPr>
    </xdr:pic>
    <xdr:clientData/>
  </xdr:twoCellAnchor>
  <xdr:twoCellAnchor editAs="absolute">
    <xdr:from>
      <xdr:col>7</xdr:col>
      <xdr:colOff>19050</xdr:colOff>
      <xdr:row>27</xdr:row>
      <xdr:rowOff>171450</xdr:rowOff>
    </xdr:from>
    <xdr:to>
      <xdr:col>7</xdr:col>
      <xdr:colOff>381000</xdr:colOff>
      <xdr:row>29</xdr:row>
      <xdr:rowOff>152400</xdr:rowOff>
    </xdr:to>
    <xdr:pic>
      <xdr:nvPicPr>
        <xdr:cNvPr id="3089" name="Graphic 3088" descr="Flip calendar">
          <a:extLst>
            <a:ext uri="{FF2B5EF4-FFF2-40B4-BE49-F238E27FC236}">
              <a16:creationId xmlns:a16="http://schemas.microsoft.com/office/drawing/2014/main" id="{00000000-0008-0000-0300-0000110C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286250" y="5314950"/>
          <a:ext cx="361950" cy="361950"/>
        </a:xfrm>
        <a:prstGeom prst="rect">
          <a:avLst/>
        </a:prstGeom>
      </xdr:spPr>
    </xdr:pic>
    <xdr:clientData/>
  </xdr:twoCellAnchor>
  <xdr:twoCellAnchor editAs="absolute">
    <xdr:from>
      <xdr:col>3</xdr:col>
      <xdr:colOff>73800</xdr:colOff>
      <xdr:row>13</xdr:row>
      <xdr:rowOff>7125</xdr:rowOff>
    </xdr:from>
    <xdr:to>
      <xdr:col>3</xdr:col>
      <xdr:colOff>473850</xdr:colOff>
      <xdr:row>15</xdr:row>
      <xdr:rowOff>26175</xdr:rowOff>
    </xdr:to>
    <xdr:pic>
      <xdr:nvPicPr>
        <xdr:cNvPr id="3091" name="Graphic 3090" descr="Monthly calendar">
          <a:extLst>
            <a:ext uri="{FF2B5EF4-FFF2-40B4-BE49-F238E27FC236}">
              <a16:creationId xmlns:a16="http://schemas.microsoft.com/office/drawing/2014/main" id="{00000000-0008-0000-0300-0000130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1902600" y="2483625"/>
          <a:ext cx="400050" cy="400050"/>
        </a:xfrm>
        <a:prstGeom prst="rect">
          <a:avLst/>
        </a:prstGeom>
      </xdr:spPr>
    </xdr:pic>
    <xdr:clientData/>
  </xdr:twoCellAnchor>
  <xdr:twoCellAnchor editAs="absolute">
    <xdr:from>
      <xdr:col>7</xdr:col>
      <xdr:colOff>361950</xdr:colOff>
      <xdr:row>28</xdr:row>
      <xdr:rowOff>19050</xdr:rowOff>
    </xdr:from>
    <xdr:to>
      <xdr:col>10</xdr:col>
      <xdr:colOff>190500</xdr:colOff>
      <xdr:row>29</xdr:row>
      <xdr:rowOff>142875</xdr:rowOff>
    </xdr:to>
    <xdr:sp macro="" textlink="">
      <xdr:nvSpPr>
        <xdr:cNvPr id="149" name="TextBox 148">
          <a:extLst>
            <a:ext uri="{FF2B5EF4-FFF2-40B4-BE49-F238E27FC236}">
              <a16:creationId xmlns:a16="http://schemas.microsoft.com/office/drawing/2014/main" id="{00000000-0008-0000-0300-000095000000}"/>
            </a:ext>
          </a:extLst>
        </xdr:cNvPr>
        <xdr:cNvSpPr txBox="1"/>
      </xdr:nvSpPr>
      <xdr:spPr>
        <a:xfrm>
          <a:off x="4629150" y="5353050"/>
          <a:ext cx="16573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baseline="0">
              <a:solidFill>
                <a:schemeClr val="tx1">
                  <a:lumMod val="85000"/>
                  <a:lumOff val="15000"/>
                </a:schemeClr>
              </a:solidFill>
            </a:rPr>
            <a:t>Quarterly profit analysis</a:t>
          </a:r>
          <a:endParaRPr lang="en-US" sz="1100" b="1" i="1">
            <a:solidFill>
              <a:schemeClr val="tx1">
                <a:lumMod val="85000"/>
                <a:lumOff val="15000"/>
              </a:schemeClr>
            </a:solidFill>
          </a:endParaRPr>
        </a:p>
      </xdr:txBody>
    </xdr:sp>
    <xdr:clientData/>
  </xdr:twoCellAnchor>
  <xdr:twoCellAnchor editAs="absolute">
    <xdr:from>
      <xdr:col>15</xdr:col>
      <xdr:colOff>438150</xdr:colOff>
      <xdr:row>29</xdr:row>
      <xdr:rowOff>133350</xdr:rowOff>
    </xdr:from>
    <xdr:to>
      <xdr:col>17</xdr:col>
      <xdr:colOff>581025</xdr:colOff>
      <xdr:row>31</xdr:row>
      <xdr:rowOff>66675</xdr:rowOff>
    </xdr:to>
    <xdr:sp macro="" textlink="'Anaysis 3'!L6">
      <xdr:nvSpPr>
        <xdr:cNvPr id="151" name="TextBox 150">
          <a:extLst>
            <a:ext uri="{FF2B5EF4-FFF2-40B4-BE49-F238E27FC236}">
              <a16:creationId xmlns:a16="http://schemas.microsoft.com/office/drawing/2014/main" id="{00000000-0008-0000-0300-000097000000}"/>
            </a:ext>
          </a:extLst>
        </xdr:cNvPr>
        <xdr:cNvSpPr txBox="1"/>
      </xdr:nvSpPr>
      <xdr:spPr>
        <a:xfrm>
          <a:off x="9582150" y="5657850"/>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3B231D5-8AE7-4271-9630-CC78BA5B4BC3}" type="TxLink">
            <a:rPr lang="en-US" sz="1200" b="1" i="0" u="none" strike="noStrike">
              <a:solidFill>
                <a:schemeClr val="tx1">
                  <a:lumMod val="50000"/>
                  <a:lumOff val="50000"/>
                </a:schemeClr>
              </a:solidFill>
              <a:latin typeface="Calibri"/>
              <a:ea typeface="+mn-ea"/>
              <a:cs typeface="Calibri"/>
            </a:rPr>
            <a:pPr marL="0" indent="0"/>
            <a:t>$3,49,373</a:t>
          </a:fld>
          <a:endParaRPr lang="en-US" sz="1200" b="1" i="0" u="none" strike="noStrike">
            <a:solidFill>
              <a:schemeClr val="tx1">
                <a:lumMod val="50000"/>
                <a:lumOff val="50000"/>
              </a:schemeClr>
            </a:solidFill>
            <a:latin typeface="Calibri"/>
            <a:ea typeface="+mn-ea"/>
            <a:cs typeface="Calibri"/>
          </a:endParaRPr>
        </a:p>
      </xdr:txBody>
    </xdr:sp>
    <xdr:clientData/>
  </xdr:twoCellAnchor>
  <xdr:twoCellAnchor editAs="absolute">
    <xdr:from>
      <xdr:col>15</xdr:col>
      <xdr:colOff>533400</xdr:colOff>
      <xdr:row>31</xdr:row>
      <xdr:rowOff>95250</xdr:rowOff>
    </xdr:from>
    <xdr:to>
      <xdr:col>18</xdr:col>
      <xdr:colOff>66675</xdr:colOff>
      <xdr:row>33</xdr:row>
      <xdr:rowOff>28575</xdr:rowOff>
    </xdr:to>
    <xdr:sp macro="" textlink="'Anaysis 3'!L7">
      <xdr:nvSpPr>
        <xdr:cNvPr id="152" name="TextBox 151">
          <a:extLst>
            <a:ext uri="{FF2B5EF4-FFF2-40B4-BE49-F238E27FC236}">
              <a16:creationId xmlns:a16="http://schemas.microsoft.com/office/drawing/2014/main" id="{00000000-0008-0000-0300-000098000000}"/>
            </a:ext>
          </a:extLst>
        </xdr:cNvPr>
        <xdr:cNvSpPr txBox="1"/>
      </xdr:nvSpPr>
      <xdr:spPr>
        <a:xfrm>
          <a:off x="9677400" y="6000750"/>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DA0ACFC-E5A0-4974-92D9-4F9BD99885E7}" type="TxLink">
            <a:rPr lang="en-US" sz="1200" b="1" i="0" u="none" strike="noStrike">
              <a:solidFill>
                <a:schemeClr val="tx1">
                  <a:lumMod val="50000"/>
                  <a:lumOff val="50000"/>
                </a:schemeClr>
              </a:solidFill>
              <a:latin typeface="Calibri"/>
              <a:ea typeface="+mn-ea"/>
              <a:cs typeface="Calibri"/>
            </a:rPr>
            <a:pPr marL="0" indent="0"/>
            <a:t>$6,77,174</a:t>
          </a:fld>
          <a:endParaRPr lang="en-US" sz="1200" b="1" i="0" u="none" strike="noStrike">
            <a:solidFill>
              <a:schemeClr val="tx1">
                <a:lumMod val="50000"/>
                <a:lumOff val="50000"/>
              </a:schemeClr>
            </a:solidFill>
            <a:latin typeface="Calibri"/>
            <a:ea typeface="+mn-ea"/>
            <a:cs typeface="Calibri"/>
          </a:endParaRPr>
        </a:p>
      </xdr:txBody>
    </xdr:sp>
    <xdr:clientData/>
  </xdr:twoCellAnchor>
  <xdr:twoCellAnchor editAs="absolute">
    <xdr:from>
      <xdr:col>16</xdr:col>
      <xdr:colOff>57150</xdr:colOff>
      <xdr:row>33</xdr:row>
      <xdr:rowOff>47625</xdr:rowOff>
    </xdr:from>
    <xdr:to>
      <xdr:col>18</xdr:col>
      <xdr:colOff>200025</xdr:colOff>
      <xdr:row>34</xdr:row>
      <xdr:rowOff>171450</xdr:rowOff>
    </xdr:to>
    <xdr:sp macro="" textlink="'Anaysis 3'!L8">
      <xdr:nvSpPr>
        <xdr:cNvPr id="153" name="TextBox 152">
          <a:extLst>
            <a:ext uri="{FF2B5EF4-FFF2-40B4-BE49-F238E27FC236}">
              <a16:creationId xmlns:a16="http://schemas.microsoft.com/office/drawing/2014/main" id="{00000000-0008-0000-0300-000099000000}"/>
            </a:ext>
          </a:extLst>
        </xdr:cNvPr>
        <xdr:cNvSpPr txBox="1"/>
      </xdr:nvSpPr>
      <xdr:spPr>
        <a:xfrm>
          <a:off x="9810750" y="6334125"/>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DB56E5C-2919-4B22-9DB2-39590DBE5F76}" type="TxLink">
            <a:rPr lang="en-US" sz="1200" b="1" i="0" u="none" strike="noStrike">
              <a:solidFill>
                <a:schemeClr val="tx1">
                  <a:lumMod val="50000"/>
                  <a:lumOff val="50000"/>
                </a:schemeClr>
              </a:solidFill>
              <a:latin typeface="Calibri"/>
              <a:ea typeface="+mn-ea"/>
              <a:cs typeface="Calibri"/>
            </a:rPr>
            <a:pPr marL="0" indent="0"/>
            <a:t>No value</a:t>
          </a:fld>
          <a:endParaRPr lang="en-US" sz="1200" b="1" i="0" u="none" strike="noStrike">
            <a:solidFill>
              <a:schemeClr val="tx1">
                <a:lumMod val="50000"/>
                <a:lumOff val="50000"/>
              </a:schemeClr>
            </a:solidFill>
            <a:latin typeface="Calibri"/>
            <a:ea typeface="+mn-ea"/>
            <a:cs typeface="Calibri"/>
          </a:endParaRPr>
        </a:p>
      </xdr:txBody>
    </xdr:sp>
    <xdr:clientData/>
  </xdr:twoCellAnchor>
  <xdr:twoCellAnchor editAs="absolute">
    <xdr:from>
      <xdr:col>15</xdr:col>
      <xdr:colOff>57149</xdr:colOff>
      <xdr:row>28</xdr:row>
      <xdr:rowOff>9525</xdr:rowOff>
    </xdr:from>
    <xdr:to>
      <xdr:col>17</xdr:col>
      <xdr:colOff>485775</xdr:colOff>
      <xdr:row>29</xdr:row>
      <xdr:rowOff>133350</xdr:rowOff>
    </xdr:to>
    <xdr:sp macro="" textlink="">
      <xdr:nvSpPr>
        <xdr:cNvPr id="154" name="TextBox 153">
          <a:extLst>
            <a:ext uri="{FF2B5EF4-FFF2-40B4-BE49-F238E27FC236}">
              <a16:creationId xmlns:a16="http://schemas.microsoft.com/office/drawing/2014/main" id="{00000000-0008-0000-0300-00009A000000}"/>
            </a:ext>
          </a:extLst>
        </xdr:cNvPr>
        <xdr:cNvSpPr txBox="1"/>
      </xdr:nvSpPr>
      <xdr:spPr>
        <a:xfrm>
          <a:off x="9201149" y="5343525"/>
          <a:ext cx="1647826"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tx1">
                  <a:lumMod val="85000"/>
                  <a:lumOff val="15000"/>
                </a:schemeClr>
              </a:solidFill>
            </a:rPr>
            <a:t>Cumulative total profit</a:t>
          </a:r>
        </a:p>
      </xdr:txBody>
    </xdr:sp>
    <xdr:clientData/>
  </xdr:twoCellAnchor>
  <xdr:twoCellAnchor editAs="absolute">
    <xdr:from>
      <xdr:col>14</xdr:col>
      <xdr:colOff>378600</xdr:colOff>
      <xdr:row>28</xdr:row>
      <xdr:rowOff>4725</xdr:rowOff>
    </xdr:from>
    <xdr:to>
      <xdr:col>15</xdr:col>
      <xdr:colOff>95250</xdr:colOff>
      <xdr:row>29</xdr:row>
      <xdr:rowOff>140475</xdr:rowOff>
    </xdr:to>
    <xdr:pic>
      <xdr:nvPicPr>
        <xdr:cNvPr id="155" name="Graphic 154" descr="Monthly calendar">
          <a:extLst>
            <a:ext uri="{FF2B5EF4-FFF2-40B4-BE49-F238E27FC236}">
              <a16:creationId xmlns:a16="http://schemas.microsoft.com/office/drawing/2014/main" id="{00000000-0008-0000-0300-00009B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8913000" y="5338725"/>
          <a:ext cx="326250" cy="326250"/>
        </a:xfrm>
        <a:prstGeom prst="rect">
          <a:avLst/>
        </a:prstGeom>
      </xdr:spPr>
    </xdr:pic>
    <xdr:clientData/>
  </xdr:twoCellAnchor>
  <xdr:twoCellAnchor editAs="absolute">
    <xdr:from>
      <xdr:col>14</xdr:col>
      <xdr:colOff>352425</xdr:colOff>
      <xdr:row>29</xdr:row>
      <xdr:rowOff>142875</xdr:rowOff>
    </xdr:from>
    <xdr:to>
      <xdr:col>15</xdr:col>
      <xdr:colOff>342900</xdr:colOff>
      <xdr:row>31</xdr:row>
      <xdr:rowOff>76200</xdr:rowOff>
    </xdr:to>
    <xdr:sp macro="" textlink="'Anaysis 3'!J6">
      <xdr:nvSpPr>
        <xdr:cNvPr id="156" name="TextBox 155">
          <a:extLst>
            <a:ext uri="{FF2B5EF4-FFF2-40B4-BE49-F238E27FC236}">
              <a16:creationId xmlns:a16="http://schemas.microsoft.com/office/drawing/2014/main" id="{00000000-0008-0000-0300-00009C000000}"/>
            </a:ext>
          </a:extLst>
        </xdr:cNvPr>
        <xdr:cNvSpPr txBox="1"/>
      </xdr:nvSpPr>
      <xdr:spPr>
        <a:xfrm>
          <a:off x="8886825" y="56673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351517-20E8-42E7-BE08-6599EA8E7FC2}" type="TxLink">
            <a:rPr lang="en-US" sz="1100" b="0" i="0" u="none" strike="noStrike">
              <a:solidFill>
                <a:srgbClr val="000000"/>
              </a:solidFill>
              <a:latin typeface="Calibri"/>
              <a:cs typeface="Calibri"/>
            </a:rPr>
            <a:pPr/>
            <a:t>2020</a:t>
          </a:fld>
          <a:endParaRPr lang="en-US" sz="1100" b="1" i="1">
            <a:solidFill>
              <a:srgbClr val="21C587"/>
            </a:solidFill>
          </a:endParaRPr>
        </a:p>
      </xdr:txBody>
    </xdr:sp>
    <xdr:clientData/>
  </xdr:twoCellAnchor>
  <xdr:twoCellAnchor editAs="absolute">
    <xdr:from>
      <xdr:col>14</xdr:col>
      <xdr:colOff>357187</xdr:colOff>
      <xdr:row>31</xdr:row>
      <xdr:rowOff>100012</xdr:rowOff>
    </xdr:from>
    <xdr:to>
      <xdr:col>15</xdr:col>
      <xdr:colOff>347662</xdr:colOff>
      <xdr:row>33</xdr:row>
      <xdr:rowOff>33337</xdr:rowOff>
    </xdr:to>
    <xdr:sp macro="" textlink="'Anaysis 3'!J7">
      <xdr:nvSpPr>
        <xdr:cNvPr id="157" name="TextBox 156">
          <a:extLst>
            <a:ext uri="{FF2B5EF4-FFF2-40B4-BE49-F238E27FC236}">
              <a16:creationId xmlns:a16="http://schemas.microsoft.com/office/drawing/2014/main" id="{00000000-0008-0000-0300-00009D000000}"/>
            </a:ext>
          </a:extLst>
        </xdr:cNvPr>
        <xdr:cNvSpPr txBox="1"/>
      </xdr:nvSpPr>
      <xdr:spPr>
        <a:xfrm>
          <a:off x="8891587" y="6005512"/>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A9661D4-FEF7-49E3-879B-2ED2B7CFA800}" type="TxLink">
            <a:rPr lang="en-US" sz="1100" b="0" i="0" u="none" strike="noStrike">
              <a:solidFill>
                <a:srgbClr val="000000"/>
              </a:solidFill>
              <a:latin typeface="Calibri"/>
              <a:ea typeface="+mn-ea"/>
              <a:cs typeface="Calibri"/>
            </a:rPr>
            <a:pPr marL="0" indent="0"/>
            <a:t>2021</a:t>
          </a:fld>
          <a:endParaRPr lang="en-US" sz="1100" b="1" i="1">
            <a:solidFill>
              <a:srgbClr val="21C587"/>
            </a:solidFill>
            <a:latin typeface="+mn-lt"/>
            <a:ea typeface="+mn-ea"/>
            <a:cs typeface="+mn-cs"/>
          </a:endParaRPr>
        </a:p>
      </xdr:txBody>
    </xdr:sp>
    <xdr:clientData/>
  </xdr:twoCellAnchor>
  <xdr:twoCellAnchor editAs="absolute">
    <xdr:from>
      <xdr:col>14</xdr:col>
      <xdr:colOff>361950</xdr:colOff>
      <xdr:row>33</xdr:row>
      <xdr:rowOff>57150</xdr:rowOff>
    </xdr:from>
    <xdr:to>
      <xdr:col>15</xdr:col>
      <xdr:colOff>352425</xdr:colOff>
      <xdr:row>34</xdr:row>
      <xdr:rowOff>180975</xdr:rowOff>
    </xdr:to>
    <xdr:sp macro="" textlink="'Anaysis 3'!J8">
      <xdr:nvSpPr>
        <xdr:cNvPr id="158" name="TextBox 157">
          <a:extLst>
            <a:ext uri="{FF2B5EF4-FFF2-40B4-BE49-F238E27FC236}">
              <a16:creationId xmlns:a16="http://schemas.microsoft.com/office/drawing/2014/main" id="{00000000-0008-0000-0300-00009E000000}"/>
            </a:ext>
          </a:extLst>
        </xdr:cNvPr>
        <xdr:cNvSpPr txBox="1"/>
      </xdr:nvSpPr>
      <xdr:spPr>
        <a:xfrm>
          <a:off x="8896350" y="6343650"/>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0963321-B0E4-4A4F-BF20-3D0715FF8922}" type="TxLink">
            <a:rPr lang="en-US" sz="1100" b="0" i="0" u="none" strike="noStrike">
              <a:solidFill>
                <a:srgbClr val="000000"/>
              </a:solidFill>
              <a:latin typeface="Calibri"/>
              <a:ea typeface="+mn-ea"/>
              <a:cs typeface="Calibri"/>
            </a:rPr>
            <a:pPr marL="0" indent="0"/>
            <a:t> </a:t>
          </a:fld>
          <a:endParaRPr lang="en-US" sz="1100" b="1" i="1">
            <a:solidFill>
              <a:srgbClr val="21C587"/>
            </a:solidFill>
            <a:latin typeface="+mn-lt"/>
            <a:ea typeface="+mn-ea"/>
            <a:cs typeface="+mn-cs"/>
          </a:endParaRPr>
        </a:p>
      </xdr:txBody>
    </xdr:sp>
    <xdr:clientData/>
  </xdr:twoCellAnchor>
  <xdr:twoCellAnchor editAs="absolute">
    <xdr:from>
      <xdr:col>15</xdr:col>
      <xdr:colOff>152400</xdr:colOff>
      <xdr:row>30</xdr:row>
      <xdr:rowOff>19049</xdr:rowOff>
    </xdr:from>
    <xdr:to>
      <xdr:col>15</xdr:col>
      <xdr:colOff>409575</xdr:colOff>
      <xdr:row>30</xdr:row>
      <xdr:rowOff>142874</xdr:rowOff>
    </xdr:to>
    <xdr:sp macro="" textlink="">
      <xdr:nvSpPr>
        <xdr:cNvPr id="3092" name="Rectangle: Rounded Corners 3091">
          <a:extLst>
            <a:ext uri="{FF2B5EF4-FFF2-40B4-BE49-F238E27FC236}">
              <a16:creationId xmlns:a16="http://schemas.microsoft.com/office/drawing/2014/main" id="{00000000-0008-0000-0300-0000140C0000}"/>
            </a:ext>
          </a:extLst>
        </xdr:cNvPr>
        <xdr:cNvSpPr/>
      </xdr:nvSpPr>
      <xdr:spPr>
        <a:xfrm>
          <a:off x="9296400" y="5734049"/>
          <a:ext cx="257175" cy="123825"/>
        </a:xfrm>
        <a:prstGeom prst="roundRect">
          <a:avLst>
            <a:gd name="adj" fmla="val 50000"/>
          </a:avLst>
        </a:prstGeom>
        <a:solidFill>
          <a:schemeClr val="accent2">
            <a:alpha val="63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152400</xdr:colOff>
      <xdr:row>31</xdr:row>
      <xdr:rowOff>180974</xdr:rowOff>
    </xdr:from>
    <xdr:to>
      <xdr:col>15</xdr:col>
      <xdr:colOff>542925</xdr:colOff>
      <xdr:row>32</xdr:row>
      <xdr:rowOff>114300</xdr:rowOff>
    </xdr:to>
    <xdr:sp macro="" textlink="">
      <xdr:nvSpPr>
        <xdr:cNvPr id="160" name="Rectangle: Rounded Corners 159">
          <a:extLst>
            <a:ext uri="{FF2B5EF4-FFF2-40B4-BE49-F238E27FC236}">
              <a16:creationId xmlns:a16="http://schemas.microsoft.com/office/drawing/2014/main" id="{00000000-0008-0000-0300-0000A0000000}"/>
            </a:ext>
          </a:extLst>
        </xdr:cNvPr>
        <xdr:cNvSpPr/>
      </xdr:nvSpPr>
      <xdr:spPr>
        <a:xfrm>
          <a:off x="9296400" y="6086474"/>
          <a:ext cx="390525" cy="123826"/>
        </a:xfrm>
        <a:prstGeom prst="roundRect">
          <a:avLst>
            <a:gd name="adj" fmla="val 50000"/>
          </a:avLst>
        </a:prstGeom>
        <a:solidFill>
          <a:srgbClr val="7030A0">
            <a:alpha val="63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152400</xdr:colOff>
      <xdr:row>33</xdr:row>
      <xdr:rowOff>142874</xdr:rowOff>
    </xdr:from>
    <xdr:to>
      <xdr:col>16</xdr:col>
      <xdr:colOff>76200</xdr:colOff>
      <xdr:row>34</xdr:row>
      <xdr:rowOff>66675</xdr:rowOff>
    </xdr:to>
    <xdr:sp macro="" textlink="">
      <xdr:nvSpPr>
        <xdr:cNvPr id="161" name="Rectangle: Rounded Corners 160">
          <a:extLst>
            <a:ext uri="{FF2B5EF4-FFF2-40B4-BE49-F238E27FC236}">
              <a16:creationId xmlns:a16="http://schemas.microsoft.com/office/drawing/2014/main" id="{00000000-0008-0000-0300-0000A1000000}"/>
            </a:ext>
          </a:extLst>
        </xdr:cNvPr>
        <xdr:cNvSpPr/>
      </xdr:nvSpPr>
      <xdr:spPr>
        <a:xfrm>
          <a:off x="9296400" y="6429374"/>
          <a:ext cx="533400" cy="114301"/>
        </a:xfrm>
        <a:prstGeom prst="roundRect">
          <a:avLst>
            <a:gd name="adj" fmla="val 50000"/>
          </a:avLst>
        </a:prstGeom>
        <a:solidFill>
          <a:srgbClr val="25E372">
            <a:alpha val="63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180976</xdr:colOff>
      <xdr:row>0</xdr:row>
      <xdr:rowOff>38100</xdr:rowOff>
    </xdr:from>
    <xdr:to>
      <xdr:col>17</xdr:col>
      <xdr:colOff>507226</xdr:colOff>
      <xdr:row>1</xdr:row>
      <xdr:rowOff>173850</xdr:rowOff>
    </xdr:to>
    <xdr:pic macro="[0]!Clear_filter">
      <xdr:nvPicPr>
        <xdr:cNvPr id="3094" name="Graphic 3093" descr="Back">
          <a:extLst>
            <a:ext uri="{FF2B5EF4-FFF2-40B4-BE49-F238E27FC236}">
              <a16:creationId xmlns:a16="http://schemas.microsoft.com/office/drawing/2014/main" id="{00000000-0008-0000-0300-0000160C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10544176" y="38100"/>
          <a:ext cx="326250" cy="326250"/>
        </a:xfrm>
        <a:prstGeom prst="rect">
          <a:avLst/>
        </a:prstGeom>
      </xdr:spPr>
    </xdr:pic>
    <xdr:clientData/>
  </xdr:twoCellAnchor>
  <xdr:twoCellAnchor editAs="oneCell">
    <xdr:from>
      <xdr:col>15</xdr:col>
      <xdr:colOff>590513</xdr:colOff>
      <xdr:row>0</xdr:row>
      <xdr:rowOff>33337</xdr:rowOff>
    </xdr:from>
    <xdr:to>
      <xdr:col>16</xdr:col>
      <xdr:colOff>307163</xdr:colOff>
      <xdr:row>1</xdr:row>
      <xdr:rowOff>169087</xdr:rowOff>
    </xdr:to>
    <xdr:pic macro="[0]!Country_open">
      <xdr:nvPicPr>
        <xdr:cNvPr id="3098" name="Open" descr="Unlock" hidden="1">
          <a:extLst>
            <a:ext uri="{FF2B5EF4-FFF2-40B4-BE49-F238E27FC236}">
              <a16:creationId xmlns:a16="http://schemas.microsoft.com/office/drawing/2014/main" id="{00000000-0008-0000-0300-00001A0C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9734513" y="33337"/>
          <a:ext cx="326250" cy="326250"/>
        </a:xfrm>
        <a:prstGeom prst="rect">
          <a:avLst/>
        </a:prstGeom>
      </xdr:spPr>
    </xdr:pic>
    <xdr:clientData/>
  </xdr:twoCellAnchor>
  <xdr:twoCellAnchor editAs="absolute">
    <xdr:from>
      <xdr:col>3</xdr:col>
      <xdr:colOff>9524</xdr:colOff>
      <xdr:row>0</xdr:row>
      <xdr:rowOff>0</xdr:rowOff>
    </xdr:from>
    <xdr:to>
      <xdr:col>3</xdr:col>
      <xdr:colOff>400049</xdr:colOff>
      <xdr:row>2</xdr:row>
      <xdr:rowOff>9525</xdr:rowOff>
    </xdr:to>
    <xdr:pic>
      <xdr:nvPicPr>
        <xdr:cNvPr id="3100" name="Graphic 3099" descr="Gauge">
          <a:extLst>
            <a:ext uri="{FF2B5EF4-FFF2-40B4-BE49-F238E27FC236}">
              <a16:creationId xmlns:a16="http://schemas.microsoft.com/office/drawing/2014/main" id="{00000000-0008-0000-0300-00001C0C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838324" y="0"/>
          <a:ext cx="390525" cy="390525"/>
        </a:xfrm>
        <a:prstGeom prst="rect">
          <a:avLst/>
        </a:prstGeom>
      </xdr:spPr>
    </xdr:pic>
    <xdr:clientData/>
  </xdr:twoCellAnchor>
  <xdr:twoCellAnchor editAs="absolute">
    <xdr:from>
      <xdr:col>15</xdr:col>
      <xdr:colOff>590513</xdr:colOff>
      <xdr:row>0</xdr:row>
      <xdr:rowOff>33337</xdr:rowOff>
    </xdr:from>
    <xdr:to>
      <xdr:col>16</xdr:col>
      <xdr:colOff>307163</xdr:colOff>
      <xdr:row>1</xdr:row>
      <xdr:rowOff>169087</xdr:rowOff>
    </xdr:to>
    <xdr:pic macro="[0]!Country_close">
      <xdr:nvPicPr>
        <xdr:cNvPr id="124" name="Close" descr="Unlock">
          <a:extLst>
            <a:ext uri="{FF2B5EF4-FFF2-40B4-BE49-F238E27FC236}">
              <a16:creationId xmlns:a16="http://schemas.microsoft.com/office/drawing/2014/main" id="{00000000-0008-0000-0300-00007C00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9734513" y="33337"/>
          <a:ext cx="326250" cy="326250"/>
        </a:xfrm>
        <a:prstGeom prst="rect">
          <a:avLst/>
        </a:prstGeom>
      </xdr:spPr>
    </xdr:pic>
    <xdr:clientData/>
  </xdr:twoCellAnchor>
  <xdr:twoCellAnchor editAs="absolute">
    <xdr:from>
      <xdr:col>0</xdr:col>
      <xdr:colOff>0</xdr:colOff>
      <xdr:row>5</xdr:row>
      <xdr:rowOff>0</xdr:rowOff>
    </xdr:from>
    <xdr:to>
      <xdr:col>2</xdr:col>
      <xdr:colOff>495300</xdr:colOff>
      <xdr:row>35</xdr:row>
      <xdr:rowOff>47626</xdr:rowOff>
    </xdr:to>
    <xdr:grpSp>
      <xdr:nvGrpSpPr>
        <xdr:cNvPr id="5" name="Country_filter">
          <a:extLst>
            <a:ext uri="{FF2B5EF4-FFF2-40B4-BE49-F238E27FC236}">
              <a16:creationId xmlns:a16="http://schemas.microsoft.com/office/drawing/2014/main" id="{00000000-0008-0000-0300-000005000000}"/>
            </a:ext>
          </a:extLst>
        </xdr:cNvPr>
        <xdr:cNvGrpSpPr/>
      </xdr:nvGrpSpPr>
      <xdr:grpSpPr>
        <a:xfrm>
          <a:off x="0" y="899044"/>
          <a:ext cx="1797698" cy="5441886"/>
          <a:chOff x="0" y="952500"/>
          <a:chExt cx="1714500" cy="5762626"/>
        </a:xfrm>
      </xdr:grpSpPr>
      <mc:AlternateContent xmlns:mc="http://schemas.openxmlformats.org/markup-compatibility/2006" xmlns:a14="http://schemas.microsoft.com/office/drawing/2010/main">
        <mc:Choice Requires="a14">
          <xdr:graphicFrame macro="">
            <xdr:nvGraphicFramePr>
              <xdr:cNvPr id="126" name="County">
                <a:extLst>
                  <a:ext uri="{FF2B5EF4-FFF2-40B4-BE49-F238E27FC236}">
                    <a16:creationId xmlns:a16="http://schemas.microsoft.com/office/drawing/2014/main" id="{00000000-0008-0000-0300-00007E000000}"/>
                  </a:ext>
                </a:extLst>
              </xdr:cNvPr>
              <xdr:cNvGraphicFramePr/>
            </xdr:nvGraphicFramePr>
            <xdr:xfrm>
              <a:off x="0" y="1619250"/>
              <a:ext cx="1714500" cy="5095876"/>
            </xdr:xfrm>
            <a:graphic>
              <a:graphicData uri="http://schemas.microsoft.com/office/drawing/2010/slicer">
                <sle:slicer xmlns:sle="http://schemas.microsoft.com/office/drawing/2010/slicer" name="County"/>
              </a:graphicData>
            </a:graphic>
          </xdr:graphicFrame>
        </mc:Choice>
        <mc:Fallback xmlns="">
          <xdr:sp macro="" textlink="">
            <xdr:nvSpPr>
              <xdr:cNvPr id="0" name=""/>
              <xdr:cNvSpPr>
                <a:spLocks noTextEdit="1"/>
              </xdr:cNvSpPr>
            </xdr:nvSpPr>
            <xdr:spPr>
              <a:xfrm>
                <a:off x="0" y="1619250"/>
                <a:ext cx="1714500" cy="509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29" name="Rectangle: Rounded Corners 128">
            <a:extLst>
              <a:ext uri="{FF2B5EF4-FFF2-40B4-BE49-F238E27FC236}">
                <a16:creationId xmlns:a16="http://schemas.microsoft.com/office/drawing/2014/main" id="{00000000-0008-0000-0300-000081000000}"/>
              </a:ext>
            </a:extLst>
          </xdr:cNvPr>
          <xdr:cNvSpPr/>
        </xdr:nvSpPr>
        <xdr:spPr>
          <a:xfrm>
            <a:off x="0" y="952500"/>
            <a:ext cx="1714500" cy="40005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tx1">
                    <a:lumMod val="75000"/>
                    <a:lumOff val="25000"/>
                  </a:schemeClr>
                </a:solidFill>
                <a:latin typeface="+mn-lt"/>
                <a:ea typeface="+mn-ea"/>
                <a:cs typeface="+mn-cs"/>
              </a:rPr>
              <a:t>Sales</a:t>
            </a:r>
            <a:r>
              <a:rPr lang="en-US" sz="1100" b="1" baseline="0">
                <a:solidFill>
                  <a:schemeClr val="tx1">
                    <a:lumMod val="75000"/>
                    <a:lumOff val="25000"/>
                  </a:schemeClr>
                </a:solidFill>
                <a:latin typeface="+mn-lt"/>
                <a:ea typeface="+mn-ea"/>
                <a:cs typeface="+mn-cs"/>
              </a:rPr>
              <a:t> Country </a:t>
            </a:r>
            <a:endParaRPr lang="en-US" sz="1100" b="1">
              <a:solidFill>
                <a:schemeClr val="tx1">
                  <a:lumMod val="75000"/>
                  <a:lumOff val="25000"/>
                </a:schemeClr>
              </a:solidFill>
              <a:latin typeface="+mn-lt"/>
              <a:ea typeface="+mn-ea"/>
              <a:cs typeface="+mn-cs"/>
            </a:endParaRPr>
          </a:p>
        </xdr:txBody>
      </xdr:sp>
    </xdr:grpSp>
    <xdr:clientData fLocksWithSheet="0"/>
  </xdr:twoCellAnchor>
  <xdr:twoCellAnchor editAs="absolute">
    <xdr:from>
      <xdr:col>18</xdr:col>
      <xdr:colOff>95250</xdr:colOff>
      <xdr:row>5</xdr:row>
      <xdr:rowOff>0</xdr:rowOff>
    </xdr:from>
    <xdr:to>
      <xdr:col>20</xdr:col>
      <xdr:colOff>590550</xdr:colOff>
      <xdr:row>35</xdr:row>
      <xdr:rowOff>66675</xdr:rowOff>
    </xdr:to>
    <xdr:grpSp>
      <xdr:nvGrpSpPr>
        <xdr:cNvPr id="6" name="Products_filter">
          <a:extLst>
            <a:ext uri="{FF2B5EF4-FFF2-40B4-BE49-F238E27FC236}">
              <a16:creationId xmlns:a16="http://schemas.microsoft.com/office/drawing/2014/main" id="{00000000-0008-0000-0300-000006000000}"/>
            </a:ext>
          </a:extLst>
        </xdr:cNvPr>
        <xdr:cNvGrpSpPr/>
      </xdr:nvGrpSpPr>
      <xdr:grpSpPr>
        <a:xfrm>
          <a:off x="11816832" y="899044"/>
          <a:ext cx="1797698" cy="5460935"/>
          <a:chOff x="11068050" y="952500"/>
          <a:chExt cx="1714500" cy="5781675"/>
        </a:xfrm>
      </xdr:grpSpPr>
      <mc:AlternateContent xmlns:mc="http://schemas.openxmlformats.org/markup-compatibility/2006" xmlns:a14="http://schemas.microsoft.com/office/drawing/2010/main">
        <mc:Choice Requires="a14">
          <xdr:graphicFrame macro="">
            <xdr:nvGraphicFramePr>
              <xdr:cNvPr id="128" name="Product Name">
                <a:extLst>
                  <a:ext uri="{FF2B5EF4-FFF2-40B4-BE49-F238E27FC236}">
                    <a16:creationId xmlns:a16="http://schemas.microsoft.com/office/drawing/2014/main" id="{00000000-0008-0000-0300-000080000000}"/>
                  </a:ext>
                </a:extLst>
              </xdr:cNvPr>
              <xdr:cNvGraphicFramePr/>
            </xdr:nvGraphicFramePr>
            <xdr:xfrm>
              <a:off x="11134725" y="1629863"/>
              <a:ext cx="1647825" cy="5104312"/>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11134725" y="1629863"/>
                <a:ext cx="1647825" cy="51043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30" name="Rectangle: Rounded Corners 129">
            <a:extLst>
              <a:ext uri="{FF2B5EF4-FFF2-40B4-BE49-F238E27FC236}">
                <a16:creationId xmlns:a16="http://schemas.microsoft.com/office/drawing/2014/main" id="{00000000-0008-0000-0300-000082000000}"/>
              </a:ext>
            </a:extLst>
          </xdr:cNvPr>
          <xdr:cNvSpPr/>
        </xdr:nvSpPr>
        <xdr:spPr>
          <a:xfrm>
            <a:off x="11068050" y="952500"/>
            <a:ext cx="1714500" cy="400050"/>
          </a:xfrm>
          <a:prstGeom prst="roundRect">
            <a:avLst>
              <a:gd name="adj" fmla="val 10318"/>
            </a:avLst>
          </a:prstGeom>
          <a:solidFill>
            <a:schemeClr val="bg1"/>
          </a:solidFill>
          <a:ln>
            <a:noFill/>
          </a:ln>
          <a:effectLst>
            <a:outerShdw blurRad="63500" sx="102000" sy="102000" algn="ctr" rotWithShape="0">
              <a:prstClr val="black">
                <a:alpha val="2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tx1">
                    <a:lumMod val="75000"/>
                    <a:lumOff val="25000"/>
                  </a:schemeClr>
                </a:solidFill>
                <a:latin typeface="+mn-lt"/>
                <a:ea typeface="+mn-ea"/>
                <a:cs typeface="+mn-cs"/>
              </a:rPr>
              <a:t>Products sold</a:t>
            </a:r>
          </a:p>
        </xdr:txBody>
      </xdr:sp>
    </xdr:grpSp>
    <xdr:clientData fLocksWithSheet="0"/>
  </xdr:twoCellAnchor>
  <xdr:twoCellAnchor editAs="absolute">
    <xdr:from>
      <xdr:col>6</xdr:col>
      <xdr:colOff>557213</xdr:colOff>
      <xdr:row>8</xdr:row>
      <xdr:rowOff>66675</xdr:rowOff>
    </xdr:from>
    <xdr:to>
      <xdr:col>9</xdr:col>
      <xdr:colOff>90488</xdr:colOff>
      <xdr:row>10</xdr:row>
      <xdr:rowOff>0</xdr:rowOff>
    </xdr:to>
    <xdr:sp macro="" textlink="'Analysis 1'!G12">
      <xdr:nvSpPr>
        <xdr:cNvPr id="131" name="TextBox 130">
          <a:extLst>
            <a:ext uri="{FF2B5EF4-FFF2-40B4-BE49-F238E27FC236}">
              <a16:creationId xmlns:a16="http://schemas.microsoft.com/office/drawing/2014/main" id="{00000000-0008-0000-0300-000083000000}"/>
            </a:ext>
          </a:extLst>
        </xdr:cNvPr>
        <xdr:cNvSpPr txBox="1"/>
      </xdr:nvSpPr>
      <xdr:spPr>
        <a:xfrm>
          <a:off x="4214813" y="1590675"/>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B46410C-5F83-4048-A150-AF5C5E699F6B}" type="TxLink">
            <a:rPr lang="en-US" sz="2000" b="1" i="0" u="none" strike="noStrike">
              <a:solidFill>
                <a:schemeClr val="tx1">
                  <a:lumMod val="75000"/>
                  <a:lumOff val="25000"/>
                </a:schemeClr>
              </a:solidFill>
              <a:latin typeface="Calibri"/>
              <a:ea typeface="+mn-ea"/>
              <a:cs typeface="Calibri"/>
            </a:rPr>
            <a:pPr marL="0" indent="0"/>
            <a:t> </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10</xdr:col>
      <xdr:colOff>419100</xdr:colOff>
      <xdr:row>8</xdr:row>
      <xdr:rowOff>66675</xdr:rowOff>
    </xdr:from>
    <xdr:to>
      <xdr:col>12</xdr:col>
      <xdr:colOff>561975</xdr:colOff>
      <xdr:row>10</xdr:row>
      <xdr:rowOff>0</xdr:rowOff>
    </xdr:to>
    <xdr:sp macro="" textlink="'Analysis 1'!E12">
      <xdr:nvSpPr>
        <xdr:cNvPr id="132" name="TextBox 131">
          <a:extLst>
            <a:ext uri="{FF2B5EF4-FFF2-40B4-BE49-F238E27FC236}">
              <a16:creationId xmlns:a16="http://schemas.microsoft.com/office/drawing/2014/main" id="{00000000-0008-0000-0300-000084000000}"/>
            </a:ext>
          </a:extLst>
        </xdr:cNvPr>
        <xdr:cNvSpPr txBox="1"/>
      </xdr:nvSpPr>
      <xdr:spPr>
        <a:xfrm>
          <a:off x="6515100" y="1590675"/>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71C1DB5-D584-4A1A-A911-B2D32FB1E0C3}" type="TxLink">
            <a:rPr lang="en-US" sz="2000" b="1" i="0" u="none" strike="noStrike">
              <a:solidFill>
                <a:schemeClr val="tx1">
                  <a:lumMod val="75000"/>
                  <a:lumOff val="25000"/>
                </a:schemeClr>
              </a:solidFill>
              <a:latin typeface="Calibri"/>
              <a:ea typeface="+mn-ea"/>
              <a:cs typeface="Calibri"/>
            </a:rPr>
            <a:pPr marL="0" indent="0"/>
            <a:t> </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editAs="absolute">
    <xdr:from>
      <xdr:col>14</xdr:col>
      <xdr:colOff>314325</xdr:colOff>
      <xdr:row>8</xdr:row>
      <xdr:rowOff>66675</xdr:rowOff>
    </xdr:from>
    <xdr:to>
      <xdr:col>16</xdr:col>
      <xdr:colOff>457200</xdr:colOff>
      <xdr:row>10</xdr:row>
      <xdr:rowOff>0</xdr:rowOff>
    </xdr:to>
    <xdr:sp macro="" textlink="'Analysis 1'!D12">
      <xdr:nvSpPr>
        <xdr:cNvPr id="133" name="TextBox 132">
          <a:extLst>
            <a:ext uri="{FF2B5EF4-FFF2-40B4-BE49-F238E27FC236}">
              <a16:creationId xmlns:a16="http://schemas.microsoft.com/office/drawing/2014/main" id="{00000000-0008-0000-0300-000085000000}"/>
            </a:ext>
          </a:extLst>
        </xdr:cNvPr>
        <xdr:cNvSpPr txBox="1"/>
      </xdr:nvSpPr>
      <xdr:spPr>
        <a:xfrm>
          <a:off x="8848725" y="1590675"/>
          <a:ext cx="1362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B6A356D-668D-4E86-B6FC-3997DB5BED36}" type="TxLink">
            <a:rPr lang="en-US" sz="2000" b="1" i="0" u="none" strike="noStrike">
              <a:solidFill>
                <a:schemeClr val="tx1">
                  <a:lumMod val="75000"/>
                  <a:lumOff val="25000"/>
                </a:schemeClr>
              </a:solidFill>
              <a:latin typeface="Calibri"/>
              <a:ea typeface="+mn-ea"/>
              <a:cs typeface="Calibri"/>
            </a:rPr>
            <a:pPr marL="0" indent="0"/>
            <a:t>$6,77,174</a:t>
          </a:fld>
          <a:endParaRPr lang="en-US" sz="2000" b="1" i="0" u="none" strike="noStrike">
            <a:solidFill>
              <a:schemeClr val="tx1">
                <a:lumMod val="75000"/>
                <a:lumOff val="25000"/>
              </a:schemeClr>
            </a:solidFill>
            <a:latin typeface="Calibri"/>
            <a:ea typeface="+mn-ea"/>
            <a:cs typeface="Calibri"/>
          </a:endParaRPr>
        </a:p>
      </xdr:txBody>
    </xdr:sp>
    <xdr:clientData/>
  </xdr:twoCellAnchor>
  <xdr:twoCellAnchor editAs="oneCell">
    <xdr:from>
      <xdr:col>11</xdr:col>
      <xdr:colOff>323850</xdr:colOff>
      <xdr:row>2</xdr:row>
      <xdr:rowOff>161925</xdr:rowOff>
    </xdr:from>
    <xdr:to>
      <xdr:col>12</xdr:col>
      <xdr:colOff>66675</xdr:colOff>
      <xdr:row>4</xdr:row>
      <xdr:rowOff>95250</xdr:rowOff>
    </xdr:to>
    <xdr:pic>
      <xdr:nvPicPr>
        <xdr:cNvPr id="135" name="Graphic 134" descr="List">
          <a:extLst>
            <a:ext uri="{FF2B5EF4-FFF2-40B4-BE49-F238E27FC236}">
              <a16:creationId xmlns:a16="http://schemas.microsoft.com/office/drawing/2014/main" id="{00000000-0008-0000-0300-000087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7029450" y="542925"/>
          <a:ext cx="352425" cy="314325"/>
        </a:xfrm>
        <a:prstGeom prst="rect">
          <a:avLst/>
        </a:prstGeom>
      </xdr:spPr>
    </xdr:pic>
    <xdr:clientData/>
  </xdr:twoCellAnchor>
  <xdr:twoCellAnchor editAs="absolute">
    <xdr:from>
      <xdr:col>17</xdr:col>
      <xdr:colOff>47625</xdr:colOff>
      <xdr:row>21</xdr:row>
      <xdr:rowOff>142875</xdr:rowOff>
    </xdr:from>
    <xdr:to>
      <xdr:col>17</xdr:col>
      <xdr:colOff>485775</xdr:colOff>
      <xdr:row>22</xdr:row>
      <xdr:rowOff>0</xdr:rowOff>
    </xdr:to>
    <xdr:sp macro="" textlink="">
      <xdr:nvSpPr>
        <xdr:cNvPr id="134" name="Rectangle: Rounded Corners 133">
          <a:extLst>
            <a:ext uri="{FF2B5EF4-FFF2-40B4-BE49-F238E27FC236}">
              <a16:creationId xmlns:a16="http://schemas.microsoft.com/office/drawing/2014/main" id="{00000000-0008-0000-0300-000086000000}"/>
            </a:ext>
          </a:extLst>
        </xdr:cNvPr>
        <xdr:cNvSpPr/>
      </xdr:nvSpPr>
      <xdr:spPr>
        <a:xfrm>
          <a:off x="10410825" y="4143375"/>
          <a:ext cx="438150" cy="47625"/>
        </a:xfrm>
        <a:prstGeom prst="roundRect">
          <a:avLst>
            <a:gd name="adj" fmla="val 50000"/>
          </a:avLst>
        </a:prstGeom>
        <a:solidFill>
          <a:srgbClr val="25E372">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47625</xdr:colOff>
      <xdr:row>24</xdr:row>
      <xdr:rowOff>0</xdr:rowOff>
    </xdr:from>
    <xdr:to>
      <xdr:col>17</xdr:col>
      <xdr:colOff>485775</xdr:colOff>
      <xdr:row>24</xdr:row>
      <xdr:rowOff>47625</xdr:rowOff>
    </xdr:to>
    <xdr:sp macro="" textlink="">
      <xdr:nvSpPr>
        <xdr:cNvPr id="136" name="Rectangle: Rounded Corners 135">
          <a:extLst>
            <a:ext uri="{FF2B5EF4-FFF2-40B4-BE49-F238E27FC236}">
              <a16:creationId xmlns:a16="http://schemas.microsoft.com/office/drawing/2014/main" id="{00000000-0008-0000-0300-000088000000}"/>
            </a:ext>
          </a:extLst>
        </xdr:cNvPr>
        <xdr:cNvSpPr/>
      </xdr:nvSpPr>
      <xdr:spPr>
        <a:xfrm>
          <a:off x="10410825" y="4572000"/>
          <a:ext cx="438150" cy="47625"/>
        </a:xfrm>
        <a:prstGeom prst="roundRect">
          <a:avLst>
            <a:gd name="adj" fmla="val 50000"/>
          </a:avLst>
        </a:prstGeom>
        <a:solidFill>
          <a:srgbClr val="25E372">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47625</xdr:colOff>
      <xdr:row>26</xdr:row>
      <xdr:rowOff>47625</xdr:rowOff>
    </xdr:from>
    <xdr:to>
      <xdr:col>17</xdr:col>
      <xdr:colOff>485775</xdr:colOff>
      <xdr:row>26</xdr:row>
      <xdr:rowOff>95250</xdr:rowOff>
    </xdr:to>
    <xdr:sp macro="" textlink="">
      <xdr:nvSpPr>
        <xdr:cNvPr id="137" name="Rectangle: Rounded Corners 136">
          <a:extLst>
            <a:ext uri="{FF2B5EF4-FFF2-40B4-BE49-F238E27FC236}">
              <a16:creationId xmlns:a16="http://schemas.microsoft.com/office/drawing/2014/main" id="{00000000-0008-0000-0300-000089000000}"/>
            </a:ext>
          </a:extLst>
        </xdr:cNvPr>
        <xdr:cNvSpPr/>
      </xdr:nvSpPr>
      <xdr:spPr>
        <a:xfrm>
          <a:off x="10410825" y="5000625"/>
          <a:ext cx="438150" cy="47625"/>
        </a:xfrm>
        <a:prstGeom prst="roundRect">
          <a:avLst>
            <a:gd name="adj" fmla="val 50000"/>
          </a:avLst>
        </a:prstGeom>
        <a:solidFill>
          <a:srgbClr val="25E372">
            <a:alpha val="44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533400</xdr:colOff>
      <xdr:row>26</xdr:row>
      <xdr:rowOff>38100</xdr:rowOff>
    </xdr:from>
    <xdr:to>
      <xdr:col>4</xdr:col>
      <xdr:colOff>523875</xdr:colOff>
      <xdr:row>27</xdr:row>
      <xdr:rowOff>161925</xdr:rowOff>
    </xdr:to>
    <xdr:sp macro="" textlink="'Analysis 2'!I6">
      <xdr:nvSpPr>
        <xdr:cNvPr id="138" name="TextBox 137">
          <a:extLst>
            <a:ext uri="{FF2B5EF4-FFF2-40B4-BE49-F238E27FC236}">
              <a16:creationId xmlns:a16="http://schemas.microsoft.com/office/drawing/2014/main" id="{00000000-0008-0000-0300-00008A000000}"/>
            </a:ext>
          </a:extLst>
        </xdr:cNvPr>
        <xdr:cNvSpPr txBox="1"/>
      </xdr:nvSpPr>
      <xdr:spPr>
        <a:xfrm>
          <a:off x="2362200" y="4991100"/>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871721C-662F-4B7F-B23B-2B3E494F0C95}" type="TxLink">
            <a:rPr lang="en-US" sz="1100" b="1" i="1">
              <a:solidFill>
                <a:srgbClr val="21C587"/>
              </a:solidFill>
              <a:latin typeface="+mn-lt"/>
              <a:ea typeface="+mn-ea"/>
              <a:cs typeface="+mn-cs"/>
            </a:rPr>
            <a:pPr marL="0" indent="0"/>
            <a:t>2020</a:t>
          </a:fld>
          <a:endParaRPr lang="en-US" sz="1100" b="1" i="1">
            <a:solidFill>
              <a:srgbClr val="21C587"/>
            </a:solidFill>
            <a:latin typeface="+mn-lt"/>
            <a:ea typeface="+mn-ea"/>
            <a:cs typeface="+mn-cs"/>
          </a:endParaRPr>
        </a:p>
      </xdr:txBody>
    </xdr:sp>
    <xdr:clientData/>
  </xdr:twoCellAnchor>
  <xdr:twoCellAnchor editAs="absolute">
    <xdr:from>
      <xdr:col>3</xdr:col>
      <xdr:colOff>95250</xdr:colOff>
      <xdr:row>32</xdr:row>
      <xdr:rowOff>119063</xdr:rowOff>
    </xdr:from>
    <xdr:to>
      <xdr:col>4</xdr:col>
      <xdr:colOff>85725</xdr:colOff>
      <xdr:row>34</xdr:row>
      <xdr:rowOff>52388</xdr:rowOff>
    </xdr:to>
    <xdr:sp macro="" textlink="'Analysis 2'!I7">
      <xdr:nvSpPr>
        <xdr:cNvPr id="139" name="TextBox 138">
          <a:extLst>
            <a:ext uri="{FF2B5EF4-FFF2-40B4-BE49-F238E27FC236}">
              <a16:creationId xmlns:a16="http://schemas.microsoft.com/office/drawing/2014/main" id="{00000000-0008-0000-0300-00008B000000}"/>
            </a:ext>
          </a:extLst>
        </xdr:cNvPr>
        <xdr:cNvSpPr txBox="1"/>
      </xdr:nvSpPr>
      <xdr:spPr>
        <a:xfrm>
          <a:off x="1924050" y="6215063"/>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140BF6C-9E20-4EF9-B2B0-23D457A77881}" type="TxLink">
            <a:rPr lang="en-US" sz="1100" b="1" i="1">
              <a:solidFill>
                <a:srgbClr val="21C587"/>
              </a:solidFill>
              <a:latin typeface="+mn-lt"/>
              <a:ea typeface="+mn-ea"/>
              <a:cs typeface="+mn-cs"/>
            </a:rPr>
            <a:pPr marL="0" indent="0"/>
            <a:t>2021</a:t>
          </a:fld>
          <a:endParaRPr lang="en-US" sz="1100" b="1" i="1">
            <a:solidFill>
              <a:srgbClr val="21C587"/>
            </a:solidFill>
            <a:latin typeface="+mn-lt"/>
            <a:ea typeface="+mn-ea"/>
            <a:cs typeface="+mn-cs"/>
          </a:endParaRPr>
        </a:p>
      </xdr:txBody>
    </xdr:sp>
    <xdr:clientData/>
  </xdr:twoCellAnchor>
  <xdr:twoCellAnchor editAs="absolute">
    <xdr:from>
      <xdr:col>4</xdr:col>
      <xdr:colOff>504825</xdr:colOff>
      <xdr:row>32</xdr:row>
      <xdr:rowOff>104775</xdr:rowOff>
    </xdr:from>
    <xdr:to>
      <xdr:col>5</xdr:col>
      <xdr:colOff>495300</xdr:colOff>
      <xdr:row>34</xdr:row>
      <xdr:rowOff>38100</xdr:rowOff>
    </xdr:to>
    <xdr:sp macro="" textlink="'Analysis 2'!I8">
      <xdr:nvSpPr>
        <xdr:cNvPr id="140" name="TextBox 139">
          <a:extLst>
            <a:ext uri="{FF2B5EF4-FFF2-40B4-BE49-F238E27FC236}">
              <a16:creationId xmlns:a16="http://schemas.microsoft.com/office/drawing/2014/main" id="{00000000-0008-0000-0300-00008C000000}"/>
            </a:ext>
          </a:extLst>
        </xdr:cNvPr>
        <xdr:cNvSpPr txBox="1"/>
      </xdr:nvSpPr>
      <xdr:spPr>
        <a:xfrm>
          <a:off x="2943225" y="6200775"/>
          <a:ext cx="600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71D8867-E634-4517-8276-C7B1F9BA5A50}" type="TxLink">
            <a:rPr lang="en-US" sz="1100" b="1" i="1">
              <a:solidFill>
                <a:srgbClr val="21C587"/>
              </a:solidFill>
              <a:latin typeface="+mn-lt"/>
              <a:ea typeface="+mn-ea"/>
              <a:cs typeface="+mn-cs"/>
            </a:rPr>
            <a:pPr marL="0" indent="0"/>
            <a:t> </a:t>
          </a:fld>
          <a:endParaRPr lang="en-US" sz="1100" b="1" i="1">
            <a:solidFill>
              <a:srgbClr val="21C587"/>
            </a:solidFill>
            <a:latin typeface="+mn-lt"/>
            <a:ea typeface="+mn-ea"/>
            <a:cs typeface="+mn-cs"/>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162731481" createdVersion="5" refreshedVersion="8" minRefreshableVersion="3" recordCount="0" supportSubquery="1" supportAdvancedDrill="1" xr:uid="{9AC3DA05-ACB1-4753-969C-659250D64757}">
  <cacheSource type="external" connectionId="13"/>
  <cacheFields count="4">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Month)].[Purchase Date (Month)]" caption="Purchase Date (Month)" numFmtId="0" hierarchy="14" level="1">
      <sharedItems count="12">
        <s v="Jan"/>
        <s v="Feb"/>
        <s v="Mar"/>
        <s v="Apr"/>
        <s v="May"/>
        <s v="Jun"/>
        <s v="Jul"/>
        <s v="Aug"/>
        <s v="Sep"/>
        <s v="Oct"/>
        <s v="Nov"/>
        <s v="Dec"/>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2"/>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3"/>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163425928" createdVersion="5" refreshedVersion="8" minRefreshableVersion="3" recordCount="0" supportSubquery="1" supportAdvancedDrill="1" xr:uid="{B388A676-3366-4341-8A13-34B6FD5D9FF2}">
  <cacheSource type="external" connectionId="13"/>
  <cacheFields count="4">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Quarter)].[Purchase Date (Quarter)]" caption="Purchase Date (Quarter)" numFmtId="0" hierarchy="13" level="1">
      <sharedItems count="4">
        <s v="Qtr1"/>
        <s v="Qtr2"/>
        <s v="Qtr3"/>
        <s v="Qtr4"/>
      </sharedItems>
    </cacheField>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2" memberValueDatatype="130" unbalanced="0">
      <fieldsUsage count="2">
        <fieldUsage x="-1"/>
        <fieldUsage x="2"/>
      </fieldsUsage>
    </cacheHierarchy>
    <cacheHierarchy uniqueName="[FactTable].[Purchase Date (Month)]" caption="Purchase Date (Month)" attribute="1" defaultMemberUniqueName="[FactTable].[Purchase Date (Month)].[All]" allUniqueName="[FactTable].[Purchase Date (Month)].[All]" dimensionUniqueName="[FactTable]" displayFolder="" count="0"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3"/>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165856483" createdVersion="5" refreshedVersion="8" minRefreshableVersion="3" recordCount="0" supportSubquery="1" supportAdvancedDrill="1" xr:uid="{1D803A3F-4BDE-44B7-8C65-E227D0605CCE}">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Quantity]" caption="Sum of Quantity" numFmtId="0" hierarchy="29"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oneField="1">
      <fieldsUsage count="1">
        <fieldUsage x="1"/>
      </fieldsUsage>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166550923" createdVersion="5" refreshedVersion="8" minRefreshableVersion="3" recordCount="0" supportSubquery="1" supportAdvancedDrill="1" xr:uid="{0BA742BF-C1CE-4538-B7F0-4A22017861F2}">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COGS]" caption="Sum of COGS" numFmtId="0" hierarchy="27"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oneField="1">
      <fieldsUsage count="1">
        <fieldUsage x="1"/>
      </fieldsUsage>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167245369" createdVersion="5" refreshedVersion="8" minRefreshableVersion="3" recordCount="0" supportSubquery="1" supportAdvancedDrill="1" xr:uid="{74A20502-2C43-4961-B570-94E741F7BFC0}">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Revenue]" caption="Sum of Revenue" numFmtId="0" hierarchy="26"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oneField="1">
      <fieldsUsage count="1">
        <fieldUsage x="1"/>
      </fieldsUsage>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168055554" createdVersion="5" refreshedVersion="8" minRefreshableVersion="3" recordCount="0" supportSubquery="1" supportAdvancedDrill="1" xr:uid="{CFF4F43C-326C-4BDA-BC11-22EBFCCC6E48}">
  <cacheSource type="external" connectionId="13"/>
  <cacheFields count="3">
    <cacheField name="[FactTable].[Purchase Date (Month)].[Purchase Date (Month)]" caption="Purchase Date (Month)" numFmtId="0" hierarchy="14" level="1">
      <sharedItems count="12">
        <s v="Jan"/>
        <s v="Feb"/>
        <s v="Mar"/>
        <s v="Apr"/>
        <s v="May"/>
        <s v="Jun"/>
        <s v="Jul"/>
        <s v="Aug"/>
        <s v="Sep"/>
        <s v="Oct"/>
        <s v="Nov"/>
        <s v="Dec"/>
      </sharedItems>
    </cacheField>
    <cacheField name="[Measures].[Sum of Profit]" caption="Sum of Profit" numFmtId="0" hierarchy="25"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0"/>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2"/>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1"/>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168171293" createdVersion="5" refreshedVersion="8" minRefreshableVersion="3" recordCount="0" supportSubquery="1" supportAdvancedDrill="1" xr:uid="{4F255964-45B8-446A-8922-18CEE6BC853E}">
  <cacheSource type="external" connectionId="13"/>
  <cacheFields count="2">
    <cacheField name="[Measures].[Sum of COGS]" caption="Sum of COGS" numFmtId="0" hierarchy="27" level="32767"/>
    <cacheField name="[Products].[Product Name].[Product Name]" caption="Product Name" numFmtId="0" hierarchy="20"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fieldsUsage count="2">
        <fieldUsage x="-1"/>
        <fieldUsage x="1"/>
      </fieldsUsage>
    </cacheHierarchy>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oneField="1">
      <fieldsUsage count="1">
        <fieldUsage x="0"/>
      </fieldsUsage>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875231479" createdVersion="5" refreshedVersion="8" minRefreshableVersion="3" recordCount="0" supportSubquery="1" supportAdvancedDrill="1" xr:uid="{64ECD37C-BFA6-462F-8D10-413672D226F7}">
  <cacheSource type="external" connectionId="13"/>
  <cacheFields count="9">
    <cacheField name="[Measures].[Sum of Profit]" caption="Sum of Profit" numFmtId="0" hierarchy="25" level="32767"/>
    <cacheField name="[Measures].[Sum of Revenue]" caption="Sum of Revenue" numFmtId="0" hierarchy="26" level="32767"/>
    <cacheField name="[Measures].[Sum of COGS]" caption="Sum of COGS" numFmtId="0" hierarchy="27" level="32767"/>
    <cacheField name="[Measures].[Total sales countries]" caption="Total sales countries" numFmtId="0" hierarchy="30" level="32767"/>
    <cacheField name="[Measures].[Total products]" caption="Total products" numFmtId="0" hierarchy="31" level="32767"/>
    <cacheField name="[Measures].[Total Transaction]" caption="Total Transaction" numFmtId="0" hierarchy="32" level="32767"/>
    <cacheField name="[Measures].[Total customers]" caption="Total customers" numFmtId="0" hierarchy="33" level="32767"/>
    <cacheField name="[Measures].[Sum of Quantity]" caption="Sum of Quantity" numFmtId="0" hierarchy="29" level="32767"/>
    <cacheField name="[FactTable].[Purchase Date (Month)].[Purchase Date (Month)]" caption="Purchase Date (Month)" numFmtId="0" hierarchy="14"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8"/>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oneField="1">
      <fieldsUsage count="1">
        <fieldUsage x="1"/>
      </fieldsUsage>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oneField="1">
      <fieldsUsage count="1">
        <fieldUsage x="2"/>
      </fieldsUsage>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oneField="1">
      <fieldsUsage count="1">
        <fieldUsage x="7"/>
      </fieldsUsage>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oneField="1">
      <fieldsUsage count="1">
        <fieldUsage x="3"/>
      </fieldsUsage>
    </cacheHierarchy>
    <cacheHierarchy uniqueName="[Measures].[Total products]" caption="Total products" measure="1" displayFolder="" measureGroup="FactTable" count="0" oneField="1">
      <fieldsUsage count="1">
        <fieldUsage x="4"/>
      </fieldsUsage>
    </cacheHierarchy>
    <cacheHierarchy uniqueName="[Measures].[Total Transaction]" caption="Total Transaction" measure="1" displayFolder="" measureGroup="FactTable" count="0" oneField="1">
      <fieldsUsage count="1">
        <fieldUsage x="5"/>
      </fieldsUsage>
    </cacheHierarchy>
    <cacheHierarchy uniqueName="[Measures].[Total customers]" caption="Total customers" measure="1" displayFolder="" measureGroup="FactTable" count="0" oneField="1">
      <fieldsUsage count="1">
        <fieldUsage x="6"/>
      </fieldsUsage>
    </cacheHierarchy>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876041664" createdVersion="5" refreshedVersion="8" minRefreshableVersion="3" recordCount="0" supportSubquery="1" supportAdvancedDrill="1" xr:uid="{3144EC8E-B844-4414-AF30-E9E2E0880A7E}">
  <cacheSource type="external" connectionId="13"/>
  <cacheFields count="5">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Year)].[Purchase Date (Year)]" caption="Purchase Date (Year)" numFmtId="0" hierarchy="12" level="1">
      <sharedItems count="2">
        <s v="2020"/>
        <s v="2021"/>
      </sharedItems>
    </cacheField>
    <cacheField name="[FactTable].[Purchase Date (Month)].[Purchase Date (Month)]" caption="Purchase Date (Month)" numFmtId="0" hierarchy="14" level="1">
      <sharedItems containsSemiMixedTypes="0" containsNonDate="0" containsString="0"/>
    </cacheField>
    <cacheField name="Unsupported0" numFmtId="0" hierarchy="42" level="32767">
      <extLst>
        <ext xmlns:x14="http://schemas.microsoft.com/office/spreadsheetml/2009/9/main" uri="{63CAB8AC-B538-458d-9737-405883B0398D}">
          <x14:cacheField ignore="1"/>
        </ext>
      </extLst>
    </cacheField>
  </cacheFields>
  <cacheHierarchies count="43">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fieldsUsage count="2">
        <fieldUsage x="-1"/>
        <fieldUsage x="2"/>
      </fieldsUsage>
    </cacheHierarchy>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3"/>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y uniqueName="Unsupported0" caption="Customer ID" measure="1" count="0">
      <extLst>
        <ext xmlns:x14="http://schemas.microsoft.com/office/spreadsheetml/2009/9/main" uri="{8CF416AD-EC4C-4aba-99F5-12A058AE0983}">
          <x14:cacheHierarchy ignore="1"/>
        </ext>
      </extLst>
    </cacheHierarchy>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876504633" createdVersion="5" refreshedVersion="8" minRefreshableVersion="3" recordCount="0" supportSubquery="1" supportAdvancedDrill="1" xr:uid="{82B7A951-A249-4EB8-9059-3E9E52878708}">
  <cacheSource type="external" connectionId="13"/>
  <cacheFields count="3">
    <cacheField name="[Measures].[Sum of Profit]" caption="Sum of Profit" numFmtId="0" hierarchy="25" level="32767"/>
    <cacheField name="[Customer_Data].[Customer Name].[Customer Name]" caption="Customer Name" numFmtId="0" hierarchy="1" level="1">
      <sharedItems count="3">
        <s v="Louis Ellis"/>
        <s v="Ryan Bailey"/>
        <s v="Sean Olson"/>
      </sharedItems>
    </cacheField>
    <cacheField name="[FactTable].[Purchase Date (Month)].[Purchase Date (Month)]" caption="Purchase Date (Month)" numFmtId="0" hierarchy="14"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2"/>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876967595" createdVersion="5" refreshedVersion="8" minRefreshableVersion="3" recordCount="0" supportSubquery="1" supportAdvancedDrill="1" xr:uid="{EA18222F-2BE2-41B8-B5C1-7B234F0CD221}">
  <cacheSource type="external" connectionId="13"/>
  <cacheFields count="3">
    <cacheField name="[Measures].[Sum of Profit]" caption="Sum of Profit" numFmtId="0" hierarchy="25" level="32767"/>
    <cacheField name="[Customer_Data].[Customer Name].[Customer Name]" caption="Customer Name" numFmtId="0" hierarchy="1" level="1">
      <sharedItems count="3">
        <s v="Bobby Greene"/>
        <s v="Harry Perkins"/>
        <s v="Steven Owens"/>
      </sharedItems>
    </cacheField>
    <cacheField name="[FactTable].[Purchase Date (Month)].[Purchase Date (Month)]" caption="Purchase Date (Month)" numFmtId="0" hierarchy="14"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2"/>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ivangi Khoria" refreshedDate="46041.607877314818" createdVersion="5" refreshedVersion="8" minRefreshableVersion="3" recordCount="0" supportSubquery="1" supportAdvancedDrill="1" xr:uid="{0F3CDB49-494F-4177-8875-5FC575921906}">
  <cacheSource type="external" connectionId="13"/>
  <cacheFields count="4">
    <cacheField name="[Measures].[Sum of Profit]" caption="Sum of Profit" numFmtId="0" hierarchy="25" level="32767"/>
    <cacheField name="[Customer_Data].[Customer Name].[Customer Name]" caption="Customer Name" numFmtId="0" hierarchy="1" level="1">
      <sharedItems count="3">
        <s v="Craig Reyes"/>
        <s v="Jonathan Jones"/>
        <s v="Michael Austin"/>
      </sharedItems>
    </cacheField>
    <cacheField name="[FactTable].[Purchase Date (Year)].[Purchase Date (Year)]" caption="Purchase Date (Year)" numFmtId="0" hierarchy="12" level="1">
      <sharedItems count="2">
        <s v="2020"/>
        <s v="2021"/>
      </sharedItems>
    </cacheField>
    <cacheField name="[FactTable].[Purchase Date (Month)].[Purchase Date (Month)]" caption="Purchase Date (Month)" numFmtId="0" hierarchy="14" level="1">
      <sharedItems containsSemiMixedTypes="0" containsNonDate="0" containsString="0"/>
    </cacheField>
  </cacheFields>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2" memberValueDatatype="130" unbalanced="0">
      <fieldsUsage count="2">
        <fieldUsage x="-1"/>
        <fieldUsage x="1"/>
      </fieldsUsage>
    </cacheHierarchy>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2" memberValueDatatype="130" unbalanced="0">
      <fieldsUsage count="2">
        <fieldUsage x="-1"/>
        <fieldUsage x="2"/>
      </fieldsUsage>
    </cacheHierarchy>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fieldsUsage count="2">
        <fieldUsage x="-1"/>
        <fieldUsage x="3"/>
      </fieldsUsage>
    </cacheHierarchy>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oneField="1">
      <fieldsUsage count="1">
        <fieldUsage x="0"/>
      </fieldsUsage>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dimensions count="5">
    <dimension name="Customer_Data" uniqueName="[Customer_Data]" caption="Customer_Data"/>
    <dimension name="FactTable" uniqueName="[FactTable]" caption="FactTable"/>
    <dimension name="Location_Data" uniqueName="[Location_Data]" caption="Location_Data"/>
    <dimension measure="1" name="Measures" uniqueName="[Measures]" caption="Measures"/>
    <dimension name="Products" uniqueName="[Products]" caption="Products"/>
  </dimensions>
  <measureGroups count="4">
    <measureGroup name="Customer_Data" caption="Customer_Data"/>
    <measureGroup name="FactTable" caption="FactTable"/>
    <measureGroup name="Location_Data" caption="Location_Data"/>
    <measureGroup name="Products" caption="Products"/>
  </measureGroups>
  <maps count="7">
    <map measureGroup="0" dimension="0"/>
    <map measureGroup="1" dimension="0"/>
    <map measureGroup="1" dimension="1"/>
    <map measureGroup="1" dimension="2"/>
    <map measureGroup="1" dimension="4"/>
    <map measureGroup="2"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4548.028555555553" createdVersion="3" refreshedVersion="6" minRefreshableVersion="3" recordCount="0" supportSubquery="1" supportAdvancedDrill="1" xr:uid="{D4473ABD-4CC8-4BC3-8940-6AF1B6EBADC4}">
  <cacheSource type="external" connectionId="13">
    <extLst>
      <ext xmlns:x14="http://schemas.microsoft.com/office/spreadsheetml/2009/9/main" uri="{F057638F-6D5F-4e77-A914-E7F072B9BCA8}">
        <x14:sourceConnection name="ThisWorkbookDataModel"/>
      </ext>
    </extLst>
  </cacheSource>
  <cacheFields count="0"/>
  <cacheHierarchies count="42">
    <cacheHierarchy uniqueName="[Customer_Data].[Customer ID]" caption="Customer ID" attribute="1" defaultMemberUniqueName="[Customer_Data].[Customer ID].[All]" allUniqueName="[Customer_Data].[Customer ID].[All]" dimensionUniqueName="[Customer_Data]" displayFolder="" count="0" memberValueDatatype="130" unbalanced="0"/>
    <cacheHierarchy uniqueName="[Customer_Data].[Customer Name]" caption="Customer Name" attribute="1" defaultMemberUniqueName="[Customer_Data].[Customer Name].[All]" allUniqueName="[Customer_Data].[Customer Name].[All]" dimensionUniqueName="[Customer_Data]" displayFolder="" count="0" memberValueDatatype="130" unbalanced="0"/>
    <cacheHierarchy uniqueName="[FactTable].[Order ID]" caption="Order ID" attribute="1" defaultMemberUniqueName="[FactTable].[Order ID].[All]" allUniqueName="[FactTable].[Order ID].[All]" dimensionUniqueName="[FactTable]" displayFolder="" count="0" memberValueDatatype="130" unbalanced="0"/>
    <cacheHierarchy uniqueName="[FactTable].[Product ID]" caption="Product ID" attribute="1" defaultMemberUniqueName="[FactTable].[Product ID].[All]" allUniqueName="[FactTable].[Product ID].[All]" dimensionUniqueName="[FactTable]" displayFolder="" count="0" memberValueDatatype="130" unbalanced="0"/>
    <cacheHierarchy uniqueName="[FactTable].[Location ID]" caption="Location ID" attribute="1" defaultMemberUniqueName="[FactTable].[Location ID].[All]" allUniqueName="[FactTable].[Location ID].[All]" dimensionUniqueName="[FactTable]" displayFolder="" count="0" memberValueDatatype="130" unbalanced="0"/>
    <cacheHierarchy uniqueName="[FactTable].[Sales Person ID]" caption="Sales Person ID" attribute="1" defaultMemberUniqueName="[FactTable].[Sales Person ID].[All]" allUniqueName="[FactTable].[Sales Person ID].[All]" dimensionUniqueName="[FactTable]" displayFolder="" count="0" memberValueDatatype="130" unbalanced="0"/>
    <cacheHierarchy uniqueName="[FactTable].[Customer ID]" caption="Customer ID" attribute="1" defaultMemberUniqueName="[FactTable].[Customer ID].[All]" allUniqueName="[FactTable].[Customer ID].[All]" dimensionUniqueName="[FactTable]" displayFolder="" count="0" memberValueDatatype="130" unbalanced="0"/>
    <cacheHierarchy uniqueName="[FactTable].[Purchase Date]" caption="Purchase Date" attribute="1" time="1" defaultMemberUniqueName="[FactTable].[Purchase Date].[All]" allUniqueName="[FactTable].[Purchase Date].[All]" dimensionUniqueName="[FactTable]" displayFolder="" count="0" memberValueDatatype="7" unbalanced="0"/>
    <cacheHierarchy uniqueName="[FactTable].[Quantity]" caption="Quantity" attribute="1" defaultMemberUniqueName="[FactTable].[Quantity].[All]" allUniqueName="[FactTable].[Quantity].[All]" dimensionUniqueName="[FactTable]" displayFolder="" count="0" memberValueDatatype="20" unbalanced="0"/>
    <cacheHierarchy uniqueName="[FactTable].[COGS]" caption="COGS" attribute="1" defaultMemberUniqueName="[FactTable].[COGS].[All]" allUniqueName="[FactTable].[COGS].[All]" dimensionUniqueName="[FactTable]" displayFolder="" count="0" memberValueDatatype="20" unbalanced="0"/>
    <cacheHierarchy uniqueName="[FactTable].[Revenue]" caption="Revenue" attribute="1" defaultMemberUniqueName="[FactTable].[Revenue].[All]" allUniqueName="[FactTable].[Revenue].[All]" dimensionUniqueName="[FactTable]" displayFolder="" count="0" memberValueDatatype="20" unbalanced="0"/>
    <cacheHierarchy uniqueName="[FactTable].[Profit]" caption="Profit" attribute="1" defaultMemberUniqueName="[FactTable].[Profit].[All]" allUniqueName="[FactTable].[Profit].[All]" dimensionUniqueName="[FactTable]" displayFolder="" count="0" memberValueDatatype="20" unbalanced="0"/>
    <cacheHierarchy uniqueName="[FactTable].[Purchase Date (Year)]" caption="Purchase Date (Year)" attribute="1" defaultMemberUniqueName="[FactTable].[Purchase Date (Year)].[All]" allUniqueName="[FactTable].[Purchase Date (Year)].[All]" dimensionUniqueName="[FactTable]" displayFolder="" count="0" memberValueDatatype="130" unbalanced="0"/>
    <cacheHierarchy uniqueName="[FactTable].[Purchase Date (Quarter)]" caption="Purchase Date (Quarter)" attribute="1" defaultMemberUniqueName="[FactTable].[Purchase Date (Quarter)].[All]" allUniqueName="[FactTable].[Purchase Date (Quarter)].[All]" dimensionUniqueName="[FactTable]" displayFolder="" count="0" memberValueDatatype="130" unbalanced="0"/>
    <cacheHierarchy uniqueName="[FactTable].[Purchase Date (Month)]" caption="Purchase Date (Month)" attribute="1" defaultMemberUniqueName="[FactTable].[Purchase Date (Month)].[All]" allUniqueName="[FactTable].[Purchase Date (Month)].[All]" dimensionUniqueName="[FactTable]" displayFolder="" count="2" memberValueDatatype="130" unbalanced="0"/>
    <cacheHierarchy uniqueName="[FactTable].[Purchase Date (Day)]" caption="Purchase Date (Day)" attribute="1" defaultMemberUniqueName="[FactTable].[Purchase Date (Day)].[All]" allUniqueName="[FactTable].[Purchase Date (Day)].[All]" dimensionUniqueName="[FactTable]" displayFolder="" count="0" memberValueDatatype="130" unbalanced="0"/>
    <cacheHierarchy uniqueName="[Location_Data].[Location ID]" caption="Location ID" attribute="1" defaultMemberUniqueName="[Location_Data].[Location ID].[All]" allUniqueName="[Location_Data].[Location ID].[All]" dimensionUniqueName="[Location_Data]" displayFolder="" count="0" memberValueDatatype="130" unbalanced="0"/>
    <cacheHierarchy uniqueName="[Location_Data].[County]" caption="County" attribute="1" defaultMemberUniqueName="[Location_Data].[County].[All]" allUniqueName="[Location_Data].[County].[All]" dimensionUniqueName="[Location_Data]" displayFolder="" count="2" memberValueDatatype="130" unbalanced="0"/>
    <cacheHierarchy uniqueName="[Location_Data].[Population]" caption="Population" attribute="1" defaultMemberUniqueName="[Location_Data].[Population].[All]" allUniqueName="[Location_Data].[Population].[All]" dimensionUniqueName="[Location_Data]" displayFolder="" count="0" memberValueDatatype="2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Product Name]" caption="Product Name" attribute="1" defaultMemberUniqueName="[Products].[Product Name].[All]" allUniqueName="[Products].[Product Name].[All]" dimensionUniqueName="[Products]" displayFolder="" count="2" memberValueDatatype="130" unbalanced="0"/>
    <cacheHierarchy uniqueName="[Products].[Cost]" caption="Cost" attribute="1" defaultMemberUniqueName="[Products].[Cost].[All]" allUniqueName="[Products].[Cost].[All]" dimensionUniqueName="[Products]" displayFolder="" count="0" memberValueDatatype="20" unbalanced="0"/>
    <cacheHierarchy uniqueName="[Products].[Original Sale Price]" caption="Original Sale Price" attribute="1" defaultMemberUniqueName="[Products].[Original Sale Price].[All]" allUniqueName="[Products].[Original Sale Price].[All]" dimensionUniqueName="[Products]" displayFolder="" count="0" memberValueDatatype="20" unbalanced="0"/>
    <cacheHierarchy uniqueName="[FactTable].[Purchase Date (Day Index)]" caption="Purchase Date (Day Index)" attribute="1" defaultMemberUniqueName="[FactTable].[Purchase Date (Day Index)].[All]" allUniqueName="[FactTable].[Purchase Date (Day Index)].[All]" dimensionUniqueName="[FactTable]" displayFolder="" count="0" memberValueDatatype="5" unbalanced="0" hidden="1"/>
    <cacheHierarchy uniqueName="[FactTable].[Purchase Date (Month Index)]" caption="Purchase Date (Month Index)" attribute="1" defaultMemberUniqueName="[FactTable].[Purchase Date (Month Index)].[All]" allUniqueName="[FactTable].[Purchase Date (Month Index)].[All]" dimensionUniqueName="[FactTable]" displayFolder="" count="0" memberValueDatatype="20" unbalanced="0" hidden="1"/>
    <cacheHierarchy uniqueName="[Measures].[Sum of Profit]" caption="Sum of Profit" measure="1" displayFolder="" measureGroup="FactTable" count="0">
      <extLst>
        <ext xmlns:x15="http://schemas.microsoft.com/office/spreadsheetml/2010/11/main" uri="{B97F6D7D-B522-45F9-BDA1-12C45D357490}">
          <x15:cacheHierarchy aggregatedColumn="11"/>
        </ext>
      </extLst>
    </cacheHierarchy>
    <cacheHierarchy uniqueName="[Measures].[Sum of Revenue]" caption="Sum of Revenue" measure="1" displayFolder="" measureGroup="FactTable" count="0">
      <extLst>
        <ext xmlns:x15="http://schemas.microsoft.com/office/spreadsheetml/2010/11/main" uri="{B97F6D7D-B522-45F9-BDA1-12C45D357490}">
          <x15:cacheHierarchy aggregatedColumn="10"/>
        </ext>
      </extLst>
    </cacheHierarchy>
    <cacheHierarchy uniqueName="[Measures].[Sum of COGS]" caption="Sum of COGS" measure="1" displayFolder="" measureGroup="FactTable" count="0">
      <extLst>
        <ext xmlns:x15="http://schemas.microsoft.com/office/spreadsheetml/2010/11/main" uri="{B97F6D7D-B522-45F9-BDA1-12C45D357490}">
          <x15:cacheHierarchy aggregatedColumn="9"/>
        </ext>
      </extLst>
    </cacheHierarchy>
    <cacheHierarchy uniqueName="[Measures].[Count of Customer Name]" caption="Count of Customer Name" measure="1" displayFolder="" measureGroup="Customer_Data" count="0">
      <extLst>
        <ext xmlns:x15="http://schemas.microsoft.com/office/spreadsheetml/2010/11/main" uri="{B97F6D7D-B522-45F9-BDA1-12C45D357490}">
          <x15:cacheHierarchy aggregatedColumn="1"/>
        </ext>
      </extLst>
    </cacheHierarchy>
    <cacheHierarchy uniqueName="[Measures].[Sum of Quantity]" caption="Sum of Quantity" measure="1" displayFolder="" measureGroup="FactTable" count="0">
      <extLst>
        <ext xmlns:x15="http://schemas.microsoft.com/office/spreadsheetml/2010/11/main" uri="{B97F6D7D-B522-45F9-BDA1-12C45D357490}">
          <x15:cacheHierarchy aggregatedColumn="8"/>
        </ext>
      </extLst>
    </cacheHierarchy>
    <cacheHierarchy uniqueName="[Measures].[Total sales countries]" caption="Total sales countries" measure="1" displayFolder="" measureGroup="FactTable" count="0"/>
    <cacheHierarchy uniqueName="[Measures].[Total products]" caption="Total products" measure="1" displayFolder="" measureGroup="FactTable" count="0"/>
    <cacheHierarchy uniqueName="[Measures].[Total Transaction]" caption="Total Transaction" measure="1" displayFolder="" measureGroup="FactTable" count="0"/>
    <cacheHierarchy uniqueName="[Measures].[Total customers]" caption="Total customers" measure="1" displayFolder="" measureGroup="FactTable" count="0"/>
    <cacheHierarchy uniqueName="[Measures].[Total COGS]" caption="Total COGS" measure="1" displayFolder="" measureGroup="FactTable" count="0"/>
    <cacheHierarchy uniqueName="[Measures].[Total Sales]" caption="Total Sales" measure="1" displayFolder="" measureGroup="FactTable" count="0"/>
    <cacheHierarchy uniqueName="[Measures].[Gross Profit]" caption="Gross Profit" measure="1" displayFolder="" measureGroup="FactTable" count="0"/>
    <cacheHierarchy uniqueName="[Measures].[__XL_Count FactTable]" caption="__XL_Count FactTable" measure="1" displayFolder="" measureGroup="FactTable" count="0" hidden="1"/>
    <cacheHierarchy uniqueName="[Measures].[__XL_Count Customer_Data]" caption="__XL_Count Customer_Data" measure="1" displayFolder="" measureGroup="Customer_Data" count="0" hidden="1"/>
    <cacheHierarchy uniqueName="[Measures].[__XL_Count Location_Data]" caption="__XL_Count Location_Data" measure="1" displayFolder="" measureGroup="Location_Data" count="0" hidden="1"/>
    <cacheHierarchy uniqueName="[Measures].[__XL_Count Products]" caption="__XL_Count Products" measure="1" displayFolder="" measureGroup="Produc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4682645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4D5C0B-FA97-402F-ACB0-B40513C3FB43}" name="PivotTable2" cacheId="2" applyNumberFormats="0" applyBorderFormats="0" applyFontFormats="0" applyPatternFormats="0" applyAlignmentFormats="0" applyWidthHeightFormats="1" dataCaption="Values" tag="0cde2014-b2df-47dc-8a14-a681ea7b4cee" updatedVersion="8" minRefreshableVersion="3" useAutoFormatting="1" subtotalHiddenItems="1" itemPrintTitles="1" createdVersion="5" indent="0" outline="1" outlineData="1" multipleFieldFilters="0" chartFormat="4">
  <location ref="C20:D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Quantity" fld="1" baseField="0" baseItem="0"/>
  </dataFields>
  <chartFormats count="1">
    <chartFormat chart="3"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20528A-9140-4039-937E-7F2D975005C4}" name="PivotTable1" cacheId="7" applyNumberFormats="0" applyBorderFormats="0" applyFontFormats="0" applyPatternFormats="0" applyAlignmentFormats="0" applyWidthHeightFormats="1" dataCaption="Values" tag="ac4a294b-788c-4212-adac-810aef4fc7e0" updatedVersion="8" minRefreshableVersion="3" useAutoFormatting="1" subtotalHiddenItems="1" itemPrintTitles="1" createdVersion="5" indent="0" outline="1" outlineData="1" multipleFieldFilters="0">
  <location ref="D4:K5"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name="Sum of Profit" fld="0" baseField="0" baseItem="0"/>
    <dataField name="Sum of Revenue" fld="1" baseField="0" baseItem="0"/>
    <dataField name="Sum of Quantity" fld="7" baseField="0" baseItem="0" numFmtId="165"/>
    <dataField name="Sum of COGS" fld="2" baseField="0" baseItem="0"/>
    <dataField fld="3" subtotal="count" baseField="0" baseItem="0"/>
    <dataField fld="4" subtotal="count" baseField="0" baseItem="0"/>
    <dataField fld="5" subtotal="count" baseField="0" baseItem="0"/>
    <dataField fld="6" subtotal="count" baseField="0" baseItem="0"/>
  </dataFields>
  <formats count="1">
    <format dxfId="0">
      <pivotArea outline="0" collapsedLevelsAreSubtotals="1" fieldPosition="0">
        <references count="1">
          <reference field="4294967294" count="1" selected="0">
            <x v="2"/>
          </reference>
        </references>
      </pivotArea>
    </format>
  </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Table].[Purchase Date (Month)].&amp;[Dec]"/>
      </members>
    </pivotHierarchy>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438AD0-CAA1-40B8-9D72-0C3BC7F7AA66}" name="PivotTable6" cacheId="6" applyNumberFormats="0" applyBorderFormats="0" applyFontFormats="0" applyPatternFormats="0" applyAlignmentFormats="0" applyWidthHeightFormats="1" dataCaption="Values" tag="cdf8561b-ea8a-41fa-ac46-102b54e12607" updatedVersion="8" minRefreshableVersion="3" useAutoFormatting="1" subtotalHiddenItems="1" itemPrintTitles="1" createdVersion="5" indent="0" outline="1" outlineData="1" multipleFieldFilters="0" chartFormat="7">
  <location ref="B3:B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COGS" fld="0"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E5ADD16-4E55-45F1-86DC-D645E4F48865}" name="PivotTable5" cacheId="4" applyNumberFormats="0" applyBorderFormats="0" applyFontFormats="0" applyPatternFormats="0" applyAlignmentFormats="0" applyWidthHeightFormats="1" dataCaption="Values" tag="279e0246-69b3-402f-9aae-b34f193d1c19" updatedVersion="8" minRefreshableVersion="3" useAutoFormatting="1" subtotalHiddenItems="1" itemPrintTitles="1" createdVersion="5" indent="0" outline="1" outlineData="1" multipleFieldFilters="0" chartFormat="7">
  <location ref="I20:J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Revenue" fld="1"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E3B83C4-1516-43E6-95C4-851B452BC5F4}" name="PivotTable4" cacheId="5" applyNumberFormats="0" applyBorderFormats="0" applyFontFormats="0" applyPatternFormats="0" applyAlignmentFormats="0" applyWidthHeightFormats="1" dataCaption="Values" tag="60bad355-15d8-41ec-88f1-0a440a58fc14" updatedVersion="8" minRefreshableVersion="3" useAutoFormatting="1" subtotalHiddenItems="1" itemPrintTitles="1" createdVersion="5" indent="0" outline="1" outlineData="1" multipleFieldFilters="0" chartFormat="10">
  <location ref="L20:M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Profit" fld="1" baseField="0" baseItem="0"/>
  </dataFields>
  <chartFormats count="1">
    <chartFormat chart="9"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FFE1444-DD4A-45C6-B960-555E963FFF47}" name="PivotTable3" cacheId="3" applyNumberFormats="0" applyBorderFormats="0" applyFontFormats="0" applyPatternFormats="0" applyAlignmentFormats="0" applyWidthHeightFormats="1" dataCaption="Values" tag="b489c936-b46a-4577-ac73-b4fa4e8c3dc6" updatedVersion="8" minRefreshableVersion="3" useAutoFormatting="1" subtotalHiddenItems="1" itemPrintTitles="1" createdVersion="5" indent="0" outline="1" outlineData="1" multipleFieldFilters="0" chartFormat="7">
  <location ref="F20:G33"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COGS" fld="1" baseField="0" baseItem="0"/>
  </dataFields>
  <chartFormats count="1">
    <chartFormat chart="6"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A28B32E-3258-487F-B92F-5405CE0C0ED1}" name="PivotTable10" cacheId="8" applyNumberFormats="0" applyBorderFormats="0" applyFontFormats="0" applyPatternFormats="0" applyAlignmentFormats="0" applyWidthHeightFormats="1" dataCaption="Values" tag="4acb3f0c-a8fe-41ca-bd00-339bab49bc53" updatedVersion="8" minRefreshableVersion="3" useAutoFormatting="1" subtotalHiddenItems="1" rowGrandTotals="0" colGrandTotals="0" itemPrintTitles="1" createdVersion="5" indent="0" showEmptyRow="1" showEmptyCol="1" compact="0" compactData="0" multipleFieldFilters="0" chartFormat="10">
  <location ref="I5:K7" firstHeaderRow="0" firstDataRow="1" firstDataCol="1"/>
  <pivotFields count="5">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x v="1"/>
    </i>
  </rowItems>
  <colFields count="1">
    <field x="-2"/>
  </colFields>
  <colItems count="2">
    <i>
      <x/>
    </i>
    <i i="1">
      <x v="1"/>
    </i>
  </colItems>
  <dataFields count="2">
    <dataField name="Sum of Profit" fld="0" showDataAs="percentOfTotal" baseField="0" baseItem="0" numFmtId="10"/>
    <dataField name="Sum of Profit2" fld="4" baseField="0" baseItem="0">
      <extLst>
        <ext xmlns:x14="http://schemas.microsoft.com/office/spreadsheetml/2009/9/main" uri="{E15A36E0-9728-4e99-A89B-3F7291B0FE68}">
          <x14:dataField sourceField="0" uniqueName="[__Xl2].[Measures].[Sum of Profit]"/>
        </ext>
      </extLst>
    </dataField>
  </dataFields>
  <chartFormats count="1">
    <chartFormat chart="9" format="2" series="1">
      <pivotArea type="data" outline="0" fieldPosition="0">
        <references count="1">
          <reference field="4294967294" count="1" selected="0">
            <x v="0"/>
          </reference>
        </references>
      </pivotArea>
    </chartFormat>
  </chartFormats>
  <pivotHierarchies count="4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Table].[Purchase Date (Month)].&amp;[Dec]"/>
      </members>
    </pivotHierarchy>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803ED07-4FA0-4C80-A41F-A6D2C9806F2C}" name="PivotTable7" cacheId="9" applyNumberFormats="0" applyBorderFormats="0" applyFontFormats="0" applyPatternFormats="0" applyAlignmentFormats="0" applyWidthHeightFormats="1" dataCaption="Values" tag="becac2b6-7e25-44d4-8fc4-4400c4225ff7" updatedVersion="8" minRefreshableVersion="3" useAutoFormatting="1" subtotalHiddenItems="1" rowGrandTotals="0" colGrandTotals="0" itemPrintTitles="1" createdVersion="5" indent="0" compact="0" compactData="0" multipleFieldFilters="0" chartFormat="10">
  <location ref="E5:F8"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3">
    <i>
      <x/>
    </i>
    <i>
      <x v="1"/>
    </i>
    <i>
      <x v="2"/>
    </i>
  </rowItems>
  <colItems count="1">
    <i/>
  </colItems>
  <dataFields count="1">
    <dataField name="Sum of Profit" fld="0" baseField="0" baseItem="0"/>
  </dataFields>
  <chartFormats count="1">
    <chartFormat chart="9"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Table].[Purchase Date (Month)].&amp;[Dec]"/>
      </members>
    </pivotHierarchy>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965C084-431D-4E19-AC47-780419BD814F}" name="PivotTable6" cacheId="10" applyNumberFormats="0" applyBorderFormats="0" applyFontFormats="0" applyPatternFormats="0" applyAlignmentFormats="0" applyWidthHeightFormats="1" dataCaption="Values" tag="7960ad7d-6dad-40b3-b8ce-1bead76a887a" updatedVersion="8" minRefreshableVersion="3" useAutoFormatting="1" subtotalHiddenItems="1" rowGrandTotals="0" colGrandTotals="0" itemPrintTitles="1" createdVersion="5" indent="0" compact="0" compactData="0" multipleFieldFilters="0" chartFormat="10">
  <location ref="B5:C8" firstHeaderRow="1" firstDataRow="1" firstDataCol="1"/>
  <pivotFields count="3">
    <pivotField dataField="1" compact="0" outline="0" subtotalTop="0" showAll="0" defaultSubtotal="0"/>
    <pivotField axis="axisRow" compact="0" allDrilled="1" outline="0" subtotalTop="0" showAll="0" measureFilter="1"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3">
    <i>
      <x v="2"/>
    </i>
    <i>
      <x v="1"/>
    </i>
    <i>
      <x/>
    </i>
  </rowItems>
  <colItems count="1">
    <i/>
  </colItems>
  <dataFields count="1">
    <dataField name="Sum of Profit" fld="0" baseField="0" baseItem="0"/>
  </dataFields>
  <chartFormats count="1">
    <chartFormat chart="9"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Table].[Purchase Date (Month)].&amp;[Dec]"/>
      </members>
    </pivotHierarchy>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val="3" filterVal="3"/>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205DFC8-135B-42EB-8979-E3FBD87C4A0D}" name="PivotTable13" cacheId="0" applyNumberFormats="0" applyBorderFormats="0" applyFontFormats="0" applyPatternFormats="0" applyAlignmentFormats="0" applyWidthHeightFormats="1" dataCaption="Values" tag="8c74c385-ac92-44ec-abe6-b84e710435cf" updatedVersion="8" minRefreshableVersion="3" useAutoFormatting="1" subtotalHiddenItems="1" rowGrandTotals="0" colGrandTotals="0" itemPrintTitles="1" createdVersion="5" indent="0" compact="0" compactData="0" multipleFieldFilters="0" chartFormat="13">
  <location ref="C5:D17"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Sum of Profit" fld="0" baseField="0" baseItem="0"/>
  </dataFields>
  <chartFormats count="2">
    <chartFormat chart="9"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78C18F6-7309-4757-8E2B-35985DE7DBC1}" name="PivotTable15" cacheId="11" applyNumberFormats="0" applyBorderFormats="0" applyFontFormats="0" applyPatternFormats="0" applyAlignmentFormats="0" applyWidthHeightFormats="1" dataCaption="Values" tag="e9225c14-58ef-4268-954f-c9bedc65454b" updatedVersion="8" minRefreshableVersion="3" useAutoFormatting="1" subtotalHiddenItems="1" rowGrandTotals="0" colGrandTotals="0" itemPrintTitles="1" createdVersion="5" indent="0" showEmptyRow="1" showEmptyCol="1" compact="0" compactData="0" multipleFieldFilters="0" chartFormat="19">
  <location ref="J5:K7"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Sum of Profit" fld="0" showDataAs="runTotal" baseField="2" baseItem="0"/>
  </dataFields>
  <chartFormats count="4">
    <chartFormat chart="9"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FactTable].[Purchase Date (Month)].&amp;[Dec]"/>
      </members>
    </pivotHierarchy>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AED94B0-6137-404D-A4B4-403475A7C26A}" name="PivotTable14" cacheId="1" applyNumberFormats="0" applyBorderFormats="0" applyFontFormats="0" applyPatternFormats="0" applyAlignmentFormats="0" applyWidthHeightFormats="1" dataCaption="Values" tag="40f5ce4d-74e1-459c-af00-973537123aae" updatedVersion="8" minRefreshableVersion="3" useAutoFormatting="1" subtotalHiddenItems="1" rowGrandTotals="0" colGrandTotals="0" itemPrintTitles="1" createdVersion="5" indent="0" compact="0" compactData="0" multipleFieldFilters="0" chartFormat="16">
  <location ref="F5:G9"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2"/>
  </rowFields>
  <rowItems count="4">
    <i>
      <x/>
    </i>
    <i>
      <x v="1"/>
    </i>
    <i>
      <x v="2"/>
    </i>
    <i>
      <x v="3"/>
    </i>
  </rowItems>
  <colItems count="1">
    <i/>
  </colItems>
  <dataFields count="1">
    <dataField name="Sum of Profit" fld="0" baseField="0" baseItem="0"/>
  </dataFields>
  <chartFormats count="4">
    <chartFormat chart="9" format="2"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Hierarchies count="4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5">
      <autoFilter ref="A1">
        <filterColumn colId="0">
          <top10 top="0" val="3" filterVal="3"/>
        </filterColumn>
      </autoFilter>
    </filter>
  </filters>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Table]"/>
        <x15:activeTabTopLevelEntity name="[Customer_Data]"/>
        <x15:activeTabTopLevelEntity name="[Products]"/>
        <x15:activeTabTopLevelEntity name="[Location_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Date__Month" xr10:uid="{1C236644-DFB5-449A-90F4-0F4DE5EF438B}" sourceName="[FactTable].[Purchase Date (Month)]">
  <pivotTables>
    <pivotTable tabId="2" name="PivotTable1"/>
    <pivotTable tabId="5" name="PivotTable10"/>
    <pivotTable tabId="5" name="PivotTable7"/>
    <pivotTable tabId="5" name="PivotTable6"/>
    <pivotTable tabId="6" name="PivotTable15"/>
  </pivotTables>
  <data>
    <olap pivotCacheId="646826453">
      <levels count="2">
        <level uniqueName="[FactTable].[Purchase Date (Month)].[(All)]" sourceCaption="(All)" count="0"/>
        <level uniqueName="[FactTable].[Purchase Date (Month)].[Purchase Date (Month)]" sourceCaption="Purchase Date (Month)" count="12">
          <ranges>
            <range startItem="0">
              <i n="[FactTable].[Purchase Date (Month)].&amp;[Jan]" c="Jan"/>
              <i n="[FactTable].[Purchase Date (Month)].&amp;[Feb]" c="Feb"/>
              <i n="[FactTable].[Purchase Date (Month)].&amp;[Mar]" c="Mar"/>
              <i n="[FactTable].[Purchase Date (Month)].&amp;[Apr]" c="Apr"/>
              <i n="[FactTable].[Purchase Date (Month)].&amp;[May]" c="May"/>
              <i n="[FactTable].[Purchase Date (Month)].&amp;[Jun]" c="Jun"/>
              <i n="[FactTable].[Purchase Date (Month)].&amp;[Jul]" c="Jul"/>
              <i n="[FactTable].[Purchase Date (Month)].&amp;[Aug]" c="Aug"/>
              <i n="[FactTable].[Purchase Date (Month)].&amp;[Sep]" c="Sep"/>
              <i n="[FactTable].[Purchase Date (Month)].&amp;[Oct]" c="Oct"/>
              <i n="[FactTable].[Purchase Date (Month)].&amp;[Nov]" c="Nov"/>
              <i n="[FactTable].[Purchase Date (Month)].&amp;[Dec]" c="Dec"/>
            </range>
          </ranges>
        </level>
      </levels>
      <selections count="1">
        <selection n="[FactTable].[Purchase Date (Month)].&amp;[Dec]"/>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y" xr10:uid="{1CDFF368-696F-424F-9277-90113ACB0EB4}" sourceName="[Location_Data].[County]">
  <pivotTables>
    <pivotTable tabId="6" name="PivotTable13"/>
    <pivotTable tabId="6" name="PivotTable14"/>
    <pivotTable tabId="6" name="PivotTable15"/>
    <pivotTable tabId="5" name="PivotTable6"/>
    <pivotTable tabId="5" name="PivotTable7"/>
    <pivotTable tabId="5" name="PivotTable10"/>
    <pivotTable tabId="2" name="PivotTable1"/>
    <pivotTable tabId="2" name="PivotTable2"/>
    <pivotTable tabId="2" name="PivotTable3"/>
    <pivotTable tabId="2" name="PivotTable5"/>
    <pivotTable tabId="2" name="PivotTable4"/>
    <pivotTable tabId="2" name="PivotTable6"/>
  </pivotTables>
  <data>
    <olap pivotCacheId="646826453">
      <levels count="2">
        <level uniqueName="[Location_Data].[County].[(All)]" sourceCaption="(All)" count="0"/>
        <level uniqueName="[Location_Data].[County].[County]" sourceCaption="County" count="22">
          <ranges>
            <range startItem="0">
              <i n="[Location_Data].[County].&amp;[Alameda County]" c="Alameda County"/>
              <i n="[Location_Data].[County].&amp;[Contra Costa County]" c="Contra Costa County"/>
              <i n="[Location_Data].[County].&amp;[Fresno County]" c="Fresno County"/>
              <i n="[Location_Data].[County].&amp;[Kern County]" c="Kern County"/>
              <i n="[Location_Data].[County].&amp;[Los Angeles County]" c="Los Angeles County"/>
              <i n="[Location_Data].[County].&amp;[Monterey County]" c="Monterey County"/>
              <i n="[Location_Data].[County].&amp;[Orange County]" c="Orange County"/>
              <i n="[Location_Data].[County].&amp;[Placer County]" c="Placer County"/>
              <i n="[Location_Data].[County].&amp;[Riverside County]" c="Riverside County"/>
              <i n="[Location_Data].[County].&amp;[Sacramento County]" c="Sacramento County"/>
              <i n="[Location_Data].[County].&amp;[San Bernardino County]" c="San Bernardino County"/>
              <i n="[Location_Data].[County].&amp;[San Diego County]" c="San Diego County"/>
              <i n="[Location_Data].[County].&amp;[San Francisco County]" c="San Francisco County"/>
              <i n="[Location_Data].[County].&amp;[San Joaquin County]" c="San Joaquin County"/>
              <i n="[Location_Data].[County].&amp;[San Mateo County]" c="San Mateo County"/>
              <i n="[Location_Data].[County].&amp;[Santa Barbara County]" c="Santa Barbara County"/>
              <i n="[Location_Data].[County].&amp;[Santa Clara County]" c="Santa Clara County"/>
              <i n="[Location_Data].[County].&amp;[Solano County]" c="Solano County"/>
              <i n="[Location_Data].[County].&amp;[Sonoma County]" c="Sonoma County"/>
              <i n="[Location_Data].[County].&amp;[Stanislaus County]" c="Stanislaus County"/>
              <i n="[Location_Data].[County].&amp;[Tulare County]" c="Tulare County"/>
              <i n="[Location_Data].[County].&amp;[Ventura County]" c="Ventura County"/>
            </range>
          </ranges>
        </level>
      </levels>
      <selections count="1">
        <selection n="[Location_Data].[Count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A13B1B3B-7BEC-4F34-B12E-EDDA8262CD57}" sourceName="[Products].[Product Name]">
  <pivotTables>
    <pivotTable tabId="6" name="PivotTable13"/>
    <pivotTable tabId="6" name="PivotTable14"/>
    <pivotTable tabId="6" name="PivotTable15"/>
    <pivotTable tabId="5" name="PivotTable6"/>
    <pivotTable tabId="5" name="PivotTable7"/>
    <pivotTable tabId="5" name="PivotTable10"/>
    <pivotTable tabId="2" name="PivotTable1"/>
    <pivotTable tabId="2" name="PivotTable2"/>
    <pivotTable tabId="2" name="PivotTable3"/>
    <pivotTable tabId="2" name="PivotTable5"/>
    <pivotTable tabId="2" name="PivotTable4"/>
    <pivotTable tabId="2" name="PivotTable6"/>
  </pivotTables>
  <data>
    <olap pivotCacheId="646826453">
      <levels count="2">
        <level uniqueName="[Products].[Product Name].[(All)]" sourceCaption="(All)" count="0"/>
        <level uniqueName="[Products].[Product Name].[Product Name]" sourceCaption="Product Name" count="101">
          <ranges>
            <range startItem="0">
              <i n="[Products].[Product Name].&amp;[Product 1]" c="Product 1"/>
              <i n="[Products].[Product Name].&amp;[Product 10]" c="Product 10"/>
              <i n="[Products].[Product Name].&amp;[Product 100]" c="Product 100"/>
              <i n="[Products].[Product Name].&amp;[Product 101]" c="Product 101"/>
              <i n="[Products].[Product Name].&amp;[Product 11]" c="Product 11"/>
              <i n="[Products].[Product Name].&amp;[Product 12]" c="Product 12"/>
              <i n="[Products].[Product Name].&amp;[Product 13]" c="Product 13"/>
              <i n="[Products].[Product Name].&amp;[Product 14]" c="Product 14"/>
              <i n="[Products].[Product Name].&amp;[Product 15]" c="Product 15"/>
              <i n="[Products].[Product Name].&amp;[Product 16]" c="Product 16"/>
              <i n="[Products].[Product Name].&amp;[Product 17]" c="Product 17"/>
              <i n="[Products].[Product Name].&amp;[Product 18]" c="Product 18"/>
              <i n="[Products].[Product Name].&amp;[Product 19]" c="Product 19"/>
              <i n="[Products].[Product Name].&amp;[Product 2]" c="Product 2"/>
              <i n="[Products].[Product Name].&amp;[Product 20]" c="Product 20"/>
              <i n="[Products].[Product Name].&amp;[Product 21]" c="Product 21"/>
              <i n="[Products].[Product Name].&amp;[Product 22]" c="Product 22"/>
              <i n="[Products].[Product Name].&amp;[Product 23]" c="Product 23"/>
              <i n="[Products].[Product Name].&amp;[Product 24]" c="Product 24"/>
              <i n="[Products].[Product Name].&amp;[Product 25]" c="Product 25"/>
              <i n="[Products].[Product Name].&amp;[Product 26]" c="Product 26"/>
              <i n="[Products].[Product Name].&amp;[Product 27]" c="Product 27"/>
              <i n="[Products].[Product Name].&amp;[Product 28]" c="Product 28"/>
              <i n="[Products].[Product Name].&amp;[Product 29]" c="Product 29"/>
              <i n="[Products].[Product Name].&amp;[Product 3]" c="Product 3"/>
              <i n="[Products].[Product Name].&amp;[Product 30]" c="Product 30"/>
              <i n="[Products].[Product Name].&amp;[Product 31]" c="Product 31"/>
              <i n="[Products].[Product Name].&amp;[Product 32]" c="Product 32"/>
              <i n="[Products].[Product Name].&amp;[Product 33]" c="Product 33"/>
              <i n="[Products].[Product Name].&amp;[Product 34]" c="Product 34"/>
              <i n="[Products].[Product Name].&amp;[Product 35]" c="Product 35"/>
              <i n="[Products].[Product Name].&amp;[Product 36]" c="Product 36"/>
              <i n="[Products].[Product Name].&amp;[Product 37]" c="Product 37"/>
              <i n="[Products].[Product Name].&amp;[Product 38]" c="Product 38"/>
              <i n="[Products].[Product Name].&amp;[Product 39]" c="Product 39"/>
              <i n="[Products].[Product Name].&amp;[Product 4]" c="Product 4"/>
              <i n="[Products].[Product Name].&amp;[Product 40]" c="Product 40"/>
              <i n="[Products].[Product Name].&amp;[Product 41]" c="Product 41"/>
              <i n="[Products].[Product Name].&amp;[Product 42]" c="Product 42"/>
              <i n="[Products].[Product Name].&amp;[Product 43]" c="Product 43"/>
              <i n="[Products].[Product Name].&amp;[Product 44]" c="Product 44"/>
              <i n="[Products].[Product Name].&amp;[Product 45]" c="Product 45"/>
              <i n="[Products].[Product Name].&amp;[Product 46]" c="Product 46"/>
              <i n="[Products].[Product Name].&amp;[Product 47]" c="Product 47"/>
              <i n="[Products].[Product Name].&amp;[Product 48]" c="Product 48"/>
              <i n="[Products].[Product Name].&amp;[Product 49]" c="Product 49"/>
              <i n="[Products].[Product Name].&amp;[Product 5]" c="Product 5"/>
              <i n="[Products].[Product Name].&amp;[Product 50]" c="Product 50"/>
              <i n="[Products].[Product Name].&amp;[Product 51]" c="Product 51"/>
              <i n="[Products].[Product Name].&amp;[Product 52]" c="Product 52"/>
              <i n="[Products].[Product Name].&amp;[Product 53]" c="Product 53"/>
              <i n="[Products].[Product Name].&amp;[Product 54]" c="Product 54"/>
              <i n="[Products].[Product Name].&amp;[Product 55]" c="Product 55"/>
              <i n="[Products].[Product Name].&amp;[Product 56]" c="Product 56"/>
              <i n="[Products].[Product Name].&amp;[Product 57]" c="Product 57"/>
              <i n="[Products].[Product Name].&amp;[Product 58]" c="Product 58"/>
              <i n="[Products].[Product Name].&amp;[Product 59]" c="Product 59"/>
              <i n="[Products].[Product Name].&amp;[Product 6]" c="Product 6"/>
              <i n="[Products].[Product Name].&amp;[Product 60]" c="Product 60"/>
              <i n="[Products].[Product Name].&amp;[Product 61]" c="Product 61"/>
              <i n="[Products].[Product Name].&amp;[Product 62]" c="Product 62"/>
              <i n="[Products].[Product Name].&amp;[Product 63]" c="Product 63"/>
              <i n="[Products].[Product Name].&amp;[Product 64]" c="Product 64"/>
              <i n="[Products].[Product Name].&amp;[Product 65]" c="Product 65"/>
              <i n="[Products].[Product Name].&amp;[Product 66]" c="Product 66"/>
              <i n="[Products].[Product Name].&amp;[Product 67]" c="Product 67"/>
              <i n="[Products].[Product Name].&amp;[Product 68]" c="Product 68"/>
              <i n="[Products].[Product Name].&amp;[Product 69]" c="Product 69"/>
              <i n="[Products].[Product Name].&amp;[Product 7]" c="Product 7"/>
              <i n="[Products].[Product Name].&amp;[Product 70]" c="Product 70"/>
              <i n="[Products].[Product Name].&amp;[Product 71]" c="Product 71"/>
              <i n="[Products].[Product Name].&amp;[Product 72]" c="Product 72"/>
              <i n="[Products].[Product Name].&amp;[Product 73]" c="Product 73"/>
              <i n="[Products].[Product Name].&amp;[Product 74]" c="Product 74"/>
              <i n="[Products].[Product Name].&amp;[Product 75]" c="Product 75"/>
              <i n="[Products].[Product Name].&amp;[Product 76]" c="Product 76"/>
              <i n="[Products].[Product Name].&amp;[Product 77]" c="Product 77"/>
              <i n="[Products].[Product Name].&amp;[Product 78]" c="Product 78"/>
              <i n="[Products].[Product Name].&amp;[Product 79]" c="Product 79"/>
              <i n="[Products].[Product Name].&amp;[Product 8]" c="Product 8"/>
              <i n="[Products].[Product Name].&amp;[Product 80]" c="Product 80"/>
              <i n="[Products].[Product Name].&amp;[Product 81]" c="Product 81"/>
              <i n="[Products].[Product Name].&amp;[Product 82]" c="Product 82"/>
              <i n="[Products].[Product Name].&amp;[Product 83]" c="Product 83"/>
              <i n="[Products].[Product Name].&amp;[Product 84]" c="Product 84"/>
              <i n="[Products].[Product Name].&amp;[Product 85]" c="Product 85"/>
              <i n="[Products].[Product Name].&amp;[Product 86]" c="Product 86"/>
              <i n="[Products].[Product Name].&amp;[Product 87]" c="Product 87"/>
              <i n="[Products].[Product Name].&amp;[Product 88]" c="Product 88"/>
              <i n="[Products].[Product Name].&amp;[Product 89]" c="Product 89"/>
              <i n="[Products].[Product Name].&amp;[Product 9]" c="Product 9"/>
              <i n="[Products].[Product Name].&amp;[Product 90]" c="Product 90"/>
              <i n="[Products].[Product Name].&amp;[Product 91]" c="Product 91"/>
              <i n="[Products].[Product Name].&amp;[Product 92]" c="Product 92"/>
              <i n="[Products].[Product Name].&amp;[Product 93]" c="Product 93"/>
              <i n="[Products].[Product Name].&amp;[Product 94]" c="Product 94"/>
              <i n="[Products].[Product Name].&amp;[Product 95]" c="Product 95"/>
              <i n="[Products].[Product Name].&amp;[Product 96]" c="Product 96"/>
              <i n="[Products].[Product Name].&amp;[Product 97]" c="Product 97"/>
              <i n="[Products].[Product Name].&amp;[Product 98]" c="Product 98"/>
              <i n="[Products].[Product Name].&amp;[Product 99]" c="Product 99"/>
            </range>
          </ranges>
        </level>
      </levels>
      <selections count="1">
        <selection n="[Products].[Product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urchase Date (Month)" xr10:uid="{800635D7-3FAA-450C-955C-E46E09088B5A}" cache="Slicer_Purchase_Date__Month" caption="Purchase Date (Month)" columnCount="12" showCaption="0" level="1" style="SlicerStyleLight1 2" rowHeight="241300"/>
  <slicer name="County" xr10:uid="{305CC914-F6AF-461B-BFCD-62D510D93E37}" cache="Slicer_County" caption="County" showCaption="0" level="1" style="SlicerStyleLight1 2" rowHeight="241300"/>
  <slicer name="Product Name" xr10:uid="{99E6AD1A-9F1F-4EE9-B30C-7623F2F724FD}" cache="Slicer_Product_Name" caption="Product Name" showCaption="0" level="1"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8293DD-AB4A-48D2-90B0-4618F1677A4A}" name="Product_Data" displayName="Product_Data" ref="A1:D102" totalsRowShown="0" headerRowDxfId="31">
  <tableColumns count="4">
    <tableColumn id="1" xr3:uid="{77DE540E-66C0-493A-AD1B-288053D4FE66}" name="Product ID"/>
    <tableColumn id="2" xr3:uid="{7939C2B0-572E-402A-85B4-A57F7EEDF20D}" name="Product Name"/>
    <tableColumn id="3" xr3:uid="{288B566A-CB83-4150-B2DF-2FED0BCCE358}" name="Cost" dataDxfId="30"/>
    <tableColumn id="4" xr3:uid="{2574D49F-7E62-470C-8381-4A7D0EAEA792}" name="Original Sale Price"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5F6EE9-E4C1-4A02-AA63-D492592F0D35}" name="Location_Data" displayName="Location_Data" ref="A1:O75" totalsRowShown="0" headerRowDxfId="28" dataDxfId="27" tableBorderDxfId="26">
  <tableColumns count="15">
    <tableColumn id="1" xr3:uid="{555DE985-F4EB-4DD9-8262-629A53E3111A}" name="Location ID" dataDxfId="25"/>
    <tableColumn id="2" xr3:uid="{1FDD3A8C-A900-4435-B36E-C8DAAF7E0F71}" name="Name" dataDxfId="24"/>
    <tableColumn id="3" xr3:uid="{40A6C8C6-F187-485C-B469-51AB16A687AC}" name="County" dataDxfId="23"/>
    <tableColumn id="4" xr3:uid="{E751A5D7-A88F-4BEE-8F61-CBE5794FB600}" name="State Code" dataDxfId="22"/>
    <tableColumn id="5" xr3:uid="{1E7798AC-BDF3-4244-8274-AA59AF0C02D3}" name="State" dataDxfId="21"/>
    <tableColumn id="7" xr3:uid="{0EE02EE2-1BB1-46DF-8B4A-53D3FD9EF7BC}" name="Type" dataDxfId="20"/>
    <tableColumn id="8" xr3:uid="{E6C31D03-F459-4C14-B8C3-54AEB3F86446}" name="Latitude" dataDxfId="19"/>
    <tableColumn id="9" xr3:uid="{CA856FC5-66C7-40BE-BC16-C47024DE8F88}" name="Longitude" dataDxfId="18"/>
    <tableColumn id="10" xr3:uid="{E630DAAC-C976-4A37-AD0C-B76E6468232F}" name="Area Code" dataDxfId="17"/>
    <tableColumn id="11" xr3:uid="{E7E1CE81-0CD4-4052-B00C-073733CE0E91}" name="Population" dataDxfId="16"/>
    <tableColumn id="12" xr3:uid="{C26B0AF2-8FA8-4829-B3F8-E9A0A0D47EF8}" name="Households" dataDxfId="15"/>
    <tableColumn id="13" xr3:uid="{E06C42E2-8D30-4BC2-8F63-3DE392845F2B}" name="Median Income" dataDxfId="14"/>
    <tableColumn id="14" xr3:uid="{09FDCC46-CFD4-42C4-9BF7-24DF6C081D95}" name="Land Area" dataDxfId="13"/>
    <tableColumn id="15" xr3:uid="{B40CEA53-C84D-4315-99F9-1F1D14A8D5CC}" name="Water Area" dataDxfId="12"/>
    <tableColumn id="16" xr3:uid="{C8114107-9102-4CCA-9724-448F0EB2B628}" name="Time Zone" dataDxfId="1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187D3D-0179-4CCA-84D2-A1BF3CC626C0}" name="Customer_Data" displayName="Customer_Data" ref="A1:B802" totalsRowShown="0" headerRowDxfId="10" dataDxfId="9" tableBorderDxfId="8">
  <autoFilter ref="A1:B802" xr:uid="{00000000-0009-0000-0100-000007000000}"/>
  <tableColumns count="2">
    <tableColumn id="1" xr3:uid="{D4323AC0-3B3C-4A24-9807-B1767E2DD89F}" name="Customer ID" dataDxfId="7"/>
    <tableColumn id="2" xr3:uid="{647CF776-1AA7-4E42-A80C-C85A68E062E7}" name="Customer Name"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160A9E8-77D1-4627-A0EF-32F40D7CFF6E}" name="Salespeople_Data" displayName="Salespeople_Data" ref="A1:B46" totalsRowShown="0" headerRowDxfId="5" dataDxfId="4" tableBorderDxfId="3">
  <autoFilter ref="A1:B46" xr:uid="{00000000-0009-0000-0100-000006000000}"/>
  <tableColumns count="2">
    <tableColumn id="1" xr3:uid="{F5DC62E8-0BBD-4A88-99D3-5AD9E79EAD8A}" name="Salesperson ID" dataDxfId="2"/>
    <tableColumn id="2" xr3:uid="{100B54BD-1002-474B-917C-6FB7EF0F9949}" name="Salesperson Name" dataDxfId="1"/>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2CD20-9692-4B77-9DE6-F212BAC52FC9}">
  <dimension ref="A1:D102"/>
  <sheetViews>
    <sheetView zoomScale="130" workbookViewId="0">
      <selection activeCell="D12" sqref="D12"/>
    </sheetView>
  </sheetViews>
  <sheetFormatPr defaultRowHeight="14.25" x14ac:dyDescent="0.45"/>
  <cols>
    <col min="1" max="1" width="13" customWidth="1"/>
    <col min="2" max="2" width="17.86328125" customWidth="1"/>
    <col min="3" max="3" width="13.59765625" customWidth="1"/>
    <col min="4" max="4" width="18.3984375" style="14" customWidth="1"/>
  </cols>
  <sheetData>
    <row r="1" spans="1:4" x14ac:dyDescent="0.45">
      <c r="A1" t="s">
        <v>111</v>
      </c>
      <c r="B1" t="s">
        <v>112</v>
      </c>
      <c r="C1" t="s">
        <v>113</v>
      </c>
      <c r="D1" s="14" t="s">
        <v>114</v>
      </c>
    </row>
    <row r="2" spans="1:4" x14ac:dyDescent="0.45">
      <c r="A2" t="s">
        <v>115</v>
      </c>
      <c r="B2" t="s">
        <v>116</v>
      </c>
      <c r="C2" s="14">
        <v>1367</v>
      </c>
      <c r="D2" s="14">
        <v>2241</v>
      </c>
    </row>
    <row r="3" spans="1:4" x14ac:dyDescent="0.45">
      <c r="A3" t="s">
        <v>117</v>
      </c>
      <c r="B3" t="s">
        <v>118</v>
      </c>
      <c r="C3" s="14">
        <v>504</v>
      </c>
      <c r="D3" s="14">
        <v>951</v>
      </c>
    </row>
    <row r="4" spans="1:4" x14ac:dyDescent="0.45">
      <c r="A4" t="s">
        <v>119</v>
      </c>
      <c r="B4" t="s">
        <v>120</v>
      </c>
      <c r="C4" s="14">
        <v>534</v>
      </c>
      <c r="D4" s="14">
        <v>847</v>
      </c>
    </row>
    <row r="5" spans="1:4" x14ac:dyDescent="0.45">
      <c r="A5" t="s">
        <v>121</v>
      </c>
      <c r="B5" t="s">
        <v>122</v>
      </c>
      <c r="C5" s="14">
        <v>1516</v>
      </c>
      <c r="D5" s="14">
        <v>1783</v>
      </c>
    </row>
    <row r="6" spans="1:4" x14ac:dyDescent="0.45">
      <c r="A6" t="s">
        <v>123</v>
      </c>
      <c r="B6" t="s">
        <v>124</v>
      </c>
      <c r="C6" s="14">
        <v>665</v>
      </c>
      <c r="D6" s="14">
        <v>1278</v>
      </c>
    </row>
    <row r="7" spans="1:4" x14ac:dyDescent="0.45">
      <c r="A7" t="s">
        <v>125</v>
      </c>
      <c r="B7" t="s">
        <v>126</v>
      </c>
      <c r="C7" s="14">
        <v>561</v>
      </c>
      <c r="D7" s="14">
        <v>684</v>
      </c>
    </row>
    <row r="8" spans="1:4" x14ac:dyDescent="0.45">
      <c r="A8" t="s">
        <v>127</v>
      </c>
      <c r="B8" t="s">
        <v>128</v>
      </c>
      <c r="C8" s="14">
        <v>1443</v>
      </c>
      <c r="D8" s="14">
        <v>1826</v>
      </c>
    </row>
    <row r="9" spans="1:4" x14ac:dyDescent="0.45">
      <c r="A9" t="s">
        <v>129</v>
      </c>
      <c r="B9" t="s">
        <v>130</v>
      </c>
      <c r="C9" s="14">
        <v>1054</v>
      </c>
      <c r="D9" s="14">
        <v>1405</v>
      </c>
    </row>
    <row r="10" spans="1:4" x14ac:dyDescent="0.45">
      <c r="A10" t="s">
        <v>131</v>
      </c>
      <c r="B10" t="s">
        <v>132</v>
      </c>
      <c r="C10" s="14">
        <v>208</v>
      </c>
      <c r="D10" s="14">
        <v>315</v>
      </c>
    </row>
    <row r="11" spans="1:4" x14ac:dyDescent="0.45">
      <c r="A11" t="s">
        <v>133</v>
      </c>
      <c r="B11" t="s">
        <v>134</v>
      </c>
      <c r="C11" s="14">
        <v>420</v>
      </c>
      <c r="D11" s="14">
        <v>584</v>
      </c>
    </row>
    <row r="12" spans="1:4" x14ac:dyDescent="0.45">
      <c r="A12" t="s">
        <v>135</v>
      </c>
      <c r="B12" t="s">
        <v>136</v>
      </c>
      <c r="C12" s="14">
        <v>1305</v>
      </c>
      <c r="D12" s="14">
        <v>1812</v>
      </c>
    </row>
    <row r="13" spans="1:4" x14ac:dyDescent="0.45">
      <c r="A13" t="s">
        <v>137</v>
      </c>
      <c r="B13" t="s">
        <v>138</v>
      </c>
      <c r="C13" s="14">
        <v>435</v>
      </c>
      <c r="D13" s="14">
        <v>530</v>
      </c>
    </row>
    <row r="14" spans="1:4" x14ac:dyDescent="0.45">
      <c r="A14" t="s">
        <v>139</v>
      </c>
      <c r="B14" t="s">
        <v>140</v>
      </c>
      <c r="C14" s="14">
        <v>947</v>
      </c>
      <c r="D14" s="14">
        <v>1353</v>
      </c>
    </row>
    <row r="15" spans="1:4" x14ac:dyDescent="0.45">
      <c r="A15" t="s">
        <v>141</v>
      </c>
      <c r="B15" t="s">
        <v>142</v>
      </c>
      <c r="C15" s="14">
        <v>269</v>
      </c>
      <c r="D15" s="14">
        <v>368</v>
      </c>
    </row>
    <row r="16" spans="1:4" x14ac:dyDescent="0.45">
      <c r="A16" t="s">
        <v>143</v>
      </c>
      <c r="B16" t="s">
        <v>144</v>
      </c>
      <c r="C16" s="14">
        <v>1067</v>
      </c>
      <c r="D16" s="14">
        <v>1809</v>
      </c>
    </row>
    <row r="17" spans="1:4" x14ac:dyDescent="0.45">
      <c r="A17" t="s">
        <v>145</v>
      </c>
      <c r="B17" t="s">
        <v>146</v>
      </c>
      <c r="C17" s="14">
        <v>389</v>
      </c>
      <c r="D17" s="14">
        <v>637</v>
      </c>
    </row>
    <row r="18" spans="1:4" x14ac:dyDescent="0.45">
      <c r="A18" t="s">
        <v>147</v>
      </c>
      <c r="B18" t="s">
        <v>148</v>
      </c>
      <c r="C18" s="14">
        <v>1108</v>
      </c>
      <c r="D18" s="14">
        <v>1351</v>
      </c>
    </row>
    <row r="19" spans="1:4" x14ac:dyDescent="0.45">
      <c r="A19" t="s">
        <v>149</v>
      </c>
      <c r="B19" t="s">
        <v>150</v>
      </c>
      <c r="C19" s="14">
        <v>22</v>
      </c>
      <c r="D19" s="14">
        <v>35</v>
      </c>
    </row>
    <row r="20" spans="1:4" x14ac:dyDescent="0.45">
      <c r="A20" t="s">
        <v>151</v>
      </c>
      <c r="B20" t="s">
        <v>152</v>
      </c>
      <c r="C20" s="14">
        <v>1321</v>
      </c>
      <c r="D20" s="14">
        <v>1972</v>
      </c>
    </row>
    <row r="21" spans="1:4" x14ac:dyDescent="0.45">
      <c r="A21" t="s">
        <v>153</v>
      </c>
      <c r="B21" t="s">
        <v>154</v>
      </c>
      <c r="C21" s="14">
        <v>536</v>
      </c>
      <c r="D21" s="14">
        <v>800</v>
      </c>
    </row>
    <row r="22" spans="1:4" x14ac:dyDescent="0.45">
      <c r="A22" t="s">
        <v>155</v>
      </c>
      <c r="B22" t="s">
        <v>156</v>
      </c>
      <c r="C22" s="14">
        <v>1223</v>
      </c>
      <c r="D22" s="14">
        <v>2005</v>
      </c>
    </row>
    <row r="23" spans="1:4" x14ac:dyDescent="0.45">
      <c r="A23" t="s">
        <v>157</v>
      </c>
      <c r="B23" t="s">
        <v>158</v>
      </c>
      <c r="C23" s="14">
        <v>171</v>
      </c>
      <c r="D23" s="14">
        <v>217</v>
      </c>
    </row>
    <row r="24" spans="1:4" x14ac:dyDescent="0.45">
      <c r="A24" t="s">
        <v>159</v>
      </c>
      <c r="B24" t="s">
        <v>160</v>
      </c>
      <c r="C24" s="14">
        <v>421</v>
      </c>
      <c r="D24" s="14">
        <v>561</v>
      </c>
    </row>
    <row r="25" spans="1:4" x14ac:dyDescent="0.45">
      <c r="A25" t="s">
        <v>161</v>
      </c>
      <c r="B25" t="s">
        <v>162</v>
      </c>
      <c r="C25" s="14">
        <v>450</v>
      </c>
      <c r="D25" s="14">
        <v>818</v>
      </c>
    </row>
    <row r="26" spans="1:4" x14ac:dyDescent="0.45">
      <c r="A26" t="s">
        <v>163</v>
      </c>
      <c r="B26" t="s">
        <v>164</v>
      </c>
      <c r="C26" s="14">
        <v>292</v>
      </c>
      <c r="D26" s="14">
        <v>356</v>
      </c>
    </row>
    <row r="27" spans="1:4" x14ac:dyDescent="0.45">
      <c r="A27" t="s">
        <v>165</v>
      </c>
      <c r="B27" t="s">
        <v>166</v>
      </c>
      <c r="C27" s="14">
        <v>387</v>
      </c>
      <c r="D27" s="14">
        <v>667</v>
      </c>
    </row>
    <row r="28" spans="1:4" x14ac:dyDescent="0.45">
      <c r="A28" t="s">
        <v>167</v>
      </c>
      <c r="B28" t="s">
        <v>168</v>
      </c>
      <c r="C28" s="14">
        <v>786</v>
      </c>
      <c r="D28" s="14">
        <v>947</v>
      </c>
    </row>
    <row r="29" spans="1:4" x14ac:dyDescent="0.45">
      <c r="A29" t="s">
        <v>169</v>
      </c>
      <c r="B29" t="s">
        <v>170</v>
      </c>
      <c r="C29" s="14">
        <v>1473</v>
      </c>
      <c r="D29" s="14">
        <v>2497</v>
      </c>
    </row>
    <row r="30" spans="1:4" x14ac:dyDescent="0.45">
      <c r="A30" t="s">
        <v>171</v>
      </c>
      <c r="B30" t="s">
        <v>172</v>
      </c>
      <c r="C30" s="14">
        <v>1484</v>
      </c>
      <c r="D30" s="14">
        <v>2283</v>
      </c>
    </row>
    <row r="31" spans="1:4" x14ac:dyDescent="0.45">
      <c r="A31" t="s">
        <v>173</v>
      </c>
      <c r="B31" t="s">
        <v>174</v>
      </c>
      <c r="C31" s="14">
        <v>1294</v>
      </c>
      <c r="D31" s="14">
        <v>1848</v>
      </c>
    </row>
    <row r="32" spans="1:4" x14ac:dyDescent="0.45">
      <c r="A32" t="s">
        <v>175</v>
      </c>
      <c r="B32" t="s">
        <v>176</v>
      </c>
      <c r="C32" s="14">
        <v>1044</v>
      </c>
      <c r="D32" s="14">
        <v>1899</v>
      </c>
    </row>
    <row r="33" spans="1:4" x14ac:dyDescent="0.45">
      <c r="A33" t="s">
        <v>177</v>
      </c>
      <c r="B33" t="s">
        <v>178</v>
      </c>
      <c r="C33" s="14">
        <v>1261</v>
      </c>
      <c r="D33" s="14">
        <v>1638</v>
      </c>
    </row>
    <row r="34" spans="1:4" x14ac:dyDescent="0.45">
      <c r="A34" t="s">
        <v>179</v>
      </c>
      <c r="B34" t="s">
        <v>180</v>
      </c>
      <c r="C34" s="14">
        <v>1397</v>
      </c>
      <c r="D34" s="14">
        <v>1967</v>
      </c>
    </row>
    <row r="35" spans="1:4" x14ac:dyDescent="0.45">
      <c r="A35" t="s">
        <v>181</v>
      </c>
      <c r="B35" t="s">
        <v>182</v>
      </c>
      <c r="C35" s="14">
        <v>1200</v>
      </c>
      <c r="D35" s="14">
        <v>2182</v>
      </c>
    </row>
    <row r="36" spans="1:4" x14ac:dyDescent="0.45">
      <c r="A36" t="s">
        <v>183</v>
      </c>
      <c r="B36" t="s">
        <v>184</v>
      </c>
      <c r="C36" s="14">
        <v>540</v>
      </c>
      <c r="D36" s="14">
        <v>871</v>
      </c>
    </row>
    <row r="37" spans="1:4" x14ac:dyDescent="0.45">
      <c r="A37" t="s">
        <v>185</v>
      </c>
      <c r="B37" t="s">
        <v>186</v>
      </c>
      <c r="C37" s="14">
        <v>376</v>
      </c>
      <c r="D37" s="14">
        <v>458</v>
      </c>
    </row>
    <row r="38" spans="1:4" x14ac:dyDescent="0.45">
      <c r="A38" t="s">
        <v>187</v>
      </c>
      <c r="B38" t="s">
        <v>188</v>
      </c>
      <c r="C38" s="14">
        <v>1234</v>
      </c>
      <c r="D38" s="14">
        <v>1582</v>
      </c>
    </row>
    <row r="39" spans="1:4" x14ac:dyDescent="0.45">
      <c r="A39" t="s">
        <v>189</v>
      </c>
      <c r="B39" t="s">
        <v>190</v>
      </c>
      <c r="C39" s="14">
        <v>634</v>
      </c>
      <c r="D39" s="14">
        <v>880</v>
      </c>
    </row>
    <row r="40" spans="1:4" x14ac:dyDescent="0.45">
      <c r="A40" t="s">
        <v>191</v>
      </c>
      <c r="B40" t="s">
        <v>192</v>
      </c>
      <c r="C40" s="14">
        <v>255</v>
      </c>
      <c r="D40" s="14">
        <v>392</v>
      </c>
    </row>
    <row r="41" spans="1:4" x14ac:dyDescent="0.45">
      <c r="A41" t="s">
        <v>193</v>
      </c>
      <c r="B41" t="s">
        <v>194</v>
      </c>
      <c r="C41" s="14">
        <v>409</v>
      </c>
      <c r="D41" s="14">
        <v>817</v>
      </c>
    </row>
    <row r="42" spans="1:4" x14ac:dyDescent="0.45">
      <c r="A42" t="s">
        <v>195</v>
      </c>
      <c r="B42" t="s">
        <v>196</v>
      </c>
      <c r="C42" s="14">
        <v>945</v>
      </c>
      <c r="D42" s="14">
        <v>1889</v>
      </c>
    </row>
    <row r="43" spans="1:4" x14ac:dyDescent="0.45">
      <c r="A43" t="s">
        <v>197</v>
      </c>
      <c r="B43" t="s">
        <v>198</v>
      </c>
      <c r="C43" s="14">
        <v>1090</v>
      </c>
      <c r="D43" s="14">
        <v>1380</v>
      </c>
    </row>
    <row r="44" spans="1:4" x14ac:dyDescent="0.45">
      <c r="A44" t="s">
        <v>199</v>
      </c>
      <c r="B44" t="s">
        <v>200</v>
      </c>
      <c r="C44" s="14">
        <v>154</v>
      </c>
      <c r="D44" s="14">
        <v>203</v>
      </c>
    </row>
    <row r="45" spans="1:4" x14ac:dyDescent="0.45">
      <c r="A45" t="s">
        <v>201</v>
      </c>
      <c r="B45" t="s">
        <v>202</v>
      </c>
      <c r="C45" s="14">
        <v>425</v>
      </c>
      <c r="D45" s="14">
        <v>545</v>
      </c>
    </row>
    <row r="46" spans="1:4" x14ac:dyDescent="0.45">
      <c r="A46" t="s">
        <v>203</v>
      </c>
      <c r="B46" t="s">
        <v>204</v>
      </c>
      <c r="C46" s="14">
        <v>478</v>
      </c>
      <c r="D46" s="14">
        <v>886</v>
      </c>
    </row>
    <row r="47" spans="1:4" x14ac:dyDescent="0.45">
      <c r="A47" t="s">
        <v>205</v>
      </c>
      <c r="B47" t="s">
        <v>206</v>
      </c>
      <c r="C47" s="14">
        <v>395</v>
      </c>
      <c r="D47" s="14">
        <v>556</v>
      </c>
    </row>
    <row r="48" spans="1:4" x14ac:dyDescent="0.45">
      <c r="A48" t="s">
        <v>207</v>
      </c>
      <c r="B48" t="s">
        <v>208</v>
      </c>
      <c r="C48" s="14">
        <v>1518</v>
      </c>
      <c r="D48" s="14">
        <v>2410</v>
      </c>
    </row>
    <row r="49" spans="1:4" x14ac:dyDescent="0.45">
      <c r="A49" t="s">
        <v>209</v>
      </c>
      <c r="B49" t="s">
        <v>210</v>
      </c>
      <c r="C49" s="14">
        <v>200</v>
      </c>
      <c r="D49" s="14">
        <v>290</v>
      </c>
    </row>
    <row r="50" spans="1:4" x14ac:dyDescent="0.45">
      <c r="A50" t="s">
        <v>211</v>
      </c>
      <c r="B50" t="s">
        <v>212</v>
      </c>
      <c r="C50" s="14">
        <v>296</v>
      </c>
      <c r="D50" s="14">
        <v>502</v>
      </c>
    </row>
    <row r="51" spans="1:4" x14ac:dyDescent="0.45">
      <c r="A51" t="s">
        <v>213</v>
      </c>
      <c r="B51" t="s">
        <v>214</v>
      </c>
      <c r="C51" s="14">
        <v>562</v>
      </c>
      <c r="D51" s="14">
        <v>826</v>
      </c>
    </row>
    <row r="52" spans="1:4" x14ac:dyDescent="0.45">
      <c r="A52" t="s">
        <v>215</v>
      </c>
      <c r="B52" t="s">
        <v>216</v>
      </c>
      <c r="C52" s="14">
        <v>1291</v>
      </c>
      <c r="D52" s="14">
        <v>2391</v>
      </c>
    </row>
    <row r="53" spans="1:4" x14ac:dyDescent="0.45">
      <c r="A53" t="s">
        <v>217</v>
      </c>
      <c r="B53" t="s">
        <v>218</v>
      </c>
      <c r="C53" s="14">
        <v>732</v>
      </c>
      <c r="D53" s="14">
        <v>1077</v>
      </c>
    </row>
    <row r="54" spans="1:4" x14ac:dyDescent="0.45">
      <c r="A54" t="s">
        <v>219</v>
      </c>
      <c r="B54" t="s">
        <v>220</v>
      </c>
      <c r="C54" s="14">
        <v>1251</v>
      </c>
      <c r="D54" s="14">
        <v>1526</v>
      </c>
    </row>
    <row r="55" spans="1:4" x14ac:dyDescent="0.45">
      <c r="A55" t="s">
        <v>221</v>
      </c>
      <c r="B55" t="s">
        <v>222</v>
      </c>
      <c r="C55" s="14">
        <v>358</v>
      </c>
      <c r="D55" s="14">
        <v>596</v>
      </c>
    </row>
    <row r="56" spans="1:4" x14ac:dyDescent="0.45">
      <c r="A56" t="s">
        <v>223</v>
      </c>
      <c r="B56" t="s">
        <v>224</v>
      </c>
      <c r="C56" s="14">
        <v>79</v>
      </c>
      <c r="D56" s="14">
        <v>127</v>
      </c>
    </row>
    <row r="57" spans="1:4" x14ac:dyDescent="0.45">
      <c r="A57" t="s">
        <v>225</v>
      </c>
      <c r="B57" t="s">
        <v>226</v>
      </c>
      <c r="C57" s="14">
        <v>1896</v>
      </c>
      <c r="D57" s="14">
        <v>2495</v>
      </c>
    </row>
    <row r="58" spans="1:4" x14ac:dyDescent="0.45">
      <c r="A58" t="s">
        <v>227</v>
      </c>
      <c r="B58" t="s">
        <v>228</v>
      </c>
      <c r="C58" s="14">
        <v>1046</v>
      </c>
      <c r="D58" s="14">
        <v>1635</v>
      </c>
    </row>
    <row r="59" spans="1:4" x14ac:dyDescent="0.45">
      <c r="A59" t="s">
        <v>229</v>
      </c>
      <c r="B59" t="s">
        <v>230</v>
      </c>
      <c r="C59" s="14">
        <v>130</v>
      </c>
      <c r="D59" s="14">
        <v>181</v>
      </c>
    </row>
    <row r="60" spans="1:4" x14ac:dyDescent="0.45">
      <c r="A60" t="s">
        <v>231</v>
      </c>
      <c r="B60" t="s">
        <v>232</v>
      </c>
      <c r="C60" s="14">
        <v>1535</v>
      </c>
      <c r="D60" s="14">
        <v>2257</v>
      </c>
    </row>
    <row r="61" spans="1:4" x14ac:dyDescent="0.45">
      <c r="A61" t="s">
        <v>233</v>
      </c>
      <c r="B61" t="s">
        <v>234</v>
      </c>
      <c r="C61" s="14">
        <v>971</v>
      </c>
      <c r="D61" s="14">
        <v>1494</v>
      </c>
    </row>
    <row r="62" spans="1:4" x14ac:dyDescent="0.45">
      <c r="A62" t="s">
        <v>235</v>
      </c>
      <c r="B62" t="s">
        <v>236</v>
      </c>
      <c r="C62" s="14">
        <v>807</v>
      </c>
      <c r="D62" s="14">
        <v>1467</v>
      </c>
    </row>
    <row r="63" spans="1:4" x14ac:dyDescent="0.45">
      <c r="A63" t="s">
        <v>237</v>
      </c>
      <c r="B63" t="s">
        <v>238</v>
      </c>
      <c r="C63" s="14">
        <v>584</v>
      </c>
      <c r="D63" s="14">
        <v>913</v>
      </c>
    </row>
    <row r="64" spans="1:4" x14ac:dyDescent="0.45">
      <c r="A64" t="s">
        <v>239</v>
      </c>
      <c r="B64" t="s">
        <v>240</v>
      </c>
      <c r="C64" s="14">
        <v>1774</v>
      </c>
      <c r="D64" s="14">
        <v>2464</v>
      </c>
    </row>
    <row r="65" spans="1:4" x14ac:dyDescent="0.45">
      <c r="A65" t="s">
        <v>241</v>
      </c>
      <c r="B65" t="s">
        <v>242</v>
      </c>
      <c r="C65" s="14">
        <v>871</v>
      </c>
      <c r="D65" s="14">
        <v>1708</v>
      </c>
    </row>
    <row r="66" spans="1:4" x14ac:dyDescent="0.45">
      <c r="A66" t="s">
        <v>243</v>
      </c>
      <c r="B66" t="s">
        <v>244</v>
      </c>
      <c r="C66" s="14">
        <v>962</v>
      </c>
      <c r="D66" s="14">
        <v>1414</v>
      </c>
    </row>
    <row r="67" spans="1:4" x14ac:dyDescent="0.45">
      <c r="A67" t="s">
        <v>245</v>
      </c>
      <c r="B67" t="s">
        <v>246</v>
      </c>
      <c r="C67" s="14">
        <v>1965</v>
      </c>
      <c r="D67" s="14">
        <v>2396</v>
      </c>
    </row>
    <row r="68" spans="1:4" x14ac:dyDescent="0.45">
      <c r="A68" t="s">
        <v>247</v>
      </c>
      <c r="B68" t="s">
        <v>248</v>
      </c>
      <c r="C68" s="14">
        <v>1485</v>
      </c>
      <c r="D68" s="14">
        <v>2091</v>
      </c>
    </row>
    <row r="69" spans="1:4" x14ac:dyDescent="0.45">
      <c r="A69" t="s">
        <v>249</v>
      </c>
      <c r="B69" t="s">
        <v>250</v>
      </c>
      <c r="C69" s="14">
        <v>683</v>
      </c>
      <c r="D69" s="14">
        <v>1119</v>
      </c>
    </row>
    <row r="70" spans="1:4" x14ac:dyDescent="0.45">
      <c r="A70" t="s">
        <v>251</v>
      </c>
      <c r="B70" t="s">
        <v>252</v>
      </c>
      <c r="C70" s="14">
        <v>900</v>
      </c>
      <c r="D70" s="14">
        <v>1500</v>
      </c>
    </row>
    <row r="71" spans="1:4" x14ac:dyDescent="0.45">
      <c r="A71" t="s">
        <v>253</v>
      </c>
      <c r="B71" t="s">
        <v>254</v>
      </c>
      <c r="C71" s="14">
        <v>291</v>
      </c>
      <c r="D71" s="14">
        <v>378</v>
      </c>
    </row>
    <row r="72" spans="1:4" x14ac:dyDescent="0.45">
      <c r="A72" t="s">
        <v>255</v>
      </c>
      <c r="B72" t="s">
        <v>256</v>
      </c>
      <c r="C72" s="14">
        <v>1220</v>
      </c>
      <c r="D72" s="14">
        <v>1671</v>
      </c>
    </row>
    <row r="73" spans="1:4" x14ac:dyDescent="0.45">
      <c r="A73" t="s">
        <v>257</v>
      </c>
      <c r="B73" t="s">
        <v>258</v>
      </c>
      <c r="C73" s="14">
        <v>72</v>
      </c>
      <c r="D73" s="14">
        <v>136</v>
      </c>
    </row>
    <row r="74" spans="1:4" x14ac:dyDescent="0.45">
      <c r="A74" t="s">
        <v>259</v>
      </c>
      <c r="B74" t="s">
        <v>260</v>
      </c>
      <c r="C74" s="14">
        <v>1378</v>
      </c>
      <c r="D74" s="14">
        <v>1887</v>
      </c>
    </row>
    <row r="75" spans="1:4" x14ac:dyDescent="0.45">
      <c r="A75" t="s">
        <v>261</v>
      </c>
      <c r="B75" t="s">
        <v>262</v>
      </c>
      <c r="C75" s="14">
        <v>61</v>
      </c>
      <c r="D75" s="14">
        <v>95</v>
      </c>
    </row>
    <row r="76" spans="1:4" x14ac:dyDescent="0.45">
      <c r="A76" t="s">
        <v>263</v>
      </c>
      <c r="B76" t="s">
        <v>264</v>
      </c>
      <c r="C76" s="14">
        <v>408</v>
      </c>
      <c r="D76" s="14">
        <v>504</v>
      </c>
    </row>
    <row r="77" spans="1:4" x14ac:dyDescent="0.45">
      <c r="A77" t="s">
        <v>265</v>
      </c>
      <c r="B77" t="s">
        <v>266</v>
      </c>
      <c r="C77" s="14">
        <v>208</v>
      </c>
      <c r="D77" s="14">
        <v>400</v>
      </c>
    </row>
    <row r="78" spans="1:4" x14ac:dyDescent="0.45">
      <c r="A78" t="s">
        <v>267</v>
      </c>
      <c r="B78" t="s">
        <v>268</v>
      </c>
      <c r="C78" s="14">
        <v>791</v>
      </c>
      <c r="D78" s="14">
        <v>1522</v>
      </c>
    </row>
    <row r="79" spans="1:4" x14ac:dyDescent="0.45">
      <c r="A79" t="s">
        <v>269</v>
      </c>
      <c r="B79" t="s">
        <v>270</v>
      </c>
      <c r="C79" s="14">
        <v>424</v>
      </c>
      <c r="D79" s="14">
        <v>530</v>
      </c>
    </row>
    <row r="80" spans="1:4" x14ac:dyDescent="0.45">
      <c r="A80" t="s">
        <v>271</v>
      </c>
      <c r="B80" t="s">
        <v>272</v>
      </c>
      <c r="C80" s="14">
        <v>971</v>
      </c>
      <c r="D80" s="14">
        <v>1798</v>
      </c>
    </row>
    <row r="81" spans="1:4" x14ac:dyDescent="0.45">
      <c r="A81" t="s">
        <v>273</v>
      </c>
      <c r="B81" t="s">
        <v>274</v>
      </c>
      <c r="C81" s="14">
        <v>1363</v>
      </c>
      <c r="D81" s="14">
        <v>1725</v>
      </c>
    </row>
    <row r="82" spans="1:4" x14ac:dyDescent="0.45">
      <c r="A82" t="s">
        <v>275</v>
      </c>
      <c r="B82" t="s">
        <v>276</v>
      </c>
      <c r="C82" s="14">
        <v>1788</v>
      </c>
      <c r="D82" s="14">
        <v>2353</v>
      </c>
    </row>
    <row r="83" spans="1:4" x14ac:dyDescent="0.45">
      <c r="A83" t="s">
        <v>277</v>
      </c>
      <c r="B83" t="s">
        <v>278</v>
      </c>
      <c r="C83" s="14">
        <v>1190</v>
      </c>
      <c r="D83" s="14">
        <v>1566</v>
      </c>
    </row>
    <row r="84" spans="1:4" x14ac:dyDescent="0.45">
      <c r="A84" t="s">
        <v>279</v>
      </c>
      <c r="B84" t="s">
        <v>280</v>
      </c>
      <c r="C84" s="14">
        <v>838</v>
      </c>
      <c r="D84" s="14">
        <v>1103</v>
      </c>
    </row>
    <row r="85" spans="1:4" x14ac:dyDescent="0.45">
      <c r="A85" t="s">
        <v>281</v>
      </c>
      <c r="B85" t="s">
        <v>282</v>
      </c>
      <c r="C85" s="14">
        <v>1777</v>
      </c>
      <c r="D85" s="14">
        <v>2141</v>
      </c>
    </row>
    <row r="86" spans="1:4" x14ac:dyDescent="0.45">
      <c r="A86" t="s">
        <v>283</v>
      </c>
      <c r="B86" t="s">
        <v>284</v>
      </c>
      <c r="C86" s="14">
        <v>1230</v>
      </c>
      <c r="D86" s="14">
        <v>1783</v>
      </c>
    </row>
    <row r="87" spans="1:4" x14ac:dyDescent="0.45">
      <c r="A87" t="s">
        <v>285</v>
      </c>
      <c r="B87" t="s">
        <v>286</v>
      </c>
      <c r="C87" s="14">
        <v>1173</v>
      </c>
      <c r="D87" s="14">
        <v>1862</v>
      </c>
    </row>
    <row r="88" spans="1:4" x14ac:dyDescent="0.45">
      <c r="A88" t="s">
        <v>287</v>
      </c>
      <c r="B88" t="s">
        <v>288</v>
      </c>
      <c r="C88" s="14">
        <v>84</v>
      </c>
      <c r="D88" s="14">
        <v>123</v>
      </c>
    </row>
    <row r="89" spans="1:4" x14ac:dyDescent="0.45">
      <c r="A89" t="s">
        <v>289</v>
      </c>
      <c r="B89" t="s">
        <v>290</v>
      </c>
      <c r="C89" s="14">
        <v>818</v>
      </c>
      <c r="D89" s="14">
        <v>1022</v>
      </c>
    </row>
    <row r="90" spans="1:4" x14ac:dyDescent="0.45">
      <c r="A90" t="s">
        <v>291</v>
      </c>
      <c r="B90" t="s">
        <v>292</v>
      </c>
      <c r="C90" s="14">
        <v>416</v>
      </c>
      <c r="D90" s="14">
        <v>603</v>
      </c>
    </row>
    <row r="91" spans="1:4" x14ac:dyDescent="0.45">
      <c r="A91" t="s">
        <v>293</v>
      </c>
      <c r="B91" t="s">
        <v>294</v>
      </c>
      <c r="C91" s="14">
        <v>1399</v>
      </c>
      <c r="D91" s="14">
        <v>2294</v>
      </c>
    </row>
    <row r="92" spans="1:4" x14ac:dyDescent="0.45">
      <c r="A92" t="s">
        <v>295</v>
      </c>
      <c r="B92" t="s">
        <v>296</v>
      </c>
      <c r="C92" s="14">
        <v>682</v>
      </c>
      <c r="D92" s="14">
        <v>1338</v>
      </c>
    </row>
    <row r="93" spans="1:4" x14ac:dyDescent="0.45">
      <c r="A93" t="s">
        <v>297</v>
      </c>
      <c r="B93" t="s">
        <v>298</v>
      </c>
      <c r="C93" s="14">
        <v>294</v>
      </c>
      <c r="D93" s="14">
        <v>368</v>
      </c>
    </row>
    <row r="94" spans="1:4" x14ac:dyDescent="0.45">
      <c r="A94" t="s">
        <v>299</v>
      </c>
      <c r="B94" t="s">
        <v>300</v>
      </c>
      <c r="C94" s="14">
        <v>1295</v>
      </c>
      <c r="D94" s="14">
        <v>1639</v>
      </c>
    </row>
    <row r="95" spans="1:4" x14ac:dyDescent="0.45">
      <c r="A95" t="s">
        <v>301</v>
      </c>
      <c r="B95" t="s">
        <v>302</v>
      </c>
      <c r="C95" s="14">
        <v>90</v>
      </c>
      <c r="D95" s="14">
        <v>112</v>
      </c>
    </row>
    <row r="96" spans="1:4" x14ac:dyDescent="0.45">
      <c r="A96" t="s">
        <v>303</v>
      </c>
      <c r="B96" t="s">
        <v>304</v>
      </c>
      <c r="C96" s="14">
        <v>648</v>
      </c>
      <c r="D96" s="14">
        <v>771</v>
      </c>
    </row>
    <row r="97" spans="1:4" x14ac:dyDescent="0.45">
      <c r="A97" t="s">
        <v>305</v>
      </c>
      <c r="B97" t="s">
        <v>306</v>
      </c>
      <c r="C97" s="14">
        <v>872</v>
      </c>
      <c r="D97" s="14">
        <v>1743</v>
      </c>
    </row>
    <row r="98" spans="1:4" x14ac:dyDescent="0.45">
      <c r="A98" t="s">
        <v>307</v>
      </c>
      <c r="B98" t="s">
        <v>308</v>
      </c>
      <c r="C98" s="14">
        <v>1301</v>
      </c>
      <c r="D98" s="14">
        <v>1587</v>
      </c>
    </row>
    <row r="99" spans="1:4" x14ac:dyDescent="0.45">
      <c r="A99" t="s">
        <v>309</v>
      </c>
      <c r="B99" t="s">
        <v>310</v>
      </c>
      <c r="C99" s="14">
        <v>589</v>
      </c>
      <c r="D99" s="14">
        <v>1052</v>
      </c>
    </row>
    <row r="100" spans="1:4" x14ac:dyDescent="0.45">
      <c r="A100" t="s">
        <v>311</v>
      </c>
      <c r="B100" t="s">
        <v>312</v>
      </c>
      <c r="C100" s="14">
        <v>683</v>
      </c>
      <c r="D100" s="14">
        <v>1178</v>
      </c>
    </row>
    <row r="101" spans="1:4" x14ac:dyDescent="0.45">
      <c r="A101" t="s">
        <v>313</v>
      </c>
      <c r="B101" t="s">
        <v>314</v>
      </c>
      <c r="C101" s="14">
        <v>984</v>
      </c>
      <c r="D101" s="14">
        <v>1367</v>
      </c>
    </row>
    <row r="102" spans="1:4" x14ac:dyDescent="0.45">
      <c r="A102" t="s">
        <v>315</v>
      </c>
      <c r="B102" t="s">
        <v>316</v>
      </c>
      <c r="C102" s="14">
        <v>455</v>
      </c>
      <c r="D102" s="14">
        <v>799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A148F-E2CE-4A1B-AECB-8F287D114360}">
  <dimension ref="A1:O75"/>
  <sheetViews>
    <sheetView zoomScale="77" workbookViewId="0">
      <selection activeCell="I10" sqref="I10"/>
    </sheetView>
  </sheetViews>
  <sheetFormatPr defaultRowHeight="14.25" x14ac:dyDescent="0.45"/>
  <cols>
    <col min="1" max="1" width="11.59765625" customWidth="1"/>
    <col min="2" max="2" width="18.265625" customWidth="1"/>
    <col min="3" max="3" width="21.59765625" customWidth="1"/>
    <col min="4" max="4" width="11.73046875" customWidth="1"/>
    <col min="5" max="5" width="12.59765625" customWidth="1"/>
    <col min="6" max="6" width="8.1328125" customWidth="1"/>
    <col min="7" max="7" width="12.3984375" customWidth="1"/>
    <col min="8" max="8" width="13.3984375" customWidth="1"/>
    <col min="9" max="9" width="12" customWidth="1"/>
    <col min="10" max="10" width="12.59765625" customWidth="1"/>
    <col min="11" max="11" width="14.265625" customWidth="1"/>
    <col min="12" max="12" width="18.265625" customWidth="1"/>
    <col min="13" max="13" width="13.3984375" customWidth="1"/>
    <col min="14" max="14" width="14.3984375" customWidth="1"/>
    <col min="15" max="15" width="21.3984375" customWidth="1"/>
  </cols>
  <sheetData>
    <row r="1" spans="1:15" x14ac:dyDescent="0.45">
      <c r="A1" t="s">
        <v>317</v>
      </c>
      <c r="B1" t="s">
        <v>318</v>
      </c>
      <c r="C1" t="s">
        <v>319</v>
      </c>
      <c r="D1" t="s">
        <v>320</v>
      </c>
      <c r="E1" t="s">
        <v>321</v>
      </c>
      <c r="F1" t="s">
        <v>322</v>
      </c>
      <c r="G1" t="s">
        <v>323</v>
      </c>
      <c r="H1" t="s">
        <v>324</v>
      </c>
      <c r="I1" t="s">
        <v>325</v>
      </c>
      <c r="J1" t="s">
        <v>326</v>
      </c>
      <c r="K1" t="s">
        <v>327</v>
      </c>
      <c r="L1" t="s">
        <v>328</v>
      </c>
      <c r="M1" t="s">
        <v>329</v>
      </c>
      <c r="N1" t="s">
        <v>330</v>
      </c>
      <c r="O1" t="s">
        <v>331</v>
      </c>
    </row>
    <row r="2" spans="1:15" x14ac:dyDescent="0.45">
      <c r="A2" s="15" t="s">
        <v>332</v>
      </c>
      <c r="B2" s="15" t="s">
        <v>333</v>
      </c>
      <c r="C2" s="15" t="s">
        <v>334</v>
      </c>
      <c r="D2" s="15" t="s">
        <v>335</v>
      </c>
      <c r="E2" s="15" t="s">
        <v>336</v>
      </c>
      <c r="F2" t="s">
        <v>337</v>
      </c>
      <c r="G2">
        <v>33.835290000000001</v>
      </c>
      <c r="H2">
        <v>-117.9145</v>
      </c>
      <c r="I2" t="s">
        <v>338</v>
      </c>
      <c r="J2">
        <v>350742</v>
      </c>
      <c r="K2">
        <v>99670</v>
      </c>
      <c r="L2">
        <v>60752</v>
      </c>
      <c r="M2">
        <v>129438076</v>
      </c>
      <c r="N2">
        <v>2457142</v>
      </c>
      <c r="O2" t="s">
        <v>339</v>
      </c>
    </row>
    <row r="3" spans="1:15" x14ac:dyDescent="0.45">
      <c r="A3" s="15" t="s">
        <v>340</v>
      </c>
      <c r="B3" s="15" t="s">
        <v>341</v>
      </c>
      <c r="C3" s="15" t="s">
        <v>342</v>
      </c>
      <c r="D3" s="15" t="s">
        <v>335</v>
      </c>
      <c r="E3" s="15" t="s">
        <v>336</v>
      </c>
      <c r="F3" t="s">
        <v>337</v>
      </c>
      <c r="G3">
        <v>38.004919999999998</v>
      </c>
      <c r="H3">
        <v>-121.80579</v>
      </c>
      <c r="I3" t="s">
        <v>343</v>
      </c>
      <c r="J3">
        <v>110542</v>
      </c>
      <c r="K3">
        <v>33718</v>
      </c>
      <c r="L3">
        <v>64329</v>
      </c>
      <c r="M3">
        <v>76173197</v>
      </c>
      <c r="N3">
        <v>1842711</v>
      </c>
      <c r="O3" t="s">
        <v>339</v>
      </c>
    </row>
    <row r="4" spans="1:15" x14ac:dyDescent="0.45">
      <c r="A4" s="15" t="s">
        <v>344</v>
      </c>
      <c r="B4" s="15" t="s">
        <v>345</v>
      </c>
      <c r="C4" s="15" t="s">
        <v>346</v>
      </c>
      <c r="D4" s="15" t="s">
        <v>335</v>
      </c>
      <c r="E4" s="15" t="s">
        <v>336</v>
      </c>
      <c r="F4" t="s">
        <v>337</v>
      </c>
      <c r="G4">
        <v>35.373289999999997</v>
      </c>
      <c r="H4">
        <v>-119.01871</v>
      </c>
      <c r="I4" t="s">
        <v>347</v>
      </c>
      <c r="J4">
        <v>373640</v>
      </c>
      <c r="K4">
        <v>112439</v>
      </c>
      <c r="L4">
        <v>57095</v>
      </c>
      <c r="M4">
        <v>385366784</v>
      </c>
      <c r="N4">
        <v>3809676</v>
      </c>
      <c r="O4" t="s">
        <v>339</v>
      </c>
    </row>
    <row r="5" spans="1:15" x14ac:dyDescent="0.45">
      <c r="A5" s="15" t="s">
        <v>348</v>
      </c>
      <c r="B5" s="15" t="s">
        <v>349</v>
      </c>
      <c r="C5" s="15" t="s">
        <v>350</v>
      </c>
      <c r="D5" s="15" t="s">
        <v>335</v>
      </c>
      <c r="E5" s="15" t="s">
        <v>336</v>
      </c>
      <c r="F5" t="s">
        <v>337</v>
      </c>
      <c r="G5">
        <v>37.871589999999998</v>
      </c>
      <c r="H5">
        <v>-122.27275</v>
      </c>
      <c r="I5" t="s">
        <v>351</v>
      </c>
      <c r="J5">
        <v>120972</v>
      </c>
      <c r="K5">
        <v>45917</v>
      </c>
      <c r="L5">
        <v>66237</v>
      </c>
      <c r="M5">
        <v>27106077</v>
      </c>
      <c r="N5">
        <v>18715614</v>
      </c>
      <c r="O5" t="s">
        <v>339</v>
      </c>
    </row>
    <row r="6" spans="1:15" x14ac:dyDescent="0.45">
      <c r="A6" s="15" t="s">
        <v>352</v>
      </c>
      <c r="B6" s="15" t="s">
        <v>353</v>
      </c>
      <c r="C6" s="15" t="s">
        <v>354</v>
      </c>
      <c r="D6" s="15" t="s">
        <v>335</v>
      </c>
      <c r="E6" s="15" t="s">
        <v>336</v>
      </c>
      <c r="F6" t="s">
        <v>337</v>
      </c>
      <c r="G6">
        <v>34.180840000000003</v>
      </c>
      <c r="H6">
        <v>-118.30897</v>
      </c>
      <c r="I6" t="s">
        <v>355</v>
      </c>
      <c r="J6">
        <v>105319</v>
      </c>
      <c r="K6">
        <v>41361</v>
      </c>
      <c r="L6">
        <v>66076</v>
      </c>
      <c r="M6">
        <v>44947219</v>
      </c>
      <c r="N6">
        <v>94286</v>
      </c>
      <c r="O6" t="s">
        <v>339</v>
      </c>
    </row>
    <row r="7" spans="1:15" x14ac:dyDescent="0.45">
      <c r="A7" s="15" t="s">
        <v>356</v>
      </c>
      <c r="B7" s="15" t="s">
        <v>357</v>
      </c>
      <c r="C7" s="15" t="s">
        <v>358</v>
      </c>
      <c r="D7" s="15" t="s">
        <v>335</v>
      </c>
      <c r="E7" s="15" t="s">
        <v>336</v>
      </c>
      <c r="F7" t="s">
        <v>337</v>
      </c>
      <c r="G7">
        <v>33.158090000000001</v>
      </c>
      <c r="H7">
        <v>-117.35059</v>
      </c>
      <c r="I7" t="s">
        <v>359</v>
      </c>
      <c r="J7">
        <v>113453</v>
      </c>
      <c r="K7">
        <v>42791</v>
      </c>
      <c r="L7">
        <v>90597</v>
      </c>
      <c r="M7">
        <v>97713477</v>
      </c>
      <c r="N7">
        <v>3595655</v>
      </c>
      <c r="O7" t="s">
        <v>339</v>
      </c>
    </row>
    <row r="8" spans="1:15" x14ac:dyDescent="0.45">
      <c r="A8" s="15" t="s">
        <v>360</v>
      </c>
      <c r="B8" s="15" t="s">
        <v>361</v>
      </c>
      <c r="C8" s="15" t="s">
        <v>358</v>
      </c>
      <c r="D8" s="15" t="s">
        <v>335</v>
      </c>
      <c r="E8" s="15" t="s">
        <v>336</v>
      </c>
      <c r="F8" t="s">
        <v>337</v>
      </c>
      <c r="G8">
        <v>32.64</v>
      </c>
      <c r="H8">
        <v>-117.08417</v>
      </c>
      <c r="I8" t="s">
        <v>362</v>
      </c>
      <c r="J8">
        <v>265757</v>
      </c>
      <c r="K8">
        <v>78066</v>
      </c>
      <c r="L8">
        <v>65185</v>
      </c>
      <c r="M8">
        <v>128544440</v>
      </c>
      <c r="N8">
        <v>6380135</v>
      </c>
      <c r="O8" t="s">
        <v>339</v>
      </c>
    </row>
    <row r="9" spans="1:15" x14ac:dyDescent="0.45">
      <c r="A9" s="15" t="s">
        <v>363</v>
      </c>
      <c r="B9" s="15" t="s">
        <v>364</v>
      </c>
      <c r="C9" s="15" t="s">
        <v>365</v>
      </c>
      <c r="D9" s="15" t="s">
        <v>335</v>
      </c>
      <c r="E9" s="15" t="s">
        <v>336</v>
      </c>
      <c r="F9" t="s">
        <v>337</v>
      </c>
      <c r="G9">
        <v>36.825229999999998</v>
      </c>
      <c r="H9">
        <v>-119.70292000000001</v>
      </c>
      <c r="I9" t="s">
        <v>366</v>
      </c>
      <c r="J9">
        <v>104180</v>
      </c>
      <c r="K9">
        <v>34512</v>
      </c>
      <c r="L9">
        <v>62666</v>
      </c>
      <c r="M9">
        <v>62693928</v>
      </c>
      <c r="N9">
        <v>0</v>
      </c>
      <c r="O9" t="s">
        <v>339</v>
      </c>
    </row>
    <row r="10" spans="1:15" x14ac:dyDescent="0.45">
      <c r="A10" s="15" t="s">
        <v>367</v>
      </c>
      <c r="B10" s="15" t="s">
        <v>368</v>
      </c>
      <c r="C10" s="15" t="s">
        <v>342</v>
      </c>
      <c r="D10" s="15" t="s">
        <v>335</v>
      </c>
      <c r="E10" s="15" t="s">
        <v>336</v>
      </c>
      <c r="F10" t="s">
        <v>337</v>
      </c>
      <c r="G10">
        <v>37.977980000000002</v>
      </c>
      <c r="H10">
        <v>-122.03107</v>
      </c>
      <c r="I10" t="s">
        <v>343</v>
      </c>
      <c r="J10">
        <v>128667</v>
      </c>
      <c r="K10">
        <v>45409</v>
      </c>
      <c r="L10">
        <v>68318</v>
      </c>
      <c r="M10">
        <v>79108534</v>
      </c>
      <c r="N10">
        <v>0</v>
      </c>
      <c r="O10" t="s">
        <v>339</v>
      </c>
    </row>
    <row r="11" spans="1:15" x14ac:dyDescent="0.45">
      <c r="A11" s="15" t="s">
        <v>369</v>
      </c>
      <c r="B11" s="15" t="s">
        <v>370</v>
      </c>
      <c r="C11" s="15" t="s">
        <v>371</v>
      </c>
      <c r="D11" s="15" t="s">
        <v>335</v>
      </c>
      <c r="E11" s="15" t="s">
        <v>336</v>
      </c>
      <c r="F11" t="s">
        <v>337</v>
      </c>
      <c r="G11">
        <v>33.87529</v>
      </c>
      <c r="H11">
        <v>-117.56644</v>
      </c>
      <c r="I11" t="s">
        <v>372</v>
      </c>
      <c r="J11">
        <v>164226</v>
      </c>
      <c r="K11">
        <v>48156</v>
      </c>
      <c r="L11">
        <v>74149</v>
      </c>
      <c r="M11">
        <v>102233537</v>
      </c>
      <c r="N11">
        <v>211897</v>
      </c>
      <c r="O11" t="s">
        <v>339</v>
      </c>
    </row>
    <row r="12" spans="1:15" x14ac:dyDescent="0.45">
      <c r="A12" s="15" t="s">
        <v>373</v>
      </c>
      <c r="B12" s="15" t="s">
        <v>374</v>
      </c>
      <c r="C12" s="15" t="s">
        <v>334</v>
      </c>
      <c r="D12" s="15" t="s">
        <v>335</v>
      </c>
      <c r="E12" s="15" t="s">
        <v>336</v>
      </c>
      <c r="F12" t="s">
        <v>337</v>
      </c>
      <c r="G12">
        <v>33.641129999999997</v>
      </c>
      <c r="H12">
        <v>-117.91867000000001</v>
      </c>
      <c r="I12" t="s">
        <v>375</v>
      </c>
      <c r="J12">
        <v>113204</v>
      </c>
      <c r="K12">
        <v>40908</v>
      </c>
      <c r="L12">
        <v>66459</v>
      </c>
      <c r="M12">
        <v>40723584</v>
      </c>
      <c r="N12">
        <v>211253</v>
      </c>
      <c r="O12" t="s">
        <v>339</v>
      </c>
    </row>
    <row r="13" spans="1:15" x14ac:dyDescent="0.45">
      <c r="A13" s="15" t="s">
        <v>376</v>
      </c>
      <c r="B13" s="15" t="s">
        <v>377</v>
      </c>
      <c r="C13" s="15" t="s">
        <v>378</v>
      </c>
      <c r="D13" s="15" t="s">
        <v>335</v>
      </c>
      <c r="E13" s="15" t="s">
        <v>336</v>
      </c>
      <c r="F13" t="s">
        <v>337</v>
      </c>
      <c r="G13">
        <v>37.705829999999999</v>
      </c>
      <c r="H13">
        <v>-122.46194</v>
      </c>
      <c r="I13" t="s">
        <v>379</v>
      </c>
      <c r="J13">
        <v>106562</v>
      </c>
      <c r="K13">
        <v>31137</v>
      </c>
      <c r="L13">
        <v>74449</v>
      </c>
      <c r="M13">
        <v>19788422</v>
      </c>
      <c r="N13">
        <v>0</v>
      </c>
      <c r="O13" t="s">
        <v>339</v>
      </c>
    </row>
    <row r="14" spans="1:15" x14ac:dyDescent="0.45">
      <c r="A14" s="15" t="s">
        <v>380</v>
      </c>
      <c r="B14" s="15" t="s">
        <v>381</v>
      </c>
      <c r="C14" s="15" t="s">
        <v>354</v>
      </c>
      <c r="D14" s="15" t="s">
        <v>335</v>
      </c>
      <c r="E14" s="15" t="s">
        <v>336</v>
      </c>
      <c r="F14" t="s">
        <v>337</v>
      </c>
      <c r="G14">
        <v>33.940010000000001</v>
      </c>
      <c r="H14">
        <v>-118.13257</v>
      </c>
      <c r="I14" t="s">
        <v>382</v>
      </c>
      <c r="J14">
        <v>114219</v>
      </c>
      <c r="K14">
        <v>32738</v>
      </c>
      <c r="L14">
        <v>62897</v>
      </c>
      <c r="M14">
        <v>32136795</v>
      </c>
      <c r="N14">
        <v>414376</v>
      </c>
      <c r="O14" t="s">
        <v>339</v>
      </c>
    </row>
    <row r="15" spans="1:15" x14ac:dyDescent="0.45">
      <c r="A15" s="15" t="s">
        <v>383</v>
      </c>
      <c r="B15" s="15" t="s">
        <v>384</v>
      </c>
      <c r="C15" s="15" t="s">
        <v>354</v>
      </c>
      <c r="D15" s="15" t="s">
        <v>335</v>
      </c>
      <c r="E15" s="15" t="s">
        <v>336</v>
      </c>
      <c r="F15" t="s">
        <v>385</v>
      </c>
      <c r="G15">
        <v>34.023899999999998</v>
      </c>
      <c r="H15">
        <v>-118.17202</v>
      </c>
      <c r="I15" t="s">
        <v>386</v>
      </c>
      <c r="J15">
        <v>127610</v>
      </c>
      <c r="K15">
        <v>31400</v>
      </c>
      <c r="L15">
        <v>38766</v>
      </c>
      <c r="M15">
        <v>19298247</v>
      </c>
      <c r="N15">
        <v>11013</v>
      </c>
      <c r="O15" t="s">
        <v>339</v>
      </c>
    </row>
    <row r="16" spans="1:15" x14ac:dyDescent="0.45">
      <c r="A16" s="15" t="s">
        <v>387</v>
      </c>
      <c r="B16" s="15" t="s">
        <v>388</v>
      </c>
      <c r="C16" s="15" t="s">
        <v>358</v>
      </c>
      <c r="D16" s="15" t="s">
        <v>335</v>
      </c>
      <c r="E16" s="15" t="s">
        <v>336</v>
      </c>
      <c r="F16" t="s">
        <v>337</v>
      </c>
      <c r="G16">
        <v>32.79477</v>
      </c>
      <c r="H16">
        <v>-116.96253</v>
      </c>
      <c r="I16" t="s">
        <v>362</v>
      </c>
      <c r="J16">
        <v>103679</v>
      </c>
      <c r="K16">
        <v>32564</v>
      </c>
      <c r="L16">
        <v>45925</v>
      </c>
      <c r="M16">
        <v>37516310</v>
      </c>
      <c r="N16">
        <v>0</v>
      </c>
      <c r="O16" t="s">
        <v>339</v>
      </c>
    </row>
    <row r="17" spans="1:15" x14ac:dyDescent="0.45">
      <c r="A17" s="15" t="s">
        <v>389</v>
      </c>
      <c r="B17" s="15" t="s">
        <v>390</v>
      </c>
      <c r="C17" s="15" t="s">
        <v>391</v>
      </c>
      <c r="D17" s="15" t="s">
        <v>335</v>
      </c>
      <c r="E17" s="15" t="s">
        <v>336</v>
      </c>
      <c r="F17" t="s">
        <v>337</v>
      </c>
      <c r="G17">
        <v>38.408799999999999</v>
      </c>
      <c r="H17">
        <v>-121.37161999999999</v>
      </c>
      <c r="I17" t="s">
        <v>392</v>
      </c>
      <c r="J17">
        <v>166913</v>
      </c>
      <c r="K17">
        <v>49316</v>
      </c>
      <c r="L17">
        <v>79487</v>
      </c>
      <c r="M17">
        <v>109287233</v>
      </c>
      <c r="N17">
        <v>120267</v>
      </c>
      <c r="O17" t="s">
        <v>339</v>
      </c>
    </row>
    <row r="18" spans="1:15" x14ac:dyDescent="0.45">
      <c r="A18" s="15" t="s">
        <v>393</v>
      </c>
      <c r="B18" s="15" t="s">
        <v>394</v>
      </c>
      <c r="C18" s="15" t="s">
        <v>354</v>
      </c>
      <c r="D18" s="15" t="s">
        <v>335</v>
      </c>
      <c r="E18" s="15" t="s">
        <v>336</v>
      </c>
      <c r="F18" t="s">
        <v>337</v>
      </c>
      <c r="G18">
        <v>34.068620000000003</v>
      </c>
      <c r="H18">
        <v>-118.02757</v>
      </c>
      <c r="I18" t="s">
        <v>395</v>
      </c>
      <c r="J18">
        <v>116732</v>
      </c>
      <c r="K18">
        <v>30752</v>
      </c>
      <c r="L18">
        <v>38085</v>
      </c>
      <c r="M18">
        <v>24766390</v>
      </c>
      <c r="N18">
        <v>221652</v>
      </c>
      <c r="O18" t="s">
        <v>339</v>
      </c>
    </row>
    <row r="19" spans="1:15" x14ac:dyDescent="0.45">
      <c r="A19" s="15" t="s">
        <v>396</v>
      </c>
      <c r="B19" s="15" t="s">
        <v>397</v>
      </c>
      <c r="C19" s="15" t="s">
        <v>358</v>
      </c>
      <c r="D19" s="15" t="s">
        <v>335</v>
      </c>
      <c r="E19" s="15" t="s">
        <v>336</v>
      </c>
      <c r="F19" t="s">
        <v>337</v>
      </c>
      <c r="G19">
        <v>33.119210000000002</v>
      </c>
      <c r="H19">
        <v>-117.08642</v>
      </c>
      <c r="I19" t="s">
        <v>359</v>
      </c>
      <c r="J19">
        <v>151451</v>
      </c>
      <c r="K19">
        <v>45041</v>
      </c>
      <c r="L19">
        <v>50899</v>
      </c>
      <c r="M19">
        <v>96015101</v>
      </c>
      <c r="N19">
        <v>455887</v>
      </c>
      <c r="O19" t="s">
        <v>339</v>
      </c>
    </row>
    <row r="20" spans="1:15" x14ac:dyDescent="0.45">
      <c r="A20" s="15" t="s">
        <v>398</v>
      </c>
      <c r="B20" s="15" t="s">
        <v>399</v>
      </c>
      <c r="C20" s="15" t="s">
        <v>400</v>
      </c>
      <c r="D20" s="15" t="s">
        <v>335</v>
      </c>
      <c r="E20" s="15" t="s">
        <v>336</v>
      </c>
      <c r="F20" t="s">
        <v>337</v>
      </c>
      <c r="G20">
        <v>38.249360000000003</v>
      </c>
      <c r="H20">
        <v>-122.03997</v>
      </c>
      <c r="I20" t="s">
        <v>401</v>
      </c>
      <c r="J20">
        <v>112970</v>
      </c>
      <c r="K20">
        <v>34623</v>
      </c>
      <c r="L20">
        <v>67364</v>
      </c>
      <c r="M20">
        <v>105971964</v>
      </c>
      <c r="N20">
        <v>696390</v>
      </c>
      <c r="O20" t="s">
        <v>339</v>
      </c>
    </row>
    <row r="21" spans="1:15" x14ac:dyDescent="0.45">
      <c r="A21" s="15" t="s">
        <v>402</v>
      </c>
      <c r="B21" s="15" t="s">
        <v>403</v>
      </c>
      <c r="C21" s="15" t="s">
        <v>404</v>
      </c>
      <c r="D21" s="15" t="s">
        <v>335</v>
      </c>
      <c r="E21" s="15" t="s">
        <v>336</v>
      </c>
      <c r="F21" t="s">
        <v>337</v>
      </c>
      <c r="G21">
        <v>34.092230000000001</v>
      </c>
      <c r="H21">
        <v>-117.43505</v>
      </c>
      <c r="I21" t="s">
        <v>405</v>
      </c>
      <c r="J21">
        <v>207460</v>
      </c>
      <c r="K21">
        <v>49975</v>
      </c>
      <c r="L21">
        <v>64824</v>
      </c>
      <c r="M21">
        <v>111418803</v>
      </c>
      <c r="N21">
        <v>0</v>
      </c>
      <c r="O21" t="s">
        <v>339</v>
      </c>
    </row>
    <row r="22" spans="1:15" x14ac:dyDescent="0.45">
      <c r="A22" s="15" t="s">
        <v>406</v>
      </c>
      <c r="B22" s="15" t="s">
        <v>407</v>
      </c>
      <c r="C22" s="15" t="s">
        <v>350</v>
      </c>
      <c r="D22" s="15" t="s">
        <v>335</v>
      </c>
      <c r="E22" s="15" t="s">
        <v>336</v>
      </c>
      <c r="F22" t="s">
        <v>337</v>
      </c>
      <c r="G22">
        <v>37.548270000000002</v>
      </c>
      <c r="H22">
        <v>-121.98857</v>
      </c>
      <c r="I22" t="s">
        <v>351</v>
      </c>
      <c r="J22">
        <v>232206</v>
      </c>
      <c r="K22">
        <v>72684</v>
      </c>
      <c r="L22">
        <v>105355</v>
      </c>
      <c r="M22">
        <v>200632984</v>
      </c>
      <c r="N22">
        <v>26291597</v>
      </c>
      <c r="O22" t="s">
        <v>339</v>
      </c>
    </row>
    <row r="23" spans="1:15" x14ac:dyDescent="0.45">
      <c r="A23" s="15" t="s">
        <v>408</v>
      </c>
      <c r="B23" s="15" t="s">
        <v>409</v>
      </c>
      <c r="C23" s="15" t="s">
        <v>365</v>
      </c>
      <c r="D23" s="15" t="s">
        <v>335</v>
      </c>
      <c r="E23" s="15" t="s">
        <v>336</v>
      </c>
      <c r="F23" t="s">
        <v>337</v>
      </c>
      <c r="G23">
        <v>36.747729999999997</v>
      </c>
      <c r="H23">
        <v>-119.77237</v>
      </c>
      <c r="I23" t="s">
        <v>366</v>
      </c>
      <c r="J23">
        <v>520052</v>
      </c>
      <c r="K23">
        <v>161914</v>
      </c>
      <c r="L23">
        <v>41531</v>
      </c>
      <c r="M23">
        <v>296267437</v>
      </c>
      <c r="N23">
        <v>732167</v>
      </c>
      <c r="O23" t="s">
        <v>339</v>
      </c>
    </row>
    <row r="24" spans="1:15" x14ac:dyDescent="0.45">
      <c r="A24" s="15" t="s">
        <v>410</v>
      </c>
      <c r="B24" s="15" t="s">
        <v>411</v>
      </c>
      <c r="C24" s="15" t="s">
        <v>334</v>
      </c>
      <c r="D24" s="15" t="s">
        <v>335</v>
      </c>
      <c r="E24" s="15" t="s">
        <v>336</v>
      </c>
      <c r="F24" t="s">
        <v>337</v>
      </c>
      <c r="G24">
        <v>33.870289999999997</v>
      </c>
      <c r="H24">
        <v>-117.92534000000001</v>
      </c>
      <c r="I24" t="s">
        <v>338</v>
      </c>
      <c r="J24">
        <v>140847</v>
      </c>
      <c r="K24">
        <v>45031</v>
      </c>
      <c r="L24">
        <v>65974</v>
      </c>
      <c r="M24">
        <v>58100816</v>
      </c>
      <c r="N24">
        <v>28063</v>
      </c>
      <c r="O24" t="s">
        <v>339</v>
      </c>
    </row>
    <row r="25" spans="1:15" x14ac:dyDescent="0.45">
      <c r="A25" s="15" t="s">
        <v>412</v>
      </c>
      <c r="B25" s="15" t="s">
        <v>413</v>
      </c>
      <c r="C25" s="15" t="s">
        <v>334</v>
      </c>
      <c r="D25" s="15" t="s">
        <v>335</v>
      </c>
      <c r="E25" s="15" t="s">
        <v>336</v>
      </c>
      <c r="F25" t="s">
        <v>337</v>
      </c>
      <c r="G25">
        <v>33.773910000000001</v>
      </c>
      <c r="H25">
        <v>-117.94145</v>
      </c>
      <c r="I25" t="s">
        <v>338</v>
      </c>
      <c r="J25">
        <v>175393</v>
      </c>
      <c r="K25">
        <v>46998</v>
      </c>
      <c r="L25">
        <v>58449</v>
      </c>
      <c r="M25">
        <v>46508935</v>
      </c>
      <c r="N25">
        <v>45894</v>
      </c>
      <c r="O25" t="s">
        <v>339</v>
      </c>
    </row>
    <row r="26" spans="1:15" x14ac:dyDescent="0.45">
      <c r="A26" s="15" t="s">
        <v>414</v>
      </c>
      <c r="B26" s="15" t="s">
        <v>415</v>
      </c>
      <c r="C26" s="15" t="s">
        <v>354</v>
      </c>
      <c r="D26" s="15" t="s">
        <v>335</v>
      </c>
      <c r="E26" s="15" t="s">
        <v>336</v>
      </c>
      <c r="F26" t="s">
        <v>337</v>
      </c>
      <c r="G26">
        <v>34.142510000000001</v>
      </c>
      <c r="H26">
        <v>-118.25508000000001</v>
      </c>
      <c r="I26" t="s">
        <v>355</v>
      </c>
      <c r="J26">
        <v>201020</v>
      </c>
      <c r="K26">
        <v>71498</v>
      </c>
      <c r="L26">
        <v>52574</v>
      </c>
      <c r="M26">
        <v>78818661</v>
      </c>
      <c r="N26">
        <v>337115</v>
      </c>
      <c r="O26" t="s">
        <v>339</v>
      </c>
    </row>
    <row r="27" spans="1:15" x14ac:dyDescent="0.45">
      <c r="A27" s="15" t="s">
        <v>416</v>
      </c>
      <c r="B27" s="15" t="s">
        <v>417</v>
      </c>
      <c r="C27" s="15" t="s">
        <v>350</v>
      </c>
      <c r="D27" s="15" t="s">
        <v>335</v>
      </c>
      <c r="E27" s="15" t="s">
        <v>336</v>
      </c>
      <c r="F27" t="s">
        <v>337</v>
      </c>
      <c r="G27">
        <v>37.668819999999997</v>
      </c>
      <c r="H27">
        <v>-122.0808</v>
      </c>
      <c r="I27" t="s">
        <v>351</v>
      </c>
      <c r="J27">
        <v>158289</v>
      </c>
      <c r="K27">
        <v>46713</v>
      </c>
      <c r="L27">
        <v>65096</v>
      </c>
      <c r="M27">
        <v>117943767</v>
      </c>
      <c r="N27">
        <v>47363956</v>
      </c>
      <c r="O27" t="s">
        <v>339</v>
      </c>
    </row>
    <row r="28" spans="1:15" x14ac:dyDescent="0.45">
      <c r="A28" s="15" t="s">
        <v>418</v>
      </c>
      <c r="B28" s="15" t="s">
        <v>419</v>
      </c>
      <c r="C28" s="15" t="s">
        <v>334</v>
      </c>
      <c r="D28" s="15" t="s">
        <v>335</v>
      </c>
      <c r="E28" s="15" t="s">
        <v>336</v>
      </c>
      <c r="F28" t="s">
        <v>337</v>
      </c>
      <c r="G28">
        <v>33.660299999999999</v>
      </c>
      <c r="H28">
        <v>-117.99923</v>
      </c>
      <c r="I28" t="s">
        <v>338</v>
      </c>
      <c r="J28">
        <v>201899</v>
      </c>
      <c r="K28">
        <v>74460</v>
      </c>
      <c r="L28">
        <v>83252</v>
      </c>
      <c r="M28">
        <v>69762694</v>
      </c>
      <c r="N28">
        <v>13438927</v>
      </c>
      <c r="O28" t="s">
        <v>339</v>
      </c>
    </row>
    <row r="29" spans="1:15" x14ac:dyDescent="0.45">
      <c r="A29" s="15" t="s">
        <v>420</v>
      </c>
      <c r="B29" s="15" t="s">
        <v>421</v>
      </c>
      <c r="C29" s="15" t="s">
        <v>354</v>
      </c>
      <c r="D29" s="15" t="s">
        <v>335</v>
      </c>
      <c r="E29" s="15" t="s">
        <v>336</v>
      </c>
      <c r="F29" t="s">
        <v>337</v>
      </c>
      <c r="G29">
        <v>33.961680000000001</v>
      </c>
      <c r="H29">
        <v>-118.35312999999999</v>
      </c>
      <c r="I29" t="s">
        <v>422</v>
      </c>
      <c r="J29">
        <v>111666</v>
      </c>
      <c r="K29">
        <v>36667</v>
      </c>
      <c r="L29">
        <v>42044</v>
      </c>
      <c r="M29">
        <v>23485845</v>
      </c>
      <c r="N29">
        <v>63502</v>
      </c>
      <c r="O29" t="s">
        <v>339</v>
      </c>
    </row>
    <row r="30" spans="1:15" x14ac:dyDescent="0.45">
      <c r="A30" s="15" t="s">
        <v>423</v>
      </c>
      <c r="B30" s="15" t="s">
        <v>424</v>
      </c>
      <c r="C30" s="15" t="s">
        <v>334</v>
      </c>
      <c r="D30" s="15" t="s">
        <v>335</v>
      </c>
      <c r="E30" s="15" t="s">
        <v>336</v>
      </c>
      <c r="F30" t="s">
        <v>337</v>
      </c>
      <c r="G30">
        <v>33.669460000000001</v>
      </c>
      <c r="H30">
        <v>-117.82311</v>
      </c>
      <c r="I30" t="s">
        <v>375</v>
      </c>
      <c r="J30">
        <v>256927</v>
      </c>
      <c r="K30">
        <v>87235</v>
      </c>
      <c r="L30">
        <v>92278</v>
      </c>
      <c r="M30">
        <v>169856564</v>
      </c>
      <c r="N30">
        <v>885912</v>
      </c>
      <c r="O30" t="s">
        <v>339</v>
      </c>
    </row>
    <row r="31" spans="1:15" x14ac:dyDescent="0.45">
      <c r="A31" s="15" t="s">
        <v>425</v>
      </c>
      <c r="B31" s="15" t="s">
        <v>426</v>
      </c>
      <c r="C31" s="15" t="s">
        <v>371</v>
      </c>
      <c r="D31" s="15" t="s">
        <v>335</v>
      </c>
      <c r="E31" s="15" t="s">
        <v>336</v>
      </c>
      <c r="F31" s="15" t="s">
        <v>337</v>
      </c>
      <c r="G31" s="15">
        <v>34.002589999999998</v>
      </c>
      <c r="H31" s="15">
        <v>-117.46760999999999</v>
      </c>
      <c r="I31" s="15" t="s">
        <v>372</v>
      </c>
      <c r="J31" s="15">
        <v>100314</v>
      </c>
      <c r="K31" s="15">
        <v>24839</v>
      </c>
      <c r="L31" s="15">
        <v>57749</v>
      </c>
      <c r="M31" s="15">
        <v>111216400</v>
      </c>
      <c r="N31" s="15">
        <v>1914744</v>
      </c>
      <c r="O31" s="15" t="s">
        <v>339</v>
      </c>
    </row>
    <row r="32" spans="1:15" x14ac:dyDescent="0.45">
      <c r="A32" s="15" t="s">
        <v>427</v>
      </c>
      <c r="B32" s="15" t="s">
        <v>428</v>
      </c>
      <c r="C32" s="15" t="s">
        <v>354</v>
      </c>
      <c r="D32" s="15" t="s">
        <v>335</v>
      </c>
      <c r="E32" s="15" t="s">
        <v>336</v>
      </c>
      <c r="F32" s="15" t="s">
        <v>337</v>
      </c>
      <c r="G32" s="15">
        <v>34.698039999999999</v>
      </c>
      <c r="H32" s="15">
        <v>-118.13674</v>
      </c>
      <c r="I32" s="15" t="s">
        <v>347</v>
      </c>
      <c r="J32" s="15">
        <v>161103</v>
      </c>
      <c r="K32" s="15">
        <v>47427</v>
      </c>
      <c r="L32" s="15">
        <v>47225</v>
      </c>
      <c r="M32" s="15">
        <v>244230402</v>
      </c>
      <c r="N32" s="15">
        <v>681671</v>
      </c>
      <c r="O32" s="15" t="s">
        <v>339</v>
      </c>
    </row>
    <row r="33" spans="1:15" x14ac:dyDescent="0.45">
      <c r="A33" s="15" t="s">
        <v>429</v>
      </c>
      <c r="B33" s="15" t="s">
        <v>430</v>
      </c>
      <c r="C33" s="15" t="s">
        <v>354</v>
      </c>
      <c r="D33" s="15" t="s">
        <v>335</v>
      </c>
      <c r="E33" s="15" t="s">
        <v>336</v>
      </c>
      <c r="F33" s="15" t="s">
        <v>337</v>
      </c>
      <c r="G33" s="15">
        <v>33.766959999999997</v>
      </c>
      <c r="H33" s="15">
        <v>-118.18922999999999</v>
      </c>
      <c r="I33" s="15" t="s">
        <v>382</v>
      </c>
      <c r="J33" s="15">
        <v>474140</v>
      </c>
      <c r="K33" s="15">
        <v>164406</v>
      </c>
      <c r="L33" s="15">
        <v>52783</v>
      </c>
      <c r="M33" s="15">
        <v>130317967</v>
      </c>
      <c r="N33" s="15">
        <v>3004950</v>
      </c>
      <c r="O33" s="15" t="s">
        <v>339</v>
      </c>
    </row>
    <row r="34" spans="1:15" x14ac:dyDescent="0.45">
      <c r="A34" s="15" t="s">
        <v>431</v>
      </c>
      <c r="B34" s="15" t="s">
        <v>432</v>
      </c>
      <c r="C34" s="15" t="s">
        <v>354</v>
      </c>
      <c r="D34" s="15" t="s">
        <v>335</v>
      </c>
      <c r="E34" s="15" t="s">
        <v>336</v>
      </c>
      <c r="F34" s="15" t="s">
        <v>337</v>
      </c>
      <c r="G34" s="15">
        <v>34.052230000000002</v>
      </c>
      <c r="H34" s="15">
        <v>-118.24368</v>
      </c>
      <c r="I34" s="15" t="s">
        <v>433</v>
      </c>
      <c r="J34" s="15">
        <v>3971883</v>
      </c>
      <c r="K34" s="15">
        <v>1342761</v>
      </c>
      <c r="L34" s="15">
        <v>50205</v>
      </c>
      <c r="M34" s="15">
        <v>1214027148</v>
      </c>
      <c r="N34" s="15">
        <v>88124562</v>
      </c>
      <c r="O34" s="15" t="s">
        <v>339</v>
      </c>
    </row>
    <row r="35" spans="1:15" x14ac:dyDescent="0.45">
      <c r="A35" s="15" t="s">
        <v>434</v>
      </c>
      <c r="B35" s="15" t="s">
        <v>435</v>
      </c>
      <c r="C35" s="15" t="s">
        <v>436</v>
      </c>
      <c r="D35" s="15" t="s">
        <v>335</v>
      </c>
      <c r="E35" s="15" t="s">
        <v>336</v>
      </c>
      <c r="F35" s="15" t="s">
        <v>337</v>
      </c>
      <c r="G35" s="15">
        <v>37.639099999999999</v>
      </c>
      <c r="H35" s="15">
        <v>-120.99688</v>
      </c>
      <c r="I35" s="15" t="s">
        <v>437</v>
      </c>
      <c r="J35" s="15">
        <v>211266</v>
      </c>
      <c r="K35" s="15">
        <v>70481</v>
      </c>
      <c r="L35" s="15">
        <v>48577</v>
      </c>
      <c r="M35" s="15">
        <v>111285594</v>
      </c>
      <c r="N35" s="15">
        <v>4760783</v>
      </c>
      <c r="O35" s="15" t="s">
        <v>339</v>
      </c>
    </row>
    <row r="36" spans="1:15" x14ac:dyDescent="0.45">
      <c r="A36" s="15" t="s">
        <v>438</v>
      </c>
      <c r="B36" s="15" t="s">
        <v>439</v>
      </c>
      <c r="C36" s="15" t="s">
        <v>371</v>
      </c>
      <c r="D36" s="15" t="s">
        <v>335</v>
      </c>
      <c r="E36" s="15" t="s">
        <v>336</v>
      </c>
      <c r="F36" s="15" t="s">
        <v>337</v>
      </c>
      <c r="G36" s="15">
        <v>33.937519999999999</v>
      </c>
      <c r="H36" s="15">
        <v>-117.23059000000001</v>
      </c>
      <c r="I36" s="15" t="s">
        <v>372</v>
      </c>
      <c r="J36" s="15">
        <v>204198</v>
      </c>
      <c r="K36" s="15">
        <v>51693</v>
      </c>
      <c r="L36" s="15">
        <v>54590</v>
      </c>
      <c r="M36" s="15">
        <v>132800801</v>
      </c>
      <c r="N36" s="15">
        <v>504194</v>
      </c>
      <c r="O36" s="15" t="s">
        <v>339</v>
      </c>
    </row>
    <row r="37" spans="1:15" x14ac:dyDescent="0.45">
      <c r="A37" s="15" t="s">
        <v>440</v>
      </c>
      <c r="B37" s="15" t="s">
        <v>441</v>
      </c>
      <c r="C37" s="15" t="s">
        <v>371</v>
      </c>
      <c r="D37" s="15" t="s">
        <v>335</v>
      </c>
      <c r="E37" s="15" t="s">
        <v>336</v>
      </c>
      <c r="F37" s="15" t="s">
        <v>337</v>
      </c>
      <c r="G37" s="15">
        <v>33.553910000000002</v>
      </c>
      <c r="H37" s="15">
        <v>-117.21392</v>
      </c>
      <c r="I37" s="15" t="s">
        <v>372</v>
      </c>
      <c r="J37" s="15">
        <v>109830</v>
      </c>
      <c r="K37" s="15">
        <v>32685</v>
      </c>
      <c r="L37" s="15">
        <v>74610</v>
      </c>
      <c r="M37" s="15">
        <v>87023902</v>
      </c>
      <c r="N37" s="15">
        <v>93770</v>
      </c>
      <c r="O37" s="15" t="s">
        <v>339</v>
      </c>
    </row>
    <row r="38" spans="1:15" x14ac:dyDescent="0.45">
      <c r="A38" s="15" t="s">
        <v>442</v>
      </c>
      <c r="B38" s="15" t="s">
        <v>443</v>
      </c>
      <c r="C38" s="15" t="s">
        <v>354</v>
      </c>
      <c r="D38" s="15" t="s">
        <v>335</v>
      </c>
      <c r="E38" s="15" t="s">
        <v>336</v>
      </c>
      <c r="F38" t="s">
        <v>337</v>
      </c>
      <c r="G38">
        <v>33.902239999999999</v>
      </c>
      <c r="H38">
        <v>-118.08172999999999</v>
      </c>
      <c r="I38" t="s">
        <v>382</v>
      </c>
      <c r="J38">
        <v>107140</v>
      </c>
      <c r="K38">
        <v>27225</v>
      </c>
      <c r="L38">
        <v>59756</v>
      </c>
      <c r="M38">
        <v>25145023</v>
      </c>
      <c r="N38">
        <v>101802</v>
      </c>
      <c r="O38" t="s">
        <v>339</v>
      </c>
    </row>
    <row r="39" spans="1:15" x14ac:dyDescent="0.45">
      <c r="A39" s="15" t="s">
        <v>444</v>
      </c>
      <c r="B39" s="15" t="s">
        <v>445</v>
      </c>
      <c r="C39" s="15" t="s">
        <v>350</v>
      </c>
      <c r="D39" s="15" t="s">
        <v>335</v>
      </c>
      <c r="E39" s="15" t="s">
        <v>336</v>
      </c>
      <c r="F39" s="15" t="s">
        <v>337</v>
      </c>
      <c r="G39" s="15">
        <v>37.804369999999999</v>
      </c>
      <c r="H39" s="15">
        <v>-122.27079999999999</v>
      </c>
      <c r="I39" s="15" t="s">
        <v>351</v>
      </c>
      <c r="J39" s="15">
        <v>419267</v>
      </c>
      <c r="K39" s="15">
        <v>158424</v>
      </c>
      <c r="L39" s="15">
        <v>54618</v>
      </c>
      <c r="M39" s="15">
        <v>144762241</v>
      </c>
      <c r="N39" s="15">
        <v>56897826</v>
      </c>
      <c r="O39" s="15" t="s">
        <v>339</v>
      </c>
    </row>
    <row r="40" spans="1:15" x14ac:dyDescent="0.45">
      <c r="A40" s="15" t="s">
        <v>446</v>
      </c>
      <c r="B40" s="15" t="s">
        <v>447</v>
      </c>
      <c r="C40" s="15" t="s">
        <v>358</v>
      </c>
      <c r="D40" s="15" t="s">
        <v>335</v>
      </c>
      <c r="E40" s="15" t="s">
        <v>336</v>
      </c>
      <c r="F40" s="15" t="s">
        <v>337</v>
      </c>
      <c r="G40" s="15">
        <v>33.195869999999999</v>
      </c>
      <c r="H40" s="15">
        <v>-117.37948</v>
      </c>
      <c r="I40" s="15" t="s">
        <v>359</v>
      </c>
      <c r="J40" s="15">
        <v>175691</v>
      </c>
      <c r="K40" s="15">
        <v>60493</v>
      </c>
      <c r="L40" s="15">
        <v>57703</v>
      </c>
      <c r="M40" s="15">
        <v>106841893</v>
      </c>
      <c r="N40" s="15">
        <v>2392242</v>
      </c>
      <c r="O40" s="15" t="s">
        <v>339</v>
      </c>
    </row>
    <row r="41" spans="1:15" x14ac:dyDescent="0.45">
      <c r="A41" s="15" t="s">
        <v>448</v>
      </c>
      <c r="B41" s="15" t="s">
        <v>449</v>
      </c>
      <c r="C41" s="15" t="s">
        <v>404</v>
      </c>
      <c r="D41" s="15" t="s">
        <v>335</v>
      </c>
      <c r="E41" s="15" t="s">
        <v>336</v>
      </c>
      <c r="F41" s="15" t="s">
        <v>337</v>
      </c>
      <c r="G41" s="15">
        <v>34.063339999999997</v>
      </c>
      <c r="H41" s="15">
        <v>-117.65089</v>
      </c>
      <c r="I41" s="15" t="s">
        <v>405</v>
      </c>
      <c r="J41" s="15">
        <v>171214</v>
      </c>
      <c r="K41" s="15">
        <v>47375</v>
      </c>
      <c r="L41" s="15">
        <v>54114</v>
      </c>
      <c r="M41" s="15">
        <v>129329742</v>
      </c>
      <c r="N41" s="15">
        <v>159101</v>
      </c>
      <c r="O41" s="15" t="s">
        <v>339</v>
      </c>
    </row>
    <row r="42" spans="1:15" x14ac:dyDescent="0.45">
      <c r="A42" s="15" t="s">
        <v>450</v>
      </c>
      <c r="B42" s="15" t="s">
        <v>451</v>
      </c>
      <c r="C42" s="15" t="s">
        <v>334</v>
      </c>
      <c r="D42" s="15" t="s">
        <v>335</v>
      </c>
      <c r="E42" s="15" t="s">
        <v>336</v>
      </c>
      <c r="F42" s="15" t="s">
        <v>337</v>
      </c>
      <c r="G42" s="15">
        <v>33.787790000000001</v>
      </c>
      <c r="H42" s="15">
        <v>-117.85311</v>
      </c>
      <c r="I42" s="15" t="s">
        <v>338</v>
      </c>
      <c r="J42" s="15">
        <v>140992</v>
      </c>
      <c r="K42" s="15">
        <v>42680</v>
      </c>
      <c r="L42" s="15">
        <v>78513</v>
      </c>
      <c r="M42" s="15">
        <v>65677897</v>
      </c>
      <c r="N42" s="15">
        <v>1134748</v>
      </c>
      <c r="O42" s="15" t="s">
        <v>339</v>
      </c>
    </row>
    <row r="43" spans="1:15" x14ac:dyDescent="0.45">
      <c r="A43" s="15" t="s">
        <v>452</v>
      </c>
      <c r="B43" s="15" t="s">
        <v>453</v>
      </c>
      <c r="C43" s="15" t="s">
        <v>454</v>
      </c>
      <c r="D43" s="15" t="s">
        <v>335</v>
      </c>
      <c r="E43" s="15" t="s">
        <v>336</v>
      </c>
      <c r="F43" s="15" t="s">
        <v>337</v>
      </c>
      <c r="G43" s="15">
        <v>34.197499999999998</v>
      </c>
      <c r="H43" s="15">
        <v>-119.17704999999999</v>
      </c>
      <c r="I43" s="15" t="s">
        <v>455</v>
      </c>
      <c r="J43" s="15">
        <v>207254</v>
      </c>
      <c r="K43" s="15">
        <v>50815</v>
      </c>
      <c r="L43" s="15">
        <v>60621</v>
      </c>
      <c r="M43" s="15">
        <v>69672461</v>
      </c>
      <c r="N43" s="15">
        <v>31875278</v>
      </c>
      <c r="O43" s="15" t="s">
        <v>339</v>
      </c>
    </row>
    <row r="44" spans="1:15" x14ac:dyDescent="0.45">
      <c r="A44" s="15" t="s">
        <v>456</v>
      </c>
      <c r="B44" s="15" t="s">
        <v>457</v>
      </c>
      <c r="C44" s="15" t="s">
        <v>354</v>
      </c>
      <c r="D44" s="15" t="s">
        <v>335</v>
      </c>
      <c r="E44" s="15" t="s">
        <v>336</v>
      </c>
      <c r="F44" s="15" t="s">
        <v>337</v>
      </c>
      <c r="G44" s="15">
        <v>34.579430000000002</v>
      </c>
      <c r="H44" s="15">
        <v>-118.11646</v>
      </c>
      <c r="I44" s="15" t="s">
        <v>347</v>
      </c>
      <c r="J44" s="15">
        <v>158351</v>
      </c>
      <c r="K44" s="15">
        <v>42720</v>
      </c>
      <c r="L44" s="15">
        <v>52392</v>
      </c>
      <c r="M44" s="15">
        <v>274452754</v>
      </c>
      <c r="N44" s="15">
        <v>633935</v>
      </c>
      <c r="O44" s="15" t="s">
        <v>339</v>
      </c>
    </row>
    <row r="45" spans="1:15" x14ac:dyDescent="0.45">
      <c r="A45" s="15" t="s">
        <v>458</v>
      </c>
      <c r="B45" s="15" t="s">
        <v>459</v>
      </c>
      <c r="C45" s="15" t="s">
        <v>354</v>
      </c>
      <c r="D45" s="15" t="s">
        <v>335</v>
      </c>
      <c r="E45" s="15" t="s">
        <v>336</v>
      </c>
      <c r="F45" s="15" t="s">
        <v>337</v>
      </c>
      <c r="G45" s="15">
        <v>34.147779999999997</v>
      </c>
      <c r="H45" s="15">
        <v>-118.14452</v>
      </c>
      <c r="I45" s="15" t="s">
        <v>395</v>
      </c>
      <c r="J45" s="15">
        <v>142250</v>
      </c>
      <c r="K45" s="15">
        <v>54536</v>
      </c>
      <c r="L45" s="15">
        <v>72402</v>
      </c>
      <c r="M45" s="15">
        <v>59524677</v>
      </c>
      <c r="N45" s="15">
        <v>377058</v>
      </c>
      <c r="O45" s="15" t="s">
        <v>339</v>
      </c>
    </row>
    <row r="46" spans="1:15" x14ac:dyDescent="0.45">
      <c r="A46" s="15" t="s">
        <v>460</v>
      </c>
      <c r="B46" s="15" t="s">
        <v>461</v>
      </c>
      <c r="C46" s="15" t="s">
        <v>354</v>
      </c>
      <c r="D46" s="15" t="s">
        <v>335</v>
      </c>
      <c r="E46" s="15" t="s">
        <v>336</v>
      </c>
      <c r="F46" s="15" t="s">
        <v>337</v>
      </c>
      <c r="G46" s="15">
        <v>34.055289999999999</v>
      </c>
      <c r="H46" s="15">
        <v>-117.75228</v>
      </c>
      <c r="I46" s="15" t="s">
        <v>405</v>
      </c>
      <c r="J46" s="15">
        <v>153266</v>
      </c>
      <c r="K46" s="15">
        <v>39378</v>
      </c>
      <c r="L46" s="15">
        <v>49186</v>
      </c>
      <c r="M46" s="15">
        <v>59446734</v>
      </c>
      <c r="N46" s="15">
        <v>26188</v>
      </c>
      <c r="O46" s="15" t="s">
        <v>339</v>
      </c>
    </row>
    <row r="47" spans="1:15" x14ac:dyDescent="0.45">
      <c r="A47" s="15" t="s">
        <v>462</v>
      </c>
      <c r="B47" s="15" t="s">
        <v>463</v>
      </c>
      <c r="C47" s="15" t="s">
        <v>404</v>
      </c>
      <c r="D47" s="15" t="s">
        <v>335</v>
      </c>
      <c r="E47" s="15" t="s">
        <v>336</v>
      </c>
      <c r="F47" s="15" t="s">
        <v>337</v>
      </c>
      <c r="G47" s="15">
        <v>34.106400000000001</v>
      </c>
      <c r="H47" s="15">
        <v>-117.59311</v>
      </c>
      <c r="I47" s="15" t="s">
        <v>405</v>
      </c>
      <c r="J47" s="15">
        <v>175236</v>
      </c>
      <c r="K47" s="15">
        <v>55240</v>
      </c>
      <c r="L47" s="15">
        <v>77396</v>
      </c>
      <c r="M47" s="15">
        <v>103562370</v>
      </c>
      <c r="N47" s="15">
        <v>24723</v>
      </c>
      <c r="O47" s="15" t="s">
        <v>339</v>
      </c>
    </row>
    <row r="48" spans="1:15" x14ac:dyDescent="0.45">
      <c r="A48" s="15" t="s">
        <v>464</v>
      </c>
      <c r="B48" s="15" t="s">
        <v>465</v>
      </c>
      <c r="C48" s="15" t="s">
        <v>404</v>
      </c>
      <c r="D48" s="15" t="s">
        <v>335</v>
      </c>
      <c r="E48" s="15" t="s">
        <v>336</v>
      </c>
      <c r="F48" s="15" t="s">
        <v>337</v>
      </c>
      <c r="G48" s="15">
        <v>34.106400000000001</v>
      </c>
      <c r="H48" s="15">
        <v>-117.37032000000001</v>
      </c>
      <c r="I48" s="15" t="s">
        <v>405</v>
      </c>
      <c r="J48" s="15">
        <v>103132</v>
      </c>
      <c r="K48" s="15">
        <v>25199</v>
      </c>
      <c r="L48" s="15">
        <v>50971</v>
      </c>
      <c r="M48" s="15">
        <v>57824783</v>
      </c>
      <c r="N48" s="15">
        <v>36883</v>
      </c>
      <c r="O48" s="15" t="s">
        <v>339</v>
      </c>
    </row>
    <row r="49" spans="1:15" x14ac:dyDescent="0.45">
      <c r="A49" s="15" t="s">
        <v>466</v>
      </c>
      <c r="B49" s="15" t="s">
        <v>467</v>
      </c>
      <c r="C49" s="15" t="s">
        <v>342</v>
      </c>
      <c r="D49" s="15" t="s">
        <v>335</v>
      </c>
      <c r="E49" s="15" t="s">
        <v>336</v>
      </c>
      <c r="F49" s="15" t="s">
        <v>337</v>
      </c>
      <c r="G49" s="15">
        <v>37.935760000000002</v>
      </c>
      <c r="H49" s="15">
        <v>-122.34775</v>
      </c>
      <c r="I49" s="15" t="s">
        <v>351</v>
      </c>
      <c r="J49" s="15">
        <v>109708</v>
      </c>
      <c r="K49" s="15">
        <v>36973</v>
      </c>
      <c r="L49" s="15">
        <v>55102</v>
      </c>
      <c r="M49" s="15">
        <v>77834895</v>
      </c>
      <c r="N49" s="15">
        <v>58171749</v>
      </c>
      <c r="O49" s="15" t="s">
        <v>339</v>
      </c>
    </row>
    <row r="50" spans="1:15" x14ac:dyDescent="0.45">
      <c r="A50" s="15" t="s">
        <v>468</v>
      </c>
      <c r="B50" s="15" t="s">
        <v>469</v>
      </c>
      <c r="C50" s="15" t="s">
        <v>371</v>
      </c>
      <c r="D50" s="15" t="s">
        <v>335</v>
      </c>
      <c r="E50" s="15" t="s">
        <v>336</v>
      </c>
      <c r="F50" s="15" t="s">
        <v>337</v>
      </c>
      <c r="G50" s="15">
        <v>33.953330000000001</v>
      </c>
      <c r="H50" s="15">
        <v>-117.39610999999999</v>
      </c>
      <c r="I50" s="15" t="s">
        <v>372</v>
      </c>
      <c r="J50" s="15">
        <v>322424</v>
      </c>
      <c r="K50" s="15">
        <v>91267</v>
      </c>
      <c r="L50" s="15">
        <v>57196</v>
      </c>
      <c r="M50" s="15">
        <v>210379895</v>
      </c>
      <c r="N50" s="15">
        <v>801713</v>
      </c>
      <c r="O50" s="15" t="s">
        <v>339</v>
      </c>
    </row>
    <row r="51" spans="1:15" x14ac:dyDescent="0.45">
      <c r="A51" s="15" t="s">
        <v>470</v>
      </c>
      <c r="B51" s="15" t="s">
        <v>471</v>
      </c>
      <c r="C51" s="15" t="s">
        <v>472</v>
      </c>
      <c r="D51" s="15" t="s">
        <v>335</v>
      </c>
      <c r="E51" s="15" t="s">
        <v>336</v>
      </c>
      <c r="F51" s="15" t="s">
        <v>337</v>
      </c>
      <c r="G51" s="15">
        <v>38.752119999999998</v>
      </c>
      <c r="H51" s="15">
        <v>-121.28801</v>
      </c>
      <c r="I51" s="15" t="s">
        <v>392</v>
      </c>
      <c r="J51" s="15">
        <v>130269</v>
      </c>
      <c r="K51" s="15">
        <v>46547</v>
      </c>
      <c r="L51" s="15">
        <v>75867</v>
      </c>
      <c r="M51" s="15">
        <v>111337848</v>
      </c>
      <c r="N51" s="15">
        <v>3366</v>
      </c>
      <c r="O51" s="15" t="s">
        <v>339</v>
      </c>
    </row>
    <row r="52" spans="1:15" x14ac:dyDescent="0.45">
      <c r="A52" s="15" t="s">
        <v>473</v>
      </c>
      <c r="B52" s="15" t="s">
        <v>474</v>
      </c>
      <c r="C52" s="15" t="s">
        <v>391</v>
      </c>
      <c r="D52" s="15" t="s">
        <v>335</v>
      </c>
      <c r="E52" s="15" t="s">
        <v>336</v>
      </c>
      <c r="F52" s="15" t="s">
        <v>337</v>
      </c>
      <c r="G52" s="15">
        <v>38.581569999999999</v>
      </c>
      <c r="H52" s="15">
        <v>-121.4944</v>
      </c>
      <c r="I52" s="15" t="s">
        <v>475</v>
      </c>
      <c r="J52" s="15">
        <v>490712</v>
      </c>
      <c r="K52" s="15">
        <v>178185</v>
      </c>
      <c r="L52" s="15">
        <v>50739</v>
      </c>
      <c r="M52" s="15">
        <v>253621861</v>
      </c>
      <c r="N52" s="15">
        <v>5651667</v>
      </c>
      <c r="O52" s="15" t="s">
        <v>339</v>
      </c>
    </row>
    <row r="53" spans="1:15" x14ac:dyDescent="0.45">
      <c r="A53" s="15" t="s">
        <v>476</v>
      </c>
      <c r="B53" s="15" t="s">
        <v>477</v>
      </c>
      <c r="C53" s="15" t="s">
        <v>478</v>
      </c>
      <c r="D53" s="15" t="s">
        <v>335</v>
      </c>
      <c r="E53" s="15" t="s">
        <v>336</v>
      </c>
      <c r="F53" s="15" t="s">
        <v>337</v>
      </c>
      <c r="G53" s="15">
        <v>36.67774</v>
      </c>
      <c r="H53" s="15">
        <v>-121.6555</v>
      </c>
      <c r="I53" s="15" t="s">
        <v>479</v>
      </c>
      <c r="J53" s="15">
        <v>157380</v>
      </c>
      <c r="K53" s="15">
        <v>40892</v>
      </c>
      <c r="L53" s="15">
        <v>49840</v>
      </c>
      <c r="M53" s="15">
        <v>61150707</v>
      </c>
      <c r="N53" s="15">
        <v>98696</v>
      </c>
      <c r="O53" s="15" t="s">
        <v>339</v>
      </c>
    </row>
    <row r="54" spans="1:15" x14ac:dyDescent="0.45">
      <c r="A54" s="15" t="s">
        <v>480</v>
      </c>
      <c r="B54" s="15" t="s">
        <v>481</v>
      </c>
      <c r="C54" s="15" t="s">
        <v>404</v>
      </c>
      <c r="D54" s="15" t="s">
        <v>335</v>
      </c>
      <c r="E54" s="15" t="s">
        <v>336</v>
      </c>
      <c r="F54" s="15" t="s">
        <v>337</v>
      </c>
      <c r="G54" s="15">
        <v>34.108339999999998</v>
      </c>
      <c r="H54" s="15">
        <v>-117.28977</v>
      </c>
      <c r="I54" s="15" t="s">
        <v>405</v>
      </c>
      <c r="J54" s="15">
        <v>216108</v>
      </c>
      <c r="K54" s="15">
        <v>57580</v>
      </c>
      <c r="L54" s="15">
        <v>37047</v>
      </c>
      <c r="M54" s="15">
        <v>159326695</v>
      </c>
      <c r="N54" s="15">
        <v>1126214</v>
      </c>
      <c r="O54" s="15" t="s">
        <v>339</v>
      </c>
    </row>
    <row r="55" spans="1:15" x14ac:dyDescent="0.45">
      <c r="A55" s="15" t="s">
        <v>482</v>
      </c>
      <c r="B55" s="15" t="s">
        <v>483</v>
      </c>
      <c r="C55" s="15" t="s">
        <v>454</v>
      </c>
      <c r="D55" s="15" t="s">
        <v>335</v>
      </c>
      <c r="E55" s="15" t="s">
        <v>336</v>
      </c>
      <c r="F55" s="15" t="s">
        <v>337</v>
      </c>
      <c r="G55" s="15">
        <v>34.267780000000002</v>
      </c>
      <c r="H55" s="15">
        <v>-119.25421</v>
      </c>
      <c r="I55" s="15" t="s">
        <v>455</v>
      </c>
      <c r="J55" s="15">
        <v>109708</v>
      </c>
      <c r="K55" s="15">
        <v>41029</v>
      </c>
      <c r="L55" s="15">
        <v>66995</v>
      </c>
      <c r="M55" s="15">
        <v>56500370</v>
      </c>
      <c r="N55" s="15">
        <v>27033715</v>
      </c>
      <c r="O55" s="15" t="s">
        <v>339</v>
      </c>
    </row>
    <row r="56" spans="1:15" x14ac:dyDescent="0.45">
      <c r="A56" s="15" t="s">
        <v>484</v>
      </c>
      <c r="B56" s="15" t="s">
        <v>485</v>
      </c>
      <c r="C56" s="15" t="s">
        <v>358</v>
      </c>
      <c r="D56" s="15" t="s">
        <v>335</v>
      </c>
      <c r="E56" s="15" t="s">
        <v>336</v>
      </c>
      <c r="F56" s="15" t="s">
        <v>337</v>
      </c>
      <c r="G56" s="15">
        <v>32.715330000000002</v>
      </c>
      <c r="H56" s="15">
        <v>-117.15725999999999</v>
      </c>
      <c r="I56" s="15" t="s">
        <v>362</v>
      </c>
      <c r="J56" s="15">
        <v>1394928</v>
      </c>
      <c r="K56" s="15">
        <v>485091</v>
      </c>
      <c r="L56" s="15">
        <v>66116</v>
      </c>
      <c r="M56" s="15">
        <v>842252395</v>
      </c>
      <c r="N56" s="15">
        <v>122244773</v>
      </c>
      <c r="O56" s="15" t="s">
        <v>339</v>
      </c>
    </row>
    <row r="57" spans="1:15" x14ac:dyDescent="0.45">
      <c r="A57" s="15" t="s">
        <v>486</v>
      </c>
      <c r="B57" s="15" t="s">
        <v>487</v>
      </c>
      <c r="C57" s="15" t="s">
        <v>488</v>
      </c>
      <c r="D57" s="15" t="s">
        <v>335</v>
      </c>
      <c r="E57" s="15" t="s">
        <v>336</v>
      </c>
      <c r="F57" s="15" t="s">
        <v>337</v>
      </c>
      <c r="G57" s="15">
        <v>37.774999999999999</v>
      </c>
      <c r="H57" s="15">
        <v>-122.41943999999999</v>
      </c>
      <c r="I57" s="15" t="s">
        <v>489</v>
      </c>
      <c r="J57" s="15">
        <v>864816</v>
      </c>
      <c r="K57" s="15">
        <v>353287</v>
      </c>
      <c r="L57" s="15">
        <v>81294</v>
      </c>
      <c r="M57" s="15">
        <v>121455687</v>
      </c>
      <c r="N57" s="15">
        <v>479136515</v>
      </c>
      <c r="O57" s="15" t="s">
        <v>339</v>
      </c>
    </row>
    <row r="58" spans="1:15" x14ac:dyDescent="0.45">
      <c r="A58" s="15" t="s">
        <v>490</v>
      </c>
      <c r="B58" s="15" t="s">
        <v>491</v>
      </c>
      <c r="C58" s="15" t="s">
        <v>492</v>
      </c>
      <c r="D58" s="15" t="s">
        <v>335</v>
      </c>
      <c r="E58" s="15" t="s">
        <v>336</v>
      </c>
      <c r="F58" s="15" t="s">
        <v>337</v>
      </c>
      <c r="G58" s="15">
        <v>37.339390000000002</v>
      </c>
      <c r="H58" s="15">
        <v>-121.89496</v>
      </c>
      <c r="I58" s="15" t="s">
        <v>493</v>
      </c>
      <c r="J58" s="15">
        <v>1026908</v>
      </c>
      <c r="K58" s="15">
        <v>314297</v>
      </c>
      <c r="L58" s="15">
        <v>84647</v>
      </c>
      <c r="M58" s="15">
        <v>459749746</v>
      </c>
      <c r="N58" s="15">
        <v>7803332</v>
      </c>
      <c r="O58" s="15" t="s">
        <v>339</v>
      </c>
    </row>
    <row r="59" spans="1:15" x14ac:dyDescent="0.45">
      <c r="A59" s="15" t="s">
        <v>494</v>
      </c>
      <c r="B59" s="15" t="s">
        <v>495</v>
      </c>
      <c r="C59" s="15" t="s">
        <v>378</v>
      </c>
      <c r="D59" s="15" t="s">
        <v>335</v>
      </c>
      <c r="E59" s="15" t="s">
        <v>336</v>
      </c>
      <c r="F59" s="15" t="s">
        <v>337</v>
      </c>
      <c r="G59" s="15">
        <v>37.562989999999999</v>
      </c>
      <c r="H59" s="15">
        <v>-122.32553</v>
      </c>
      <c r="I59" s="15" t="s">
        <v>379</v>
      </c>
      <c r="J59" s="15">
        <v>103536</v>
      </c>
      <c r="K59" s="15">
        <v>37861</v>
      </c>
      <c r="L59" s="15">
        <v>90208</v>
      </c>
      <c r="M59" s="15">
        <v>31415730</v>
      </c>
      <c r="N59" s="15">
        <v>9721639</v>
      </c>
      <c r="O59" s="15" t="s">
        <v>339</v>
      </c>
    </row>
    <row r="60" spans="1:15" x14ac:dyDescent="0.45">
      <c r="A60" s="15" t="s">
        <v>496</v>
      </c>
      <c r="B60" s="15" t="s">
        <v>497</v>
      </c>
      <c r="C60" s="15" t="s">
        <v>334</v>
      </c>
      <c r="D60" s="15" t="s">
        <v>335</v>
      </c>
      <c r="E60" s="15" t="s">
        <v>336</v>
      </c>
      <c r="F60" s="15" t="s">
        <v>337</v>
      </c>
      <c r="G60" s="15">
        <v>33.745570000000001</v>
      </c>
      <c r="H60" s="15">
        <v>-117.86783</v>
      </c>
      <c r="I60" s="15" t="s">
        <v>375</v>
      </c>
      <c r="J60" s="15">
        <v>335400</v>
      </c>
      <c r="K60" s="15">
        <v>74757</v>
      </c>
      <c r="L60" s="15">
        <v>52253</v>
      </c>
      <c r="M60" s="15">
        <v>70306781</v>
      </c>
      <c r="N60" s="15">
        <v>638460</v>
      </c>
      <c r="O60" s="15" t="s">
        <v>339</v>
      </c>
    </row>
    <row r="61" spans="1:15" x14ac:dyDescent="0.45">
      <c r="A61" s="15" t="s">
        <v>498</v>
      </c>
      <c r="B61" s="15" t="s">
        <v>499</v>
      </c>
      <c r="C61" s="15" t="s">
        <v>492</v>
      </c>
      <c r="D61" s="15" t="s">
        <v>335</v>
      </c>
      <c r="E61" s="15" t="s">
        <v>336</v>
      </c>
      <c r="F61" s="15" t="s">
        <v>337</v>
      </c>
      <c r="G61" s="15">
        <v>37.354109999999999</v>
      </c>
      <c r="H61" s="15">
        <v>-121.95524</v>
      </c>
      <c r="I61" s="15" t="s">
        <v>493</v>
      </c>
      <c r="J61" s="15">
        <v>126215</v>
      </c>
      <c r="K61" s="15">
        <v>43433</v>
      </c>
      <c r="L61" s="15">
        <v>98914</v>
      </c>
      <c r="M61" s="15">
        <v>47678886</v>
      </c>
      <c r="N61" s="15">
        <v>0</v>
      </c>
      <c r="O61" s="15" t="s">
        <v>339</v>
      </c>
    </row>
    <row r="62" spans="1:15" x14ac:dyDescent="0.45">
      <c r="A62" s="15" t="s">
        <v>500</v>
      </c>
      <c r="B62" s="15" t="s">
        <v>501</v>
      </c>
      <c r="C62" s="15" t="s">
        <v>354</v>
      </c>
      <c r="D62" s="15" t="s">
        <v>335</v>
      </c>
      <c r="E62" s="15" t="s">
        <v>336</v>
      </c>
      <c r="F62" s="15" t="s">
        <v>337</v>
      </c>
      <c r="G62" s="15">
        <v>34.391660000000002</v>
      </c>
      <c r="H62" s="15">
        <v>-118.54259</v>
      </c>
      <c r="I62" s="15" t="s">
        <v>347</v>
      </c>
      <c r="J62" s="15">
        <v>182371</v>
      </c>
      <c r="K62" s="15">
        <v>59247</v>
      </c>
      <c r="L62" s="15">
        <v>83554</v>
      </c>
      <c r="M62" s="15">
        <v>136645644</v>
      </c>
      <c r="N62" s="15">
        <v>131952</v>
      </c>
      <c r="O62" s="15" t="s">
        <v>339</v>
      </c>
    </row>
    <row r="63" spans="1:15" x14ac:dyDescent="0.45">
      <c r="A63" s="15" t="s">
        <v>502</v>
      </c>
      <c r="B63" s="15" t="s">
        <v>503</v>
      </c>
      <c r="C63" s="15" t="s">
        <v>504</v>
      </c>
      <c r="D63" s="15" t="s">
        <v>335</v>
      </c>
      <c r="E63" s="15" t="s">
        <v>336</v>
      </c>
      <c r="F63" s="15" t="s">
        <v>337</v>
      </c>
      <c r="G63" s="15">
        <v>34.953029999999998</v>
      </c>
      <c r="H63" s="15">
        <v>-120.43572</v>
      </c>
      <c r="I63" s="15" t="s">
        <v>455</v>
      </c>
      <c r="J63" s="15">
        <v>105093</v>
      </c>
      <c r="K63" s="15">
        <v>27365</v>
      </c>
      <c r="L63" s="15">
        <v>50433</v>
      </c>
      <c r="M63" s="15">
        <v>59005328</v>
      </c>
      <c r="N63" s="15">
        <v>1648788</v>
      </c>
      <c r="O63" s="15" t="s">
        <v>339</v>
      </c>
    </row>
    <row r="64" spans="1:15" x14ac:dyDescent="0.45">
      <c r="A64" s="15" t="s">
        <v>505</v>
      </c>
      <c r="B64" s="15" t="s">
        <v>506</v>
      </c>
      <c r="C64" s="15" t="s">
        <v>507</v>
      </c>
      <c r="D64" s="15" t="s">
        <v>335</v>
      </c>
      <c r="E64" s="15" t="s">
        <v>336</v>
      </c>
      <c r="F64" s="15" t="s">
        <v>337</v>
      </c>
      <c r="G64" s="15">
        <v>38.440469999999998</v>
      </c>
      <c r="H64" s="15">
        <v>-122.71442999999999</v>
      </c>
      <c r="I64" s="15" t="s">
        <v>401</v>
      </c>
      <c r="J64" s="15">
        <v>174972</v>
      </c>
      <c r="K64" s="15">
        <v>64088</v>
      </c>
      <c r="L64" s="15">
        <v>61050</v>
      </c>
      <c r="M64" s="15">
        <v>106947059</v>
      </c>
      <c r="N64" s="15">
        <v>531185</v>
      </c>
      <c r="O64" s="15" t="s">
        <v>339</v>
      </c>
    </row>
    <row r="65" spans="1:15" x14ac:dyDescent="0.45">
      <c r="A65" s="15" t="s">
        <v>508</v>
      </c>
      <c r="B65" s="15" t="s">
        <v>509</v>
      </c>
      <c r="C65" s="15" t="s">
        <v>454</v>
      </c>
      <c r="D65" s="15" t="s">
        <v>335</v>
      </c>
      <c r="E65" s="15" t="s">
        <v>336</v>
      </c>
      <c r="F65" s="15" t="s">
        <v>337</v>
      </c>
      <c r="G65" s="15">
        <v>34.269449999999999</v>
      </c>
      <c r="H65" s="15">
        <v>-118.78148</v>
      </c>
      <c r="I65" s="15" t="s">
        <v>455</v>
      </c>
      <c r="J65" s="15">
        <v>126788</v>
      </c>
      <c r="K65" s="15">
        <v>41972</v>
      </c>
      <c r="L65" s="15">
        <v>90210</v>
      </c>
      <c r="M65" s="15">
        <v>107421127</v>
      </c>
      <c r="N65" s="15">
        <v>1984799</v>
      </c>
      <c r="O65" s="15" t="s">
        <v>339</v>
      </c>
    </row>
    <row r="66" spans="1:15" x14ac:dyDescent="0.45">
      <c r="A66" s="15" t="s">
        <v>510</v>
      </c>
      <c r="B66" s="15" t="s">
        <v>511</v>
      </c>
      <c r="C66" s="15" t="s">
        <v>512</v>
      </c>
      <c r="D66" s="15" t="s">
        <v>335</v>
      </c>
      <c r="E66" s="15" t="s">
        <v>336</v>
      </c>
      <c r="F66" s="15" t="s">
        <v>337</v>
      </c>
      <c r="G66" s="15">
        <v>37.957700000000003</v>
      </c>
      <c r="H66" s="15">
        <v>-121.29078</v>
      </c>
      <c r="I66" s="15" t="s">
        <v>437</v>
      </c>
      <c r="J66" s="15">
        <v>305658</v>
      </c>
      <c r="K66" s="15">
        <v>92440</v>
      </c>
      <c r="L66" s="15">
        <v>44797</v>
      </c>
      <c r="M66" s="15">
        <v>159717213</v>
      </c>
      <c r="N66" s="15">
        <v>7984586</v>
      </c>
      <c r="O66" s="15" t="s">
        <v>339</v>
      </c>
    </row>
    <row r="67" spans="1:15" x14ac:dyDescent="0.45">
      <c r="A67" s="15" t="s">
        <v>513</v>
      </c>
      <c r="B67" s="15" t="s">
        <v>514</v>
      </c>
      <c r="C67" s="15" t="s">
        <v>492</v>
      </c>
      <c r="D67" s="15" t="s">
        <v>335</v>
      </c>
      <c r="E67" s="15" t="s">
        <v>336</v>
      </c>
      <c r="F67" s="15" t="s">
        <v>337</v>
      </c>
      <c r="G67" s="15">
        <v>37.368830000000003</v>
      </c>
      <c r="H67" s="15">
        <v>-122.03635</v>
      </c>
      <c r="I67" s="15" t="s">
        <v>493</v>
      </c>
      <c r="J67" s="15">
        <v>151754</v>
      </c>
      <c r="K67" s="15">
        <v>55094</v>
      </c>
      <c r="L67" s="15">
        <v>105401</v>
      </c>
      <c r="M67" s="15">
        <v>56936612</v>
      </c>
      <c r="N67" s="15">
        <v>1817655</v>
      </c>
      <c r="O67" s="15" t="s">
        <v>339</v>
      </c>
    </row>
    <row r="68" spans="1:15" x14ac:dyDescent="0.45">
      <c r="A68" s="15" t="s">
        <v>515</v>
      </c>
      <c r="B68" s="15" t="s">
        <v>516</v>
      </c>
      <c r="C68" s="15" t="s">
        <v>371</v>
      </c>
      <c r="D68" s="15" t="s">
        <v>335</v>
      </c>
      <c r="E68" s="15" t="s">
        <v>336</v>
      </c>
      <c r="F68" s="15" t="s">
        <v>337</v>
      </c>
      <c r="G68" s="15">
        <v>33.493639999999999</v>
      </c>
      <c r="H68" s="15">
        <v>-117.14836</v>
      </c>
      <c r="I68" s="15" t="s">
        <v>372</v>
      </c>
      <c r="J68" s="15">
        <v>112011</v>
      </c>
      <c r="K68" s="15">
        <v>32835</v>
      </c>
      <c r="L68" s="15">
        <v>79925</v>
      </c>
      <c r="M68" s="15">
        <v>96518165</v>
      </c>
      <c r="N68" s="15">
        <v>30591</v>
      </c>
      <c r="O68" s="15" t="s">
        <v>339</v>
      </c>
    </row>
    <row r="69" spans="1:15" x14ac:dyDescent="0.45">
      <c r="A69" s="15" t="s">
        <v>517</v>
      </c>
      <c r="B69" s="15" t="s">
        <v>518</v>
      </c>
      <c r="C69" s="15" t="s">
        <v>454</v>
      </c>
      <c r="D69" s="15" t="s">
        <v>335</v>
      </c>
      <c r="E69" s="15" t="s">
        <v>336</v>
      </c>
      <c r="F69" s="15" t="s">
        <v>337</v>
      </c>
      <c r="G69" s="15">
        <v>34.170560000000002</v>
      </c>
      <c r="H69" s="15">
        <v>-118.83750000000001</v>
      </c>
      <c r="I69" s="15" t="s">
        <v>455</v>
      </c>
      <c r="J69" s="15">
        <v>129339</v>
      </c>
      <c r="K69" s="15">
        <v>45912</v>
      </c>
      <c r="L69" s="15">
        <v>100946</v>
      </c>
      <c r="M69" s="15">
        <v>142919822</v>
      </c>
      <c r="N69" s="15">
        <v>387875</v>
      </c>
      <c r="O69" s="15" t="s">
        <v>339</v>
      </c>
    </row>
    <row r="70" spans="1:15" x14ac:dyDescent="0.45">
      <c r="A70" s="15" t="s">
        <v>519</v>
      </c>
      <c r="B70" s="15" t="s">
        <v>520</v>
      </c>
      <c r="C70" s="15" t="s">
        <v>354</v>
      </c>
      <c r="D70" s="15" t="s">
        <v>335</v>
      </c>
      <c r="E70" s="15" t="s">
        <v>336</v>
      </c>
      <c r="F70" s="15" t="s">
        <v>337</v>
      </c>
      <c r="G70" s="15">
        <v>33.835850000000001</v>
      </c>
      <c r="H70" s="15">
        <v>-118.34063</v>
      </c>
      <c r="I70" s="15" t="s">
        <v>422</v>
      </c>
      <c r="J70" s="15">
        <v>148475</v>
      </c>
      <c r="K70" s="15">
        <v>55377</v>
      </c>
      <c r="L70" s="15">
        <v>79549</v>
      </c>
      <c r="M70" s="15">
        <v>53038407</v>
      </c>
      <c r="N70" s="15">
        <v>194217</v>
      </c>
      <c r="O70" s="15" t="s">
        <v>339</v>
      </c>
    </row>
    <row r="71" spans="1:15" x14ac:dyDescent="0.45">
      <c r="A71" s="15" t="s">
        <v>521</v>
      </c>
      <c r="B71" s="15" t="s">
        <v>522</v>
      </c>
      <c r="C71" s="15" t="s">
        <v>400</v>
      </c>
      <c r="D71" s="15" t="s">
        <v>335</v>
      </c>
      <c r="E71" s="15" t="s">
        <v>336</v>
      </c>
      <c r="F71" s="15" t="s">
        <v>337</v>
      </c>
      <c r="G71" s="15">
        <v>38.104089999999999</v>
      </c>
      <c r="H71" s="15">
        <v>-122.25664</v>
      </c>
      <c r="I71" s="15" t="s">
        <v>401</v>
      </c>
      <c r="J71" s="15">
        <v>121253</v>
      </c>
      <c r="K71" s="15">
        <v>41216</v>
      </c>
      <c r="L71" s="15">
        <v>57028</v>
      </c>
      <c r="M71" s="15">
        <v>79438815</v>
      </c>
      <c r="N71" s="15">
        <v>48871171</v>
      </c>
      <c r="O71" s="15" t="s">
        <v>339</v>
      </c>
    </row>
    <row r="72" spans="1:15" x14ac:dyDescent="0.45">
      <c r="A72" s="15" t="s">
        <v>523</v>
      </c>
      <c r="B72" s="15" t="s">
        <v>524</v>
      </c>
      <c r="C72" s="15" t="s">
        <v>404</v>
      </c>
      <c r="D72" s="15" t="s">
        <v>335</v>
      </c>
      <c r="E72" s="15" t="s">
        <v>336</v>
      </c>
      <c r="F72" s="15" t="s">
        <v>337</v>
      </c>
      <c r="G72" s="15">
        <v>34.536110000000001</v>
      </c>
      <c r="H72" s="15">
        <v>-117.29116</v>
      </c>
      <c r="I72" s="15" t="s">
        <v>359</v>
      </c>
      <c r="J72" s="15">
        <v>122225</v>
      </c>
      <c r="K72" s="15">
        <v>31886</v>
      </c>
      <c r="L72" s="15">
        <v>45894</v>
      </c>
      <c r="M72" s="15">
        <v>189919736</v>
      </c>
      <c r="N72" s="15">
        <v>1459026</v>
      </c>
      <c r="O72" s="15" t="s">
        <v>339</v>
      </c>
    </row>
    <row r="73" spans="1:15" x14ac:dyDescent="0.45">
      <c r="A73" s="15" t="s">
        <v>525</v>
      </c>
      <c r="B73" s="15" t="s">
        <v>526</v>
      </c>
      <c r="C73" s="15" t="s">
        <v>527</v>
      </c>
      <c r="D73" s="15" t="s">
        <v>335</v>
      </c>
      <c r="E73" s="15" t="s">
        <v>336</v>
      </c>
      <c r="F73" s="15" t="s">
        <v>337</v>
      </c>
      <c r="G73" s="15">
        <v>36.33023</v>
      </c>
      <c r="H73" s="15">
        <v>-119.29206000000001</v>
      </c>
      <c r="I73" s="15" t="s">
        <v>366</v>
      </c>
      <c r="J73" s="15">
        <v>130104</v>
      </c>
      <c r="K73" s="15">
        <v>41730</v>
      </c>
      <c r="L73" s="15">
        <v>52157</v>
      </c>
      <c r="M73" s="15">
        <v>97057436</v>
      </c>
      <c r="N73" s="15">
        <v>51434</v>
      </c>
      <c r="O73" s="15" t="s">
        <v>339</v>
      </c>
    </row>
    <row r="74" spans="1:15" x14ac:dyDescent="0.45">
      <c r="A74" s="15" t="s">
        <v>528</v>
      </c>
      <c r="B74" s="15" t="s">
        <v>529</v>
      </c>
      <c r="C74" s="15" t="s">
        <v>358</v>
      </c>
      <c r="D74" s="15" t="s">
        <v>335</v>
      </c>
      <c r="E74" s="15" t="s">
        <v>336</v>
      </c>
      <c r="F74" s="15" t="s">
        <v>337</v>
      </c>
      <c r="G74" s="15">
        <v>33.200040000000001</v>
      </c>
      <c r="H74" s="15">
        <v>-117.24254000000001</v>
      </c>
      <c r="I74" s="15" t="s">
        <v>359</v>
      </c>
      <c r="J74" s="15">
        <v>100890</v>
      </c>
      <c r="K74" s="15">
        <v>30451</v>
      </c>
      <c r="L74" s="15">
        <v>50601</v>
      </c>
      <c r="M74" s="15">
        <v>48380231</v>
      </c>
      <c r="N74" s="15">
        <v>0</v>
      </c>
      <c r="O74" s="15" t="s">
        <v>339</v>
      </c>
    </row>
    <row r="75" spans="1:15" x14ac:dyDescent="0.45">
      <c r="A75" s="15" t="s">
        <v>530</v>
      </c>
      <c r="B75" s="15" t="s">
        <v>531</v>
      </c>
      <c r="C75" s="15" t="s">
        <v>354</v>
      </c>
      <c r="D75" s="15" t="s">
        <v>335</v>
      </c>
      <c r="E75" s="15" t="s">
        <v>336</v>
      </c>
      <c r="F75" s="15" t="s">
        <v>337</v>
      </c>
      <c r="G75" s="15">
        <v>34.068620000000003</v>
      </c>
      <c r="H75" s="15">
        <v>-117.93895000000001</v>
      </c>
      <c r="I75" s="15" t="s">
        <v>395</v>
      </c>
      <c r="J75" s="15">
        <v>108484</v>
      </c>
      <c r="K75" s="15">
        <v>30816</v>
      </c>
      <c r="L75" s="15">
        <v>69189</v>
      </c>
      <c r="M75" s="15">
        <v>41546642</v>
      </c>
      <c r="N75" s="15">
        <v>124507</v>
      </c>
      <c r="O75" s="15" t="s">
        <v>339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A2C52-D297-4C20-8817-A9CB8BD83BDA}">
  <dimension ref="A1:B802"/>
  <sheetViews>
    <sheetView zoomScale="171" workbookViewId="0">
      <selection activeCell="D31" sqref="D31"/>
    </sheetView>
  </sheetViews>
  <sheetFormatPr defaultRowHeight="14.25" x14ac:dyDescent="0.45"/>
  <cols>
    <col min="1" max="1" width="14.265625" customWidth="1"/>
    <col min="2" max="2" width="19.3984375" customWidth="1"/>
  </cols>
  <sheetData>
    <row r="1" spans="1:2" x14ac:dyDescent="0.45">
      <c r="A1" t="s">
        <v>532</v>
      </c>
      <c r="B1" t="s">
        <v>28</v>
      </c>
    </row>
    <row r="2" spans="1:2" x14ac:dyDescent="0.45">
      <c r="A2" s="15" t="s">
        <v>533</v>
      </c>
      <c r="B2" s="15" t="s">
        <v>534</v>
      </c>
    </row>
    <row r="3" spans="1:2" x14ac:dyDescent="0.45">
      <c r="A3" s="15" t="s">
        <v>535</v>
      </c>
      <c r="B3" s="15" t="s">
        <v>536</v>
      </c>
    </row>
    <row r="4" spans="1:2" x14ac:dyDescent="0.45">
      <c r="A4" s="15" t="s">
        <v>537</v>
      </c>
      <c r="B4" s="15" t="s">
        <v>538</v>
      </c>
    </row>
    <row r="5" spans="1:2" x14ac:dyDescent="0.45">
      <c r="A5" s="15" t="s">
        <v>539</v>
      </c>
      <c r="B5" s="15" t="s">
        <v>540</v>
      </c>
    </row>
    <row r="6" spans="1:2" x14ac:dyDescent="0.45">
      <c r="A6" s="15" t="s">
        <v>541</v>
      </c>
      <c r="B6" s="15" t="s">
        <v>542</v>
      </c>
    </row>
    <row r="7" spans="1:2" x14ac:dyDescent="0.45">
      <c r="A7" s="15" t="s">
        <v>543</v>
      </c>
      <c r="B7" s="15" t="s">
        <v>544</v>
      </c>
    </row>
    <row r="8" spans="1:2" x14ac:dyDescent="0.45">
      <c r="A8" s="15" t="s">
        <v>545</v>
      </c>
      <c r="B8" s="15" t="s">
        <v>546</v>
      </c>
    </row>
    <row r="9" spans="1:2" x14ac:dyDescent="0.45">
      <c r="A9" s="15" t="s">
        <v>547</v>
      </c>
      <c r="B9" s="15" t="s">
        <v>548</v>
      </c>
    </row>
    <row r="10" spans="1:2" x14ac:dyDescent="0.45">
      <c r="A10" s="15" t="s">
        <v>549</v>
      </c>
      <c r="B10" s="15" t="s">
        <v>550</v>
      </c>
    </row>
    <row r="11" spans="1:2" x14ac:dyDescent="0.45">
      <c r="A11" s="15" t="s">
        <v>551</v>
      </c>
      <c r="B11" s="15" t="s">
        <v>552</v>
      </c>
    </row>
    <row r="12" spans="1:2" x14ac:dyDescent="0.45">
      <c r="A12" s="15" t="s">
        <v>553</v>
      </c>
      <c r="B12" s="15" t="s">
        <v>554</v>
      </c>
    </row>
    <row r="13" spans="1:2" x14ac:dyDescent="0.45">
      <c r="A13" s="15" t="s">
        <v>555</v>
      </c>
      <c r="B13" s="15" t="s">
        <v>556</v>
      </c>
    </row>
    <row r="14" spans="1:2" x14ac:dyDescent="0.45">
      <c r="A14" s="15" t="s">
        <v>557</v>
      </c>
      <c r="B14" s="15" t="s">
        <v>558</v>
      </c>
    </row>
    <row r="15" spans="1:2" x14ac:dyDescent="0.45">
      <c r="A15" s="15" t="s">
        <v>559</v>
      </c>
      <c r="B15" s="15" t="s">
        <v>560</v>
      </c>
    </row>
    <row r="16" spans="1:2" x14ac:dyDescent="0.45">
      <c r="A16" s="15" t="s">
        <v>561</v>
      </c>
      <c r="B16" s="15" t="s">
        <v>562</v>
      </c>
    </row>
    <row r="17" spans="1:2" x14ac:dyDescent="0.45">
      <c r="A17" s="15" t="s">
        <v>563</v>
      </c>
      <c r="B17" s="15" t="s">
        <v>564</v>
      </c>
    </row>
    <row r="18" spans="1:2" x14ac:dyDescent="0.45">
      <c r="A18" s="15" t="s">
        <v>565</v>
      </c>
      <c r="B18" s="15" t="s">
        <v>100</v>
      </c>
    </row>
    <row r="19" spans="1:2" x14ac:dyDescent="0.45">
      <c r="A19" s="15" t="s">
        <v>566</v>
      </c>
      <c r="B19" s="15" t="s">
        <v>567</v>
      </c>
    </row>
    <row r="20" spans="1:2" x14ac:dyDescent="0.45">
      <c r="A20" s="15" t="s">
        <v>568</v>
      </c>
      <c r="B20" s="15" t="s">
        <v>569</v>
      </c>
    </row>
    <row r="21" spans="1:2" x14ac:dyDescent="0.45">
      <c r="A21" s="15" t="s">
        <v>570</v>
      </c>
      <c r="B21" s="15" t="s">
        <v>571</v>
      </c>
    </row>
    <row r="22" spans="1:2" x14ac:dyDescent="0.45">
      <c r="A22" s="15" t="s">
        <v>572</v>
      </c>
      <c r="B22" s="15" t="s">
        <v>573</v>
      </c>
    </row>
    <row r="23" spans="1:2" x14ac:dyDescent="0.45">
      <c r="A23" s="15" t="s">
        <v>574</v>
      </c>
      <c r="B23" s="15" t="s">
        <v>575</v>
      </c>
    </row>
    <row r="24" spans="1:2" x14ac:dyDescent="0.45">
      <c r="A24" s="15" t="s">
        <v>576</v>
      </c>
      <c r="B24" s="15" t="s">
        <v>577</v>
      </c>
    </row>
    <row r="25" spans="1:2" x14ac:dyDescent="0.45">
      <c r="A25" s="15" t="s">
        <v>578</v>
      </c>
      <c r="B25" s="15" t="s">
        <v>579</v>
      </c>
    </row>
    <row r="26" spans="1:2" x14ac:dyDescent="0.45">
      <c r="A26" s="15" t="s">
        <v>580</v>
      </c>
      <c r="B26" s="15" t="s">
        <v>581</v>
      </c>
    </row>
    <row r="27" spans="1:2" x14ac:dyDescent="0.45">
      <c r="A27" s="15" t="s">
        <v>582</v>
      </c>
      <c r="B27" s="15" t="s">
        <v>583</v>
      </c>
    </row>
    <row r="28" spans="1:2" x14ac:dyDescent="0.45">
      <c r="A28" s="15" t="s">
        <v>584</v>
      </c>
      <c r="B28" s="15" t="s">
        <v>585</v>
      </c>
    </row>
    <row r="29" spans="1:2" x14ac:dyDescent="0.45">
      <c r="A29" s="15" t="s">
        <v>586</v>
      </c>
      <c r="B29" s="15" t="s">
        <v>587</v>
      </c>
    </row>
    <row r="30" spans="1:2" x14ac:dyDescent="0.45">
      <c r="A30" s="15" t="s">
        <v>588</v>
      </c>
      <c r="B30" s="15" t="s">
        <v>86</v>
      </c>
    </row>
    <row r="31" spans="1:2" x14ac:dyDescent="0.45">
      <c r="A31" s="15" t="s">
        <v>589</v>
      </c>
      <c r="B31" s="15" t="s">
        <v>590</v>
      </c>
    </row>
    <row r="32" spans="1:2" x14ac:dyDescent="0.45">
      <c r="A32" s="15" t="s">
        <v>591</v>
      </c>
      <c r="B32" s="15" t="s">
        <v>592</v>
      </c>
    </row>
    <row r="33" spans="1:2" x14ac:dyDescent="0.45">
      <c r="A33" s="15" t="s">
        <v>593</v>
      </c>
      <c r="B33" s="15" t="s">
        <v>594</v>
      </c>
    </row>
    <row r="34" spans="1:2" x14ac:dyDescent="0.45">
      <c r="A34" s="15" t="s">
        <v>595</v>
      </c>
      <c r="B34" s="15" t="s">
        <v>596</v>
      </c>
    </row>
    <row r="35" spans="1:2" x14ac:dyDescent="0.45">
      <c r="A35" s="15" t="s">
        <v>597</v>
      </c>
      <c r="B35" s="15" t="s">
        <v>598</v>
      </c>
    </row>
    <row r="36" spans="1:2" x14ac:dyDescent="0.45">
      <c r="A36" s="15" t="s">
        <v>599</v>
      </c>
      <c r="B36" s="15" t="s">
        <v>600</v>
      </c>
    </row>
    <row r="37" spans="1:2" x14ac:dyDescent="0.45">
      <c r="A37" s="15" t="s">
        <v>601</v>
      </c>
      <c r="B37" s="15" t="s">
        <v>602</v>
      </c>
    </row>
    <row r="38" spans="1:2" x14ac:dyDescent="0.45">
      <c r="A38" s="15" t="s">
        <v>603</v>
      </c>
      <c r="B38" s="15" t="s">
        <v>604</v>
      </c>
    </row>
    <row r="39" spans="1:2" x14ac:dyDescent="0.45">
      <c r="A39" s="15" t="s">
        <v>605</v>
      </c>
      <c r="B39" s="15" t="s">
        <v>606</v>
      </c>
    </row>
    <row r="40" spans="1:2" x14ac:dyDescent="0.45">
      <c r="A40" s="15" t="s">
        <v>607</v>
      </c>
      <c r="B40" s="15" t="s">
        <v>608</v>
      </c>
    </row>
    <row r="41" spans="1:2" x14ac:dyDescent="0.45">
      <c r="A41" s="15" t="s">
        <v>609</v>
      </c>
      <c r="B41" s="15" t="s">
        <v>610</v>
      </c>
    </row>
    <row r="42" spans="1:2" x14ac:dyDescent="0.45">
      <c r="A42" s="15" t="s">
        <v>611</v>
      </c>
      <c r="B42" s="15" t="s">
        <v>101</v>
      </c>
    </row>
    <row r="43" spans="1:2" x14ac:dyDescent="0.45">
      <c r="A43" s="15" t="s">
        <v>612</v>
      </c>
      <c r="B43" s="15" t="s">
        <v>613</v>
      </c>
    </row>
    <row r="44" spans="1:2" x14ac:dyDescent="0.45">
      <c r="A44" s="15" t="s">
        <v>614</v>
      </c>
      <c r="B44" s="15" t="s">
        <v>615</v>
      </c>
    </row>
    <row r="45" spans="1:2" x14ac:dyDescent="0.45">
      <c r="A45" s="15" t="s">
        <v>616</v>
      </c>
      <c r="B45" s="15" t="s">
        <v>617</v>
      </c>
    </row>
    <row r="46" spans="1:2" x14ac:dyDescent="0.45">
      <c r="A46" s="15" t="s">
        <v>618</v>
      </c>
      <c r="B46" s="15" t="s">
        <v>619</v>
      </c>
    </row>
    <row r="47" spans="1:2" x14ac:dyDescent="0.45">
      <c r="A47" s="15" t="s">
        <v>620</v>
      </c>
      <c r="B47" s="15" t="s">
        <v>621</v>
      </c>
    </row>
    <row r="48" spans="1:2" x14ac:dyDescent="0.45">
      <c r="A48" s="15" t="s">
        <v>622</v>
      </c>
      <c r="B48" s="15" t="s">
        <v>623</v>
      </c>
    </row>
    <row r="49" spans="1:2" x14ac:dyDescent="0.45">
      <c r="A49" s="15" t="s">
        <v>624</v>
      </c>
      <c r="B49" s="15" t="s">
        <v>625</v>
      </c>
    </row>
    <row r="50" spans="1:2" x14ac:dyDescent="0.45">
      <c r="A50" s="15" t="s">
        <v>626</v>
      </c>
      <c r="B50" s="15" t="s">
        <v>627</v>
      </c>
    </row>
    <row r="51" spans="1:2" x14ac:dyDescent="0.45">
      <c r="A51" s="15" t="s">
        <v>628</v>
      </c>
      <c r="B51" s="15" t="s">
        <v>629</v>
      </c>
    </row>
    <row r="52" spans="1:2" x14ac:dyDescent="0.45">
      <c r="A52" s="15" t="s">
        <v>630</v>
      </c>
      <c r="B52" s="15" t="s">
        <v>631</v>
      </c>
    </row>
    <row r="53" spans="1:2" x14ac:dyDescent="0.45">
      <c r="A53" s="15" t="s">
        <v>632</v>
      </c>
      <c r="B53" s="15" t="s">
        <v>633</v>
      </c>
    </row>
    <row r="54" spans="1:2" x14ac:dyDescent="0.45">
      <c r="A54" s="15" t="s">
        <v>634</v>
      </c>
      <c r="B54" s="15" t="s">
        <v>635</v>
      </c>
    </row>
    <row r="55" spans="1:2" x14ac:dyDescent="0.45">
      <c r="A55" s="15" t="s">
        <v>636</v>
      </c>
      <c r="B55" s="15" t="s">
        <v>637</v>
      </c>
    </row>
    <row r="56" spans="1:2" x14ac:dyDescent="0.45">
      <c r="A56" s="15" t="s">
        <v>638</v>
      </c>
      <c r="B56" s="15" t="s">
        <v>639</v>
      </c>
    </row>
    <row r="57" spans="1:2" x14ac:dyDescent="0.45">
      <c r="A57" s="15" t="s">
        <v>640</v>
      </c>
      <c r="B57" s="15" t="s">
        <v>641</v>
      </c>
    </row>
    <row r="58" spans="1:2" x14ac:dyDescent="0.45">
      <c r="A58" s="15" t="s">
        <v>642</v>
      </c>
      <c r="B58" s="15" t="s">
        <v>643</v>
      </c>
    </row>
    <row r="59" spans="1:2" x14ac:dyDescent="0.45">
      <c r="A59" s="15" t="s">
        <v>644</v>
      </c>
      <c r="B59" s="15" t="s">
        <v>645</v>
      </c>
    </row>
    <row r="60" spans="1:2" x14ac:dyDescent="0.45">
      <c r="A60" s="15" t="s">
        <v>646</v>
      </c>
      <c r="B60" s="15" t="s">
        <v>647</v>
      </c>
    </row>
    <row r="61" spans="1:2" x14ac:dyDescent="0.45">
      <c r="A61" s="15" t="s">
        <v>648</v>
      </c>
      <c r="B61" s="15" t="s">
        <v>649</v>
      </c>
    </row>
    <row r="62" spans="1:2" x14ac:dyDescent="0.45">
      <c r="A62" s="15" t="s">
        <v>650</v>
      </c>
      <c r="B62" s="15" t="s">
        <v>651</v>
      </c>
    </row>
    <row r="63" spans="1:2" x14ac:dyDescent="0.45">
      <c r="A63" s="15" t="s">
        <v>652</v>
      </c>
      <c r="B63" s="15" t="s">
        <v>653</v>
      </c>
    </row>
    <row r="64" spans="1:2" x14ac:dyDescent="0.45">
      <c r="A64" s="15" t="s">
        <v>654</v>
      </c>
      <c r="B64" s="15" t="s">
        <v>655</v>
      </c>
    </row>
    <row r="65" spans="1:2" x14ac:dyDescent="0.45">
      <c r="A65" s="15" t="s">
        <v>656</v>
      </c>
      <c r="B65" s="15" t="s">
        <v>657</v>
      </c>
    </row>
    <row r="66" spans="1:2" x14ac:dyDescent="0.45">
      <c r="A66" s="15" t="s">
        <v>658</v>
      </c>
      <c r="B66" s="15" t="s">
        <v>659</v>
      </c>
    </row>
    <row r="67" spans="1:2" x14ac:dyDescent="0.45">
      <c r="A67" s="15" t="s">
        <v>660</v>
      </c>
      <c r="B67" s="15" t="s">
        <v>56</v>
      </c>
    </row>
    <row r="68" spans="1:2" x14ac:dyDescent="0.45">
      <c r="A68" s="15" t="s">
        <v>661</v>
      </c>
      <c r="B68" s="15" t="s">
        <v>662</v>
      </c>
    </row>
    <row r="69" spans="1:2" x14ac:dyDescent="0.45">
      <c r="A69" s="15" t="s">
        <v>663</v>
      </c>
      <c r="B69" s="15" t="s">
        <v>664</v>
      </c>
    </row>
    <row r="70" spans="1:2" x14ac:dyDescent="0.45">
      <c r="A70" s="15" t="s">
        <v>665</v>
      </c>
      <c r="B70" s="15" t="s">
        <v>666</v>
      </c>
    </row>
    <row r="71" spans="1:2" x14ac:dyDescent="0.45">
      <c r="A71" s="15" t="s">
        <v>667</v>
      </c>
      <c r="B71" s="15" t="s">
        <v>668</v>
      </c>
    </row>
    <row r="72" spans="1:2" x14ac:dyDescent="0.45">
      <c r="A72" s="15" t="s">
        <v>669</v>
      </c>
      <c r="B72" s="15" t="s">
        <v>670</v>
      </c>
    </row>
    <row r="73" spans="1:2" x14ac:dyDescent="0.45">
      <c r="A73" s="15" t="s">
        <v>671</v>
      </c>
      <c r="B73" s="15" t="s">
        <v>65</v>
      </c>
    </row>
    <row r="74" spans="1:2" x14ac:dyDescent="0.45">
      <c r="A74" s="15" t="s">
        <v>672</v>
      </c>
      <c r="B74" s="15" t="s">
        <v>673</v>
      </c>
    </row>
    <row r="75" spans="1:2" x14ac:dyDescent="0.45">
      <c r="A75" s="15" t="s">
        <v>674</v>
      </c>
      <c r="B75" s="15" t="s">
        <v>675</v>
      </c>
    </row>
    <row r="76" spans="1:2" x14ac:dyDescent="0.45">
      <c r="A76" s="15" t="s">
        <v>676</v>
      </c>
      <c r="B76" s="15" t="s">
        <v>677</v>
      </c>
    </row>
    <row r="77" spans="1:2" x14ac:dyDescent="0.45">
      <c r="A77" s="15" t="s">
        <v>678</v>
      </c>
      <c r="B77" s="15" t="s">
        <v>679</v>
      </c>
    </row>
    <row r="78" spans="1:2" x14ac:dyDescent="0.45">
      <c r="A78" s="15" t="s">
        <v>680</v>
      </c>
      <c r="B78" s="15" t="s">
        <v>681</v>
      </c>
    </row>
    <row r="79" spans="1:2" x14ac:dyDescent="0.45">
      <c r="A79" s="15" t="s">
        <v>682</v>
      </c>
      <c r="B79" s="15" t="s">
        <v>683</v>
      </c>
    </row>
    <row r="80" spans="1:2" x14ac:dyDescent="0.45">
      <c r="A80" s="15" t="s">
        <v>684</v>
      </c>
      <c r="B80" s="15" t="s">
        <v>46</v>
      </c>
    </row>
    <row r="81" spans="1:2" x14ac:dyDescent="0.45">
      <c r="A81" s="15" t="s">
        <v>685</v>
      </c>
      <c r="B81" s="15" t="s">
        <v>98</v>
      </c>
    </row>
    <row r="82" spans="1:2" x14ac:dyDescent="0.45">
      <c r="A82" s="15" t="s">
        <v>686</v>
      </c>
      <c r="B82" s="15" t="s">
        <v>687</v>
      </c>
    </row>
    <row r="83" spans="1:2" x14ac:dyDescent="0.45">
      <c r="A83" s="15" t="s">
        <v>688</v>
      </c>
      <c r="B83" s="15" t="s">
        <v>689</v>
      </c>
    </row>
    <row r="84" spans="1:2" x14ac:dyDescent="0.45">
      <c r="A84" s="15" t="s">
        <v>690</v>
      </c>
      <c r="B84" s="15" t="s">
        <v>691</v>
      </c>
    </row>
    <row r="85" spans="1:2" x14ac:dyDescent="0.45">
      <c r="A85" s="15" t="s">
        <v>692</v>
      </c>
      <c r="B85" s="15" t="s">
        <v>693</v>
      </c>
    </row>
    <row r="86" spans="1:2" x14ac:dyDescent="0.45">
      <c r="A86" s="15" t="s">
        <v>694</v>
      </c>
      <c r="B86" s="15" t="s">
        <v>102</v>
      </c>
    </row>
    <row r="87" spans="1:2" x14ac:dyDescent="0.45">
      <c r="A87" s="15" t="s">
        <v>695</v>
      </c>
      <c r="B87" s="15" t="s">
        <v>696</v>
      </c>
    </row>
    <row r="88" spans="1:2" x14ac:dyDescent="0.45">
      <c r="A88" s="15" t="s">
        <v>697</v>
      </c>
      <c r="B88" s="15" t="s">
        <v>698</v>
      </c>
    </row>
    <row r="89" spans="1:2" x14ac:dyDescent="0.45">
      <c r="A89" s="15" t="s">
        <v>699</v>
      </c>
      <c r="B89" s="15" t="s">
        <v>700</v>
      </c>
    </row>
    <row r="90" spans="1:2" x14ac:dyDescent="0.45">
      <c r="A90" s="15" t="s">
        <v>701</v>
      </c>
      <c r="B90" s="15" t="s">
        <v>702</v>
      </c>
    </row>
    <row r="91" spans="1:2" x14ac:dyDescent="0.45">
      <c r="A91" s="15" t="s">
        <v>703</v>
      </c>
      <c r="B91" s="15" t="s">
        <v>704</v>
      </c>
    </row>
    <row r="92" spans="1:2" x14ac:dyDescent="0.45">
      <c r="A92" s="15" t="s">
        <v>705</v>
      </c>
      <c r="B92" s="15" t="s">
        <v>706</v>
      </c>
    </row>
    <row r="93" spans="1:2" x14ac:dyDescent="0.45">
      <c r="A93" s="15" t="s">
        <v>707</v>
      </c>
      <c r="B93" s="15" t="s">
        <v>708</v>
      </c>
    </row>
    <row r="94" spans="1:2" x14ac:dyDescent="0.45">
      <c r="A94" s="15" t="s">
        <v>709</v>
      </c>
      <c r="B94" s="15" t="s">
        <v>710</v>
      </c>
    </row>
    <row r="95" spans="1:2" x14ac:dyDescent="0.45">
      <c r="A95" s="15" t="s">
        <v>711</v>
      </c>
      <c r="B95" s="15" t="s">
        <v>712</v>
      </c>
    </row>
    <row r="96" spans="1:2" x14ac:dyDescent="0.45">
      <c r="A96" s="15" t="s">
        <v>713</v>
      </c>
      <c r="B96" s="15" t="s">
        <v>714</v>
      </c>
    </row>
    <row r="97" spans="1:2" x14ac:dyDescent="0.45">
      <c r="A97" s="15" t="s">
        <v>715</v>
      </c>
      <c r="B97" s="15" t="s">
        <v>716</v>
      </c>
    </row>
    <row r="98" spans="1:2" x14ac:dyDescent="0.45">
      <c r="A98" s="15" t="s">
        <v>717</v>
      </c>
      <c r="B98" s="15" t="s">
        <v>718</v>
      </c>
    </row>
    <row r="99" spans="1:2" x14ac:dyDescent="0.45">
      <c r="A99" s="15" t="s">
        <v>719</v>
      </c>
      <c r="B99" s="15" t="s">
        <v>720</v>
      </c>
    </row>
    <row r="100" spans="1:2" x14ac:dyDescent="0.45">
      <c r="A100" s="15" t="s">
        <v>721</v>
      </c>
      <c r="B100" s="15" t="s">
        <v>722</v>
      </c>
    </row>
    <row r="101" spans="1:2" x14ac:dyDescent="0.45">
      <c r="A101" s="15" t="s">
        <v>723</v>
      </c>
      <c r="B101" s="15" t="s">
        <v>724</v>
      </c>
    </row>
    <row r="102" spans="1:2" x14ac:dyDescent="0.45">
      <c r="A102" s="15" t="s">
        <v>725</v>
      </c>
      <c r="B102" s="15" t="s">
        <v>726</v>
      </c>
    </row>
    <row r="103" spans="1:2" x14ac:dyDescent="0.45">
      <c r="A103" s="15" t="s">
        <v>727</v>
      </c>
      <c r="B103" s="15" t="s">
        <v>728</v>
      </c>
    </row>
    <row r="104" spans="1:2" x14ac:dyDescent="0.45">
      <c r="A104" s="15" t="s">
        <v>729</v>
      </c>
      <c r="B104" s="15" t="s">
        <v>730</v>
      </c>
    </row>
    <row r="105" spans="1:2" x14ac:dyDescent="0.45">
      <c r="A105" s="15" t="s">
        <v>731</v>
      </c>
      <c r="B105" s="15" t="s">
        <v>732</v>
      </c>
    </row>
    <row r="106" spans="1:2" x14ac:dyDescent="0.45">
      <c r="A106" s="15" t="s">
        <v>733</v>
      </c>
      <c r="B106" s="15" t="s">
        <v>734</v>
      </c>
    </row>
    <row r="107" spans="1:2" x14ac:dyDescent="0.45">
      <c r="A107" s="15" t="s">
        <v>735</v>
      </c>
      <c r="B107" s="15" t="s">
        <v>736</v>
      </c>
    </row>
    <row r="108" spans="1:2" x14ac:dyDescent="0.45">
      <c r="A108" s="15" t="s">
        <v>737</v>
      </c>
      <c r="B108" s="15" t="s">
        <v>52</v>
      </c>
    </row>
    <row r="109" spans="1:2" x14ac:dyDescent="0.45">
      <c r="A109" s="15" t="s">
        <v>738</v>
      </c>
      <c r="B109" s="15" t="s">
        <v>83</v>
      </c>
    </row>
    <row r="110" spans="1:2" x14ac:dyDescent="0.45">
      <c r="A110" s="15" t="s">
        <v>739</v>
      </c>
      <c r="B110" s="15" t="s">
        <v>740</v>
      </c>
    </row>
    <row r="111" spans="1:2" x14ac:dyDescent="0.45">
      <c r="A111" s="15" t="s">
        <v>741</v>
      </c>
      <c r="B111" s="15" t="s">
        <v>742</v>
      </c>
    </row>
    <row r="112" spans="1:2" x14ac:dyDescent="0.45">
      <c r="A112" s="15" t="s">
        <v>743</v>
      </c>
      <c r="B112" s="15" t="s">
        <v>744</v>
      </c>
    </row>
    <row r="113" spans="1:2" x14ac:dyDescent="0.45">
      <c r="A113" s="15" t="s">
        <v>745</v>
      </c>
      <c r="B113" s="15" t="s">
        <v>746</v>
      </c>
    </row>
    <row r="114" spans="1:2" x14ac:dyDescent="0.45">
      <c r="A114" s="15" t="s">
        <v>747</v>
      </c>
      <c r="B114" s="15" t="s">
        <v>748</v>
      </c>
    </row>
    <row r="115" spans="1:2" x14ac:dyDescent="0.45">
      <c r="A115" s="15" t="s">
        <v>749</v>
      </c>
      <c r="B115" s="15" t="s">
        <v>750</v>
      </c>
    </row>
    <row r="116" spans="1:2" x14ac:dyDescent="0.45">
      <c r="A116" s="15" t="s">
        <v>751</v>
      </c>
      <c r="B116" s="15" t="s">
        <v>752</v>
      </c>
    </row>
    <row r="117" spans="1:2" x14ac:dyDescent="0.45">
      <c r="A117" s="15" t="s">
        <v>753</v>
      </c>
      <c r="B117" s="15" t="s">
        <v>754</v>
      </c>
    </row>
    <row r="118" spans="1:2" x14ac:dyDescent="0.45">
      <c r="A118" s="15" t="s">
        <v>755</v>
      </c>
      <c r="B118" s="15" t="s">
        <v>756</v>
      </c>
    </row>
    <row r="119" spans="1:2" x14ac:dyDescent="0.45">
      <c r="A119" s="15" t="s">
        <v>757</v>
      </c>
      <c r="B119" s="15" t="s">
        <v>758</v>
      </c>
    </row>
    <row r="120" spans="1:2" x14ac:dyDescent="0.45">
      <c r="A120" s="15" t="s">
        <v>759</v>
      </c>
      <c r="B120" s="15" t="s">
        <v>95</v>
      </c>
    </row>
    <row r="121" spans="1:2" x14ac:dyDescent="0.45">
      <c r="A121" s="15" t="s">
        <v>760</v>
      </c>
      <c r="B121" s="15" t="s">
        <v>761</v>
      </c>
    </row>
    <row r="122" spans="1:2" x14ac:dyDescent="0.45">
      <c r="A122" s="15" t="s">
        <v>762</v>
      </c>
      <c r="B122" s="15" t="s">
        <v>763</v>
      </c>
    </row>
    <row r="123" spans="1:2" x14ac:dyDescent="0.45">
      <c r="A123" s="15" t="s">
        <v>764</v>
      </c>
      <c r="B123" s="15" t="s">
        <v>765</v>
      </c>
    </row>
    <row r="124" spans="1:2" x14ac:dyDescent="0.45">
      <c r="A124" s="15" t="s">
        <v>766</v>
      </c>
      <c r="B124" s="15" t="s">
        <v>767</v>
      </c>
    </row>
    <row r="125" spans="1:2" x14ac:dyDescent="0.45">
      <c r="A125" s="15" t="s">
        <v>768</v>
      </c>
      <c r="B125" s="15" t="s">
        <v>769</v>
      </c>
    </row>
    <row r="126" spans="1:2" x14ac:dyDescent="0.45">
      <c r="A126" s="15" t="s">
        <v>770</v>
      </c>
      <c r="B126" s="15" t="s">
        <v>771</v>
      </c>
    </row>
    <row r="127" spans="1:2" x14ac:dyDescent="0.45">
      <c r="A127" s="15" t="s">
        <v>772</v>
      </c>
      <c r="B127" s="15" t="s">
        <v>773</v>
      </c>
    </row>
    <row r="128" spans="1:2" x14ac:dyDescent="0.45">
      <c r="A128" s="15" t="s">
        <v>774</v>
      </c>
      <c r="B128" s="15" t="s">
        <v>775</v>
      </c>
    </row>
    <row r="129" spans="1:2" x14ac:dyDescent="0.45">
      <c r="A129" s="15" t="s">
        <v>776</v>
      </c>
      <c r="B129" s="15" t="s">
        <v>777</v>
      </c>
    </row>
    <row r="130" spans="1:2" x14ac:dyDescent="0.45">
      <c r="A130" s="15" t="s">
        <v>778</v>
      </c>
      <c r="B130" s="15" t="s">
        <v>779</v>
      </c>
    </row>
    <row r="131" spans="1:2" x14ac:dyDescent="0.45">
      <c r="A131" s="15" t="s">
        <v>780</v>
      </c>
      <c r="B131" s="15" t="s">
        <v>781</v>
      </c>
    </row>
    <row r="132" spans="1:2" x14ac:dyDescent="0.45">
      <c r="A132" s="15" t="s">
        <v>782</v>
      </c>
      <c r="B132" s="15" t="s">
        <v>783</v>
      </c>
    </row>
    <row r="133" spans="1:2" x14ac:dyDescent="0.45">
      <c r="A133" s="15" t="s">
        <v>784</v>
      </c>
      <c r="B133" s="15" t="s">
        <v>785</v>
      </c>
    </row>
    <row r="134" spans="1:2" x14ac:dyDescent="0.45">
      <c r="A134" s="15" t="s">
        <v>786</v>
      </c>
      <c r="B134" s="15" t="s">
        <v>787</v>
      </c>
    </row>
    <row r="135" spans="1:2" x14ac:dyDescent="0.45">
      <c r="A135" s="15" t="s">
        <v>788</v>
      </c>
      <c r="B135" s="15" t="s">
        <v>789</v>
      </c>
    </row>
    <row r="136" spans="1:2" x14ac:dyDescent="0.45">
      <c r="A136" s="15" t="s">
        <v>790</v>
      </c>
      <c r="B136" s="15" t="s">
        <v>791</v>
      </c>
    </row>
    <row r="137" spans="1:2" x14ac:dyDescent="0.45">
      <c r="A137" s="15" t="s">
        <v>792</v>
      </c>
      <c r="B137" s="15" t="s">
        <v>793</v>
      </c>
    </row>
    <row r="138" spans="1:2" x14ac:dyDescent="0.45">
      <c r="A138" s="15" t="s">
        <v>794</v>
      </c>
      <c r="B138" s="15" t="s">
        <v>795</v>
      </c>
    </row>
    <row r="139" spans="1:2" x14ac:dyDescent="0.45">
      <c r="A139" s="15" t="s">
        <v>796</v>
      </c>
      <c r="B139" s="15" t="s">
        <v>797</v>
      </c>
    </row>
    <row r="140" spans="1:2" x14ac:dyDescent="0.45">
      <c r="A140" s="15" t="s">
        <v>798</v>
      </c>
      <c r="B140" s="15" t="s">
        <v>799</v>
      </c>
    </row>
    <row r="141" spans="1:2" x14ac:dyDescent="0.45">
      <c r="A141" s="15" t="s">
        <v>800</v>
      </c>
      <c r="B141" s="15" t="s">
        <v>801</v>
      </c>
    </row>
    <row r="142" spans="1:2" x14ac:dyDescent="0.45">
      <c r="A142" s="15" t="s">
        <v>802</v>
      </c>
      <c r="B142" s="15" t="s">
        <v>87</v>
      </c>
    </row>
    <row r="143" spans="1:2" x14ac:dyDescent="0.45">
      <c r="A143" s="15" t="s">
        <v>803</v>
      </c>
      <c r="B143" s="15" t="s">
        <v>804</v>
      </c>
    </row>
    <row r="144" spans="1:2" x14ac:dyDescent="0.45">
      <c r="A144" s="15" t="s">
        <v>805</v>
      </c>
      <c r="B144" s="15" t="s">
        <v>806</v>
      </c>
    </row>
    <row r="145" spans="1:2" x14ac:dyDescent="0.45">
      <c r="A145" s="15" t="s">
        <v>807</v>
      </c>
      <c r="B145" s="15" t="s">
        <v>808</v>
      </c>
    </row>
    <row r="146" spans="1:2" x14ac:dyDescent="0.45">
      <c r="A146" s="15" t="s">
        <v>809</v>
      </c>
      <c r="B146" s="15" t="s">
        <v>810</v>
      </c>
    </row>
    <row r="147" spans="1:2" x14ac:dyDescent="0.45">
      <c r="A147" s="15" t="s">
        <v>811</v>
      </c>
      <c r="B147" s="15" t="s">
        <v>812</v>
      </c>
    </row>
    <row r="148" spans="1:2" x14ac:dyDescent="0.45">
      <c r="A148" s="15" t="s">
        <v>813</v>
      </c>
      <c r="B148" s="15" t="s">
        <v>814</v>
      </c>
    </row>
    <row r="149" spans="1:2" x14ac:dyDescent="0.45">
      <c r="A149" s="15" t="s">
        <v>815</v>
      </c>
      <c r="B149" s="15" t="s">
        <v>79</v>
      </c>
    </row>
    <row r="150" spans="1:2" x14ac:dyDescent="0.45">
      <c r="A150" s="15" t="s">
        <v>816</v>
      </c>
      <c r="B150" s="15" t="s">
        <v>817</v>
      </c>
    </row>
    <row r="151" spans="1:2" x14ac:dyDescent="0.45">
      <c r="A151" s="15" t="s">
        <v>818</v>
      </c>
      <c r="B151" s="15" t="s">
        <v>819</v>
      </c>
    </row>
    <row r="152" spans="1:2" x14ac:dyDescent="0.45">
      <c r="A152" s="15" t="s">
        <v>820</v>
      </c>
      <c r="B152" s="15" t="s">
        <v>821</v>
      </c>
    </row>
    <row r="153" spans="1:2" x14ac:dyDescent="0.45">
      <c r="A153" s="15" t="s">
        <v>822</v>
      </c>
      <c r="B153" s="15" t="s">
        <v>60</v>
      </c>
    </row>
    <row r="154" spans="1:2" x14ac:dyDescent="0.45">
      <c r="A154" s="15" t="s">
        <v>823</v>
      </c>
      <c r="B154" s="15" t="s">
        <v>824</v>
      </c>
    </row>
    <row r="155" spans="1:2" x14ac:dyDescent="0.45">
      <c r="A155" s="15" t="s">
        <v>825</v>
      </c>
      <c r="B155" s="15" t="s">
        <v>826</v>
      </c>
    </row>
    <row r="156" spans="1:2" x14ac:dyDescent="0.45">
      <c r="A156" s="15" t="s">
        <v>827</v>
      </c>
      <c r="B156" s="15" t="s">
        <v>828</v>
      </c>
    </row>
    <row r="157" spans="1:2" x14ac:dyDescent="0.45">
      <c r="A157" s="15" t="s">
        <v>829</v>
      </c>
      <c r="B157" s="15" t="s">
        <v>830</v>
      </c>
    </row>
    <row r="158" spans="1:2" x14ac:dyDescent="0.45">
      <c r="A158" s="15" t="s">
        <v>831</v>
      </c>
      <c r="B158" s="15" t="s">
        <v>832</v>
      </c>
    </row>
    <row r="159" spans="1:2" x14ac:dyDescent="0.45">
      <c r="A159" s="15" t="s">
        <v>833</v>
      </c>
      <c r="B159" s="15" t="s">
        <v>834</v>
      </c>
    </row>
    <row r="160" spans="1:2" x14ac:dyDescent="0.45">
      <c r="A160" s="15" t="s">
        <v>835</v>
      </c>
      <c r="B160" s="15" t="s">
        <v>836</v>
      </c>
    </row>
    <row r="161" spans="1:2" x14ac:dyDescent="0.45">
      <c r="A161" s="15" t="s">
        <v>837</v>
      </c>
      <c r="B161" s="15" t="s">
        <v>838</v>
      </c>
    </row>
    <row r="162" spans="1:2" x14ac:dyDescent="0.45">
      <c r="A162" s="15" t="s">
        <v>839</v>
      </c>
      <c r="B162" s="15" t="s">
        <v>840</v>
      </c>
    </row>
    <row r="163" spans="1:2" x14ac:dyDescent="0.45">
      <c r="A163" s="15" t="s">
        <v>841</v>
      </c>
      <c r="B163" s="15" t="s">
        <v>842</v>
      </c>
    </row>
    <row r="164" spans="1:2" x14ac:dyDescent="0.45">
      <c r="A164" s="15" t="s">
        <v>843</v>
      </c>
      <c r="B164" s="15" t="s">
        <v>844</v>
      </c>
    </row>
    <row r="165" spans="1:2" x14ac:dyDescent="0.45">
      <c r="A165" s="15" t="s">
        <v>845</v>
      </c>
      <c r="B165" s="15" t="s">
        <v>50</v>
      </c>
    </row>
    <row r="166" spans="1:2" x14ac:dyDescent="0.45">
      <c r="A166" s="15" t="s">
        <v>846</v>
      </c>
      <c r="B166" s="15" t="s">
        <v>847</v>
      </c>
    </row>
    <row r="167" spans="1:2" x14ac:dyDescent="0.45">
      <c r="A167" s="15" t="s">
        <v>848</v>
      </c>
      <c r="B167" s="15" t="s">
        <v>849</v>
      </c>
    </row>
    <row r="168" spans="1:2" x14ac:dyDescent="0.45">
      <c r="A168" s="15" t="s">
        <v>850</v>
      </c>
      <c r="B168" s="15" t="s">
        <v>851</v>
      </c>
    </row>
    <row r="169" spans="1:2" x14ac:dyDescent="0.45">
      <c r="A169" s="15" t="s">
        <v>852</v>
      </c>
      <c r="B169" s="15" t="s">
        <v>853</v>
      </c>
    </row>
    <row r="170" spans="1:2" x14ac:dyDescent="0.45">
      <c r="A170" s="15" t="s">
        <v>854</v>
      </c>
      <c r="B170" s="15" t="s">
        <v>855</v>
      </c>
    </row>
    <row r="171" spans="1:2" x14ac:dyDescent="0.45">
      <c r="A171" s="15" t="s">
        <v>856</v>
      </c>
      <c r="B171" s="15" t="s">
        <v>857</v>
      </c>
    </row>
    <row r="172" spans="1:2" x14ac:dyDescent="0.45">
      <c r="A172" s="15" t="s">
        <v>858</v>
      </c>
      <c r="B172" s="15" t="s">
        <v>859</v>
      </c>
    </row>
    <row r="173" spans="1:2" x14ac:dyDescent="0.45">
      <c r="A173" s="15" t="s">
        <v>860</v>
      </c>
      <c r="B173" s="15" t="s">
        <v>861</v>
      </c>
    </row>
    <row r="174" spans="1:2" x14ac:dyDescent="0.45">
      <c r="A174" s="15" t="s">
        <v>862</v>
      </c>
      <c r="B174" s="15" t="s">
        <v>863</v>
      </c>
    </row>
    <row r="175" spans="1:2" x14ac:dyDescent="0.45">
      <c r="A175" s="15" t="s">
        <v>864</v>
      </c>
      <c r="B175" s="15" t="s">
        <v>865</v>
      </c>
    </row>
    <row r="176" spans="1:2" x14ac:dyDescent="0.45">
      <c r="A176" s="15" t="s">
        <v>866</v>
      </c>
      <c r="B176" s="15" t="s">
        <v>867</v>
      </c>
    </row>
    <row r="177" spans="1:2" x14ac:dyDescent="0.45">
      <c r="A177" s="15" t="s">
        <v>868</v>
      </c>
      <c r="B177" s="15" t="s">
        <v>869</v>
      </c>
    </row>
    <row r="178" spans="1:2" x14ac:dyDescent="0.45">
      <c r="A178" s="15" t="s">
        <v>870</v>
      </c>
      <c r="B178" s="15" t="s">
        <v>871</v>
      </c>
    </row>
    <row r="179" spans="1:2" x14ac:dyDescent="0.45">
      <c r="A179" s="15" t="s">
        <v>872</v>
      </c>
      <c r="B179" s="15" t="s">
        <v>64</v>
      </c>
    </row>
    <row r="180" spans="1:2" x14ac:dyDescent="0.45">
      <c r="A180" s="15" t="s">
        <v>873</v>
      </c>
      <c r="B180" s="15" t="s">
        <v>874</v>
      </c>
    </row>
    <row r="181" spans="1:2" x14ac:dyDescent="0.45">
      <c r="A181" s="15" t="s">
        <v>875</v>
      </c>
      <c r="B181" s="15" t="s">
        <v>876</v>
      </c>
    </row>
    <row r="182" spans="1:2" x14ac:dyDescent="0.45">
      <c r="A182" s="15" t="s">
        <v>877</v>
      </c>
      <c r="B182" s="15" t="s">
        <v>878</v>
      </c>
    </row>
    <row r="183" spans="1:2" x14ac:dyDescent="0.45">
      <c r="A183" s="15" t="s">
        <v>879</v>
      </c>
      <c r="B183" s="15" t="s">
        <v>880</v>
      </c>
    </row>
    <row r="184" spans="1:2" x14ac:dyDescent="0.45">
      <c r="A184" s="15" t="s">
        <v>881</v>
      </c>
      <c r="B184" s="15" t="s">
        <v>882</v>
      </c>
    </row>
    <row r="185" spans="1:2" x14ac:dyDescent="0.45">
      <c r="A185" s="15" t="s">
        <v>883</v>
      </c>
      <c r="B185" s="15" t="s">
        <v>884</v>
      </c>
    </row>
    <row r="186" spans="1:2" x14ac:dyDescent="0.45">
      <c r="A186" s="15" t="s">
        <v>885</v>
      </c>
      <c r="B186" s="15" t="s">
        <v>886</v>
      </c>
    </row>
    <row r="187" spans="1:2" x14ac:dyDescent="0.45">
      <c r="A187" s="15" t="s">
        <v>887</v>
      </c>
      <c r="B187" s="15" t="s">
        <v>888</v>
      </c>
    </row>
    <row r="188" spans="1:2" x14ac:dyDescent="0.45">
      <c r="A188" s="15" t="s">
        <v>889</v>
      </c>
      <c r="B188" s="15" t="s">
        <v>890</v>
      </c>
    </row>
    <row r="189" spans="1:2" x14ac:dyDescent="0.45">
      <c r="A189" s="15" t="s">
        <v>891</v>
      </c>
      <c r="B189" s="15" t="s">
        <v>892</v>
      </c>
    </row>
    <row r="190" spans="1:2" x14ac:dyDescent="0.45">
      <c r="A190" s="15" t="s">
        <v>893</v>
      </c>
      <c r="B190" s="15" t="s">
        <v>894</v>
      </c>
    </row>
    <row r="191" spans="1:2" x14ac:dyDescent="0.45">
      <c r="A191" s="15" t="s">
        <v>895</v>
      </c>
      <c r="B191" s="15" t="s">
        <v>896</v>
      </c>
    </row>
    <row r="192" spans="1:2" x14ac:dyDescent="0.45">
      <c r="A192" s="15" t="s">
        <v>897</v>
      </c>
      <c r="B192" s="15" t="s">
        <v>898</v>
      </c>
    </row>
    <row r="193" spans="1:2" x14ac:dyDescent="0.45">
      <c r="A193" s="15" t="s">
        <v>899</v>
      </c>
      <c r="B193" s="15" t="s">
        <v>900</v>
      </c>
    </row>
    <row r="194" spans="1:2" x14ac:dyDescent="0.45">
      <c r="A194" s="15" t="s">
        <v>901</v>
      </c>
      <c r="B194" s="15" t="s">
        <v>902</v>
      </c>
    </row>
    <row r="195" spans="1:2" x14ac:dyDescent="0.45">
      <c r="A195" s="15" t="s">
        <v>903</v>
      </c>
      <c r="B195" s="15" t="s">
        <v>904</v>
      </c>
    </row>
    <row r="196" spans="1:2" x14ac:dyDescent="0.45">
      <c r="A196" s="15" t="s">
        <v>905</v>
      </c>
      <c r="B196" s="15" t="s">
        <v>906</v>
      </c>
    </row>
    <row r="197" spans="1:2" x14ac:dyDescent="0.45">
      <c r="A197" s="15" t="s">
        <v>907</v>
      </c>
      <c r="B197" s="15" t="s">
        <v>908</v>
      </c>
    </row>
    <row r="198" spans="1:2" x14ac:dyDescent="0.45">
      <c r="A198" s="15" t="s">
        <v>909</v>
      </c>
      <c r="B198" s="15" t="s">
        <v>910</v>
      </c>
    </row>
    <row r="199" spans="1:2" x14ac:dyDescent="0.45">
      <c r="A199" s="15" t="s">
        <v>911</v>
      </c>
      <c r="B199" s="15" t="s">
        <v>912</v>
      </c>
    </row>
    <row r="200" spans="1:2" x14ac:dyDescent="0.45">
      <c r="A200" s="15" t="s">
        <v>913</v>
      </c>
      <c r="B200" s="15" t="s">
        <v>914</v>
      </c>
    </row>
    <row r="201" spans="1:2" x14ac:dyDescent="0.45">
      <c r="A201" s="15" t="s">
        <v>915</v>
      </c>
      <c r="B201" s="15" t="s">
        <v>916</v>
      </c>
    </row>
    <row r="202" spans="1:2" x14ac:dyDescent="0.45">
      <c r="A202" s="15" t="s">
        <v>917</v>
      </c>
      <c r="B202" s="15" t="s">
        <v>918</v>
      </c>
    </row>
    <row r="203" spans="1:2" x14ac:dyDescent="0.45">
      <c r="A203" s="15" t="s">
        <v>919</v>
      </c>
      <c r="B203" s="15" t="s">
        <v>920</v>
      </c>
    </row>
    <row r="204" spans="1:2" x14ac:dyDescent="0.45">
      <c r="A204" s="15" t="s">
        <v>921</v>
      </c>
      <c r="B204" s="15" t="s">
        <v>922</v>
      </c>
    </row>
    <row r="205" spans="1:2" x14ac:dyDescent="0.45">
      <c r="A205" s="15" t="s">
        <v>923</v>
      </c>
      <c r="B205" s="15" t="s">
        <v>924</v>
      </c>
    </row>
    <row r="206" spans="1:2" x14ac:dyDescent="0.45">
      <c r="A206" s="15" t="s">
        <v>925</v>
      </c>
      <c r="B206" s="15" t="s">
        <v>926</v>
      </c>
    </row>
    <row r="207" spans="1:2" x14ac:dyDescent="0.45">
      <c r="A207" s="15" t="s">
        <v>927</v>
      </c>
      <c r="B207" s="15" t="s">
        <v>928</v>
      </c>
    </row>
    <row r="208" spans="1:2" x14ac:dyDescent="0.45">
      <c r="A208" s="15" t="s">
        <v>929</v>
      </c>
      <c r="B208" s="15" t="s">
        <v>930</v>
      </c>
    </row>
    <row r="209" spans="1:2" x14ac:dyDescent="0.45">
      <c r="A209" s="15" t="s">
        <v>931</v>
      </c>
      <c r="B209" s="15" t="s">
        <v>932</v>
      </c>
    </row>
    <row r="210" spans="1:2" x14ac:dyDescent="0.45">
      <c r="A210" s="15" t="s">
        <v>933</v>
      </c>
      <c r="B210" s="15" t="s">
        <v>49</v>
      </c>
    </row>
    <row r="211" spans="1:2" x14ac:dyDescent="0.45">
      <c r="A211" s="15" t="s">
        <v>934</v>
      </c>
      <c r="B211" s="15" t="s">
        <v>935</v>
      </c>
    </row>
    <row r="212" spans="1:2" x14ac:dyDescent="0.45">
      <c r="A212" s="15" t="s">
        <v>936</v>
      </c>
      <c r="B212" s="15" t="s">
        <v>937</v>
      </c>
    </row>
    <row r="213" spans="1:2" x14ac:dyDescent="0.45">
      <c r="A213" s="15" t="s">
        <v>938</v>
      </c>
      <c r="B213" s="15" t="s">
        <v>939</v>
      </c>
    </row>
    <row r="214" spans="1:2" x14ac:dyDescent="0.45">
      <c r="A214" s="15" t="s">
        <v>940</v>
      </c>
      <c r="B214" s="15" t="s">
        <v>941</v>
      </c>
    </row>
    <row r="215" spans="1:2" x14ac:dyDescent="0.45">
      <c r="A215" s="15" t="s">
        <v>942</v>
      </c>
      <c r="B215" s="15" t="s">
        <v>84</v>
      </c>
    </row>
    <row r="216" spans="1:2" x14ac:dyDescent="0.45">
      <c r="A216" s="15" t="s">
        <v>943</v>
      </c>
      <c r="B216" s="15" t="s">
        <v>944</v>
      </c>
    </row>
    <row r="217" spans="1:2" x14ac:dyDescent="0.45">
      <c r="A217" s="15" t="s">
        <v>945</v>
      </c>
      <c r="B217" s="15" t="s">
        <v>946</v>
      </c>
    </row>
    <row r="218" spans="1:2" x14ac:dyDescent="0.45">
      <c r="A218" s="15" t="s">
        <v>947</v>
      </c>
      <c r="B218" s="15" t="s">
        <v>948</v>
      </c>
    </row>
    <row r="219" spans="1:2" x14ac:dyDescent="0.45">
      <c r="A219" s="15" t="s">
        <v>949</v>
      </c>
      <c r="B219" s="15" t="s">
        <v>950</v>
      </c>
    </row>
    <row r="220" spans="1:2" x14ac:dyDescent="0.45">
      <c r="A220" s="15" t="s">
        <v>951</v>
      </c>
      <c r="B220" s="15" t="s">
        <v>952</v>
      </c>
    </row>
    <row r="221" spans="1:2" x14ac:dyDescent="0.45">
      <c r="A221" s="15" t="s">
        <v>953</v>
      </c>
      <c r="B221" s="15" t="s">
        <v>954</v>
      </c>
    </row>
    <row r="222" spans="1:2" x14ac:dyDescent="0.45">
      <c r="A222" s="15" t="s">
        <v>955</v>
      </c>
      <c r="B222" s="15" t="s">
        <v>956</v>
      </c>
    </row>
    <row r="223" spans="1:2" x14ac:dyDescent="0.45">
      <c r="A223" s="15" t="s">
        <v>957</v>
      </c>
      <c r="B223" s="15" t="s">
        <v>958</v>
      </c>
    </row>
    <row r="224" spans="1:2" x14ac:dyDescent="0.45">
      <c r="A224" s="15" t="s">
        <v>959</v>
      </c>
      <c r="B224" s="15" t="s">
        <v>107</v>
      </c>
    </row>
    <row r="225" spans="1:2" x14ac:dyDescent="0.45">
      <c r="A225" s="15" t="s">
        <v>960</v>
      </c>
      <c r="B225" s="15" t="s">
        <v>961</v>
      </c>
    </row>
    <row r="226" spans="1:2" x14ac:dyDescent="0.45">
      <c r="A226" s="15" t="s">
        <v>962</v>
      </c>
      <c r="B226" s="15" t="s">
        <v>963</v>
      </c>
    </row>
    <row r="227" spans="1:2" x14ac:dyDescent="0.45">
      <c r="A227" s="15" t="s">
        <v>964</v>
      </c>
      <c r="B227" s="15" t="s">
        <v>965</v>
      </c>
    </row>
    <row r="228" spans="1:2" x14ac:dyDescent="0.45">
      <c r="A228" s="15" t="s">
        <v>966</v>
      </c>
      <c r="B228" s="15" t="s">
        <v>967</v>
      </c>
    </row>
    <row r="229" spans="1:2" x14ac:dyDescent="0.45">
      <c r="A229" s="15" t="s">
        <v>968</v>
      </c>
      <c r="B229" s="15" t="s">
        <v>969</v>
      </c>
    </row>
    <row r="230" spans="1:2" x14ac:dyDescent="0.45">
      <c r="A230" s="15" t="s">
        <v>970</v>
      </c>
      <c r="B230" s="15" t="s">
        <v>971</v>
      </c>
    </row>
    <row r="231" spans="1:2" x14ac:dyDescent="0.45">
      <c r="A231" s="15" t="s">
        <v>972</v>
      </c>
      <c r="B231" s="15" t="s">
        <v>973</v>
      </c>
    </row>
    <row r="232" spans="1:2" x14ac:dyDescent="0.45">
      <c r="A232" s="15" t="s">
        <v>974</v>
      </c>
      <c r="B232" s="15" t="s">
        <v>54</v>
      </c>
    </row>
    <row r="233" spans="1:2" x14ac:dyDescent="0.45">
      <c r="A233" s="15" t="s">
        <v>975</v>
      </c>
      <c r="B233" s="15" t="s">
        <v>976</v>
      </c>
    </row>
    <row r="234" spans="1:2" x14ac:dyDescent="0.45">
      <c r="A234" s="15" t="s">
        <v>977</v>
      </c>
      <c r="B234" s="15" t="s">
        <v>978</v>
      </c>
    </row>
    <row r="235" spans="1:2" x14ac:dyDescent="0.45">
      <c r="A235" s="15" t="s">
        <v>979</v>
      </c>
      <c r="B235" s="15" t="s">
        <v>980</v>
      </c>
    </row>
    <row r="236" spans="1:2" x14ac:dyDescent="0.45">
      <c r="A236" s="15" t="s">
        <v>981</v>
      </c>
      <c r="B236" s="15" t="s">
        <v>982</v>
      </c>
    </row>
    <row r="237" spans="1:2" x14ac:dyDescent="0.45">
      <c r="A237" s="15" t="s">
        <v>983</v>
      </c>
      <c r="B237" s="15" t="s">
        <v>984</v>
      </c>
    </row>
    <row r="238" spans="1:2" x14ac:dyDescent="0.45">
      <c r="A238" s="15" t="s">
        <v>985</v>
      </c>
      <c r="B238" s="15" t="s">
        <v>986</v>
      </c>
    </row>
    <row r="239" spans="1:2" x14ac:dyDescent="0.45">
      <c r="A239" s="15" t="s">
        <v>987</v>
      </c>
      <c r="B239" s="15" t="s">
        <v>109</v>
      </c>
    </row>
    <row r="240" spans="1:2" x14ac:dyDescent="0.45">
      <c r="A240" s="15" t="s">
        <v>988</v>
      </c>
      <c r="B240" s="15" t="s">
        <v>989</v>
      </c>
    </row>
    <row r="241" spans="1:2" x14ac:dyDescent="0.45">
      <c r="A241" s="15" t="s">
        <v>990</v>
      </c>
      <c r="B241" s="15" t="s">
        <v>991</v>
      </c>
    </row>
    <row r="242" spans="1:2" x14ac:dyDescent="0.45">
      <c r="A242" s="15" t="s">
        <v>992</v>
      </c>
      <c r="B242" s="15" t="s">
        <v>993</v>
      </c>
    </row>
    <row r="243" spans="1:2" x14ac:dyDescent="0.45">
      <c r="A243" s="15" t="s">
        <v>994</v>
      </c>
      <c r="B243" s="15" t="s">
        <v>995</v>
      </c>
    </row>
    <row r="244" spans="1:2" x14ac:dyDescent="0.45">
      <c r="A244" s="15" t="s">
        <v>996</v>
      </c>
      <c r="B244" s="15" t="s">
        <v>997</v>
      </c>
    </row>
    <row r="245" spans="1:2" x14ac:dyDescent="0.45">
      <c r="A245" s="15" t="s">
        <v>998</v>
      </c>
      <c r="B245" s="15" t="s">
        <v>999</v>
      </c>
    </row>
    <row r="246" spans="1:2" x14ac:dyDescent="0.45">
      <c r="A246" s="15" t="s">
        <v>1000</v>
      </c>
      <c r="B246" s="15" t="s">
        <v>89</v>
      </c>
    </row>
    <row r="247" spans="1:2" x14ac:dyDescent="0.45">
      <c r="A247" s="15" t="s">
        <v>1001</v>
      </c>
      <c r="B247" s="15" t="s">
        <v>1002</v>
      </c>
    </row>
    <row r="248" spans="1:2" x14ac:dyDescent="0.45">
      <c r="A248" s="15" t="s">
        <v>1003</v>
      </c>
      <c r="B248" s="15" t="s">
        <v>1004</v>
      </c>
    </row>
    <row r="249" spans="1:2" x14ac:dyDescent="0.45">
      <c r="A249" s="15" t="s">
        <v>1005</v>
      </c>
      <c r="B249" s="15" t="s">
        <v>1006</v>
      </c>
    </row>
    <row r="250" spans="1:2" x14ac:dyDescent="0.45">
      <c r="A250" s="15" t="s">
        <v>1007</v>
      </c>
      <c r="B250" s="15" t="s">
        <v>1008</v>
      </c>
    </row>
    <row r="251" spans="1:2" x14ac:dyDescent="0.45">
      <c r="A251" s="15" t="s">
        <v>1009</v>
      </c>
      <c r="B251" s="15" t="s">
        <v>1010</v>
      </c>
    </row>
    <row r="252" spans="1:2" x14ac:dyDescent="0.45">
      <c r="A252" s="15" t="s">
        <v>1011</v>
      </c>
      <c r="B252" s="15" t="s">
        <v>1012</v>
      </c>
    </row>
    <row r="253" spans="1:2" x14ac:dyDescent="0.45">
      <c r="A253" s="15" t="s">
        <v>1013</v>
      </c>
      <c r="B253" s="15" t="s">
        <v>1014</v>
      </c>
    </row>
    <row r="254" spans="1:2" x14ac:dyDescent="0.45">
      <c r="A254" s="15" t="s">
        <v>1015</v>
      </c>
      <c r="B254" s="15" t="s">
        <v>1016</v>
      </c>
    </row>
    <row r="255" spans="1:2" x14ac:dyDescent="0.45">
      <c r="A255" s="15" t="s">
        <v>1017</v>
      </c>
      <c r="B255" s="15" t="s">
        <v>1018</v>
      </c>
    </row>
    <row r="256" spans="1:2" x14ac:dyDescent="0.45">
      <c r="A256" s="15" t="s">
        <v>1019</v>
      </c>
      <c r="B256" s="15" t="s">
        <v>1020</v>
      </c>
    </row>
    <row r="257" spans="1:2" x14ac:dyDescent="0.45">
      <c r="A257" s="15" t="s">
        <v>1021</v>
      </c>
      <c r="B257" s="15" t="s">
        <v>1022</v>
      </c>
    </row>
    <row r="258" spans="1:2" x14ac:dyDescent="0.45">
      <c r="A258" s="15" t="s">
        <v>1023</v>
      </c>
      <c r="B258" s="15" t="s">
        <v>1024</v>
      </c>
    </row>
    <row r="259" spans="1:2" x14ac:dyDescent="0.45">
      <c r="A259" s="15" t="s">
        <v>1025</v>
      </c>
      <c r="B259" s="15" t="s">
        <v>1026</v>
      </c>
    </row>
    <row r="260" spans="1:2" x14ac:dyDescent="0.45">
      <c r="A260" s="15" t="s">
        <v>1027</v>
      </c>
      <c r="B260" s="15" t="s">
        <v>1028</v>
      </c>
    </row>
    <row r="261" spans="1:2" x14ac:dyDescent="0.45">
      <c r="A261" s="15" t="s">
        <v>1029</v>
      </c>
      <c r="B261" s="15" t="s">
        <v>1030</v>
      </c>
    </row>
    <row r="262" spans="1:2" x14ac:dyDescent="0.45">
      <c r="A262" s="15" t="s">
        <v>1031</v>
      </c>
      <c r="B262" s="15" t="s">
        <v>51</v>
      </c>
    </row>
    <row r="263" spans="1:2" x14ac:dyDescent="0.45">
      <c r="A263" s="15" t="s">
        <v>1032</v>
      </c>
      <c r="B263" s="15" t="s">
        <v>1033</v>
      </c>
    </row>
    <row r="264" spans="1:2" x14ac:dyDescent="0.45">
      <c r="A264" s="15" t="s">
        <v>1034</v>
      </c>
      <c r="B264" s="15" t="s">
        <v>1035</v>
      </c>
    </row>
    <row r="265" spans="1:2" x14ac:dyDescent="0.45">
      <c r="A265" s="15" t="s">
        <v>1036</v>
      </c>
      <c r="B265" s="15" t="s">
        <v>1037</v>
      </c>
    </row>
    <row r="266" spans="1:2" x14ac:dyDescent="0.45">
      <c r="A266" s="15" t="s">
        <v>1038</v>
      </c>
      <c r="B266" s="15" t="s">
        <v>1039</v>
      </c>
    </row>
    <row r="267" spans="1:2" x14ac:dyDescent="0.45">
      <c r="A267" s="15" t="s">
        <v>1040</v>
      </c>
      <c r="B267" s="15" t="s">
        <v>1041</v>
      </c>
    </row>
    <row r="268" spans="1:2" x14ac:dyDescent="0.45">
      <c r="A268" s="15" t="s">
        <v>1042</v>
      </c>
      <c r="B268" s="15" t="s">
        <v>1043</v>
      </c>
    </row>
    <row r="269" spans="1:2" x14ac:dyDescent="0.45">
      <c r="A269" s="15" t="s">
        <v>1044</v>
      </c>
      <c r="B269" s="15" t="s">
        <v>97</v>
      </c>
    </row>
    <row r="270" spans="1:2" x14ac:dyDescent="0.45">
      <c r="A270" s="15" t="s">
        <v>1045</v>
      </c>
      <c r="B270" s="15" t="s">
        <v>1046</v>
      </c>
    </row>
    <row r="271" spans="1:2" x14ac:dyDescent="0.45">
      <c r="A271" s="15" t="s">
        <v>1047</v>
      </c>
      <c r="B271" s="15" t="s">
        <v>1048</v>
      </c>
    </row>
    <row r="272" spans="1:2" x14ac:dyDescent="0.45">
      <c r="A272" s="15" t="s">
        <v>1049</v>
      </c>
      <c r="B272" s="15" t="s">
        <v>1050</v>
      </c>
    </row>
    <row r="273" spans="1:2" x14ac:dyDescent="0.45">
      <c r="A273" s="15" t="s">
        <v>1051</v>
      </c>
      <c r="B273" s="15" t="s">
        <v>1052</v>
      </c>
    </row>
    <row r="274" spans="1:2" x14ac:dyDescent="0.45">
      <c r="A274" s="15" t="s">
        <v>1053</v>
      </c>
      <c r="B274" s="15" t="s">
        <v>1054</v>
      </c>
    </row>
    <row r="275" spans="1:2" x14ac:dyDescent="0.45">
      <c r="A275" s="15" t="s">
        <v>1055</v>
      </c>
      <c r="B275" s="15" t="s">
        <v>1056</v>
      </c>
    </row>
    <row r="276" spans="1:2" x14ac:dyDescent="0.45">
      <c r="A276" s="15" t="s">
        <v>1057</v>
      </c>
      <c r="B276" s="15" t="s">
        <v>1058</v>
      </c>
    </row>
    <row r="277" spans="1:2" x14ac:dyDescent="0.45">
      <c r="A277" s="15" t="s">
        <v>1059</v>
      </c>
      <c r="B277" s="15" t="s">
        <v>62</v>
      </c>
    </row>
    <row r="278" spans="1:2" x14ac:dyDescent="0.45">
      <c r="A278" s="15" t="s">
        <v>1060</v>
      </c>
      <c r="B278" s="15" t="s">
        <v>1061</v>
      </c>
    </row>
    <row r="279" spans="1:2" x14ac:dyDescent="0.45">
      <c r="A279" s="15" t="s">
        <v>1062</v>
      </c>
      <c r="B279" s="15" t="s">
        <v>1063</v>
      </c>
    </row>
    <row r="280" spans="1:2" x14ac:dyDescent="0.45">
      <c r="A280" s="15" t="s">
        <v>1064</v>
      </c>
      <c r="B280" s="15" t="s">
        <v>1065</v>
      </c>
    </row>
    <row r="281" spans="1:2" x14ac:dyDescent="0.45">
      <c r="A281" s="15" t="s">
        <v>1066</v>
      </c>
      <c r="B281" s="15" t="s">
        <v>1067</v>
      </c>
    </row>
    <row r="282" spans="1:2" x14ac:dyDescent="0.45">
      <c r="A282" s="15" t="s">
        <v>1068</v>
      </c>
      <c r="B282" s="15" t="s">
        <v>1069</v>
      </c>
    </row>
    <row r="283" spans="1:2" x14ac:dyDescent="0.45">
      <c r="A283" s="15" t="s">
        <v>1070</v>
      </c>
      <c r="B283" s="15" t="s">
        <v>1071</v>
      </c>
    </row>
    <row r="284" spans="1:2" x14ac:dyDescent="0.45">
      <c r="A284" s="15" t="s">
        <v>1072</v>
      </c>
      <c r="B284" s="15" t="s">
        <v>1073</v>
      </c>
    </row>
    <row r="285" spans="1:2" x14ac:dyDescent="0.45">
      <c r="A285" s="15" t="s">
        <v>1074</v>
      </c>
      <c r="B285" s="15" t="s">
        <v>1075</v>
      </c>
    </row>
    <row r="286" spans="1:2" x14ac:dyDescent="0.45">
      <c r="A286" s="15" t="s">
        <v>1076</v>
      </c>
      <c r="B286" s="15" t="s">
        <v>1077</v>
      </c>
    </row>
    <row r="287" spans="1:2" x14ac:dyDescent="0.45">
      <c r="A287" s="15" t="s">
        <v>1078</v>
      </c>
      <c r="B287" s="15" t="s">
        <v>1079</v>
      </c>
    </row>
    <row r="288" spans="1:2" x14ac:dyDescent="0.45">
      <c r="A288" s="15" t="s">
        <v>1080</v>
      </c>
      <c r="B288" s="15" t="s">
        <v>1081</v>
      </c>
    </row>
    <row r="289" spans="1:2" x14ac:dyDescent="0.45">
      <c r="A289" s="15" t="s">
        <v>1082</v>
      </c>
      <c r="B289" s="15" t="s">
        <v>1083</v>
      </c>
    </row>
    <row r="290" spans="1:2" x14ac:dyDescent="0.45">
      <c r="A290" s="15" t="s">
        <v>1084</v>
      </c>
      <c r="B290" s="15" t="s">
        <v>1085</v>
      </c>
    </row>
    <row r="291" spans="1:2" x14ac:dyDescent="0.45">
      <c r="A291" s="15" t="s">
        <v>1086</v>
      </c>
      <c r="B291" s="15" t="s">
        <v>1087</v>
      </c>
    </row>
    <row r="292" spans="1:2" x14ac:dyDescent="0.45">
      <c r="A292" s="15" t="s">
        <v>1088</v>
      </c>
      <c r="B292" s="15" t="s">
        <v>1089</v>
      </c>
    </row>
    <row r="293" spans="1:2" x14ac:dyDescent="0.45">
      <c r="A293" s="15" t="s">
        <v>1090</v>
      </c>
      <c r="B293" s="15" t="s">
        <v>1091</v>
      </c>
    </row>
    <row r="294" spans="1:2" x14ac:dyDescent="0.45">
      <c r="A294" s="15" t="s">
        <v>1092</v>
      </c>
      <c r="B294" s="15" t="s">
        <v>1093</v>
      </c>
    </row>
    <row r="295" spans="1:2" x14ac:dyDescent="0.45">
      <c r="A295" s="15" t="s">
        <v>1094</v>
      </c>
      <c r="B295" s="15" t="s">
        <v>1095</v>
      </c>
    </row>
    <row r="296" spans="1:2" x14ac:dyDescent="0.45">
      <c r="A296" s="15" t="s">
        <v>1096</v>
      </c>
      <c r="B296" s="15" t="s">
        <v>1097</v>
      </c>
    </row>
    <row r="297" spans="1:2" x14ac:dyDescent="0.45">
      <c r="A297" s="15" t="s">
        <v>1098</v>
      </c>
      <c r="B297" s="15" t="s">
        <v>1099</v>
      </c>
    </row>
    <row r="298" spans="1:2" x14ac:dyDescent="0.45">
      <c r="A298" s="15" t="s">
        <v>1100</v>
      </c>
      <c r="B298" s="15" t="s">
        <v>1101</v>
      </c>
    </row>
    <row r="299" spans="1:2" x14ac:dyDescent="0.45">
      <c r="A299" s="15" t="s">
        <v>1102</v>
      </c>
      <c r="B299" s="15" t="s">
        <v>1103</v>
      </c>
    </row>
    <row r="300" spans="1:2" x14ac:dyDescent="0.45">
      <c r="A300" s="15" t="s">
        <v>1104</v>
      </c>
      <c r="B300" s="15" t="s">
        <v>1105</v>
      </c>
    </row>
    <row r="301" spans="1:2" x14ac:dyDescent="0.45">
      <c r="A301" s="15" t="s">
        <v>1106</v>
      </c>
      <c r="B301" s="15" t="s">
        <v>1107</v>
      </c>
    </row>
    <row r="302" spans="1:2" x14ac:dyDescent="0.45">
      <c r="A302" s="15" t="s">
        <v>1108</v>
      </c>
      <c r="B302" s="15" t="s">
        <v>1109</v>
      </c>
    </row>
    <row r="303" spans="1:2" x14ac:dyDescent="0.45">
      <c r="A303" s="15" t="s">
        <v>1110</v>
      </c>
      <c r="B303" s="15" t="s">
        <v>1111</v>
      </c>
    </row>
    <row r="304" spans="1:2" x14ac:dyDescent="0.45">
      <c r="A304" s="15" t="s">
        <v>1112</v>
      </c>
      <c r="B304" s="15" t="s">
        <v>47</v>
      </c>
    </row>
    <row r="305" spans="1:2" x14ac:dyDescent="0.45">
      <c r="A305" s="15" t="s">
        <v>1113</v>
      </c>
      <c r="B305" s="15" t="s">
        <v>104</v>
      </c>
    </row>
    <row r="306" spans="1:2" x14ac:dyDescent="0.45">
      <c r="A306" s="15" t="s">
        <v>1114</v>
      </c>
      <c r="B306" s="15" t="s">
        <v>1115</v>
      </c>
    </row>
    <row r="307" spans="1:2" x14ac:dyDescent="0.45">
      <c r="A307" s="15" t="s">
        <v>1116</v>
      </c>
      <c r="B307" s="15" t="s">
        <v>1117</v>
      </c>
    </row>
    <row r="308" spans="1:2" x14ac:dyDescent="0.45">
      <c r="A308" s="15" t="s">
        <v>1118</v>
      </c>
      <c r="B308" s="15" t="s">
        <v>1119</v>
      </c>
    </row>
    <row r="309" spans="1:2" x14ac:dyDescent="0.45">
      <c r="A309" s="15" t="s">
        <v>1120</v>
      </c>
      <c r="B309" s="15" t="s">
        <v>1121</v>
      </c>
    </row>
    <row r="310" spans="1:2" x14ac:dyDescent="0.45">
      <c r="A310" s="15" t="s">
        <v>1122</v>
      </c>
      <c r="B310" s="15" t="s">
        <v>1123</v>
      </c>
    </row>
    <row r="311" spans="1:2" x14ac:dyDescent="0.45">
      <c r="A311" s="15" t="s">
        <v>1124</v>
      </c>
      <c r="B311" s="15" t="s">
        <v>1125</v>
      </c>
    </row>
    <row r="312" spans="1:2" x14ac:dyDescent="0.45">
      <c r="A312" s="15" t="s">
        <v>1126</v>
      </c>
      <c r="B312" s="15" t="s">
        <v>1127</v>
      </c>
    </row>
    <row r="313" spans="1:2" x14ac:dyDescent="0.45">
      <c r="A313" s="15" t="s">
        <v>1128</v>
      </c>
      <c r="B313" s="15" t="s">
        <v>1129</v>
      </c>
    </row>
    <row r="314" spans="1:2" x14ac:dyDescent="0.45">
      <c r="A314" s="15" t="s">
        <v>1130</v>
      </c>
      <c r="B314" s="15" t="s">
        <v>1131</v>
      </c>
    </row>
    <row r="315" spans="1:2" x14ac:dyDescent="0.45">
      <c r="A315" s="15" t="s">
        <v>1132</v>
      </c>
      <c r="B315" s="15" t="s">
        <v>1133</v>
      </c>
    </row>
    <row r="316" spans="1:2" x14ac:dyDescent="0.45">
      <c r="A316" s="15" t="s">
        <v>1134</v>
      </c>
      <c r="B316" s="15" t="s">
        <v>1135</v>
      </c>
    </row>
    <row r="317" spans="1:2" x14ac:dyDescent="0.45">
      <c r="A317" s="15" t="s">
        <v>1136</v>
      </c>
      <c r="B317" s="15" t="s">
        <v>96</v>
      </c>
    </row>
    <row r="318" spans="1:2" x14ac:dyDescent="0.45">
      <c r="A318" s="15" t="s">
        <v>1137</v>
      </c>
      <c r="B318" s="15" t="s">
        <v>1138</v>
      </c>
    </row>
    <row r="319" spans="1:2" x14ac:dyDescent="0.45">
      <c r="A319" s="15" t="s">
        <v>1139</v>
      </c>
      <c r="B319" s="15" t="s">
        <v>1140</v>
      </c>
    </row>
    <row r="320" spans="1:2" x14ac:dyDescent="0.45">
      <c r="A320" s="15" t="s">
        <v>1141</v>
      </c>
      <c r="B320" s="15" t="s">
        <v>67</v>
      </c>
    </row>
    <row r="321" spans="1:2" x14ac:dyDescent="0.45">
      <c r="A321" s="15" t="s">
        <v>1142</v>
      </c>
      <c r="B321" s="15" t="s">
        <v>1143</v>
      </c>
    </row>
    <row r="322" spans="1:2" x14ac:dyDescent="0.45">
      <c r="A322" s="15" t="s">
        <v>1144</v>
      </c>
      <c r="B322" s="15" t="s">
        <v>1145</v>
      </c>
    </row>
    <row r="323" spans="1:2" x14ac:dyDescent="0.45">
      <c r="A323" s="15" t="s">
        <v>1146</v>
      </c>
      <c r="B323" s="15" t="s">
        <v>1147</v>
      </c>
    </row>
    <row r="324" spans="1:2" x14ac:dyDescent="0.45">
      <c r="A324" s="15" t="s">
        <v>1148</v>
      </c>
      <c r="B324" s="15" t="s">
        <v>1149</v>
      </c>
    </row>
    <row r="325" spans="1:2" x14ac:dyDescent="0.45">
      <c r="A325" s="15" t="s">
        <v>1150</v>
      </c>
      <c r="B325" s="15" t="s">
        <v>1151</v>
      </c>
    </row>
    <row r="326" spans="1:2" x14ac:dyDescent="0.45">
      <c r="A326" s="15" t="s">
        <v>1152</v>
      </c>
      <c r="B326" s="15" t="s">
        <v>1153</v>
      </c>
    </row>
    <row r="327" spans="1:2" x14ac:dyDescent="0.45">
      <c r="A327" s="15" t="s">
        <v>1154</v>
      </c>
      <c r="B327" s="15" t="s">
        <v>1155</v>
      </c>
    </row>
    <row r="328" spans="1:2" x14ac:dyDescent="0.45">
      <c r="A328" s="15" t="s">
        <v>1156</v>
      </c>
      <c r="B328" s="15" t="s">
        <v>68</v>
      </c>
    </row>
    <row r="329" spans="1:2" x14ac:dyDescent="0.45">
      <c r="A329" s="15" t="s">
        <v>1157</v>
      </c>
      <c r="B329" s="15" t="s">
        <v>1158</v>
      </c>
    </row>
    <row r="330" spans="1:2" x14ac:dyDescent="0.45">
      <c r="A330" s="15" t="s">
        <v>1159</v>
      </c>
      <c r="B330" s="15" t="s">
        <v>61</v>
      </c>
    </row>
    <row r="331" spans="1:2" x14ac:dyDescent="0.45">
      <c r="A331" s="15" t="s">
        <v>1160</v>
      </c>
      <c r="B331" s="15" t="s">
        <v>1161</v>
      </c>
    </row>
    <row r="332" spans="1:2" x14ac:dyDescent="0.45">
      <c r="A332" s="15" t="s">
        <v>1162</v>
      </c>
      <c r="B332" s="15" t="s">
        <v>1163</v>
      </c>
    </row>
    <row r="333" spans="1:2" x14ac:dyDescent="0.45">
      <c r="A333" s="15" t="s">
        <v>1164</v>
      </c>
      <c r="B333" s="15" t="s">
        <v>1165</v>
      </c>
    </row>
    <row r="334" spans="1:2" x14ac:dyDescent="0.45">
      <c r="A334" s="15" t="s">
        <v>1166</v>
      </c>
      <c r="B334" s="15" t="s">
        <v>1167</v>
      </c>
    </row>
    <row r="335" spans="1:2" x14ac:dyDescent="0.45">
      <c r="A335" s="15" t="s">
        <v>1168</v>
      </c>
      <c r="B335" s="15" t="s">
        <v>1169</v>
      </c>
    </row>
    <row r="336" spans="1:2" x14ac:dyDescent="0.45">
      <c r="A336" s="15" t="s">
        <v>1170</v>
      </c>
      <c r="B336" s="15" t="s">
        <v>1171</v>
      </c>
    </row>
    <row r="337" spans="1:2" x14ac:dyDescent="0.45">
      <c r="A337" s="15" t="s">
        <v>1172</v>
      </c>
      <c r="B337" s="15" t="s">
        <v>1173</v>
      </c>
    </row>
    <row r="338" spans="1:2" x14ac:dyDescent="0.45">
      <c r="A338" s="15" t="s">
        <v>1174</v>
      </c>
      <c r="B338" s="15" t="s">
        <v>1175</v>
      </c>
    </row>
    <row r="339" spans="1:2" x14ac:dyDescent="0.45">
      <c r="A339" s="15" t="s">
        <v>1176</v>
      </c>
      <c r="B339" s="15" t="s">
        <v>1177</v>
      </c>
    </row>
    <row r="340" spans="1:2" x14ac:dyDescent="0.45">
      <c r="A340" s="15" t="s">
        <v>1178</v>
      </c>
      <c r="B340" s="15" t="s">
        <v>1179</v>
      </c>
    </row>
    <row r="341" spans="1:2" x14ac:dyDescent="0.45">
      <c r="A341" s="15" t="s">
        <v>1180</v>
      </c>
      <c r="B341" s="15" t="s">
        <v>1181</v>
      </c>
    </row>
    <row r="342" spans="1:2" x14ac:dyDescent="0.45">
      <c r="A342" s="15" t="s">
        <v>1182</v>
      </c>
      <c r="B342" s="15" t="s">
        <v>1183</v>
      </c>
    </row>
    <row r="343" spans="1:2" x14ac:dyDescent="0.45">
      <c r="A343" s="15" t="s">
        <v>1184</v>
      </c>
      <c r="B343" s="15" t="s">
        <v>1185</v>
      </c>
    </row>
    <row r="344" spans="1:2" x14ac:dyDescent="0.45">
      <c r="A344" s="15" t="s">
        <v>1186</v>
      </c>
      <c r="B344" s="15" t="s">
        <v>1187</v>
      </c>
    </row>
    <row r="345" spans="1:2" x14ac:dyDescent="0.45">
      <c r="A345" s="15" t="s">
        <v>1188</v>
      </c>
      <c r="B345" s="15" t="s">
        <v>1189</v>
      </c>
    </row>
    <row r="346" spans="1:2" x14ac:dyDescent="0.45">
      <c r="A346" s="15" t="s">
        <v>1190</v>
      </c>
      <c r="B346" s="15" t="s">
        <v>1191</v>
      </c>
    </row>
    <row r="347" spans="1:2" x14ac:dyDescent="0.45">
      <c r="A347" s="15" t="s">
        <v>1192</v>
      </c>
      <c r="B347" s="15" t="s">
        <v>82</v>
      </c>
    </row>
    <row r="348" spans="1:2" x14ac:dyDescent="0.45">
      <c r="A348" s="15" t="s">
        <v>1193</v>
      </c>
      <c r="B348" s="15" t="s">
        <v>53</v>
      </c>
    </row>
    <row r="349" spans="1:2" x14ac:dyDescent="0.45">
      <c r="A349" s="15" t="s">
        <v>1194</v>
      </c>
      <c r="B349" s="15" t="s">
        <v>1195</v>
      </c>
    </row>
    <row r="350" spans="1:2" x14ac:dyDescent="0.45">
      <c r="A350" s="15" t="s">
        <v>1196</v>
      </c>
      <c r="B350" s="15" t="s">
        <v>73</v>
      </c>
    </row>
    <row r="351" spans="1:2" x14ac:dyDescent="0.45">
      <c r="A351" s="15" t="s">
        <v>1197</v>
      </c>
      <c r="B351" s="15" t="s">
        <v>1198</v>
      </c>
    </row>
    <row r="352" spans="1:2" x14ac:dyDescent="0.45">
      <c r="A352" s="15" t="s">
        <v>1199</v>
      </c>
      <c r="B352" s="15" t="s">
        <v>1200</v>
      </c>
    </row>
    <row r="353" spans="1:2" x14ac:dyDescent="0.45">
      <c r="A353" s="15" t="s">
        <v>1201</v>
      </c>
      <c r="B353" s="15" t="s">
        <v>1202</v>
      </c>
    </row>
    <row r="354" spans="1:2" x14ac:dyDescent="0.45">
      <c r="A354" s="15" t="s">
        <v>1203</v>
      </c>
      <c r="B354" s="15" t="s">
        <v>1204</v>
      </c>
    </row>
    <row r="355" spans="1:2" x14ac:dyDescent="0.45">
      <c r="A355" s="15" t="s">
        <v>1205</v>
      </c>
      <c r="B355" s="15" t="s">
        <v>1206</v>
      </c>
    </row>
    <row r="356" spans="1:2" x14ac:dyDescent="0.45">
      <c r="A356" s="15" t="s">
        <v>1207</v>
      </c>
      <c r="B356" s="15" t="s">
        <v>1208</v>
      </c>
    </row>
    <row r="357" spans="1:2" x14ac:dyDescent="0.45">
      <c r="A357" s="15" t="s">
        <v>1209</v>
      </c>
      <c r="B357" s="15" t="s">
        <v>1210</v>
      </c>
    </row>
    <row r="358" spans="1:2" x14ac:dyDescent="0.45">
      <c r="A358" s="15" t="s">
        <v>1211</v>
      </c>
      <c r="B358" s="15" t="s">
        <v>1212</v>
      </c>
    </row>
    <row r="359" spans="1:2" x14ac:dyDescent="0.45">
      <c r="A359" s="15" t="s">
        <v>1213</v>
      </c>
      <c r="B359" s="15" t="s">
        <v>1214</v>
      </c>
    </row>
    <row r="360" spans="1:2" x14ac:dyDescent="0.45">
      <c r="A360" s="15" t="s">
        <v>1215</v>
      </c>
      <c r="B360" s="15" t="s">
        <v>1216</v>
      </c>
    </row>
    <row r="361" spans="1:2" x14ac:dyDescent="0.45">
      <c r="A361" s="15" t="s">
        <v>1217</v>
      </c>
      <c r="B361" s="15" t="s">
        <v>1218</v>
      </c>
    </row>
    <row r="362" spans="1:2" x14ac:dyDescent="0.45">
      <c r="A362" s="15" t="s">
        <v>1219</v>
      </c>
      <c r="B362" s="15" t="s">
        <v>1220</v>
      </c>
    </row>
    <row r="363" spans="1:2" x14ac:dyDescent="0.45">
      <c r="A363" s="15" t="s">
        <v>1221</v>
      </c>
      <c r="B363" s="15" t="s">
        <v>1222</v>
      </c>
    </row>
    <row r="364" spans="1:2" x14ac:dyDescent="0.45">
      <c r="A364" s="15" t="s">
        <v>1223</v>
      </c>
      <c r="B364" s="15" t="s">
        <v>1224</v>
      </c>
    </row>
    <row r="365" spans="1:2" x14ac:dyDescent="0.45">
      <c r="A365" s="15" t="s">
        <v>1225</v>
      </c>
      <c r="B365" s="15" t="s">
        <v>1226</v>
      </c>
    </row>
    <row r="366" spans="1:2" x14ac:dyDescent="0.45">
      <c r="A366" s="15" t="s">
        <v>1227</v>
      </c>
      <c r="B366" s="15" t="s">
        <v>1228</v>
      </c>
    </row>
    <row r="367" spans="1:2" x14ac:dyDescent="0.45">
      <c r="A367" s="15" t="s">
        <v>1229</v>
      </c>
      <c r="B367" s="15" t="s">
        <v>1230</v>
      </c>
    </row>
    <row r="368" spans="1:2" x14ac:dyDescent="0.45">
      <c r="A368" s="15" t="s">
        <v>1231</v>
      </c>
      <c r="B368" s="15" t="s">
        <v>1232</v>
      </c>
    </row>
    <row r="369" spans="1:2" x14ac:dyDescent="0.45">
      <c r="A369" s="15" t="s">
        <v>1233</v>
      </c>
      <c r="B369" s="15" t="s">
        <v>1234</v>
      </c>
    </row>
    <row r="370" spans="1:2" x14ac:dyDescent="0.45">
      <c r="A370" s="15" t="s">
        <v>1235</v>
      </c>
      <c r="B370" s="15" t="s">
        <v>1236</v>
      </c>
    </row>
    <row r="371" spans="1:2" x14ac:dyDescent="0.45">
      <c r="A371" s="15" t="s">
        <v>1237</v>
      </c>
      <c r="B371" s="15" t="s">
        <v>1238</v>
      </c>
    </row>
    <row r="372" spans="1:2" x14ac:dyDescent="0.45">
      <c r="A372" s="15" t="s">
        <v>1239</v>
      </c>
      <c r="B372" s="15" t="s">
        <v>1240</v>
      </c>
    </row>
    <row r="373" spans="1:2" x14ac:dyDescent="0.45">
      <c r="A373" s="15" t="s">
        <v>1241</v>
      </c>
      <c r="B373" s="15" t="s">
        <v>1242</v>
      </c>
    </row>
    <row r="374" spans="1:2" x14ac:dyDescent="0.45">
      <c r="A374" s="15" t="s">
        <v>1243</v>
      </c>
      <c r="B374" s="15" t="s">
        <v>45</v>
      </c>
    </row>
    <row r="375" spans="1:2" x14ac:dyDescent="0.45">
      <c r="A375" s="15" t="s">
        <v>1244</v>
      </c>
      <c r="B375" s="15" t="s">
        <v>1245</v>
      </c>
    </row>
    <row r="376" spans="1:2" x14ac:dyDescent="0.45">
      <c r="A376" s="15" t="s">
        <v>1246</v>
      </c>
      <c r="B376" s="15" t="s">
        <v>1247</v>
      </c>
    </row>
    <row r="377" spans="1:2" x14ac:dyDescent="0.45">
      <c r="A377" s="15" t="s">
        <v>1248</v>
      </c>
      <c r="B377" s="15" t="s">
        <v>1249</v>
      </c>
    </row>
    <row r="378" spans="1:2" x14ac:dyDescent="0.45">
      <c r="A378" s="15" t="s">
        <v>1250</v>
      </c>
      <c r="B378" s="15" t="s">
        <v>1251</v>
      </c>
    </row>
    <row r="379" spans="1:2" x14ac:dyDescent="0.45">
      <c r="A379" s="15" t="s">
        <v>1252</v>
      </c>
      <c r="B379" s="15" t="s">
        <v>1253</v>
      </c>
    </row>
    <row r="380" spans="1:2" x14ac:dyDescent="0.45">
      <c r="A380" s="15" t="s">
        <v>1254</v>
      </c>
      <c r="B380" s="15" t="s">
        <v>1255</v>
      </c>
    </row>
    <row r="381" spans="1:2" x14ac:dyDescent="0.45">
      <c r="A381" s="15" t="s">
        <v>1256</v>
      </c>
      <c r="B381" s="15" t="s">
        <v>1257</v>
      </c>
    </row>
    <row r="382" spans="1:2" x14ac:dyDescent="0.45">
      <c r="A382" s="15" t="s">
        <v>1258</v>
      </c>
      <c r="B382" s="15" t="s">
        <v>1259</v>
      </c>
    </row>
    <row r="383" spans="1:2" x14ac:dyDescent="0.45">
      <c r="A383" s="15" t="s">
        <v>1260</v>
      </c>
      <c r="B383" s="15" t="s">
        <v>1261</v>
      </c>
    </row>
    <row r="384" spans="1:2" x14ac:dyDescent="0.45">
      <c r="A384" s="15" t="s">
        <v>1262</v>
      </c>
      <c r="B384" s="15" t="s">
        <v>1263</v>
      </c>
    </row>
    <row r="385" spans="1:2" x14ac:dyDescent="0.45">
      <c r="A385" s="15" t="s">
        <v>1264</v>
      </c>
      <c r="B385" s="15" t="s">
        <v>1265</v>
      </c>
    </row>
    <row r="386" spans="1:2" x14ac:dyDescent="0.45">
      <c r="A386" s="15" t="s">
        <v>1266</v>
      </c>
      <c r="B386" s="15" t="s">
        <v>1267</v>
      </c>
    </row>
    <row r="387" spans="1:2" x14ac:dyDescent="0.45">
      <c r="A387" s="15" t="s">
        <v>1268</v>
      </c>
      <c r="B387" s="15" t="s">
        <v>1269</v>
      </c>
    </row>
    <row r="388" spans="1:2" x14ac:dyDescent="0.45">
      <c r="A388" s="15" t="s">
        <v>1270</v>
      </c>
      <c r="B388" s="15" t="s">
        <v>1271</v>
      </c>
    </row>
    <row r="389" spans="1:2" x14ac:dyDescent="0.45">
      <c r="A389" s="15" t="s">
        <v>1272</v>
      </c>
      <c r="B389" s="15" t="s">
        <v>1273</v>
      </c>
    </row>
    <row r="390" spans="1:2" x14ac:dyDescent="0.45">
      <c r="A390" s="15" t="s">
        <v>1274</v>
      </c>
      <c r="B390" s="15" t="s">
        <v>1275</v>
      </c>
    </row>
    <row r="391" spans="1:2" x14ac:dyDescent="0.45">
      <c r="A391" s="15" t="s">
        <v>1276</v>
      </c>
      <c r="B391" s="15" t="s">
        <v>1277</v>
      </c>
    </row>
    <row r="392" spans="1:2" x14ac:dyDescent="0.45">
      <c r="A392" s="15" t="s">
        <v>1278</v>
      </c>
      <c r="B392" s="15" t="s">
        <v>1279</v>
      </c>
    </row>
    <row r="393" spans="1:2" x14ac:dyDescent="0.45">
      <c r="A393" s="15" t="s">
        <v>1280</v>
      </c>
      <c r="B393" s="15" t="s">
        <v>1281</v>
      </c>
    </row>
    <row r="394" spans="1:2" x14ac:dyDescent="0.45">
      <c r="A394" s="15" t="s">
        <v>1282</v>
      </c>
      <c r="B394" s="15" t="s">
        <v>1283</v>
      </c>
    </row>
    <row r="395" spans="1:2" x14ac:dyDescent="0.45">
      <c r="A395" s="15" t="s">
        <v>1284</v>
      </c>
      <c r="B395" s="15" t="s">
        <v>1285</v>
      </c>
    </row>
    <row r="396" spans="1:2" x14ac:dyDescent="0.45">
      <c r="A396" s="15" t="s">
        <v>1286</v>
      </c>
      <c r="B396" s="15" t="s">
        <v>1287</v>
      </c>
    </row>
    <row r="397" spans="1:2" x14ac:dyDescent="0.45">
      <c r="A397" s="15" t="s">
        <v>1288</v>
      </c>
      <c r="B397" s="15" t="s">
        <v>1289</v>
      </c>
    </row>
    <row r="398" spans="1:2" x14ac:dyDescent="0.45">
      <c r="A398" s="15" t="s">
        <v>1290</v>
      </c>
      <c r="B398" s="15" t="s">
        <v>1291</v>
      </c>
    </row>
    <row r="399" spans="1:2" x14ac:dyDescent="0.45">
      <c r="A399" s="15" t="s">
        <v>1292</v>
      </c>
      <c r="B399" s="15" t="s">
        <v>1293</v>
      </c>
    </row>
    <row r="400" spans="1:2" x14ac:dyDescent="0.45">
      <c r="A400" s="15" t="s">
        <v>1294</v>
      </c>
      <c r="B400" s="15" t="s">
        <v>1295</v>
      </c>
    </row>
    <row r="401" spans="1:2" x14ac:dyDescent="0.45">
      <c r="A401" s="15" t="s">
        <v>1296</v>
      </c>
      <c r="B401" s="15" t="s">
        <v>1297</v>
      </c>
    </row>
    <row r="402" spans="1:2" x14ac:dyDescent="0.45">
      <c r="A402" s="15" t="s">
        <v>1298</v>
      </c>
      <c r="B402" s="15" t="s">
        <v>1299</v>
      </c>
    </row>
    <row r="403" spans="1:2" x14ac:dyDescent="0.45">
      <c r="A403" s="15" t="s">
        <v>1300</v>
      </c>
      <c r="B403" s="15" t="s">
        <v>1301</v>
      </c>
    </row>
    <row r="404" spans="1:2" x14ac:dyDescent="0.45">
      <c r="A404" s="15" t="s">
        <v>1302</v>
      </c>
      <c r="B404" s="15" t="s">
        <v>1303</v>
      </c>
    </row>
    <row r="405" spans="1:2" x14ac:dyDescent="0.45">
      <c r="A405" s="15" t="s">
        <v>1304</v>
      </c>
      <c r="B405" s="15" t="s">
        <v>1305</v>
      </c>
    </row>
    <row r="406" spans="1:2" x14ac:dyDescent="0.45">
      <c r="A406" s="15" t="s">
        <v>1306</v>
      </c>
      <c r="B406" s="15" t="s">
        <v>1307</v>
      </c>
    </row>
    <row r="407" spans="1:2" x14ac:dyDescent="0.45">
      <c r="A407" s="15" t="s">
        <v>1308</v>
      </c>
      <c r="B407" s="15" t="s">
        <v>1309</v>
      </c>
    </row>
    <row r="408" spans="1:2" x14ac:dyDescent="0.45">
      <c r="A408" s="15" t="s">
        <v>1310</v>
      </c>
      <c r="B408" s="15" t="s">
        <v>1311</v>
      </c>
    </row>
    <row r="409" spans="1:2" x14ac:dyDescent="0.45">
      <c r="A409" s="15" t="s">
        <v>1312</v>
      </c>
      <c r="B409" s="15" t="s">
        <v>75</v>
      </c>
    </row>
    <row r="410" spans="1:2" x14ac:dyDescent="0.45">
      <c r="A410" s="15" t="s">
        <v>1313</v>
      </c>
      <c r="B410" s="15" t="s">
        <v>1314</v>
      </c>
    </row>
    <row r="411" spans="1:2" x14ac:dyDescent="0.45">
      <c r="A411" s="15" t="s">
        <v>1315</v>
      </c>
      <c r="B411" s="15" t="s">
        <v>1316</v>
      </c>
    </row>
    <row r="412" spans="1:2" x14ac:dyDescent="0.45">
      <c r="A412" s="15" t="s">
        <v>1317</v>
      </c>
      <c r="B412" s="15" t="s">
        <v>1318</v>
      </c>
    </row>
    <row r="413" spans="1:2" x14ac:dyDescent="0.45">
      <c r="A413" s="15" t="s">
        <v>1319</v>
      </c>
      <c r="B413" s="15" t="s">
        <v>1320</v>
      </c>
    </row>
    <row r="414" spans="1:2" x14ac:dyDescent="0.45">
      <c r="A414" s="15" t="s">
        <v>1321</v>
      </c>
      <c r="B414" s="15" t="s">
        <v>1322</v>
      </c>
    </row>
    <row r="415" spans="1:2" x14ac:dyDescent="0.45">
      <c r="A415" s="15" t="s">
        <v>1323</v>
      </c>
      <c r="B415" s="15" t="s">
        <v>1324</v>
      </c>
    </row>
    <row r="416" spans="1:2" x14ac:dyDescent="0.45">
      <c r="A416" s="15" t="s">
        <v>1325</v>
      </c>
      <c r="B416" s="15" t="s">
        <v>1326</v>
      </c>
    </row>
    <row r="417" spans="1:2" x14ac:dyDescent="0.45">
      <c r="A417" s="15" t="s">
        <v>1327</v>
      </c>
      <c r="B417" s="15" t="s">
        <v>1328</v>
      </c>
    </row>
    <row r="418" spans="1:2" x14ac:dyDescent="0.45">
      <c r="A418" s="15" t="s">
        <v>1329</v>
      </c>
      <c r="B418" s="15" t="s">
        <v>1330</v>
      </c>
    </row>
    <row r="419" spans="1:2" x14ac:dyDescent="0.45">
      <c r="A419" s="15" t="s">
        <v>1331</v>
      </c>
      <c r="B419" s="15" t="s">
        <v>1332</v>
      </c>
    </row>
    <row r="420" spans="1:2" x14ac:dyDescent="0.45">
      <c r="A420" s="15" t="s">
        <v>1333</v>
      </c>
      <c r="B420" s="15" t="s">
        <v>1334</v>
      </c>
    </row>
    <row r="421" spans="1:2" x14ac:dyDescent="0.45">
      <c r="A421" s="15" t="s">
        <v>1335</v>
      </c>
      <c r="B421" s="15" t="s">
        <v>1336</v>
      </c>
    </row>
    <row r="422" spans="1:2" x14ac:dyDescent="0.45">
      <c r="A422" s="15" t="s">
        <v>1337</v>
      </c>
      <c r="B422" s="15" t="s">
        <v>1338</v>
      </c>
    </row>
    <row r="423" spans="1:2" x14ac:dyDescent="0.45">
      <c r="A423" s="15" t="s">
        <v>1339</v>
      </c>
      <c r="B423" s="15" t="s">
        <v>1340</v>
      </c>
    </row>
    <row r="424" spans="1:2" x14ac:dyDescent="0.45">
      <c r="A424" s="15" t="s">
        <v>1341</v>
      </c>
      <c r="B424" s="15" t="s">
        <v>1342</v>
      </c>
    </row>
    <row r="425" spans="1:2" x14ac:dyDescent="0.45">
      <c r="A425" s="15" t="s">
        <v>1343</v>
      </c>
      <c r="B425" s="15" t="s">
        <v>1344</v>
      </c>
    </row>
    <row r="426" spans="1:2" x14ac:dyDescent="0.45">
      <c r="A426" s="15" t="s">
        <v>1345</v>
      </c>
      <c r="B426" s="15" t="s">
        <v>1346</v>
      </c>
    </row>
    <row r="427" spans="1:2" x14ac:dyDescent="0.45">
      <c r="A427" s="15" t="s">
        <v>1347</v>
      </c>
      <c r="B427" s="15" t="s">
        <v>1348</v>
      </c>
    </row>
    <row r="428" spans="1:2" x14ac:dyDescent="0.45">
      <c r="A428" s="15" t="s">
        <v>1349</v>
      </c>
      <c r="B428" s="15" t="s">
        <v>1350</v>
      </c>
    </row>
    <row r="429" spans="1:2" x14ac:dyDescent="0.45">
      <c r="A429" s="15" t="s">
        <v>1351</v>
      </c>
      <c r="B429" s="15" t="s">
        <v>1352</v>
      </c>
    </row>
    <row r="430" spans="1:2" x14ac:dyDescent="0.45">
      <c r="A430" s="15" t="s">
        <v>1353</v>
      </c>
      <c r="B430" s="15" t="s">
        <v>1354</v>
      </c>
    </row>
    <row r="431" spans="1:2" x14ac:dyDescent="0.45">
      <c r="A431" s="15" t="s">
        <v>1355</v>
      </c>
      <c r="B431" s="15" t="s">
        <v>1356</v>
      </c>
    </row>
    <row r="432" spans="1:2" x14ac:dyDescent="0.45">
      <c r="A432" s="15" t="s">
        <v>1357</v>
      </c>
      <c r="B432" s="15" t="s">
        <v>1358</v>
      </c>
    </row>
    <row r="433" spans="1:2" x14ac:dyDescent="0.45">
      <c r="A433" s="15" t="s">
        <v>1359</v>
      </c>
      <c r="B433" s="15" t="s">
        <v>1360</v>
      </c>
    </row>
    <row r="434" spans="1:2" x14ac:dyDescent="0.45">
      <c r="A434" s="15" t="s">
        <v>1361</v>
      </c>
      <c r="B434" s="15" t="s">
        <v>1362</v>
      </c>
    </row>
    <row r="435" spans="1:2" x14ac:dyDescent="0.45">
      <c r="A435" s="15" t="s">
        <v>1363</v>
      </c>
      <c r="B435" s="15" t="s">
        <v>1364</v>
      </c>
    </row>
    <row r="436" spans="1:2" x14ac:dyDescent="0.45">
      <c r="A436" s="15" t="s">
        <v>1365</v>
      </c>
      <c r="B436" s="15" t="s">
        <v>1366</v>
      </c>
    </row>
    <row r="437" spans="1:2" x14ac:dyDescent="0.45">
      <c r="A437" s="15" t="s">
        <v>1367</v>
      </c>
      <c r="B437" s="15" t="s">
        <v>1368</v>
      </c>
    </row>
    <row r="438" spans="1:2" x14ac:dyDescent="0.45">
      <c r="A438" s="15" t="s">
        <v>1369</v>
      </c>
      <c r="B438" s="15" t="s">
        <v>1370</v>
      </c>
    </row>
    <row r="439" spans="1:2" x14ac:dyDescent="0.45">
      <c r="A439" s="15" t="s">
        <v>1371</v>
      </c>
      <c r="B439" s="15" t="s">
        <v>1372</v>
      </c>
    </row>
    <row r="440" spans="1:2" x14ac:dyDescent="0.45">
      <c r="A440" s="15" t="s">
        <v>1373</v>
      </c>
      <c r="B440" s="15" t="s">
        <v>1374</v>
      </c>
    </row>
    <row r="441" spans="1:2" x14ac:dyDescent="0.45">
      <c r="A441" s="15" t="s">
        <v>1375</v>
      </c>
      <c r="B441" s="15" t="s">
        <v>1376</v>
      </c>
    </row>
    <row r="442" spans="1:2" x14ac:dyDescent="0.45">
      <c r="A442" s="15" t="s">
        <v>1377</v>
      </c>
      <c r="B442" s="15" t="s">
        <v>1378</v>
      </c>
    </row>
    <row r="443" spans="1:2" x14ac:dyDescent="0.45">
      <c r="A443" s="15" t="s">
        <v>1379</v>
      </c>
      <c r="B443" s="15" t="s">
        <v>1380</v>
      </c>
    </row>
    <row r="444" spans="1:2" x14ac:dyDescent="0.45">
      <c r="A444" s="15" t="s">
        <v>1381</v>
      </c>
      <c r="B444" s="15" t="s">
        <v>1382</v>
      </c>
    </row>
    <row r="445" spans="1:2" x14ac:dyDescent="0.45">
      <c r="A445" s="15" t="s">
        <v>1383</v>
      </c>
      <c r="B445" s="15" t="s">
        <v>1384</v>
      </c>
    </row>
    <row r="446" spans="1:2" x14ac:dyDescent="0.45">
      <c r="A446" s="15" t="s">
        <v>1385</v>
      </c>
      <c r="B446" s="15" t="s">
        <v>1386</v>
      </c>
    </row>
    <row r="447" spans="1:2" x14ac:dyDescent="0.45">
      <c r="A447" s="15" t="s">
        <v>1387</v>
      </c>
      <c r="B447" s="15" t="s">
        <v>1388</v>
      </c>
    </row>
    <row r="448" spans="1:2" x14ac:dyDescent="0.45">
      <c r="A448" s="15" t="s">
        <v>1389</v>
      </c>
      <c r="B448" s="15" t="s">
        <v>1390</v>
      </c>
    </row>
    <row r="449" spans="1:2" x14ac:dyDescent="0.45">
      <c r="A449" s="15" t="s">
        <v>1391</v>
      </c>
      <c r="B449" s="15" t="s">
        <v>1392</v>
      </c>
    </row>
    <row r="450" spans="1:2" x14ac:dyDescent="0.45">
      <c r="A450" s="15" t="s">
        <v>1393</v>
      </c>
      <c r="B450" s="15" t="s">
        <v>69</v>
      </c>
    </row>
    <row r="451" spans="1:2" x14ac:dyDescent="0.45">
      <c r="A451" s="15" t="s">
        <v>1394</v>
      </c>
      <c r="B451" s="15" t="s">
        <v>74</v>
      </c>
    </row>
    <row r="452" spans="1:2" x14ac:dyDescent="0.45">
      <c r="A452" s="15" t="s">
        <v>1395</v>
      </c>
      <c r="B452" s="15" t="s">
        <v>1396</v>
      </c>
    </row>
    <row r="453" spans="1:2" x14ac:dyDescent="0.45">
      <c r="A453" s="15" t="s">
        <v>1397</v>
      </c>
      <c r="B453" s="15" t="s">
        <v>1398</v>
      </c>
    </row>
    <row r="454" spans="1:2" x14ac:dyDescent="0.45">
      <c r="A454" s="15" t="s">
        <v>1399</v>
      </c>
      <c r="B454" s="15" t="s">
        <v>1400</v>
      </c>
    </row>
    <row r="455" spans="1:2" x14ac:dyDescent="0.45">
      <c r="A455" s="15" t="s">
        <v>1401</v>
      </c>
      <c r="B455" s="15" t="s">
        <v>1402</v>
      </c>
    </row>
    <row r="456" spans="1:2" x14ac:dyDescent="0.45">
      <c r="A456" s="15" t="s">
        <v>1403</v>
      </c>
      <c r="B456" s="15" t="s">
        <v>1404</v>
      </c>
    </row>
    <row r="457" spans="1:2" x14ac:dyDescent="0.45">
      <c r="A457" s="15" t="s">
        <v>1405</v>
      </c>
      <c r="B457" s="15" t="s">
        <v>1406</v>
      </c>
    </row>
    <row r="458" spans="1:2" x14ac:dyDescent="0.45">
      <c r="A458" s="15" t="s">
        <v>1407</v>
      </c>
      <c r="B458" s="15" t="s">
        <v>1408</v>
      </c>
    </row>
    <row r="459" spans="1:2" x14ac:dyDescent="0.45">
      <c r="A459" s="15" t="s">
        <v>1409</v>
      </c>
      <c r="B459" s="15" t="s">
        <v>1410</v>
      </c>
    </row>
    <row r="460" spans="1:2" x14ac:dyDescent="0.45">
      <c r="A460" s="15" t="s">
        <v>1411</v>
      </c>
      <c r="B460" s="15" t="s">
        <v>1412</v>
      </c>
    </row>
    <row r="461" spans="1:2" x14ac:dyDescent="0.45">
      <c r="A461" s="15" t="s">
        <v>1413</v>
      </c>
      <c r="B461" s="15" t="s">
        <v>103</v>
      </c>
    </row>
    <row r="462" spans="1:2" x14ac:dyDescent="0.45">
      <c r="A462" s="15" t="s">
        <v>1414</v>
      </c>
      <c r="B462" s="15" t="s">
        <v>1415</v>
      </c>
    </row>
    <row r="463" spans="1:2" x14ac:dyDescent="0.45">
      <c r="A463" s="15" t="s">
        <v>1416</v>
      </c>
      <c r="B463" s="15" t="s">
        <v>1417</v>
      </c>
    </row>
    <row r="464" spans="1:2" x14ac:dyDescent="0.45">
      <c r="A464" s="15" t="s">
        <v>1418</v>
      </c>
      <c r="B464" s="15" t="s">
        <v>1419</v>
      </c>
    </row>
    <row r="465" spans="1:2" x14ac:dyDescent="0.45">
      <c r="A465" s="15" t="s">
        <v>1420</v>
      </c>
      <c r="B465" s="15" t="s">
        <v>1421</v>
      </c>
    </row>
    <row r="466" spans="1:2" x14ac:dyDescent="0.45">
      <c r="A466" s="15" t="s">
        <v>1422</v>
      </c>
      <c r="B466" s="15" t="s">
        <v>1423</v>
      </c>
    </row>
    <row r="467" spans="1:2" x14ac:dyDescent="0.45">
      <c r="A467" s="15" t="s">
        <v>1424</v>
      </c>
      <c r="B467" s="15" t="s">
        <v>1425</v>
      </c>
    </row>
    <row r="468" spans="1:2" x14ac:dyDescent="0.45">
      <c r="A468" s="15" t="s">
        <v>1426</v>
      </c>
      <c r="B468" s="15" t="s">
        <v>1427</v>
      </c>
    </row>
    <row r="469" spans="1:2" x14ac:dyDescent="0.45">
      <c r="A469" s="15" t="s">
        <v>1428</v>
      </c>
      <c r="B469" s="15" t="s">
        <v>1429</v>
      </c>
    </row>
    <row r="470" spans="1:2" x14ac:dyDescent="0.45">
      <c r="A470" s="15" t="s">
        <v>1430</v>
      </c>
      <c r="B470" s="15" t="s">
        <v>1431</v>
      </c>
    </row>
    <row r="471" spans="1:2" x14ac:dyDescent="0.45">
      <c r="A471" s="15" t="s">
        <v>1432</v>
      </c>
      <c r="B471" s="15" t="s">
        <v>1433</v>
      </c>
    </row>
    <row r="472" spans="1:2" x14ac:dyDescent="0.45">
      <c r="A472" s="15" t="s">
        <v>1434</v>
      </c>
      <c r="B472" s="15" t="s">
        <v>99</v>
      </c>
    </row>
    <row r="473" spans="1:2" x14ac:dyDescent="0.45">
      <c r="A473" s="15" t="s">
        <v>1435</v>
      </c>
      <c r="B473" s="15" t="s">
        <v>1436</v>
      </c>
    </row>
    <row r="474" spans="1:2" x14ac:dyDescent="0.45">
      <c r="A474" s="15" t="s">
        <v>1437</v>
      </c>
      <c r="B474" s="15" t="s">
        <v>1438</v>
      </c>
    </row>
    <row r="475" spans="1:2" x14ac:dyDescent="0.45">
      <c r="A475" s="15" t="s">
        <v>1439</v>
      </c>
      <c r="B475" s="15" t="s">
        <v>1440</v>
      </c>
    </row>
    <row r="476" spans="1:2" x14ac:dyDescent="0.45">
      <c r="A476" s="15" t="s">
        <v>1441</v>
      </c>
      <c r="B476" s="15" t="s">
        <v>1442</v>
      </c>
    </row>
    <row r="477" spans="1:2" x14ac:dyDescent="0.45">
      <c r="A477" s="15" t="s">
        <v>1443</v>
      </c>
      <c r="B477" s="15" t="s">
        <v>1444</v>
      </c>
    </row>
    <row r="478" spans="1:2" x14ac:dyDescent="0.45">
      <c r="A478" s="15" t="s">
        <v>1445</v>
      </c>
      <c r="B478" s="15" t="s">
        <v>1446</v>
      </c>
    </row>
    <row r="479" spans="1:2" x14ac:dyDescent="0.45">
      <c r="A479" s="15" t="s">
        <v>1447</v>
      </c>
      <c r="B479" s="15" t="s">
        <v>1448</v>
      </c>
    </row>
    <row r="480" spans="1:2" x14ac:dyDescent="0.45">
      <c r="A480" s="15" t="s">
        <v>1449</v>
      </c>
      <c r="B480" s="15" t="s">
        <v>1450</v>
      </c>
    </row>
    <row r="481" spans="1:2" x14ac:dyDescent="0.45">
      <c r="A481" s="15" t="s">
        <v>1451</v>
      </c>
      <c r="B481" s="15" t="s">
        <v>1452</v>
      </c>
    </row>
    <row r="482" spans="1:2" x14ac:dyDescent="0.45">
      <c r="A482" s="15" t="s">
        <v>1453</v>
      </c>
      <c r="B482" s="15" t="s">
        <v>1454</v>
      </c>
    </row>
    <row r="483" spans="1:2" x14ac:dyDescent="0.45">
      <c r="A483" s="15" t="s">
        <v>1455</v>
      </c>
      <c r="B483" s="15" t="s">
        <v>1456</v>
      </c>
    </row>
    <row r="484" spans="1:2" x14ac:dyDescent="0.45">
      <c r="A484" s="15" t="s">
        <v>1457</v>
      </c>
      <c r="B484" s="15" t="s">
        <v>1458</v>
      </c>
    </row>
    <row r="485" spans="1:2" x14ac:dyDescent="0.45">
      <c r="A485" s="15" t="s">
        <v>1459</v>
      </c>
      <c r="B485" s="15" t="s">
        <v>1460</v>
      </c>
    </row>
    <row r="486" spans="1:2" x14ac:dyDescent="0.45">
      <c r="A486" s="15" t="s">
        <v>1461</v>
      </c>
      <c r="B486" s="15" t="s">
        <v>1462</v>
      </c>
    </row>
    <row r="487" spans="1:2" x14ac:dyDescent="0.45">
      <c r="A487" s="15" t="s">
        <v>1463</v>
      </c>
      <c r="B487" s="15" t="s">
        <v>1464</v>
      </c>
    </row>
    <row r="488" spans="1:2" x14ac:dyDescent="0.45">
      <c r="A488" s="15" t="s">
        <v>1465</v>
      </c>
      <c r="B488" s="15" t="s">
        <v>1466</v>
      </c>
    </row>
    <row r="489" spans="1:2" x14ac:dyDescent="0.45">
      <c r="A489" s="15" t="s">
        <v>1467</v>
      </c>
      <c r="B489" s="15" t="s">
        <v>1468</v>
      </c>
    </row>
    <row r="490" spans="1:2" x14ac:dyDescent="0.45">
      <c r="A490" s="15" t="s">
        <v>1469</v>
      </c>
      <c r="B490" s="15" t="s">
        <v>1470</v>
      </c>
    </row>
    <row r="491" spans="1:2" x14ac:dyDescent="0.45">
      <c r="A491" s="15" t="s">
        <v>1471</v>
      </c>
      <c r="B491" s="15" t="s">
        <v>1472</v>
      </c>
    </row>
    <row r="492" spans="1:2" x14ac:dyDescent="0.45">
      <c r="A492" s="15" t="s">
        <v>1473</v>
      </c>
      <c r="B492" s="15" t="s">
        <v>1474</v>
      </c>
    </row>
    <row r="493" spans="1:2" x14ac:dyDescent="0.45">
      <c r="A493" s="15" t="s">
        <v>1475</v>
      </c>
      <c r="B493" s="15" t="s">
        <v>1476</v>
      </c>
    </row>
    <row r="494" spans="1:2" x14ac:dyDescent="0.45">
      <c r="A494" s="15" t="s">
        <v>1477</v>
      </c>
      <c r="B494" s="15" t="s">
        <v>1478</v>
      </c>
    </row>
    <row r="495" spans="1:2" x14ac:dyDescent="0.45">
      <c r="A495" s="15" t="s">
        <v>1479</v>
      </c>
      <c r="B495" s="15" t="s">
        <v>1480</v>
      </c>
    </row>
    <row r="496" spans="1:2" x14ac:dyDescent="0.45">
      <c r="A496" s="15" t="s">
        <v>1481</v>
      </c>
      <c r="B496" s="15" t="s">
        <v>108</v>
      </c>
    </row>
    <row r="497" spans="1:2" x14ac:dyDescent="0.45">
      <c r="A497" s="15" t="s">
        <v>1482</v>
      </c>
      <c r="B497" s="15" t="s">
        <v>1483</v>
      </c>
    </row>
    <row r="498" spans="1:2" x14ac:dyDescent="0.45">
      <c r="A498" s="15" t="s">
        <v>1484</v>
      </c>
      <c r="B498" s="15" t="s">
        <v>1485</v>
      </c>
    </row>
    <row r="499" spans="1:2" x14ac:dyDescent="0.45">
      <c r="A499" s="15" t="s">
        <v>1486</v>
      </c>
      <c r="B499" s="15" t="s">
        <v>1487</v>
      </c>
    </row>
    <row r="500" spans="1:2" x14ac:dyDescent="0.45">
      <c r="A500" s="15" t="s">
        <v>1488</v>
      </c>
      <c r="B500" s="15" t="s">
        <v>1489</v>
      </c>
    </row>
    <row r="501" spans="1:2" x14ac:dyDescent="0.45">
      <c r="A501" s="15" t="s">
        <v>1490</v>
      </c>
      <c r="B501" s="15" t="s">
        <v>1491</v>
      </c>
    </row>
    <row r="502" spans="1:2" x14ac:dyDescent="0.45">
      <c r="A502" s="15" t="s">
        <v>1492</v>
      </c>
      <c r="B502" s="15" t="s">
        <v>1493</v>
      </c>
    </row>
    <row r="503" spans="1:2" x14ac:dyDescent="0.45">
      <c r="A503" s="15" t="s">
        <v>1494</v>
      </c>
      <c r="B503" s="15" t="s">
        <v>1495</v>
      </c>
    </row>
    <row r="504" spans="1:2" x14ac:dyDescent="0.45">
      <c r="A504" s="15" t="s">
        <v>1496</v>
      </c>
      <c r="B504" s="15" t="s">
        <v>1497</v>
      </c>
    </row>
    <row r="505" spans="1:2" x14ac:dyDescent="0.45">
      <c r="A505" s="15" t="s">
        <v>1498</v>
      </c>
      <c r="B505" s="15" t="s">
        <v>77</v>
      </c>
    </row>
    <row r="506" spans="1:2" x14ac:dyDescent="0.45">
      <c r="A506" s="15" t="s">
        <v>1499</v>
      </c>
      <c r="B506" s="15" t="s">
        <v>1500</v>
      </c>
    </row>
    <row r="507" spans="1:2" x14ac:dyDescent="0.45">
      <c r="A507" s="15" t="s">
        <v>1501</v>
      </c>
      <c r="B507" s="15" t="s">
        <v>1502</v>
      </c>
    </row>
    <row r="508" spans="1:2" x14ac:dyDescent="0.45">
      <c r="A508" s="15" t="s">
        <v>1503</v>
      </c>
      <c r="B508" s="15" t="s">
        <v>1504</v>
      </c>
    </row>
    <row r="509" spans="1:2" x14ac:dyDescent="0.45">
      <c r="A509" s="15" t="s">
        <v>1505</v>
      </c>
      <c r="B509" s="15" t="s">
        <v>1506</v>
      </c>
    </row>
    <row r="510" spans="1:2" x14ac:dyDescent="0.45">
      <c r="A510" s="15" t="s">
        <v>1507</v>
      </c>
      <c r="B510" s="15" t="s">
        <v>1508</v>
      </c>
    </row>
    <row r="511" spans="1:2" x14ac:dyDescent="0.45">
      <c r="A511" s="15" t="s">
        <v>1509</v>
      </c>
      <c r="B511" s="15" t="s">
        <v>1510</v>
      </c>
    </row>
    <row r="512" spans="1:2" x14ac:dyDescent="0.45">
      <c r="A512" s="15" t="s">
        <v>1511</v>
      </c>
      <c r="B512" s="15" t="s">
        <v>1512</v>
      </c>
    </row>
    <row r="513" spans="1:2" x14ac:dyDescent="0.45">
      <c r="A513" s="15" t="s">
        <v>1513</v>
      </c>
      <c r="B513" s="15" t="s">
        <v>1514</v>
      </c>
    </row>
    <row r="514" spans="1:2" x14ac:dyDescent="0.45">
      <c r="A514" s="15" t="s">
        <v>1515</v>
      </c>
      <c r="B514" s="15" t="s">
        <v>1516</v>
      </c>
    </row>
    <row r="515" spans="1:2" x14ac:dyDescent="0.45">
      <c r="A515" s="15" t="s">
        <v>1517</v>
      </c>
      <c r="B515" s="15" t="s">
        <v>1518</v>
      </c>
    </row>
    <row r="516" spans="1:2" x14ac:dyDescent="0.45">
      <c r="A516" s="15" t="s">
        <v>1519</v>
      </c>
      <c r="B516" s="15" t="s">
        <v>1520</v>
      </c>
    </row>
    <row r="517" spans="1:2" x14ac:dyDescent="0.45">
      <c r="A517" s="15" t="s">
        <v>1521</v>
      </c>
      <c r="B517" s="15" t="s">
        <v>92</v>
      </c>
    </row>
    <row r="518" spans="1:2" x14ac:dyDescent="0.45">
      <c r="A518" s="15" t="s">
        <v>1522</v>
      </c>
      <c r="B518" s="15" t="s">
        <v>1523</v>
      </c>
    </row>
    <row r="519" spans="1:2" x14ac:dyDescent="0.45">
      <c r="A519" s="15" t="s">
        <v>1524</v>
      </c>
      <c r="B519" s="15" t="s">
        <v>1525</v>
      </c>
    </row>
    <row r="520" spans="1:2" x14ac:dyDescent="0.45">
      <c r="A520" s="15" t="s">
        <v>1526</v>
      </c>
      <c r="B520" s="15" t="s">
        <v>1527</v>
      </c>
    </row>
    <row r="521" spans="1:2" x14ac:dyDescent="0.45">
      <c r="A521" s="15" t="s">
        <v>1528</v>
      </c>
      <c r="B521" s="15" t="s">
        <v>1529</v>
      </c>
    </row>
    <row r="522" spans="1:2" x14ac:dyDescent="0.45">
      <c r="A522" s="15" t="s">
        <v>1530</v>
      </c>
      <c r="B522" s="15" t="s">
        <v>57</v>
      </c>
    </row>
    <row r="523" spans="1:2" x14ac:dyDescent="0.45">
      <c r="A523" s="15" t="s">
        <v>1531</v>
      </c>
      <c r="B523" s="15" t="s">
        <v>1532</v>
      </c>
    </row>
    <row r="524" spans="1:2" x14ac:dyDescent="0.45">
      <c r="A524" s="15" t="s">
        <v>1533</v>
      </c>
      <c r="B524" s="15" t="s">
        <v>1534</v>
      </c>
    </row>
    <row r="525" spans="1:2" x14ac:dyDescent="0.45">
      <c r="A525" s="15" t="s">
        <v>1535</v>
      </c>
      <c r="B525" s="15" t="s">
        <v>1536</v>
      </c>
    </row>
    <row r="526" spans="1:2" x14ac:dyDescent="0.45">
      <c r="A526" s="15" t="s">
        <v>1537</v>
      </c>
      <c r="B526" s="15" t="s">
        <v>1538</v>
      </c>
    </row>
    <row r="527" spans="1:2" x14ac:dyDescent="0.45">
      <c r="A527" s="15" t="s">
        <v>1539</v>
      </c>
      <c r="B527" s="15" t="s">
        <v>1540</v>
      </c>
    </row>
    <row r="528" spans="1:2" x14ac:dyDescent="0.45">
      <c r="A528" s="15" t="s">
        <v>1541</v>
      </c>
      <c r="B528" s="15" t="s">
        <v>78</v>
      </c>
    </row>
    <row r="529" spans="1:2" x14ac:dyDescent="0.45">
      <c r="A529" s="15" t="s">
        <v>1542</v>
      </c>
      <c r="B529" s="15" t="s">
        <v>1543</v>
      </c>
    </row>
    <row r="530" spans="1:2" x14ac:dyDescent="0.45">
      <c r="A530" s="15" t="s">
        <v>1544</v>
      </c>
      <c r="B530" s="15" t="s">
        <v>1545</v>
      </c>
    </row>
    <row r="531" spans="1:2" x14ac:dyDescent="0.45">
      <c r="A531" s="15" t="s">
        <v>1546</v>
      </c>
      <c r="B531" s="15" t="s">
        <v>1547</v>
      </c>
    </row>
    <row r="532" spans="1:2" x14ac:dyDescent="0.45">
      <c r="A532" s="15" t="s">
        <v>1548</v>
      </c>
      <c r="B532" s="15" t="s">
        <v>1549</v>
      </c>
    </row>
    <row r="533" spans="1:2" x14ac:dyDescent="0.45">
      <c r="A533" s="15" t="s">
        <v>1550</v>
      </c>
      <c r="B533" s="15" t="s">
        <v>1551</v>
      </c>
    </row>
    <row r="534" spans="1:2" x14ac:dyDescent="0.45">
      <c r="A534" s="15" t="s">
        <v>1552</v>
      </c>
      <c r="B534" s="15" t="s">
        <v>1553</v>
      </c>
    </row>
    <row r="535" spans="1:2" x14ac:dyDescent="0.45">
      <c r="A535" s="15" t="s">
        <v>1554</v>
      </c>
      <c r="B535" s="15" t="s">
        <v>1555</v>
      </c>
    </row>
    <row r="536" spans="1:2" x14ac:dyDescent="0.45">
      <c r="A536" s="15" t="s">
        <v>1556</v>
      </c>
      <c r="B536" s="15" t="s">
        <v>1557</v>
      </c>
    </row>
    <row r="537" spans="1:2" x14ac:dyDescent="0.45">
      <c r="A537" s="15" t="s">
        <v>1558</v>
      </c>
      <c r="B537" s="15" t="s">
        <v>1559</v>
      </c>
    </row>
    <row r="538" spans="1:2" x14ac:dyDescent="0.45">
      <c r="A538" s="15" t="s">
        <v>1560</v>
      </c>
      <c r="B538" s="15" t="s">
        <v>1561</v>
      </c>
    </row>
    <row r="539" spans="1:2" x14ac:dyDescent="0.45">
      <c r="A539" s="15" t="s">
        <v>1562</v>
      </c>
      <c r="B539" s="15" t="s">
        <v>1563</v>
      </c>
    </row>
    <row r="540" spans="1:2" x14ac:dyDescent="0.45">
      <c r="A540" s="15" t="s">
        <v>1564</v>
      </c>
      <c r="B540" s="15" t="s">
        <v>1565</v>
      </c>
    </row>
    <row r="541" spans="1:2" x14ac:dyDescent="0.45">
      <c r="A541" s="15" t="s">
        <v>1566</v>
      </c>
      <c r="B541" s="15" t="s">
        <v>1567</v>
      </c>
    </row>
    <row r="542" spans="1:2" x14ac:dyDescent="0.45">
      <c r="A542" s="15" t="s">
        <v>1568</v>
      </c>
      <c r="B542" s="15" t="s">
        <v>1569</v>
      </c>
    </row>
    <row r="543" spans="1:2" x14ac:dyDescent="0.45">
      <c r="A543" s="15" t="s">
        <v>1570</v>
      </c>
      <c r="B543" s="15" t="s">
        <v>44</v>
      </c>
    </row>
    <row r="544" spans="1:2" x14ac:dyDescent="0.45">
      <c r="A544" s="15" t="s">
        <v>1571</v>
      </c>
      <c r="B544" s="15" t="s">
        <v>1572</v>
      </c>
    </row>
    <row r="545" spans="1:2" x14ac:dyDescent="0.45">
      <c r="A545" s="15" t="s">
        <v>1573</v>
      </c>
      <c r="B545" s="15" t="s">
        <v>1574</v>
      </c>
    </row>
    <row r="546" spans="1:2" x14ac:dyDescent="0.45">
      <c r="A546" s="15" t="s">
        <v>1575</v>
      </c>
      <c r="B546" s="15" t="s">
        <v>1576</v>
      </c>
    </row>
    <row r="547" spans="1:2" x14ac:dyDescent="0.45">
      <c r="A547" s="15" t="s">
        <v>1577</v>
      </c>
      <c r="B547" s="15" t="s">
        <v>1578</v>
      </c>
    </row>
    <row r="548" spans="1:2" x14ac:dyDescent="0.45">
      <c r="A548" s="15" t="s">
        <v>1579</v>
      </c>
      <c r="B548" s="15" t="s">
        <v>1580</v>
      </c>
    </row>
    <row r="549" spans="1:2" x14ac:dyDescent="0.45">
      <c r="A549" s="15" t="s">
        <v>1581</v>
      </c>
      <c r="B549" s="15" t="s">
        <v>1582</v>
      </c>
    </row>
    <row r="550" spans="1:2" x14ac:dyDescent="0.45">
      <c r="A550" s="15" t="s">
        <v>1583</v>
      </c>
      <c r="B550" s="15" t="s">
        <v>94</v>
      </c>
    </row>
    <row r="551" spans="1:2" x14ac:dyDescent="0.45">
      <c r="A551" s="15" t="s">
        <v>1584</v>
      </c>
      <c r="B551" s="15" t="s">
        <v>1585</v>
      </c>
    </row>
    <row r="552" spans="1:2" x14ac:dyDescent="0.45">
      <c r="A552" s="15" t="s">
        <v>1586</v>
      </c>
      <c r="B552" s="15" t="s">
        <v>1587</v>
      </c>
    </row>
    <row r="553" spans="1:2" x14ac:dyDescent="0.45">
      <c r="A553" s="15" t="s">
        <v>1588</v>
      </c>
      <c r="B553" s="15" t="s">
        <v>1589</v>
      </c>
    </row>
    <row r="554" spans="1:2" x14ac:dyDescent="0.45">
      <c r="A554" s="15" t="s">
        <v>1590</v>
      </c>
      <c r="B554" s="15" t="s">
        <v>1591</v>
      </c>
    </row>
    <row r="555" spans="1:2" x14ac:dyDescent="0.45">
      <c r="A555" s="15" t="s">
        <v>1592</v>
      </c>
      <c r="B555" s="15" t="s">
        <v>1593</v>
      </c>
    </row>
    <row r="556" spans="1:2" x14ac:dyDescent="0.45">
      <c r="A556" s="15" t="s">
        <v>1594</v>
      </c>
      <c r="B556" s="15" t="s">
        <v>1595</v>
      </c>
    </row>
    <row r="557" spans="1:2" x14ac:dyDescent="0.45">
      <c r="A557" s="15" t="s">
        <v>1596</v>
      </c>
      <c r="B557" s="15" t="s">
        <v>1597</v>
      </c>
    </row>
    <row r="558" spans="1:2" x14ac:dyDescent="0.45">
      <c r="A558" s="15" t="s">
        <v>1598</v>
      </c>
      <c r="B558" s="15" t="s">
        <v>1599</v>
      </c>
    </row>
    <row r="559" spans="1:2" x14ac:dyDescent="0.45">
      <c r="A559" s="15" t="s">
        <v>1600</v>
      </c>
      <c r="B559" s="15" t="s">
        <v>1601</v>
      </c>
    </row>
    <row r="560" spans="1:2" x14ac:dyDescent="0.45">
      <c r="A560" s="15" t="s">
        <v>1602</v>
      </c>
      <c r="B560" s="15" t="s">
        <v>1603</v>
      </c>
    </row>
    <row r="561" spans="1:2" x14ac:dyDescent="0.45">
      <c r="A561" s="15" t="s">
        <v>1604</v>
      </c>
      <c r="B561" s="15" t="s">
        <v>1605</v>
      </c>
    </row>
    <row r="562" spans="1:2" x14ac:dyDescent="0.45">
      <c r="A562" s="15" t="s">
        <v>1606</v>
      </c>
      <c r="B562" s="15" t="s">
        <v>1607</v>
      </c>
    </row>
    <row r="563" spans="1:2" x14ac:dyDescent="0.45">
      <c r="A563" s="15" t="s">
        <v>1608</v>
      </c>
      <c r="B563" s="15" t="s">
        <v>105</v>
      </c>
    </row>
    <row r="564" spans="1:2" x14ac:dyDescent="0.45">
      <c r="A564" s="15" t="s">
        <v>1609</v>
      </c>
      <c r="B564" s="15" t="s">
        <v>1610</v>
      </c>
    </row>
    <row r="565" spans="1:2" x14ac:dyDescent="0.45">
      <c r="A565" s="15" t="s">
        <v>1611</v>
      </c>
      <c r="B565" s="15" t="s">
        <v>1612</v>
      </c>
    </row>
    <row r="566" spans="1:2" x14ac:dyDescent="0.45">
      <c r="A566" s="15" t="s">
        <v>1613</v>
      </c>
      <c r="B566" s="15" t="s">
        <v>1614</v>
      </c>
    </row>
    <row r="567" spans="1:2" x14ac:dyDescent="0.45">
      <c r="A567" s="15" t="s">
        <v>1615</v>
      </c>
      <c r="B567" s="15" t="s">
        <v>90</v>
      </c>
    </row>
    <row r="568" spans="1:2" x14ac:dyDescent="0.45">
      <c r="A568" s="15" t="s">
        <v>1616</v>
      </c>
      <c r="B568" s="15" t="s">
        <v>1617</v>
      </c>
    </row>
    <row r="569" spans="1:2" x14ac:dyDescent="0.45">
      <c r="A569" s="15" t="s">
        <v>1618</v>
      </c>
      <c r="B569" s="15" t="s">
        <v>1619</v>
      </c>
    </row>
    <row r="570" spans="1:2" x14ac:dyDescent="0.45">
      <c r="A570" s="15" t="s">
        <v>1620</v>
      </c>
      <c r="B570" s="15" t="s">
        <v>1621</v>
      </c>
    </row>
    <row r="571" spans="1:2" x14ac:dyDescent="0.45">
      <c r="A571" s="15" t="s">
        <v>1622</v>
      </c>
      <c r="B571" s="15" t="s">
        <v>1623</v>
      </c>
    </row>
    <row r="572" spans="1:2" x14ac:dyDescent="0.45">
      <c r="A572" s="15" t="s">
        <v>1624</v>
      </c>
      <c r="B572" s="15" t="s">
        <v>1625</v>
      </c>
    </row>
    <row r="573" spans="1:2" x14ac:dyDescent="0.45">
      <c r="A573" s="15" t="s">
        <v>1626</v>
      </c>
      <c r="B573" s="15" t="s">
        <v>1627</v>
      </c>
    </row>
    <row r="574" spans="1:2" x14ac:dyDescent="0.45">
      <c r="A574" s="15" t="s">
        <v>1628</v>
      </c>
      <c r="B574" s="15" t="s">
        <v>1629</v>
      </c>
    </row>
    <row r="575" spans="1:2" x14ac:dyDescent="0.45">
      <c r="A575" s="15" t="s">
        <v>1630</v>
      </c>
      <c r="B575" s="15" t="s">
        <v>1631</v>
      </c>
    </row>
    <row r="576" spans="1:2" x14ac:dyDescent="0.45">
      <c r="A576" s="15" t="s">
        <v>1632</v>
      </c>
      <c r="B576" s="15" t="s">
        <v>1633</v>
      </c>
    </row>
    <row r="577" spans="1:2" x14ac:dyDescent="0.45">
      <c r="A577" s="15" t="s">
        <v>1634</v>
      </c>
      <c r="B577" s="15" t="s">
        <v>1635</v>
      </c>
    </row>
    <row r="578" spans="1:2" x14ac:dyDescent="0.45">
      <c r="A578" s="15" t="s">
        <v>1636</v>
      </c>
      <c r="B578" s="15" t="s">
        <v>1637</v>
      </c>
    </row>
    <row r="579" spans="1:2" x14ac:dyDescent="0.45">
      <c r="A579" s="15" t="s">
        <v>1638</v>
      </c>
      <c r="B579" s="15" t="s">
        <v>1639</v>
      </c>
    </row>
    <row r="580" spans="1:2" x14ac:dyDescent="0.45">
      <c r="A580" s="15" t="s">
        <v>1640</v>
      </c>
      <c r="B580" s="15" t="s">
        <v>1641</v>
      </c>
    </row>
    <row r="581" spans="1:2" x14ac:dyDescent="0.45">
      <c r="A581" s="15" t="s">
        <v>1642</v>
      </c>
      <c r="B581" s="15" t="s">
        <v>1643</v>
      </c>
    </row>
    <row r="582" spans="1:2" x14ac:dyDescent="0.45">
      <c r="A582" s="15" t="s">
        <v>1644</v>
      </c>
      <c r="B582" s="15" t="s">
        <v>1645</v>
      </c>
    </row>
    <row r="583" spans="1:2" x14ac:dyDescent="0.45">
      <c r="A583" s="15" t="s">
        <v>1646</v>
      </c>
      <c r="B583" s="15" t="s">
        <v>1647</v>
      </c>
    </row>
    <row r="584" spans="1:2" x14ac:dyDescent="0.45">
      <c r="A584" s="15" t="s">
        <v>1648</v>
      </c>
      <c r="B584" s="15" t="s">
        <v>1649</v>
      </c>
    </row>
    <row r="585" spans="1:2" x14ac:dyDescent="0.45">
      <c r="A585" s="15" t="s">
        <v>1650</v>
      </c>
      <c r="B585" s="15" t="s">
        <v>1651</v>
      </c>
    </row>
    <row r="586" spans="1:2" x14ac:dyDescent="0.45">
      <c r="A586" s="15" t="s">
        <v>1652</v>
      </c>
      <c r="B586" s="15" t="s">
        <v>1653</v>
      </c>
    </row>
    <row r="587" spans="1:2" x14ac:dyDescent="0.45">
      <c r="A587" s="15" t="s">
        <v>1654</v>
      </c>
      <c r="B587" s="15" t="s">
        <v>1655</v>
      </c>
    </row>
    <row r="588" spans="1:2" x14ac:dyDescent="0.45">
      <c r="A588" s="15" t="s">
        <v>1656</v>
      </c>
      <c r="B588" s="15" t="s">
        <v>1657</v>
      </c>
    </row>
    <row r="589" spans="1:2" x14ac:dyDescent="0.45">
      <c r="A589" s="15" t="s">
        <v>1658</v>
      </c>
      <c r="B589" s="15" t="s">
        <v>1659</v>
      </c>
    </row>
    <row r="590" spans="1:2" x14ac:dyDescent="0.45">
      <c r="A590" s="15" t="s">
        <v>1660</v>
      </c>
      <c r="B590" s="15" t="s">
        <v>1661</v>
      </c>
    </row>
    <row r="591" spans="1:2" x14ac:dyDescent="0.45">
      <c r="A591" s="15" t="s">
        <v>1662</v>
      </c>
      <c r="B591" s="15" t="s">
        <v>1663</v>
      </c>
    </row>
    <row r="592" spans="1:2" x14ac:dyDescent="0.45">
      <c r="A592" s="15" t="s">
        <v>1664</v>
      </c>
      <c r="B592" s="15" t="s">
        <v>1665</v>
      </c>
    </row>
    <row r="593" spans="1:2" x14ac:dyDescent="0.45">
      <c r="A593" s="15" t="s">
        <v>1666</v>
      </c>
      <c r="B593" s="15" t="s">
        <v>1667</v>
      </c>
    </row>
    <row r="594" spans="1:2" x14ac:dyDescent="0.45">
      <c r="A594" s="15" t="s">
        <v>1668</v>
      </c>
      <c r="B594" s="15" t="s">
        <v>1669</v>
      </c>
    </row>
    <row r="595" spans="1:2" x14ac:dyDescent="0.45">
      <c r="A595" s="15" t="s">
        <v>1670</v>
      </c>
      <c r="B595" s="15" t="s">
        <v>1671</v>
      </c>
    </row>
    <row r="596" spans="1:2" x14ac:dyDescent="0.45">
      <c r="A596" s="15" t="s">
        <v>1672</v>
      </c>
      <c r="B596" s="15" t="s">
        <v>1673</v>
      </c>
    </row>
    <row r="597" spans="1:2" x14ac:dyDescent="0.45">
      <c r="A597" s="15" t="s">
        <v>1674</v>
      </c>
      <c r="B597" s="15" t="s">
        <v>1675</v>
      </c>
    </row>
    <row r="598" spans="1:2" x14ac:dyDescent="0.45">
      <c r="A598" s="15" t="s">
        <v>1676</v>
      </c>
      <c r="B598" s="15" t="s">
        <v>1677</v>
      </c>
    </row>
    <row r="599" spans="1:2" x14ac:dyDescent="0.45">
      <c r="A599" s="15" t="s">
        <v>1678</v>
      </c>
      <c r="B599" s="15" t="s">
        <v>1679</v>
      </c>
    </row>
    <row r="600" spans="1:2" x14ac:dyDescent="0.45">
      <c r="A600" s="15" t="s">
        <v>1680</v>
      </c>
      <c r="B600" s="15" t="s">
        <v>1681</v>
      </c>
    </row>
    <row r="601" spans="1:2" x14ac:dyDescent="0.45">
      <c r="A601" s="15" t="s">
        <v>1682</v>
      </c>
      <c r="B601" s="15" t="s">
        <v>1683</v>
      </c>
    </row>
    <row r="602" spans="1:2" x14ac:dyDescent="0.45">
      <c r="A602" s="15" t="s">
        <v>1684</v>
      </c>
      <c r="B602" s="15" t="s">
        <v>1685</v>
      </c>
    </row>
    <row r="603" spans="1:2" x14ac:dyDescent="0.45">
      <c r="A603" s="15" t="s">
        <v>1686</v>
      </c>
      <c r="B603" s="15" t="s">
        <v>1687</v>
      </c>
    </row>
    <row r="604" spans="1:2" x14ac:dyDescent="0.45">
      <c r="A604" s="15" t="s">
        <v>1688</v>
      </c>
      <c r="B604" s="15" t="s">
        <v>1689</v>
      </c>
    </row>
    <row r="605" spans="1:2" x14ac:dyDescent="0.45">
      <c r="A605" s="15" t="s">
        <v>1690</v>
      </c>
      <c r="B605" s="15" t="s">
        <v>1691</v>
      </c>
    </row>
    <row r="606" spans="1:2" x14ac:dyDescent="0.45">
      <c r="A606" s="15" t="s">
        <v>1692</v>
      </c>
      <c r="B606" s="15" t="s">
        <v>1693</v>
      </c>
    </row>
    <row r="607" spans="1:2" x14ac:dyDescent="0.45">
      <c r="A607" s="15" t="s">
        <v>1694</v>
      </c>
      <c r="B607" s="15" t="s">
        <v>1695</v>
      </c>
    </row>
    <row r="608" spans="1:2" x14ac:dyDescent="0.45">
      <c r="A608" s="15" t="s">
        <v>1696</v>
      </c>
      <c r="B608" s="15" t="s">
        <v>1697</v>
      </c>
    </row>
    <row r="609" spans="1:2" x14ac:dyDescent="0.45">
      <c r="A609" s="15" t="s">
        <v>1698</v>
      </c>
      <c r="B609" s="15" t="s">
        <v>1699</v>
      </c>
    </row>
    <row r="610" spans="1:2" x14ac:dyDescent="0.45">
      <c r="A610" s="15" t="s">
        <v>1700</v>
      </c>
      <c r="B610" s="15" t="s">
        <v>1701</v>
      </c>
    </row>
    <row r="611" spans="1:2" x14ac:dyDescent="0.45">
      <c r="A611" s="15" t="s">
        <v>1702</v>
      </c>
      <c r="B611" s="15" t="s">
        <v>1703</v>
      </c>
    </row>
    <row r="612" spans="1:2" x14ac:dyDescent="0.45">
      <c r="A612" s="15" t="s">
        <v>1704</v>
      </c>
      <c r="B612" s="15" t="s">
        <v>1705</v>
      </c>
    </row>
    <row r="613" spans="1:2" x14ac:dyDescent="0.45">
      <c r="A613" s="15" t="s">
        <v>1706</v>
      </c>
      <c r="B613" s="15" t="s">
        <v>1707</v>
      </c>
    </row>
    <row r="614" spans="1:2" x14ac:dyDescent="0.45">
      <c r="A614" s="15" t="s">
        <v>1708</v>
      </c>
      <c r="B614" s="15" t="s">
        <v>1709</v>
      </c>
    </row>
    <row r="615" spans="1:2" x14ac:dyDescent="0.45">
      <c r="A615" s="15" t="s">
        <v>1710</v>
      </c>
      <c r="B615" s="15" t="s">
        <v>1711</v>
      </c>
    </row>
    <row r="616" spans="1:2" x14ac:dyDescent="0.45">
      <c r="A616" s="15" t="s">
        <v>1712</v>
      </c>
      <c r="B616" s="15" t="s">
        <v>1713</v>
      </c>
    </row>
    <row r="617" spans="1:2" x14ac:dyDescent="0.45">
      <c r="A617" s="15" t="s">
        <v>1714</v>
      </c>
      <c r="B617" s="15" t="s">
        <v>1715</v>
      </c>
    </row>
    <row r="618" spans="1:2" x14ac:dyDescent="0.45">
      <c r="A618" s="15" t="s">
        <v>1716</v>
      </c>
      <c r="B618" s="15" t="s">
        <v>1717</v>
      </c>
    </row>
    <row r="619" spans="1:2" x14ac:dyDescent="0.45">
      <c r="A619" s="15" t="s">
        <v>1718</v>
      </c>
      <c r="B619" s="15" t="s">
        <v>1719</v>
      </c>
    </row>
    <row r="620" spans="1:2" x14ac:dyDescent="0.45">
      <c r="A620" s="15" t="s">
        <v>1720</v>
      </c>
      <c r="B620" s="15" t="s">
        <v>1721</v>
      </c>
    </row>
    <row r="621" spans="1:2" x14ac:dyDescent="0.45">
      <c r="A621" s="15" t="s">
        <v>1722</v>
      </c>
      <c r="B621" s="15" t="s">
        <v>1723</v>
      </c>
    </row>
    <row r="622" spans="1:2" x14ac:dyDescent="0.45">
      <c r="A622" s="15" t="s">
        <v>1724</v>
      </c>
      <c r="B622" s="15" t="s">
        <v>76</v>
      </c>
    </row>
    <row r="623" spans="1:2" x14ac:dyDescent="0.45">
      <c r="A623" s="15" t="s">
        <v>1725</v>
      </c>
      <c r="B623" s="15" t="s">
        <v>1726</v>
      </c>
    </row>
    <row r="624" spans="1:2" x14ac:dyDescent="0.45">
      <c r="A624" s="15" t="s">
        <v>1727</v>
      </c>
      <c r="B624" s="15" t="s">
        <v>1728</v>
      </c>
    </row>
    <row r="625" spans="1:2" x14ac:dyDescent="0.45">
      <c r="A625" s="15" t="s">
        <v>1729</v>
      </c>
      <c r="B625" s="15" t="s">
        <v>1730</v>
      </c>
    </row>
    <row r="626" spans="1:2" x14ac:dyDescent="0.45">
      <c r="A626" s="15" t="s">
        <v>1731</v>
      </c>
      <c r="B626" s="15" t="s">
        <v>1732</v>
      </c>
    </row>
    <row r="627" spans="1:2" x14ac:dyDescent="0.45">
      <c r="A627" s="15" t="s">
        <v>1733</v>
      </c>
      <c r="B627" s="15" t="s">
        <v>93</v>
      </c>
    </row>
    <row r="628" spans="1:2" x14ac:dyDescent="0.45">
      <c r="A628" s="15" t="s">
        <v>1734</v>
      </c>
      <c r="B628" s="15" t="s">
        <v>1735</v>
      </c>
    </row>
    <row r="629" spans="1:2" x14ac:dyDescent="0.45">
      <c r="A629" s="15" t="s">
        <v>1736</v>
      </c>
      <c r="B629" s="15" t="s">
        <v>1737</v>
      </c>
    </row>
    <row r="630" spans="1:2" x14ac:dyDescent="0.45">
      <c r="A630" s="15" t="s">
        <v>1738</v>
      </c>
      <c r="B630" s="15" t="s">
        <v>72</v>
      </c>
    </row>
    <row r="631" spans="1:2" x14ac:dyDescent="0.45">
      <c r="A631" s="15" t="s">
        <v>1739</v>
      </c>
      <c r="B631" s="15" t="s">
        <v>1740</v>
      </c>
    </row>
    <row r="632" spans="1:2" x14ac:dyDescent="0.45">
      <c r="A632" s="15" t="s">
        <v>1741</v>
      </c>
      <c r="B632" s="15" t="s">
        <v>1742</v>
      </c>
    </row>
    <row r="633" spans="1:2" x14ac:dyDescent="0.45">
      <c r="A633" s="15" t="s">
        <v>1743</v>
      </c>
      <c r="B633" s="15" t="s">
        <v>1744</v>
      </c>
    </row>
    <row r="634" spans="1:2" x14ac:dyDescent="0.45">
      <c r="A634" s="15" t="s">
        <v>1745</v>
      </c>
      <c r="B634" s="15" t="s">
        <v>1746</v>
      </c>
    </row>
    <row r="635" spans="1:2" x14ac:dyDescent="0.45">
      <c r="A635" s="15" t="s">
        <v>1747</v>
      </c>
      <c r="B635" s="15" t="s">
        <v>1748</v>
      </c>
    </row>
    <row r="636" spans="1:2" x14ac:dyDescent="0.45">
      <c r="A636" s="15" t="s">
        <v>1749</v>
      </c>
      <c r="B636" s="15" t="s">
        <v>1750</v>
      </c>
    </row>
    <row r="637" spans="1:2" x14ac:dyDescent="0.45">
      <c r="A637" s="15" t="s">
        <v>1751</v>
      </c>
      <c r="B637" s="15" t="s">
        <v>1752</v>
      </c>
    </row>
    <row r="638" spans="1:2" x14ac:dyDescent="0.45">
      <c r="A638" s="15" t="s">
        <v>1753</v>
      </c>
      <c r="B638" s="15" t="s">
        <v>1754</v>
      </c>
    </row>
    <row r="639" spans="1:2" x14ac:dyDescent="0.45">
      <c r="A639" s="15" t="s">
        <v>1755</v>
      </c>
      <c r="B639" s="15" t="s">
        <v>71</v>
      </c>
    </row>
    <row r="640" spans="1:2" x14ac:dyDescent="0.45">
      <c r="A640" s="15" t="s">
        <v>1756</v>
      </c>
      <c r="B640" s="15" t="s">
        <v>1757</v>
      </c>
    </row>
    <row r="641" spans="1:2" x14ac:dyDescent="0.45">
      <c r="A641" s="15" t="s">
        <v>1758</v>
      </c>
      <c r="B641" s="15" t="s">
        <v>1759</v>
      </c>
    </row>
    <row r="642" spans="1:2" x14ac:dyDescent="0.45">
      <c r="A642" s="15" t="s">
        <v>1760</v>
      </c>
      <c r="B642" s="15" t="s">
        <v>1761</v>
      </c>
    </row>
    <row r="643" spans="1:2" x14ac:dyDescent="0.45">
      <c r="A643" s="15" t="s">
        <v>1762</v>
      </c>
      <c r="B643" s="15" t="s">
        <v>1763</v>
      </c>
    </row>
    <row r="644" spans="1:2" x14ac:dyDescent="0.45">
      <c r="A644" s="15" t="s">
        <v>1764</v>
      </c>
      <c r="B644" s="15" t="s">
        <v>1765</v>
      </c>
    </row>
    <row r="645" spans="1:2" x14ac:dyDescent="0.45">
      <c r="A645" s="15" t="s">
        <v>1766</v>
      </c>
      <c r="B645" s="15" t="s">
        <v>1767</v>
      </c>
    </row>
    <row r="646" spans="1:2" x14ac:dyDescent="0.45">
      <c r="A646" s="15" t="s">
        <v>1768</v>
      </c>
      <c r="B646" s="15" t="s">
        <v>1769</v>
      </c>
    </row>
    <row r="647" spans="1:2" x14ac:dyDescent="0.45">
      <c r="A647" s="15" t="s">
        <v>1770</v>
      </c>
      <c r="B647" s="15" t="s">
        <v>1771</v>
      </c>
    </row>
    <row r="648" spans="1:2" x14ac:dyDescent="0.45">
      <c r="A648" s="15" t="s">
        <v>1772</v>
      </c>
      <c r="B648" s="15" t="s">
        <v>1773</v>
      </c>
    </row>
    <row r="649" spans="1:2" x14ac:dyDescent="0.45">
      <c r="A649" s="15" t="s">
        <v>1774</v>
      </c>
      <c r="B649" s="15" t="s">
        <v>1775</v>
      </c>
    </row>
    <row r="650" spans="1:2" x14ac:dyDescent="0.45">
      <c r="A650" s="15" t="s">
        <v>1776</v>
      </c>
      <c r="B650" s="15" t="s">
        <v>63</v>
      </c>
    </row>
    <row r="651" spans="1:2" x14ac:dyDescent="0.45">
      <c r="A651" s="15" t="s">
        <v>1777</v>
      </c>
      <c r="B651" s="15" t="s">
        <v>1778</v>
      </c>
    </row>
    <row r="652" spans="1:2" x14ac:dyDescent="0.45">
      <c r="A652" s="15" t="s">
        <v>1779</v>
      </c>
      <c r="B652" s="15" t="s">
        <v>1780</v>
      </c>
    </row>
    <row r="653" spans="1:2" x14ac:dyDescent="0.45">
      <c r="A653" s="15" t="s">
        <v>1781</v>
      </c>
      <c r="B653" s="15" t="s">
        <v>1782</v>
      </c>
    </row>
    <row r="654" spans="1:2" x14ac:dyDescent="0.45">
      <c r="A654" s="15" t="s">
        <v>1783</v>
      </c>
      <c r="B654" s="15" t="s">
        <v>1784</v>
      </c>
    </row>
    <row r="655" spans="1:2" x14ac:dyDescent="0.45">
      <c r="A655" s="15" t="s">
        <v>1785</v>
      </c>
      <c r="B655" s="15" t="s">
        <v>1786</v>
      </c>
    </row>
    <row r="656" spans="1:2" x14ac:dyDescent="0.45">
      <c r="A656" s="15" t="s">
        <v>1787</v>
      </c>
      <c r="B656" s="15" t="s">
        <v>55</v>
      </c>
    </row>
    <row r="657" spans="1:2" x14ac:dyDescent="0.45">
      <c r="A657" s="15" t="s">
        <v>1788</v>
      </c>
      <c r="B657" s="15" t="s">
        <v>1789</v>
      </c>
    </row>
    <row r="658" spans="1:2" x14ac:dyDescent="0.45">
      <c r="A658" s="15" t="s">
        <v>1790</v>
      </c>
      <c r="B658" s="15" t="s">
        <v>1791</v>
      </c>
    </row>
    <row r="659" spans="1:2" x14ac:dyDescent="0.45">
      <c r="A659" s="15" t="s">
        <v>1792</v>
      </c>
      <c r="B659" s="15" t="s">
        <v>1793</v>
      </c>
    </row>
    <row r="660" spans="1:2" x14ac:dyDescent="0.45">
      <c r="A660" s="15" t="s">
        <v>1794</v>
      </c>
      <c r="B660" s="15" t="s">
        <v>1795</v>
      </c>
    </row>
    <row r="661" spans="1:2" x14ac:dyDescent="0.45">
      <c r="A661" s="15" t="s">
        <v>1796</v>
      </c>
      <c r="B661" s="15" t="s">
        <v>70</v>
      </c>
    </row>
    <row r="662" spans="1:2" x14ac:dyDescent="0.45">
      <c r="A662" s="15" t="s">
        <v>1797</v>
      </c>
      <c r="B662" s="15" t="s">
        <v>1798</v>
      </c>
    </row>
    <row r="663" spans="1:2" x14ac:dyDescent="0.45">
      <c r="A663" s="15" t="s">
        <v>1799</v>
      </c>
      <c r="B663" s="15" t="s">
        <v>1800</v>
      </c>
    </row>
    <row r="664" spans="1:2" x14ac:dyDescent="0.45">
      <c r="A664" s="15" t="s">
        <v>1801</v>
      </c>
      <c r="B664" s="15" t="s">
        <v>1802</v>
      </c>
    </row>
    <row r="665" spans="1:2" x14ac:dyDescent="0.45">
      <c r="A665" s="15" t="s">
        <v>1803</v>
      </c>
      <c r="B665" s="15" t="s">
        <v>1804</v>
      </c>
    </row>
    <row r="666" spans="1:2" x14ac:dyDescent="0.45">
      <c r="A666" s="15" t="s">
        <v>1805</v>
      </c>
      <c r="B666" s="15" t="s">
        <v>1806</v>
      </c>
    </row>
    <row r="667" spans="1:2" x14ac:dyDescent="0.45">
      <c r="A667" s="15" t="s">
        <v>1807</v>
      </c>
      <c r="B667" s="15" t="s">
        <v>1808</v>
      </c>
    </row>
    <row r="668" spans="1:2" x14ac:dyDescent="0.45">
      <c r="A668" s="15" t="s">
        <v>1809</v>
      </c>
      <c r="B668" s="15" t="s">
        <v>1810</v>
      </c>
    </row>
    <row r="669" spans="1:2" x14ac:dyDescent="0.45">
      <c r="A669" s="15" t="s">
        <v>1811</v>
      </c>
      <c r="B669" s="15" t="s">
        <v>1812</v>
      </c>
    </row>
    <row r="670" spans="1:2" x14ac:dyDescent="0.45">
      <c r="A670" s="15" t="s">
        <v>1813</v>
      </c>
      <c r="B670" s="15" t="s">
        <v>1814</v>
      </c>
    </row>
    <row r="671" spans="1:2" x14ac:dyDescent="0.45">
      <c r="A671" s="15" t="s">
        <v>1815</v>
      </c>
      <c r="B671" s="15" t="s">
        <v>1816</v>
      </c>
    </row>
    <row r="672" spans="1:2" x14ac:dyDescent="0.45">
      <c r="A672" s="15" t="s">
        <v>1817</v>
      </c>
      <c r="B672" s="15" t="s">
        <v>1818</v>
      </c>
    </row>
    <row r="673" spans="1:2" x14ac:dyDescent="0.45">
      <c r="A673" s="15" t="s">
        <v>1819</v>
      </c>
      <c r="B673" s="15" t="s">
        <v>1820</v>
      </c>
    </row>
    <row r="674" spans="1:2" x14ac:dyDescent="0.45">
      <c r="A674" s="15" t="s">
        <v>1821</v>
      </c>
      <c r="B674" s="15" t="s">
        <v>1822</v>
      </c>
    </row>
    <row r="675" spans="1:2" x14ac:dyDescent="0.45">
      <c r="A675" s="15" t="s">
        <v>1823</v>
      </c>
      <c r="B675" s="15" t="s">
        <v>1824</v>
      </c>
    </row>
    <row r="676" spans="1:2" x14ac:dyDescent="0.45">
      <c r="A676" s="15" t="s">
        <v>1825</v>
      </c>
      <c r="B676" s="15" t="s">
        <v>1826</v>
      </c>
    </row>
    <row r="677" spans="1:2" x14ac:dyDescent="0.45">
      <c r="A677" s="15" t="s">
        <v>1827</v>
      </c>
      <c r="B677" s="15" t="s">
        <v>1828</v>
      </c>
    </row>
    <row r="678" spans="1:2" x14ac:dyDescent="0.45">
      <c r="A678" s="15" t="s">
        <v>1829</v>
      </c>
      <c r="B678" s="15" t="s">
        <v>1830</v>
      </c>
    </row>
    <row r="679" spans="1:2" x14ac:dyDescent="0.45">
      <c r="A679" s="15" t="s">
        <v>1831</v>
      </c>
      <c r="B679" s="15" t="s">
        <v>1832</v>
      </c>
    </row>
    <row r="680" spans="1:2" x14ac:dyDescent="0.45">
      <c r="A680" s="15" t="s">
        <v>1833</v>
      </c>
      <c r="B680" s="15" t="s">
        <v>1834</v>
      </c>
    </row>
    <row r="681" spans="1:2" x14ac:dyDescent="0.45">
      <c r="A681" s="15" t="s">
        <v>1835</v>
      </c>
      <c r="B681" s="15" t="s">
        <v>1836</v>
      </c>
    </row>
    <row r="682" spans="1:2" x14ac:dyDescent="0.45">
      <c r="A682" s="15" t="s">
        <v>1837</v>
      </c>
      <c r="B682" s="15" t="s">
        <v>1838</v>
      </c>
    </row>
    <row r="683" spans="1:2" x14ac:dyDescent="0.45">
      <c r="A683" s="15" t="s">
        <v>1839</v>
      </c>
      <c r="B683" s="15" t="s">
        <v>1840</v>
      </c>
    </row>
    <row r="684" spans="1:2" x14ac:dyDescent="0.45">
      <c r="A684" s="15" t="s">
        <v>1841</v>
      </c>
      <c r="B684" s="15" t="s">
        <v>1842</v>
      </c>
    </row>
    <row r="685" spans="1:2" x14ac:dyDescent="0.45">
      <c r="A685" s="15" t="s">
        <v>1843</v>
      </c>
      <c r="B685" s="15" t="s">
        <v>1844</v>
      </c>
    </row>
    <row r="686" spans="1:2" x14ac:dyDescent="0.45">
      <c r="A686" s="15" t="s">
        <v>1845</v>
      </c>
      <c r="B686" s="15" t="s">
        <v>1846</v>
      </c>
    </row>
    <row r="687" spans="1:2" x14ac:dyDescent="0.45">
      <c r="A687" s="15" t="s">
        <v>1847</v>
      </c>
      <c r="B687" s="15" t="s">
        <v>1848</v>
      </c>
    </row>
    <row r="688" spans="1:2" x14ac:dyDescent="0.45">
      <c r="A688" s="15" t="s">
        <v>1849</v>
      </c>
      <c r="B688" s="15" t="s">
        <v>1850</v>
      </c>
    </row>
    <row r="689" spans="1:2" x14ac:dyDescent="0.45">
      <c r="A689" s="15" t="s">
        <v>1851</v>
      </c>
      <c r="B689" s="15" t="s">
        <v>1852</v>
      </c>
    </row>
    <row r="690" spans="1:2" x14ac:dyDescent="0.45">
      <c r="A690" s="15" t="s">
        <v>1853</v>
      </c>
      <c r="B690" s="15" t="s">
        <v>1854</v>
      </c>
    </row>
    <row r="691" spans="1:2" x14ac:dyDescent="0.45">
      <c r="A691" s="15" t="s">
        <v>1855</v>
      </c>
      <c r="B691" s="15" t="s">
        <v>1856</v>
      </c>
    </row>
    <row r="692" spans="1:2" x14ac:dyDescent="0.45">
      <c r="A692" s="15" t="s">
        <v>1857</v>
      </c>
      <c r="B692" s="15" t="s">
        <v>1858</v>
      </c>
    </row>
    <row r="693" spans="1:2" x14ac:dyDescent="0.45">
      <c r="A693" s="15" t="s">
        <v>1859</v>
      </c>
      <c r="B693" s="15" t="s">
        <v>1860</v>
      </c>
    </row>
    <row r="694" spans="1:2" x14ac:dyDescent="0.45">
      <c r="A694" s="15" t="s">
        <v>1861</v>
      </c>
      <c r="B694" s="15" t="s">
        <v>1862</v>
      </c>
    </row>
    <row r="695" spans="1:2" x14ac:dyDescent="0.45">
      <c r="A695" s="15" t="s">
        <v>1863</v>
      </c>
      <c r="B695" s="15" t="s">
        <v>1864</v>
      </c>
    </row>
    <row r="696" spans="1:2" x14ac:dyDescent="0.45">
      <c r="A696" s="15" t="s">
        <v>1865</v>
      </c>
      <c r="B696" s="15" t="s">
        <v>1866</v>
      </c>
    </row>
    <row r="697" spans="1:2" x14ac:dyDescent="0.45">
      <c r="A697" s="15" t="s">
        <v>1867</v>
      </c>
      <c r="B697" s="15" t="s">
        <v>1868</v>
      </c>
    </row>
    <row r="698" spans="1:2" x14ac:dyDescent="0.45">
      <c r="A698" s="15" t="s">
        <v>1869</v>
      </c>
      <c r="B698" s="15" t="s">
        <v>1870</v>
      </c>
    </row>
    <row r="699" spans="1:2" x14ac:dyDescent="0.45">
      <c r="A699" s="15" t="s">
        <v>1871</v>
      </c>
      <c r="B699" s="15" t="s">
        <v>1872</v>
      </c>
    </row>
    <row r="700" spans="1:2" x14ac:dyDescent="0.45">
      <c r="A700" s="15" t="s">
        <v>1873</v>
      </c>
      <c r="B700" s="15" t="s">
        <v>1874</v>
      </c>
    </row>
    <row r="701" spans="1:2" x14ac:dyDescent="0.45">
      <c r="A701" s="15" t="s">
        <v>1875</v>
      </c>
      <c r="B701" s="15" t="s">
        <v>1876</v>
      </c>
    </row>
    <row r="702" spans="1:2" x14ac:dyDescent="0.45">
      <c r="A702" s="15" t="s">
        <v>1877</v>
      </c>
      <c r="B702" s="15" t="s">
        <v>1878</v>
      </c>
    </row>
    <row r="703" spans="1:2" x14ac:dyDescent="0.45">
      <c r="A703" s="15" t="s">
        <v>1879</v>
      </c>
      <c r="B703" s="15" t="s">
        <v>1880</v>
      </c>
    </row>
    <row r="704" spans="1:2" x14ac:dyDescent="0.45">
      <c r="A704" s="15" t="s">
        <v>1881</v>
      </c>
      <c r="B704" s="15" t="s">
        <v>1882</v>
      </c>
    </row>
    <row r="705" spans="1:2" x14ac:dyDescent="0.45">
      <c r="A705" s="15" t="s">
        <v>1883</v>
      </c>
      <c r="B705" s="15" t="s">
        <v>1884</v>
      </c>
    </row>
    <row r="706" spans="1:2" x14ac:dyDescent="0.45">
      <c r="A706" s="15" t="s">
        <v>1885</v>
      </c>
      <c r="B706" s="15" t="s">
        <v>1886</v>
      </c>
    </row>
    <row r="707" spans="1:2" x14ac:dyDescent="0.45">
      <c r="A707" s="15" t="s">
        <v>1887</v>
      </c>
      <c r="B707" s="15" t="s">
        <v>1888</v>
      </c>
    </row>
    <row r="708" spans="1:2" x14ac:dyDescent="0.45">
      <c r="A708" s="15" t="s">
        <v>1889</v>
      </c>
      <c r="B708" s="15" t="s">
        <v>106</v>
      </c>
    </row>
    <row r="709" spans="1:2" x14ac:dyDescent="0.45">
      <c r="A709" s="15" t="s">
        <v>1890</v>
      </c>
      <c r="B709" s="15" t="s">
        <v>1891</v>
      </c>
    </row>
    <row r="710" spans="1:2" x14ac:dyDescent="0.45">
      <c r="A710" s="15" t="s">
        <v>1892</v>
      </c>
      <c r="B710" s="15" t="s">
        <v>81</v>
      </c>
    </row>
    <row r="711" spans="1:2" x14ac:dyDescent="0.45">
      <c r="A711" s="15" t="s">
        <v>1893</v>
      </c>
      <c r="B711" s="15" t="s">
        <v>1894</v>
      </c>
    </row>
    <row r="712" spans="1:2" x14ac:dyDescent="0.45">
      <c r="A712" s="15" t="s">
        <v>1895</v>
      </c>
      <c r="B712" s="15" t="s">
        <v>1896</v>
      </c>
    </row>
    <row r="713" spans="1:2" x14ac:dyDescent="0.45">
      <c r="A713" s="15" t="s">
        <v>1897</v>
      </c>
      <c r="B713" s="15" t="s">
        <v>1898</v>
      </c>
    </row>
    <row r="714" spans="1:2" x14ac:dyDescent="0.45">
      <c r="A714" s="15" t="s">
        <v>1899</v>
      </c>
      <c r="B714" s="15" t="s">
        <v>1900</v>
      </c>
    </row>
    <row r="715" spans="1:2" x14ac:dyDescent="0.45">
      <c r="A715" s="15" t="s">
        <v>1901</v>
      </c>
      <c r="B715" s="15" t="s">
        <v>1902</v>
      </c>
    </row>
    <row r="716" spans="1:2" x14ac:dyDescent="0.45">
      <c r="A716" s="15" t="s">
        <v>1903</v>
      </c>
      <c r="B716" s="15" t="s">
        <v>1904</v>
      </c>
    </row>
    <row r="717" spans="1:2" x14ac:dyDescent="0.45">
      <c r="A717" s="15" t="s">
        <v>1905</v>
      </c>
      <c r="B717" s="15" t="s">
        <v>1906</v>
      </c>
    </row>
    <row r="718" spans="1:2" x14ac:dyDescent="0.45">
      <c r="A718" s="15" t="s">
        <v>1907</v>
      </c>
      <c r="B718" s="15" t="s">
        <v>1908</v>
      </c>
    </row>
    <row r="719" spans="1:2" x14ac:dyDescent="0.45">
      <c r="A719" s="15" t="s">
        <v>1909</v>
      </c>
      <c r="B719" s="15" t="s">
        <v>58</v>
      </c>
    </row>
    <row r="720" spans="1:2" x14ac:dyDescent="0.45">
      <c r="A720" s="15" t="s">
        <v>1910</v>
      </c>
      <c r="B720" s="15" t="s">
        <v>1911</v>
      </c>
    </row>
    <row r="721" spans="1:2" x14ac:dyDescent="0.45">
      <c r="A721" s="15" t="s">
        <v>1912</v>
      </c>
      <c r="B721" s="15" t="s">
        <v>1913</v>
      </c>
    </row>
    <row r="722" spans="1:2" x14ac:dyDescent="0.45">
      <c r="A722" s="15" t="s">
        <v>1914</v>
      </c>
      <c r="B722" s="15" t="s">
        <v>1915</v>
      </c>
    </row>
    <row r="723" spans="1:2" x14ac:dyDescent="0.45">
      <c r="A723" s="15" t="s">
        <v>1916</v>
      </c>
      <c r="B723" s="15" t="s">
        <v>1917</v>
      </c>
    </row>
    <row r="724" spans="1:2" x14ac:dyDescent="0.45">
      <c r="A724" s="15" t="s">
        <v>1918</v>
      </c>
      <c r="B724" s="15" t="s">
        <v>66</v>
      </c>
    </row>
    <row r="725" spans="1:2" x14ac:dyDescent="0.45">
      <c r="A725" s="15" t="s">
        <v>1919</v>
      </c>
      <c r="B725" s="15" t="s">
        <v>1920</v>
      </c>
    </row>
    <row r="726" spans="1:2" x14ac:dyDescent="0.45">
      <c r="A726" s="15" t="s">
        <v>1921</v>
      </c>
      <c r="B726" s="15" t="s">
        <v>1922</v>
      </c>
    </row>
    <row r="727" spans="1:2" x14ac:dyDescent="0.45">
      <c r="A727" s="15" t="s">
        <v>1923</v>
      </c>
      <c r="B727" s="15" t="s">
        <v>1924</v>
      </c>
    </row>
    <row r="728" spans="1:2" x14ac:dyDescent="0.45">
      <c r="A728" s="15" t="s">
        <v>1925</v>
      </c>
      <c r="B728" s="15" t="s">
        <v>1926</v>
      </c>
    </row>
    <row r="729" spans="1:2" x14ac:dyDescent="0.45">
      <c r="A729" s="15" t="s">
        <v>1927</v>
      </c>
      <c r="B729" s="15" t="s">
        <v>1928</v>
      </c>
    </row>
    <row r="730" spans="1:2" x14ac:dyDescent="0.45">
      <c r="A730" s="15" t="s">
        <v>1929</v>
      </c>
      <c r="B730" s="15" t="s">
        <v>1930</v>
      </c>
    </row>
    <row r="731" spans="1:2" x14ac:dyDescent="0.45">
      <c r="A731" s="15" t="s">
        <v>1931</v>
      </c>
      <c r="B731" s="15" t="s">
        <v>1932</v>
      </c>
    </row>
    <row r="732" spans="1:2" x14ac:dyDescent="0.45">
      <c r="A732" s="15" t="s">
        <v>1933</v>
      </c>
      <c r="B732" s="15" t="s">
        <v>1934</v>
      </c>
    </row>
    <row r="733" spans="1:2" x14ac:dyDescent="0.45">
      <c r="A733" s="15" t="s">
        <v>1935</v>
      </c>
      <c r="B733" s="15" t="s">
        <v>1936</v>
      </c>
    </row>
    <row r="734" spans="1:2" x14ac:dyDescent="0.45">
      <c r="A734" s="15" t="s">
        <v>1937</v>
      </c>
      <c r="B734" s="15" t="s">
        <v>1938</v>
      </c>
    </row>
    <row r="735" spans="1:2" x14ac:dyDescent="0.45">
      <c r="A735" s="15" t="s">
        <v>1939</v>
      </c>
      <c r="B735" s="15" t="s">
        <v>1940</v>
      </c>
    </row>
    <row r="736" spans="1:2" x14ac:dyDescent="0.45">
      <c r="A736" s="15" t="s">
        <v>1941</v>
      </c>
      <c r="B736" s="15" t="s">
        <v>1942</v>
      </c>
    </row>
    <row r="737" spans="1:2" x14ac:dyDescent="0.45">
      <c r="A737" s="15" t="s">
        <v>1943</v>
      </c>
      <c r="B737" s="15" t="s">
        <v>1944</v>
      </c>
    </row>
    <row r="738" spans="1:2" x14ac:dyDescent="0.45">
      <c r="A738" s="15" t="s">
        <v>1945</v>
      </c>
      <c r="B738" s="15" t="s">
        <v>59</v>
      </c>
    </row>
    <row r="739" spans="1:2" x14ac:dyDescent="0.45">
      <c r="A739" s="15" t="s">
        <v>1946</v>
      </c>
      <c r="B739" s="15" t="s">
        <v>1947</v>
      </c>
    </row>
    <row r="740" spans="1:2" x14ac:dyDescent="0.45">
      <c r="A740" s="15" t="s">
        <v>1948</v>
      </c>
      <c r="B740" s="15" t="s">
        <v>1949</v>
      </c>
    </row>
    <row r="741" spans="1:2" x14ac:dyDescent="0.45">
      <c r="A741" s="15" t="s">
        <v>1950</v>
      </c>
      <c r="B741" s="15" t="s">
        <v>1951</v>
      </c>
    </row>
    <row r="742" spans="1:2" x14ac:dyDescent="0.45">
      <c r="A742" s="15" t="s">
        <v>1952</v>
      </c>
      <c r="B742" s="15" t="s">
        <v>1953</v>
      </c>
    </row>
    <row r="743" spans="1:2" x14ac:dyDescent="0.45">
      <c r="A743" s="15" t="s">
        <v>1954</v>
      </c>
      <c r="B743" s="15" t="s">
        <v>1955</v>
      </c>
    </row>
    <row r="744" spans="1:2" x14ac:dyDescent="0.45">
      <c r="A744" s="15" t="s">
        <v>1956</v>
      </c>
      <c r="B744" s="15" t="s">
        <v>1957</v>
      </c>
    </row>
    <row r="745" spans="1:2" x14ac:dyDescent="0.45">
      <c r="A745" s="15" t="s">
        <v>1958</v>
      </c>
      <c r="B745" s="15" t="s">
        <v>1959</v>
      </c>
    </row>
    <row r="746" spans="1:2" x14ac:dyDescent="0.45">
      <c r="A746" s="15" t="s">
        <v>1960</v>
      </c>
      <c r="B746" s="15" t="s">
        <v>1961</v>
      </c>
    </row>
    <row r="747" spans="1:2" x14ac:dyDescent="0.45">
      <c r="A747" s="15" t="s">
        <v>1962</v>
      </c>
      <c r="B747" s="15" t="s">
        <v>1963</v>
      </c>
    </row>
    <row r="748" spans="1:2" x14ac:dyDescent="0.45">
      <c r="A748" s="15" t="s">
        <v>1964</v>
      </c>
      <c r="B748" s="15" t="s">
        <v>80</v>
      </c>
    </row>
    <row r="749" spans="1:2" x14ac:dyDescent="0.45">
      <c r="A749" s="15" t="s">
        <v>1965</v>
      </c>
      <c r="B749" s="15" t="s">
        <v>1966</v>
      </c>
    </row>
    <row r="750" spans="1:2" x14ac:dyDescent="0.45">
      <c r="A750" s="15" t="s">
        <v>1967</v>
      </c>
      <c r="B750" s="15" t="s">
        <v>1968</v>
      </c>
    </row>
    <row r="751" spans="1:2" x14ac:dyDescent="0.45">
      <c r="A751" s="15" t="s">
        <v>1969</v>
      </c>
      <c r="B751" s="15" t="s">
        <v>1970</v>
      </c>
    </row>
    <row r="752" spans="1:2" x14ac:dyDescent="0.45">
      <c r="A752" s="15" t="s">
        <v>1971</v>
      </c>
      <c r="B752" s="15" t="s">
        <v>1972</v>
      </c>
    </row>
    <row r="753" spans="1:2" x14ac:dyDescent="0.45">
      <c r="A753" s="15" t="s">
        <v>1973</v>
      </c>
      <c r="B753" s="15" t="s">
        <v>1974</v>
      </c>
    </row>
    <row r="754" spans="1:2" x14ac:dyDescent="0.45">
      <c r="A754" s="15" t="s">
        <v>1975</v>
      </c>
      <c r="B754" s="15" t="s">
        <v>1976</v>
      </c>
    </row>
    <row r="755" spans="1:2" x14ac:dyDescent="0.45">
      <c r="A755" s="15" t="s">
        <v>1977</v>
      </c>
      <c r="B755" s="15" t="s">
        <v>1978</v>
      </c>
    </row>
    <row r="756" spans="1:2" x14ac:dyDescent="0.45">
      <c r="A756" s="15" t="s">
        <v>1979</v>
      </c>
      <c r="B756" s="15" t="s">
        <v>1980</v>
      </c>
    </row>
    <row r="757" spans="1:2" x14ac:dyDescent="0.45">
      <c r="A757" s="15" t="s">
        <v>1981</v>
      </c>
      <c r="B757" s="15" t="s">
        <v>1982</v>
      </c>
    </row>
    <row r="758" spans="1:2" x14ac:dyDescent="0.45">
      <c r="A758" s="15" t="s">
        <v>1983</v>
      </c>
      <c r="B758" s="15" t="s">
        <v>1984</v>
      </c>
    </row>
    <row r="759" spans="1:2" x14ac:dyDescent="0.45">
      <c r="A759" s="15" t="s">
        <v>1985</v>
      </c>
      <c r="B759" s="15" t="s">
        <v>1986</v>
      </c>
    </row>
    <row r="760" spans="1:2" x14ac:dyDescent="0.45">
      <c r="A760" s="15" t="s">
        <v>1987</v>
      </c>
      <c r="B760" s="15" t="s">
        <v>1988</v>
      </c>
    </row>
    <row r="761" spans="1:2" x14ac:dyDescent="0.45">
      <c r="A761" s="15" t="s">
        <v>1989</v>
      </c>
      <c r="B761" s="15" t="s">
        <v>1990</v>
      </c>
    </row>
    <row r="762" spans="1:2" x14ac:dyDescent="0.45">
      <c r="A762" s="15" t="s">
        <v>1991</v>
      </c>
      <c r="B762" s="15" t="s">
        <v>1992</v>
      </c>
    </row>
    <row r="763" spans="1:2" x14ac:dyDescent="0.45">
      <c r="A763" s="15" t="s">
        <v>1993</v>
      </c>
      <c r="B763" s="15" t="s">
        <v>1994</v>
      </c>
    </row>
    <row r="764" spans="1:2" x14ac:dyDescent="0.45">
      <c r="A764" s="15" t="s">
        <v>1995</v>
      </c>
      <c r="B764" s="15" t="s">
        <v>85</v>
      </c>
    </row>
    <row r="765" spans="1:2" x14ac:dyDescent="0.45">
      <c r="A765" s="15" t="s">
        <v>1996</v>
      </c>
      <c r="B765" s="15" t="s">
        <v>110</v>
      </c>
    </row>
    <row r="766" spans="1:2" x14ac:dyDescent="0.45">
      <c r="A766" s="15" t="s">
        <v>1997</v>
      </c>
      <c r="B766" s="15" t="s">
        <v>1998</v>
      </c>
    </row>
    <row r="767" spans="1:2" x14ac:dyDescent="0.45">
      <c r="A767" s="15" t="s">
        <v>1999</v>
      </c>
      <c r="B767" s="15" t="s">
        <v>2000</v>
      </c>
    </row>
    <row r="768" spans="1:2" x14ac:dyDescent="0.45">
      <c r="A768" s="15" t="s">
        <v>2001</v>
      </c>
      <c r="B768" s="15" t="s">
        <v>2002</v>
      </c>
    </row>
    <row r="769" spans="1:2" x14ac:dyDescent="0.45">
      <c r="A769" s="15" t="s">
        <v>2003</v>
      </c>
      <c r="B769" s="15" t="s">
        <v>48</v>
      </c>
    </row>
    <row r="770" spans="1:2" x14ac:dyDescent="0.45">
      <c r="A770" s="15" t="s">
        <v>2004</v>
      </c>
      <c r="B770" s="15" t="s">
        <v>2005</v>
      </c>
    </row>
    <row r="771" spans="1:2" x14ac:dyDescent="0.45">
      <c r="A771" s="15" t="s">
        <v>2006</v>
      </c>
      <c r="B771" s="15" t="s">
        <v>2007</v>
      </c>
    </row>
    <row r="772" spans="1:2" x14ac:dyDescent="0.45">
      <c r="A772" s="15" t="s">
        <v>2008</v>
      </c>
      <c r="B772" s="15" t="s">
        <v>2009</v>
      </c>
    </row>
    <row r="773" spans="1:2" x14ac:dyDescent="0.45">
      <c r="A773" s="15" t="s">
        <v>2010</v>
      </c>
      <c r="B773" s="15" t="s">
        <v>91</v>
      </c>
    </row>
    <row r="774" spans="1:2" x14ac:dyDescent="0.45">
      <c r="A774" s="15" t="s">
        <v>2011</v>
      </c>
      <c r="B774" s="15" t="s">
        <v>2012</v>
      </c>
    </row>
    <row r="775" spans="1:2" x14ac:dyDescent="0.45">
      <c r="A775" s="15" t="s">
        <v>2013</v>
      </c>
      <c r="B775" s="15" t="s">
        <v>2014</v>
      </c>
    </row>
    <row r="776" spans="1:2" x14ac:dyDescent="0.45">
      <c r="A776" s="15" t="s">
        <v>2015</v>
      </c>
      <c r="B776" s="15" t="s">
        <v>88</v>
      </c>
    </row>
    <row r="777" spans="1:2" x14ac:dyDescent="0.45">
      <c r="A777" s="15" t="s">
        <v>2016</v>
      </c>
      <c r="B777" s="15" t="s">
        <v>2017</v>
      </c>
    </row>
    <row r="778" spans="1:2" x14ac:dyDescent="0.45">
      <c r="A778" s="15" t="s">
        <v>2018</v>
      </c>
      <c r="B778" s="15" t="s">
        <v>2019</v>
      </c>
    </row>
    <row r="779" spans="1:2" x14ac:dyDescent="0.45">
      <c r="A779" s="15" t="s">
        <v>2020</v>
      </c>
      <c r="B779" s="15" t="s">
        <v>2021</v>
      </c>
    </row>
    <row r="780" spans="1:2" x14ac:dyDescent="0.45">
      <c r="A780" s="15" t="s">
        <v>2022</v>
      </c>
      <c r="B780" s="15" t="s">
        <v>2023</v>
      </c>
    </row>
    <row r="781" spans="1:2" x14ac:dyDescent="0.45">
      <c r="A781" s="15" t="s">
        <v>2024</v>
      </c>
      <c r="B781" s="15" t="s">
        <v>2025</v>
      </c>
    </row>
    <row r="782" spans="1:2" x14ac:dyDescent="0.45">
      <c r="A782" s="15" t="s">
        <v>2026</v>
      </c>
      <c r="B782" s="15" t="s">
        <v>2027</v>
      </c>
    </row>
    <row r="783" spans="1:2" x14ac:dyDescent="0.45">
      <c r="A783" s="15" t="s">
        <v>2028</v>
      </c>
      <c r="B783" s="15" t="s">
        <v>2029</v>
      </c>
    </row>
    <row r="784" spans="1:2" x14ac:dyDescent="0.45">
      <c r="A784" s="15" t="s">
        <v>2030</v>
      </c>
      <c r="B784" s="15" t="s">
        <v>2031</v>
      </c>
    </row>
    <row r="785" spans="1:2" x14ac:dyDescent="0.45">
      <c r="A785" s="15" t="s">
        <v>2032</v>
      </c>
      <c r="B785" s="15" t="s">
        <v>2033</v>
      </c>
    </row>
    <row r="786" spans="1:2" x14ac:dyDescent="0.45">
      <c r="A786" s="15" t="s">
        <v>2034</v>
      </c>
      <c r="B786" s="15" t="s">
        <v>2035</v>
      </c>
    </row>
    <row r="787" spans="1:2" x14ac:dyDescent="0.45">
      <c r="A787" s="15" t="s">
        <v>2036</v>
      </c>
      <c r="B787" s="15" t="s">
        <v>2037</v>
      </c>
    </row>
    <row r="788" spans="1:2" x14ac:dyDescent="0.45">
      <c r="A788" s="15" t="s">
        <v>2038</v>
      </c>
      <c r="B788" s="15" t="s">
        <v>2039</v>
      </c>
    </row>
    <row r="789" spans="1:2" x14ac:dyDescent="0.45">
      <c r="A789" s="15" t="s">
        <v>2040</v>
      </c>
      <c r="B789" s="15" t="s">
        <v>2041</v>
      </c>
    </row>
    <row r="790" spans="1:2" x14ac:dyDescent="0.45">
      <c r="A790" s="15" t="s">
        <v>2042</v>
      </c>
      <c r="B790" s="15" t="s">
        <v>2043</v>
      </c>
    </row>
    <row r="791" spans="1:2" x14ac:dyDescent="0.45">
      <c r="A791" s="15" t="s">
        <v>2044</v>
      </c>
      <c r="B791" s="15" t="s">
        <v>2045</v>
      </c>
    </row>
    <row r="792" spans="1:2" x14ac:dyDescent="0.45">
      <c r="A792" s="15" t="s">
        <v>2046</v>
      </c>
      <c r="B792" s="15" t="s">
        <v>2047</v>
      </c>
    </row>
    <row r="793" spans="1:2" x14ac:dyDescent="0.45">
      <c r="A793" s="15" t="s">
        <v>2048</v>
      </c>
      <c r="B793" s="15" t="s">
        <v>2049</v>
      </c>
    </row>
    <row r="794" spans="1:2" x14ac:dyDescent="0.45">
      <c r="A794" s="15" t="s">
        <v>2050</v>
      </c>
      <c r="B794" s="15" t="s">
        <v>2051</v>
      </c>
    </row>
    <row r="795" spans="1:2" x14ac:dyDescent="0.45">
      <c r="A795" s="15" t="s">
        <v>2052</v>
      </c>
      <c r="B795" s="15" t="s">
        <v>2053</v>
      </c>
    </row>
    <row r="796" spans="1:2" x14ac:dyDescent="0.45">
      <c r="A796" s="15" t="s">
        <v>2054</v>
      </c>
      <c r="B796" s="15" t="s">
        <v>2055</v>
      </c>
    </row>
    <row r="797" spans="1:2" x14ac:dyDescent="0.45">
      <c r="A797" s="15" t="s">
        <v>2056</v>
      </c>
      <c r="B797" s="15" t="s">
        <v>2057</v>
      </c>
    </row>
    <row r="798" spans="1:2" x14ac:dyDescent="0.45">
      <c r="A798" s="15" t="s">
        <v>2058</v>
      </c>
      <c r="B798" s="15" t="s">
        <v>2059</v>
      </c>
    </row>
    <row r="799" spans="1:2" x14ac:dyDescent="0.45">
      <c r="A799" s="15" t="s">
        <v>2060</v>
      </c>
      <c r="B799" s="15" t="s">
        <v>2061</v>
      </c>
    </row>
    <row r="800" spans="1:2" x14ac:dyDescent="0.45">
      <c r="A800" s="15" t="s">
        <v>2062</v>
      </c>
      <c r="B800" s="15" t="s">
        <v>2063</v>
      </c>
    </row>
    <row r="801" spans="1:2" x14ac:dyDescent="0.45">
      <c r="A801" s="15" t="s">
        <v>2064</v>
      </c>
      <c r="B801" s="15" t="s">
        <v>2065</v>
      </c>
    </row>
    <row r="802" spans="1:2" x14ac:dyDescent="0.45">
      <c r="A802" s="15" t="s">
        <v>2066</v>
      </c>
      <c r="B802" s="15" t="s">
        <v>2067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4C3A6-6842-4023-8FB4-9582DDB8B523}">
  <dimension ref="A1:B46"/>
  <sheetViews>
    <sheetView zoomScale="138" workbookViewId="0">
      <selection activeCell="E35" sqref="E35"/>
    </sheetView>
  </sheetViews>
  <sheetFormatPr defaultRowHeight="14.25" x14ac:dyDescent="0.45"/>
  <cols>
    <col min="1" max="1" width="15.3984375" customWidth="1"/>
    <col min="2" max="2" width="20.1328125" customWidth="1"/>
  </cols>
  <sheetData>
    <row r="1" spans="1:2" x14ac:dyDescent="0.45">
      <c r="A1" s="16" t="s">
        <v>2068</v>
      </c>
      <c r="B1" s="16" t="s">
        <v>2069</v>
      </c>
    </row>
    <row r="2" spans="1:2" x14ac:dyDescent="0.45">
      <c r="A2" s="15" t="s">
        <v>2070</v>
      </c>
      <c r="B2" s="15" t="s">
        <v>2071</v>
      </c>
    </row>
    <row r="3" spans="1:2" x14ac:dyDescent="0.45">
      <c r="A3" s="15" t="s">
        <v>2072</v>
      </c>
      <c r="B3" s="15" t="s">
        <v>2073</v>
      </c>
    </row>
    <row r="4" spans="1:2" x14ac:dyDescent="0.45">
      <c r="A4" s="15" t="s">
        <v>2074</v>
      </c>
      <c r="B4" s="15" t="s">
        <v>2075</v>
      </c>
    </row>
    <row r="5" spans="1:2" x14ac:dyDescent="0.45">
      <c r="A5" s="15" t="s">
        <v>2076</v>
      </c>
      <c r="B5" s="15" t="s">
        <v>2077</v>
      </c>
    </row>
    <row r="6" spans="1:2" x14ac:dyDescent="0.45">
      <c r="A6" s="15" t="s">
        <v>2078</v>
      </c>
      <c r="B6" s="15" t="s">
        <v>2079</v>
      </c>
    </row>
    <row r="7" spans="1:2" x14ac:dyDescent="0.45">
      <c r="A7" s="15" t="s">
        <v>2080</v>
      </c>
      <c r="B7" s="15" t="s">
        <v>2081</v>
      </c>
    </row>
    <row r="8" spans="1:2" x14ac:dyDescent="0.45">
      <c r="A8" s="15" t="s">
        <v>2082</v>
      </c>
      <c r="B8" s="15" t="s">
        <v>2083</v>
      </c>
    </row>
    <row r="9" spans="1:2" x14ac:dyDescent="0.45">
      <c r="A9" s="15" t="s">
        <v>2084</v>
      </c>
      <c r="B9" s="15" t="s">
        <v>2085</v>
      </c>
    </row>
    <row r="10" spans="1:2" x14ac:dyDescent="0.45">
      <c r="A10" s="15" t="s">
        <v>2086</v>
      </c>
      <c r="B10" s="15" t="s">
        <v>2087</v>
      </c>
    </row>
    <row r="11" spans="1:2" x14ac:dyDescent="0.45">
      <c r="A11" s="15" t="s">
        <v>2088</v>
      </c>
      <c r="B11" s="15" t="s">
        <v>2089</v>
      </c>
    </row>
    <row r="12" spans="1:2" x14ac:dyDescent="0.45">
      <c r="A12" s="15" t="s">
        <v>2090</v>
      </c>
      <c r="B12" s="15" t="s">
        <v>2091</v>
      </c>
    </row>
    <row r="13" spans="1:2" x14ac:dyDescent="0.45">
      <c r="A13" s="15" t="s">
        <v>2092</v>
      </c>
      <c r="B13" s="15" t="s">
        <v>2093</v>
      </c>
    </row>
    <row r="14" spans="1:2" x14ac:dyDescent="0.45">
      <c r="A14" s="15" t="s">
        <v>2094</v>
      </c>
      <c r="B14" s="15" t="s">
        <v>2095</v>
      </c>
    </row>
    <row r="15" spans="1:2" x14ac:dyDescent="0.45">
      <c r="A15" s="15" t="s">
        <v>2096</v>
      </c>
      <c r="B15" s="15" t="s">
        <v>2097</v>
      </c>
    </row>
    <row r="16" spans="1:2" x14ac:dyDescent="0.45">
      <c r="A16" s="15" t="s">
        <v>2098</v>
      </c>
      <c r="B16" s="15" t="s">
        <v>2099</v>
      </c>
    </row>
    <row r="17" spans="1:2" x14ac:dyDescent="0.45">
      <c r="A17" s="15" t="s">
        <v>2100</v>
      </c>
      <c r="B17" s="15" t="s">
        <v>2101</v>
      </c>
    </row>
    <row r="18" spans="1:2" x14ac:dyDescent="0.45">
      <c r="A18" s="15" t="s">
        <v>2102</v>
      </c>
      <c r="B18" s="15" t="s">
        <v>2103</v>
      </c>
    </row>
    <row r="19" spans="1:2" x14ac:dyDescent="0.45">
      <c r="A19" s="15" t="s">
        <v>2104</v>
      </c>
      <c r="B19" s="15" t="s">
        <v>2105</v>
      </c>
    </row>
    <row r="20" spans="1:2" x14ac:dyDescent="0.45">
      <c r="A20" s="15" t="s">
        <v>2106</v>
      </c>
      <c r="B20" s="15" t="s">
        <v>2107</v>
      </c>
    </row>
    <row r="21" spans="1:2" x14ac:dyDescent="0.45">
      <c r="A21" s="15" t="s">
        <v>2108</v>
      </c>
      <c r="B21" s="15" t="s">
        <v>2109</v>
      </c>
    </row>
    <row r="22" spans="1:2" x14ac:dyDescent="0.45">
      <c r="A22" s="15" t="s">
        <v>2110</v>
      </c>
      <c r="B22" s="15" t="s">
        <v>2111</v>
      </c>
    </row>
    <row r="23" spans="1:2" x14ac:dyDescent="0.45">
      <c r="A23" s="15" t="s">
        <v>2112</v>
      </c>
      <c r="B23" s="15" t="s">
        <v>2113</v>
      </c>
    </row>
    <row r="24" spans="1:2" x14ac:dyDescent="0.45">
      <c r="A24" s="15" t="s">
        <v>2114</v>
      </c>
      <c r="B24" s="15" t="s">
        <v>2115</v>
      </c>
    </row>
    <row r="25" spans="1:2" x14ac:dyDescent="0.45">
      <c r="A25" s="15" t="s">
        <v>2116</v>
      </c>
      <c r="B25" s="15" t="s">
        <v>2117</v>
      </c>
    </row>
    <row r="26" spans="1:2" x14ac:dyDescent="0.45">
      <c r="A26" s="15" t="s">
        <v>2118</v>
      </c>
      <c r="B26" s="15" t="s">
        <v>2119</v>
      </c>
    </row>
    <row r="27" spans="1:2" x14ac:dyDescent="0.45">
      <c r="A27" s="15" t="s">
        <v>2120</v>
      </c>
      <c r="B27" s="15" t="s">
        <v>2121</v>
      </c>
    </row>
    <row r="28" spans="1:2" x14ac:dyDescent="0.45">
      <c r="A28" s="15" t="s">
        <v>2122</v>
      </c>
      <c r="B28" s="15" t="s">
        <v>2123</v>
      </c>
    </row>
    <row r="29" spans="1:2" x14ac:dyDescent="0.45">
      <c r="A29" s="15" t="s">
        <v>2124</v>
      </c>
      <c r="B29" s="15" t="s">
        <v>2125</v>
      </c>
    </row>
    <row r="30" spans="1:2" x14ac:dyDescent="0.45">
      <c r="A30" s="15" t="s">
        <v>2126</v>
      </c>
      <c r="B30" s="15" t="s">
        <v>2127</v>
      </c>
    </row>
    <row r="31" spans="1:2" x14ac:dyDescent="0.45">
      <c r="A31" s="15" t="s">
        <v>2128</v>
      </c>
      <c r="B31" s="15" t="s">
        <v>2129</v>
      </c>
    </row>
    <row r="32" spans="1:2" x14ac:dyDescent="0.45">
      <c r="A32" s="15" t="s">
        <v>2130</v>
      </c>
      <c r="B32" s="15" t="s">
        <v>2131</v>
      </c>
    </row>
    <row r="33" spans="1:2" x14ac:dyDescent="0.45">
      <c r="A33" s="15" t="s">
        <v>2132</v>
      </c>
      <c r="B33" s="15" t="s">
        <v>2133</v>
      </c>
    </row>
    <row r="34" spans="1:2" x14ac:dyDescent="0.45">
      <c r="A34" s="15" t="s">
        <v>2134</v>
      </c>
      <c r="B34" s="15" t="s">
        <v>2135</v>
      </c>
    </row>
    <row r="35" spans="1:2" x14ac:dyDescent="0.45">
      <c r="A35" s="15" t="s">
        <v>2136</v>
      </c>
      <c r="B35" s="15" t="s">
        <v>2137</v>
      </c>
    </row>
    <row r="36" spans="1:2" x14ac:dyDescent="0.45">
      <c r="A36" s="15" t="s">
        <v>2138</v>
      </c>
      <c r="B36" s="15" t="s">
        <v>2139</v>
      </c>
    </row>
    <row r="37" spans="1:2" x14ac:dyDescent="0.45">
      <c r="A37" s="15" t="s">
        <v>2140</v>
      </c>
      <c r="B37" s="15" t="s">
        <v>2141</v>
      </c>
    </row>
    <row r="38" spans="1:2" x14ac:dyDescent="0.45">
      <c r="A38" s="15" t="s">
        <v>2142</v>
      </c>
      <c r="B38" s="15" t="s">
        <v>2143</v>
      </c>
    </row>
    <row r="39" spans="1:2" x14ac:dyDescent="0.45">
      <c r="A39" s="15" t="s">
        <v>2144</v>
      </c>
      <c r="B39" s="15" t="s">
        <v>2145</v>
      </c>
    </row>
    <row r="40" spans="1:2" x14ac:dyDescent="0.45">
      <c r="A40" s="15" t="s">
        <v>2146</v>
      </c>
      <c r="B40" s="15" t="s">
        <v>2147</v>
      </c>
    </row>
    <row r="41" spans="1:2" x14ac:dyDescent="0.45">
      <c r="A41" s="15" t="s">
        <v>2148</v>
      </c>
      <c r="B41" s="15" t="s">
        <v>2149</v>
      </c>
    </row>
    <row r="42" spans="1:2" x14ac:dyDescent="0.45">
      <c r="A42" s="15" t="s">
        <v>2150</v>
      </c>
      <c r="B42" s="15" t="s">
        <v>2151</v>
      </c>
    </row>
    <row r="43" spans="1:2" x14ac:dyDescent="0.45">
      <c r="A43" s="15" t="s">
        <v>2152</v>
      </c>
      <c r="B43" s="15" t="s">
        <v>2153</v>
      </c>
    </row>
    <row r="44" spans="1:2" x14ac:dyDescent="0.45">
      <c r="A44" s="15" t="s">
        <v>2154</v>
      </c>
      <c r="B44" s="15" t="s">
        <v>2155</v>
      </c>
    </row>
    <row r="45" spans="1:2" x14ac:dyDescent="0.45">
      <c r="A45" s="15" t="s">
        <v>2156</v>
      </c>
      <c r="B45" s="15" t="s">
        <v>2157</v>
      </c>
    </row>
    <row r="46" spans="1:2" x14ac:dyDescent="0.45">
      <c r="A46" s="15" t="s">
        <v>2158</v>
      </c>
      <c r="B46" s="15" t="s">
        <v>2159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70FAC-99E3-4C56-831A-9120BBFF199F}">
  <sheetPr codeName="Sheet1"/>
  <dimension ref="B2:X36"/>
  <sheetViews>
    <sheetView topLeftCell="B1" zoomScale="99" workbookViewId="0">
      <selection activeCell="H22" sqref="H22"/>
    </sheetView>
  </sheetViews>
  <sheetFormatPr defaultRowHeight="14.25" x14ac:dyDescent="0.45"/>
  <cols>
    <col min="2" max="2" width="11.3984375" bestFit="1" customWidth="1"/>
    <col min="3" max="3" width="12.06640625" bestFit="1" customWidth="1"/>
    <col min="4" max="4" width="11.3984375" bestFit="1" customWidth="1"/>
    <col min="5" max="6" width="14.1328125" bestFit="1" customWidth="1"/>
    <col min="7" max="7" width="11.3984375" bestFit="1" customWidth="1"/>
    <col min="8" max="8" width="17.46484375" bestFit="1" customWidth="1"/>
    <col min="9" max="9" width="12.46484375" bestFit="1" customWidth="1"/>
    <col min="10" max="10" width="14.73046875" bestFit="1" customWidth="1"/>
    <col min="11" max="11" width="13.796875" bestFit="1" customWidth="1"/>
    <col min="12" max="12" width="12.06640625" bestFit="1" customWidth="1"/>
    <col min="13" max="13" width="11.3984375" bestFit="1" customWidth="1"/>
    <col min="14" max="807" width="16.265625" bestFit="1" customWidth="1"/>
    <col min="808" max="808" width="11.265625" bestFit="1" customWidth="1"/>
  </cols>
  <sheetData>
    <row r="2" spans="2:11" x14ac:dyDescent="0.45">
      <c r="J2" s="9">
        <f ca="1">TODAY()</f>
        <v>46041</v>
      </c>
    </row>
    <row r="3" spans="2:11" x14ac:dyDescent="0.45">
      <c r="B3" t="s">
        <v>2</v>
      </c>
    </row>
    <row r="4" spans="2:11" x14ac:dyDescent="0.45">
      <c r="B4" s="1">
        <v>17322456</v>
      </c>
      <c r="D4" t="s">
        <v>0</v>
      </c>
      <c r="E4" t="s">
        <v>1</v>
      </c>
      <c r="F4" t="s">
        <v>9</v>
      </c>
      <c r="G4" t="s">
        <v>2</v>
      </c>
      <c r="H4" t="s">
        <v>3</v>
      </c>
      <c r="I4" t="s">
        <v>4</v>
      </c>
      <c r="J4" t="s">
        <v>5</v>
      </c>
      <c r="K4" t="s">
        <v>8</v>
      </c>
    </row>
    <row r="5" spans="2:11" x14ac:dyDescent="0.45">
      <c r="D5" s="1">
        <v>677174</v>
      </c>
      <c r="E5" s="1">
        <v>2051962</v>
      </c>
      <c r="F5" s="8">
        <v>1661</v>
      </c>
      <c r="G5" s="1">
        <v>1374788</v>
      </c>
      <c r="H5" s="2">
        <v>74</v>
      </c>
      <c r="I5" s="2">
        <v>101</v>
      </c>
      <c r="J5" s="2">
        <v>826</v>
      </c>
      <c r="K5" s="2">
        <v>506</v>
      </c>
    </row>
    <row r="7" spans="2:11" x14ac:dyDescent="0.45">
      <c r="C7" t="s">
        <v>43</v>
      </c>
      <c r="D7" s="1">
        <f>D5</f>
        <v>677174</v>
      </c>
      <c r="E7" s="1">
        <f t="shared" ref="E7:G7" si="0">E5</f>
        <v>2051962</v>
      </c>
      <c r="F7" s="1"/>
      <c r="G7" s="1">
        <f t="shared" si="0"/>
        <v>1374788</v>
      </c>
    </row>
    <row r="8" spans="2:11" x14ac:dyDescent="0.45">
      <c r="C8" t="s">
        <v>38</v>
      </c>
      <c r="D8" t="str">
        <f>ROUND(D5/1000000,1)&amp;"M"</f>
        <v>0.7M</v>
      </c>
      <c r="E8" t="str">
        <f>ROUND(E5/1000000,1)&amp;"M"</f>
        <v>2.1M</v>
      </c>
      <c r="G8" t="str">
        <f>ROUND(G5/1000000,1)&amp;"M"</f>
        <v>1.4M</v>
      </c>
    </row>
    <row r="9" spans="2:11" x14ac:dyDescent="0.45">
      <c r="D9" s="1"/>
      <c r="E9" s="1"/>
      <c r="F9" s="1"/>
      <c r="G9" s="1"/>
    </row>
    <row r="12" spans="2:11" x14ac:dyDescent="0.45">
      <c r="C12" t="s">
        <v>42</v>
      </c>
      <c r="D12" s="13">
        <f>IF(D5&lt;1000000,D7,"")</f>
        <v>677174</v>
      </c>
      <c r="E12" s="13" t="str">
        <f t="shared" ref="E12:G12" si="1">IF(E5&lt;1000000,E7,"")</f>
        <v/>
      </c>
      <c r="F12" s="13"/>
      <c r="G12" s="13" t="str">
        <f t="shared" si="1"/>
        <v/>
      </c>
    </row>
    <row r="14" spans="2:11" x14ac:dyDescent="0.45">
      <c r="C14" t="s">
        <v>37</v>
      </c>
      <c r="D14" t="str">
        <f>IF(D5&gt;=1000000,D8,"")</f>
        <v/>
      </c>
      <c r="E14" t="str">
        <f t="shared" ref="E14:G14" si="2">IF(E5&gt;=1000000,E8,"")</f>
        <v>2.1M</v>
      </c>
      <c r="G14" t="str">
        <f t="shared" si="2"/>
        <v>1.4M</v>
      </c>
    </row>
    <row r="20" spans="3:24" x14ac:dyDescent="0.45">
      <c r="C20" s="3" t="s">
        <v>6</v>
      </c>
      <c r="D20" t="s">
        <v>9</v>
      </c>
      <c r="F20" s="3" t="s">
        <v>6</v>
      </c>
      <c r="G20" t="s">
        <v>2</v>
      </c>
      <c r="H20" s="3"/>
      <c r="I20" s="3" t="s">
        <v>6</v>
      </c>
      <c r="J20" t="s">
        <v>1</v>
      </c>
      <c r="K20" s="3"/>
      <c r="L20" s="3" t="s">
        <v>6</v>
      </c>
      <c r="M20" t="s">
        <v>0</v>
      </c>
      <c r="N20" s="3"/>
      <c r="O20" s="3"/>
      <c r="P20" s="3"/>
      <c r="Q20" s="3"/>
      <c r="R20" s="3"/>
      <c r="S20" s="3"/>
      <c r="T20" s="3"/>
      <c r="U20" s="3"/>
      <c r="V20" s="3"/>
      <c r="W20" s="3"/>
      <c r="X20" s="3"/>
    </row>
    <row r="21" spans="3:24" x14ac:dyDescent="0.45">
      <c r="C21" s="4" t="s">
        <v>11</v>
      </c>
      <c r="D21">
        <v>2346</v>
      </c>
      <c r="F21" s="4" t="s">
        <v>11</v>
      </c>
      <c r="G21" s="1">
        <v>1953905</v>
      </c>
      <c r="I21" s="4" t="s">
        <v>11</v>
      </c>
      <c r="J21" s="1">
        <v>2870685</v>
      </c>
      <c r="L21" s="4" t="s">
        <v>11</v>
      </c>
      <c r="M21" s="1">
        <v>916780</v>
      </c>
    </row>
    <row r="22" spans="3:24" x14ac:dyDescent="0.45">
      <c r="C22" s="4" t="s">
        <v>12</v>
      </c>
      <c r="D22">
        <v>2315</v>
      </c>
      <c r="F22" s="4" t="s">
        <v>12</v>
      </c>
      <c r="G22" s="1">
        <v>1941156</v>
      </c>
      <c r="I22" s="4" t="s">
        <v>12</v>
      </c>
      <c r="J22" s="1">
        <v>2885199</v>
      </c>
      <c r="L22" s="4" t="s">
        <v>12</v>
      </c>
      <c r="M22" s="1">
        <v>944043</v>
      </c>
    </row>
    <row r="23" spans="3:24" x14ac:dyDescent="0.45">
      <c r="C23" s="4" t="s">
        <v>13</v>
      </c>
      <c r="D23">
        <v>2067</v>
      </c>
      <c r="F23" s="4" t="s">
        <v>13</v>
      </c>
      <c r="G23" s="1">
        <v>1632813</v>
      </c>
      <c r="I23" s="4" t="s">
        <v>13</v>
      </c>
      <c r="J23" s="1">
        <v>2429502</v>
      </c>
      <c r="L23" s="4" t="s">
        <v>13</v>
      </c>
      <c r="M23" s="1">
        <v>796689</v>
      </c>
    </row>
    <row r="24" spans="3:24" x14ac:dyDescent="0.45">
      <c r="C24" s="4" t="s">
        <v>16</v>
      </c>
      <c r="D24">
        <v>1555</v>
      </c>
      <c r="F24" s="4" t="s">
        <v>16</v>
      </c>
      <c r="G24" s="1">
        <v>1298208</v>
      </c>
      <c r="I24" s="4" t="s">
        <v>16</v>
      </c>
      <c r="J24" s="1">
        <v>1939068</v>
      </c>
      <c r="L24" s="4" t="s">
        <v>16</v>
      </c>
      <c r="M24" s="1">
        <v>640860</v>
      </c>
    </row>
    <row r="25" spans="3:24" x14ac:dyDescent="0.45">
      <c r="C25" s="4" t="s">
        <v>17</v>
      </c>
      <c r="D25">
        <v>1539</v>
      </c>
      <c r="F25" s="4" t="s">
        <v>17</v>
      </c>
      <c r="G25" s="1">
        <v>1254603</v>
      </c>
      <c r="I25" s="4" t="s">
        <v>17</v>
      </c>
      <c r="J25" s="1">
        <v>1877234</v>
      </c>
      <c r="L25" s="4" t="s">
        <v>17</v>
      </c>
      <c r="M25" s="1">
        <v>622631</v>
      </c>
    </row>
    <row r="26" spans="3:24" x14ac:dyDescent="0.45">
      <c r="C26" s="4" t="s">
        <v>18</v>
      </c>
      <c r="D26">
        <v>1666</v>
      </c>
      <c r="F26" s="4" t="s">
        <v>18</v>
      </c>
      <c r="G26" s="1">
        <v>1396174</v>
      </c>
      <c r="I26" s="4" t="s">
        <v>18</v>
      </c>
      <c r="J26" s="1">
        <v>2067005</v>
      </c>
      <c r="L26" s="4" t="s">
        <v>18</v>
      </c>
      <c r="M26" s="1">
        <v>670831</v>
      </c>
    </row>
    <row r="27" spans="3:24" x14ac:dyDescent="0.45">
      <c r="C27" s="4" t="s">
        <v>20</v>
      </c>
      <c r="D27">
        <v>1531</v>
      </c>
      <c r="F27" s="4" t="s">
        <v>20</v>
      </c>
      <c r="G27" s="1">
        <v>1240693</v>
      </c>
      <c r="I27" s="4" t="s">
        <v>20</v>
      </c>
      <c r="J27" s="1">
        <v>1831609</v>
      </c>
      <c r="L27" s="4" t="s">
        <v>20</v>
      </c>
      <c r="M27" s="1">
        <v>590916</v>
      </c>
    </row>
    <row r="28" spans="3:24" x14ac:dyDescent="0.45">
      <c r="C28" s="4" t="s">
        <v>21</v>
      </c>
      <c r="D28">
        <v>1509</v>
      </c>
      <c r="F28" s="4" t="s">
        <v>21</v>
      </c>
      <c r="G28" s="1">
        <v>1216625</v>
      </c>
      <c r="I28" s="4" t="s">
        <v>21</v>
      </c>
      <c r="J28" s="1">
        <v>1810358</v>
      </c>
      <c r="L28" s="4" t="s">
        <v>21</v>
      </c>
      <c r="M28" s="1">
        <v>593733</v>
      </c>
    </row>
    <row r="29" spans="3:24" x14ac:dyDescent="0.45">
      <c r="C29" s="4" t="s">
        <v>22</v>
      </c>
      <c r="D29">
        <v>1610</v>
      </c>
      <c r="F29" s="4" t="s">
        <v>22</v>
      </c>
      <c r="G29" s="1">
        <v>1334923</v>
      </c>
      <c r="I29" s="4" t="s">
        <v>22</v>
      </c>
      <c r="J29" s="1">
        <v>1953297</v>
      </c>
      <c r="L29" s="4" t="s">
        <v>22</v>
      </c>
      <c r="M29" s="1">
        <v>618374</v>
      </c>
    </row>
    <row r="30" spans="3:24" x14ac:dyDescent="0.45">
      <c r="C30" s="4" t="s">
        <v>24</v>
      </c>
      <c r="D30">
        <v>1589</v>
      </c>
      <c r="F30" s="4" t="s">
        <v>24</v>
      </c>
      <c r="G30" s="1">
        <v>1286246</v>
      </c>
      <c r="I30" s="4" t="s">
        <v>24</v>
      </c>
      <c r="J30" s="1">
        <v>1898703</v>
      </c>
      <c r="L30" s="4" t="s">
        <v>24</v>
      </c>
      <c r="M30" s="1">
        <v>612457</v>
      </c>
    </row>
    <row r="31" spans="3:24" x14ac:dyDescent="0.45">
      <c r="C31" s="4" t="s">
        <v>25</v>
      </c>
      <c r="D31">
        <v>1690</v>
      </c>
      <c r="F31" s="4" t="s">
        <v>25</v>
      </c>
      <c r="G31" s="1">
        <v>1392322</v>
      </c>
      <c r="I31" s="4" t="s">
        <v>25</v>
      </c>
      <c r="J31" s="1">
        <v>2054237</v>
      </c>
      <c r="L31" s="4" t="s">
        <v>25</v>
      </c>
      <c r="M31" s="1">
        <v>661915</v>
      </c>
    </row>
    <row r="32" spans="3:24" x14ac:dyDescent="0.45">
      <c r="C32" s="4" t="s">
        <v>26</v>
      </c>
      <c r="D32">
        <v>1661</v>
      </c>
      <c r="F32" s="4" t="s">
        <v>26</v>
      </c>
      <c r="G32" s="1">
        <v>1374788</v>
      </c>
      <c r="I32" s="4" t="s">
        <v>26</v>
      </c>
      <c r="J32" s="1">
        <v>2051962</v>
      </c>
      <c r="L32" s="4" t="s">
        <v>26</v>
      </c>
      <c r="M32" s="1">
        <v>677174</v>
      </c>
    </row>
    <row r="33" spans="3:13" x14ac:dyDescent="0.45">
      <c r="C33" s="4" t="s">
        <v>7</v>
      </c>
      <c r="D33">
        <v>21078</v>
      </c>
      <c r="F33" s="4" t="s">
        <v>7</v>
      </c>
      <c r="G33" s="1">
        <v>17322456</v>
      </c>
      <c r="I33" s="4" t="s">
        <v>7</v>
      </c>
      <c r="J33" s="1">
        <v>25668859</v>
      </c>
      <c r="L33" s="4" t="s">
        <v>7</v>
      </c>
      <c r="M33" s="1">
        <v>8346403</v>
      </c>
    </row>
    <row r="36" spans="3:13" x14ac:dyDescent="0.45">
      <c r="C36" s="4" t="s">
        <v>39</v>
      </c>
      <c r="J36" s="3"/>
      <c r="K36" s="3"/>
      <c r="L36" s="3"/>
      <c r="M36" s="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0AA18-3E30-4D11-8028-A91EEDA0D2BE}">
  <sheetPr codeName="Sheet2"/>
  <dimension ref="B5:O21"/>
  <sheetViews>
    <sheetView topLeftCell="B1" zoomScale="85" workbookViewId="0">
      <selection activeCell="F29" sqref="F29"/>
    </sheetView>
  </sheetViews>
  <sheetFormatPr defaultRowHeight="14.25" x14ac:dyDescent="0.45"/>
  <cols>
    <col min="2" max="2" width="16.1328125" bestFit="1" customWidth="1"/>
    <col min="3" max="3" width="11.3984375" bestFit="1" customWidth="1"/>
    <col min="5" max="5" width="16.1328125" bestFit="1" customWidth="1"/>
    <col min="6" max="6" width="11.3984375" bestFit="1" customWidth="1"/>
    <col min="9" max="9" width="19.9296875" bestFit="1" customWidth="1"/>
    <col min="10" max="10" width="11.3984375" bestFit="1" customWidth="1"/>
    <col min="11" max="11" width="12.3984375" bestFit="1" customWidth="1"/>
    <col min="12" max="12" width="15" bestFit="1" customWidth="1"/>
    <col min="15" max="15" width="7.1328125" bestFit="1" customWidth="1"/>
  </cols>
  <sheetData>
    <row r="5" spans="2:15" x14ac:dyDescent="0.45">
      <c r="B5" s="3" t="s">
        <v>28</v>
      </c>
      <c r="C5" t="s">
        <v>0</v>
      </c>
      <c r="E5" s="3" t="s">
        <v>28</v>
      </c>
      <c r="F5" t="s">
        <v>0</v>
      </c>
      <c r="I5" s="3" t="s">
        <v>30</v>
      </c>
      <c r="J5" t="s">
        <v>0</v>
      </c>
      <c r="K5" t="s">
        <v>31</v>
      </c>
      <c r="L5" t="s">
        <v>35</v>
      </c>
      <c r="M5" t="s">
        <v>40</v>
      </c>
    </row>
    <row r="6" spans="2:15" x14ac:dyDescent="0.45">
      <c r="B6" t="s">
        <v>1228</v>
      </c>
      <c r="C6" s="1">
        <v>6846</v>
      </c>
      <c r="E6" t="s">
        <v>1775</v>
      </c>
      <c r="F6" s="1">
        <v>13</v>
      </c>
      <c r="I6" t="s">
        <v>14</v>
      </c>
      <c r="J6" s="10">
        <v>0.51592795943140168</v>
      </c>
      <c r="K6" s="1">
        <v>349373</v>
      </c>
      <c r="L6" s="1">
        <f>IF(K6="","No sales",K6)</f>
        <v>349373</v>
      </c>
      <c r="M6" s="10" t="str">
        <f>I6</f>
        <v>2020</v>
      </c>
      <c r="N6" s="10">
        <f>J6</f>
        <v>0.51592795943140168</v>
      </c>
      <c r="O6" s="12">
        <f>100%-N6</f>
        <v>0.48407204056859832</v>
      </c>
    </row>
    <row r="7" spans="2:15" x14ac:dyDescent="0.45">
      <c r="B7" t="s">
        <v>1127</v>
      </c>
      <c r="C7" s="1">
        <v>6510</v>
      </c>
      <c r="E7" t="s">
        <v>1968</v>
      </c>
      <c r="F7" s="1">
        <v>34</v>
      </c>
      <c r="I7" t="s">
        <v>27</v>
      </c>
      <c r="J7" s="10">
        <v>0.48407204056859832</v>
      </c>
      <c r="K7" s="1">
        <v>327801</v>
      </c>
      <c r="L7" s="1">
        <f t="shared" ref="L7:L8" si="0">IF(K7="","No sales",K7)</f>
        <v>327801</v>
      </c>
      <c r="M7" s="10" t="str">
        <f t="shared" ref="M7:M8" si="1">I7</f>
        <v>2021</v>
      </c>
      <c r="N7" s="10">
        <f t="shared" ref="N7:N8" si="2">J7</f>
        <v>0.48407204056859832</v>
      </c>
      <c r="O7" s="12">
        <f t="shared" ref="O7:O8" si="3">100%-N7</f>
        <v>0.51592795943140168</v>
      </c>
    </row>
    <row r="8" spans="2:15" x14ac:dyDescent="0.45">
      <c r="B8" t="s">
        <v>1908</v>
      </c>
      <c r="C8" s="1">
        <v>6360</v>
      </c>
      <c r="E8" t="s">
        <v>758</v>
      </c>
      <c r="F8" s="1">
        <v>34</v>
      </c>
      <c r="L8" s="1" t="str">
        <f t="shared" si="0"/>
        <v>No sales</v>
      </c>
      <c r="M8" s="10">
        <f t="shared" si="1"/>
        <v>0</v>
      </c>
      <c r="N8" s="10">
        <f t="shared" si="2"/>
        <v>0</v>
      </c>
      <c r="O8" s="12">
        <f t="shared" si="3"/>
        <v>1</v>
      </c>
    </row>
    <row r="11" spans="2:15" x14ac:dyDescent="0.45">
      <c r="J11" s="10"/>
      <c r="K11" s="10"/>
    </row>
    <row r="12" spans="2:15" x14ac:dyDescent="0.45">
      <c r="B12">
        <v>1</v>
      </c>
      <c r="J12" s="10"/>
      <c r="K12" s="10"/>
    </row>
    <row r="13" spans="2:15" x14ac:dyDescent="0.45">
      <c r="B13" t="str">
        <f>IF($B$12=1,B5,E5)</f>
        <v>Customer Name</v>
      </c>
      <c r="C13" t="str">
        <f>IF($B$12=1,C5,F5)</f>
        <v>Sum of Profit</v>
      </c>
      <c r="J13" s="10"/>
      <c r="K13" s="10"/>
    </row>
    <row r="14" spans="2:15" x14ac:dyDescent="0.45">
      <c r="B14" t="str">
        <f t="shared" ref="B14:B16" si="4">IF($B$12=1,B6,E6)</f>
        <v>Steven Owens</v>
      </c>
      <c r="C14" s="1">
        <f t="shared" ref="C14:C16" si="5">IF($B$12=1,C6,F6)</f>
        <v>6846</v>
      </c>
    </row>
    <row r="15" spans="2:15" x14ac:dyDescent="0.45">
      <c r="B15" t="str">
        <f t="shared" si="4"/>
        <v>Harry Perkins</v>
      </c>
      <c r="C15" s="1">
        <f t="shared" si="5"/>
        <v>6510</v>
      </c>
    </row>
    <row r="16" spans="2:15" x14ac:dyDescent="0.45">
      <c r="B16" t="str">
        <f t="shared" si="4"/>
        <v>Bobby Greene</v>
      </c>
      <c r="C16" s="1">
        <f t="shared" si="5"/>
        <v>6360</v>
      </c>
    </row>
    <row r="19" spans="2:3" x14ac:dyDescent="0.45">
      <c r="B19" t="s">
        <v>8</v>
      </c>
      <c r="C19" s="2">
        <f>'Analysis 1'!K5</f>
        <v>506</v>
      </c>
    </row>
    <row r="21" spans="2:3" x14ac:dyDescent="0.45">
      <c r="B21" t="str">
        <f>IF(B12=1,"Showing TOP-3 profitable customers out of "&amp;C19&amp; " customers","Showing 3 lowest proftable  customers out of "&amp;C19&amp; " customers")</f>
        <v>Showing TOP-3 profitable customers out of 506 customers</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898D9-D5F8-4EAC-8FF8-C3C1EBB1D37C}">
  <sheetPr codeName="Sheet3"/>
  <dimension ref="C4:L17"/>
  <sheetViews>
    <sheetView zoomScale="150" workbookViewId="0">
      <selection activeCell="H29" sqref="H29"/>
    </sheetView>
  </sheetViews>
  <sheetFormatPr defaultRowHeight="14.25" x14ac:dyDescent="0.45"/>
  <cols>
    <col min="3" max="3" width="21.86328125" bestFit="1" customWidth="1"/>
    <col min="4" max="4" width="11.3984375" bestFit="1" customWidth="1"/>
    <col min="5" max="5" width="15.59765625" bestFit="1" customWidth="1"/>
    <col min="6" max="6" width="22.6640625" bestFit="1" customWidth="1"/>
    <col min="7" max="7" width="11.3984375" bestFit="1" customWidth="1"/>
    <col min="8" max="8" width="14.86328125" customWidth="1"/>
    <col min="9" max="9" width="14.86328125" bestFit="1" customWidth="1"/>
    <col min="10" max="10" width="19.9296875" bestFit="1" customWidth="1"/>
    <col min="11" max="11" width="11.3984375" bestFit="1" customWidth="1"/>
    <col min="12" max="12" width="14.86328125" bestFit="1" customWidth="1"/>
  </cols>
  <sheetData>
    <row r="4" spans="3:12" x14ac:dyDescent="0.45">
      <c r="J4" t="s">
        <v>34</v>
      </c>
    </row>
    <row r="5" spans="3:12" x14ac:dyDescent="0.45">
      <c r="C5" s="3" t="s">
        <v>29</v>
      </c>
      <c r="D5" t="s">
        <v>0</v>
      </c>
      <c r="F5" s="3" t="s">
        <v>33</v>
      </c>
      <c r="G5" t="s">
        <v>0</v>
      </c>
      <c r="H5" t="s">
        <v>36</v>
      </c>
      <c r="J5" s="3" t="s">
        <v>30</v>
      </c>
      <c r="K5" t="s">
        <v>0</v>
      </c>
      <c r="L5" t="s">
        <v>41</v>
      </c>
    </row>
    <row r="6" spans="3:12" x14ac:dyDescent="0.45">
      <c r="C6" t="s">
        <v>11</v>
      </c>
      <c r="D6" s="1">
        <v>916780</v>
      </c>
      <c r="F6" t="s">
        <v>10</v>
      </c>
      <c r="G6" s="1">
        <v>2657512</v>
      </c>
      <c r="H6" s="1">
        <f>IF(G6="","No sales",G6)</f>
        <v>2657512</v>
      </c>
      <c r="J6" t="s">
        <v>14</v>
      </c>
      <c r="K6" s="1">
        <v>349373</v>
      </c>
      <c r="L6" s="1">
        <f>IF(K6="","No value",K6)</f>
        <v>349373</v>
      </c>
    </row>
    <row r="7" spans="3:12" x14ac:dyDescent="0.45">
      <c r="C7" t="s">
        <v>12</v>
      </c>
      <c r="D7" s="1">
        <v>944043</v>
      </c>
      <c r="F7" t="s">
        <v>15</v>
      </c>
      <c r="G7" s="1">
        <v>1934322</v>
      </c>
      <c r="H7" s="1">
        <f t="shared" ref="H7:H9" si="0">IF(G7="","No sales",G7)</f>
        <v>1934322</v>
      </c>
      <c r="J7" t="s">
        <v>27</v>
      </c>
      <c r="K7" s="1">
        <v>677174</v>
      </c>
      <c r="L7" s="1">
        <f t="shared" ref="L7:L8" si="1">IF(K7="","No value",K7)</f>
        <v>677174</v>
      </c>
    </row>
    <row r="8" spans="3:12" x14ac:dyDescent="0.45">
      <c r="C8" t="s">
        <v>13</v>
      </c>
      <c r="D8" s="1">
        <v>796689</v>
      </c>
      <c r="F8" t="s">
        <v>19</v>
      </c>
      <c r="G8" s="1">
        <v>1803023</v>
      </c>
      <c r="H8" s="1">
        <f t="shared" si="0"/>
        <v>1803023</v>
      </c>
      <c r="L8" s="1" t="str">
        <f t="shared" si="1"/>
        <v>No value</v>
      </c>
    </row>
    <row r="9" spans="3:12" x14ac:dyDescent="0.45">
      <c r="C9" t="s">
        <v>16</v>
      </c>
      <c r="D9" s="1">
        <v>640860</v>
      </c>
      <c r="F9" t="s">
        <v>23</v>
      </c>
      <c r="G9" s="1">
        <v>1951546</v>
      </c>
      <c r="H9" s="1">
        <f t="shared" si="0"/>
        <v>1951546</v>
      </c>
    </row>
    <row r="10" spans="3:12" x14ac:dyDescent="0.45">
      <c r="C10" t="s">
        <v>17</v>
      </c>
      <c r="D10" s="1">
        <v>622631</v>
      </c>
    </row>
    <row r="11" spans="3:12" x14ac:dyDescent="0.45">
      <c r="C11" t="s">
        <v>18</v>
      </c>
      <c r="D11" s="1">
        <v>670831</v>
      </c>
    </row>
    <row r="12" spans="3:12" x14ac:dyDescent="0.45">
      <c r="C12" t="s">
        <v>20</v>
      </c>
      <c r="D12" s="1">
        <v>590916</v>
      </c>
    </row>
    <row r="13" spans="3:12" x14ac:dyDescent="0.45">
      <c r="C13" t="s">
        <v>21</v>
      </c>
      <c r="D13" s="1">
        <v>593733</v>
      </c>
      <c r="K13" s="1"/>
    </row>
    <row r="14" spans="3:12" x14ac:dyDescent="0.45">
      <c r="C14" t="s">
        <v>22</v>
      </c>
      <c r="D14" s="1">
        <v>618374</v>
      </c>
      <c r="K14" s="1"/>
    </row>
    <row r="15" spans="3:12" x14ac:dyDescent="0.45">
      <c r="C15" t="s">
        <v>24</v>
      </c>
      <c r="D15" s="1">
        <v>612457</v>
      </c>
      <c r="K15" s="1"/>
    </row>
    <row r="16" spans="3:12" x14ac:dyDescent="0.45">
      <c r="C16" t="s">
        <v>25</v>
      </c>
      <c r="D16" s="1">
        <v>661915</v>
      </c>
    </row>
    <row r="17" spans="3:4" x14ac:dyDescent="0.45">
      <c r="C17" t="s">
        <v>26</v>
      </c>
      <c r="D17" s="1">
        <v>677174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4457B-7E66-4705-9D2F-FF2B539D27D1}">
  <sheetPr codeName="Sheet5"/>
  <dimension ref="A1:W17"/>
  <sheetViews>
    <sheetView showGridLines="0" showRowColHeaders="0" tabSelected="1" zoomScale="98" workbookViewId="0">
      <selection activeCell="S15" sqref="S15"/>
    </sheetView>
  </sheetViews>
  <sheetFormatPr defaultColWidth="9.1328125" defaultRowHeight="14.25" x14ac:dyDescent="0.45"/>
  <cols>
    <col min="1" max="16384" width="9.1328125" style="6"/>
  </cols>
  <sheetData>
    <row r="1" spans="1:23" customFormat="1" x14ac:dyDescent="0.45">
      <c r="A1" s="5"/>
      <c r="B1" s="5"/>
      <c r="C1" s="5"/>
      <c r="D1" s="5"/>
      <c r="E1" s="5"/>
      <c r="F1" s="5"/>
      <c r="G1" s="5"/>
      <c r="H1" s="5"/>
      <c r="I1" s="5"/>
      <c r="J1" s="5"/>
      <c r="K1" s="5"/>
      <c r="L1" s="5"/>
      <c r="M1" s="5"/>
      <c r="N1" s="5"/>
      <c r="O1" s="5"/>
      <c r="P1" s="5"/>
      <c r="Q1" s="5"/>
      <c r="R1" s="5"/>
      <c r="S1" s="5"/>
      <c r="T1" s="5"/>
      <c r="U1" s="5"/>
      <c r="V1" s="5"/>
      <c r="W1" s="5"/>
    </row>
    <row r="2" spans="1:23" customFormat="1" x14ac:dyDescent="0.45">
      <c r="A2" s="5"/>
      <c r="B2" s="5"/>
      <c r="C2" s="5"/>
      <c r="D2" s="5"/>
      <c r="E2" s="5"/>
      <c r="F2" s="5"/>
      <c r="G2" s="5"/>
      <c r="H2" s="5"/>
      <c r="I2" s="5"/>
      <c r="J2" s="5"/>
      <c r="K2" s="5"/>
      <c r="L2" s="5"/>
      <c r="M2" s="5"/>
      <c r="N2" s="5"/>
      <c r="O2" s="5"/>
      <c r="P2" s="5"/>
      <c r="Q2" s="5"/>
      <c r="R2" s="5"/>
      <c r="S2" s="5"/>
      <c r="T2" s="5"/>
      <c r="U2" s="5"/>
      <c r="V2" s="5"/>
      <c r="W2" s="5"/>
    </row>
    <row r="6" spans="1:23" x14ac:dyDescent="0.45">
      <c r="D6" s="7"/>
      <c r="E6" s="7"/>
      <c r="F6" s="7"/>
      <c r="G6" s="7"/>
      <c r="H6" s="7"/>
      <c r="I6" s="7"/>
      <c r="J6" s="7"/>
      <c r="K6" s="7"/>
      <c r="L6" s="7"/>
      <c r="M6" s="7"/>
      <c r="N6" s="7"/>
      <c r="O6" s="7"/>
      <c r="P6" s="7"/>
      <c r="Q6" s="7"/>
      <c r="R6" s="7"/>
    </row>
    <row r="7" spans="1:23" x14ac:dyDescent="0.45">
      <c r="D7" s="7"/>
      <c r="E7" s="7"/>
      <c r="F7" s="7"/>
      <c r="G7" s="7"/>
      <c r="H7" s="7"/>
      <c r="I7" s="7"/>
      <c r="J7" s="7"/>
      <c r="K7" s="7"/>
      <c r="L7" s="7"/>
      <c r="M7" s="7"/>
      <c r="N7" s="7"/>
      <c r="O7" s="7"/>
      <c r="P7" s="7"/>
      <c r="Q7" s="7"/>
      <c r="R7" s="7"/>
    </row>
    <row r="17" spans="1:1" x14ac:dyDescent="0.45">
      <c r="A17" s="11" t="s">
        <v>32</v>
      </c>
    </row>
  </sheetData>
  <sheetProtection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Option Button 1">
              <controlPr defaultSize="0" autoFill="0" autoLine="0" autoPict="0">
                <anchor>
                  <from>
                    <xdr:col>15</xdr:col>
                    <xdr:colOff>247650</xdr:colOff>
                    <xdr:row>13</xdr:row>
                    <xdr:rowOff>66675</xdr:rowOff>
                  </from>
                  <to>
                    <xdr:col>16</xdr:col>
                    <xdr:colOff>209550</xdr:colOff>
                    <xdr:row>14</xdr:row>
                    <xdr:rowOff>95250</xdr:rowOff>
                  </to>
                </anchor>
              </controlPr>
            </control>
          </mc:Choice>
        </mc:AlternateContent>
        <mc:AlternateContent xmlns:mc="http://schemas.openxmlformats.org/markup-compatibility/2006">
          <mc:Choice Requires="x14">
            <control shapeId="3074" r:id="rId5" name="Option Button 2">
              <controlPr defaultSize="0" autoFill="0" autoLine="0" autoPict="0">
                <anchor>
                  <from>
                    <xdr:col>16</xdr:col>
                    <xdr:colOff>57150</xdr:colOff>
                    <xdr:row>13</xdr:row>
                    <xdr:rowOff>66675</xdr:rowOff>
                  </from>
                  <to>
                    <xdr:col>17</xdr:col>
                    <xdr:colOff>19050</xdr:colOff>
                    <xdr:row>14</xdr:row>
                    <xdr:rowOff>95250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A197ACA0-EF2C-47E6-817B-B3FE3AB01430}">
  <ds:schemaRefs/>
</ds:datastoreItem>
</file>

<file path=customXml/itemProps2.xml><?xml version="1.0" encoding="utf-8"?>
<ds:datastoreItem xmlns:ds="http://schemas.openxmlformats.org/officeDocument/2006/customXml" ds:itemID="{450E89B0-D9BF-4226-B468-0192C7141F36}">
  <ds:schemaRefs/>
</ds:datastoreItem>
</file>

<file path=customXml/itemProps3.xml><?xml version="1.0" encoding="utf-8"?>
<ds:datastoreItem xmlns:ds="http://schemas.openxmlformats.org/officeDocument/2006/customXml" ds:itemID="{C3883687-1308-428D-BE41-AFDADEF9F00E}">
  <ds:schemaRefs/>
</ds:datastoreItem>
</file>

<file path=customXml/itemProps4.xml><?xml version="1.0" encoding="utf-8"?>
<ds:datastoreItem xmlns:ds="http://schemas.openxmlformats.org/officeDocument/2006/customXml" ds:itemID="{842F4ADC-24A5-4667-8F97-7D1F2E00BAAD}">
  <ds:schemaRefs/>
</ds:datastoreItem>
</file>

<file path=customXml/itemProps5.xml><?xml version="1.0" encoding="utf-8"?>
<ds:datastoreItem xmlns:ds="http://schemas.openxmlformats.org/officeDocument/2006/customXml" ds:itemID="{0D170E9D-C23E-4370-A4DF-39A17A635396}">
  <ds:schemaRefs/>
</ds:datastoreItem>
</file>

<file path=customXml/itemProps6.xml><?xml version="1.0" encoding="utf-8"?>
<ds:datastoreItem xmlns:ds="http://schemas.openxmlformats.org/officeDocument/2006/customXml" ds:itemID="{EA8FC2EF-222B-45F6-8F52-816D67EDBED5}">
  <ds:schemaRefs/>
</ds:datastoreItem>
</file>

<file path=customXml/itemProps7.xml><?xml version="1.0" encoding="utf-8"?>
<ds:datastoreItem xmlns:ds="http://schemas.openxmlformats.org/officeDocument/2006/customXml" ds:itemID="{163AFD08-68F5-4274-BB29-6B0C9C6CDBFC}">
  <ds:schemaRefs/>
</ds:datastoreItem>
</file>

<file path=customXml/itemProps8.xml><?xml version="1.0" encoding="utf-8"?>
<ds:datastoreItem xmlns:ds="http://schemas.openxmlformats.org/officeDocument/2006/customXml" ds:itemID="{6E2CEA7F-96F4-44FD-8D77-641E883EC9F4}">
  <ds:schemaRefs/>
</ds:datastoreItem>
</file>

<file path=customXml/itemProps9.xml><?xml version="1.0" encoding="utf-8"?>
<ds:datastoreItem xmlns:ds="http://schemas.openxmlformats.org/officeDocument/2006/customXml" ds:itemID="{9B8D937D-27C8-4DDB-8FBB-CF063250CF8F}">
  <ds:schemaRefs/>
</ds:datastoreItem>
</file>

<file path=customXml/itemProps10.xml><?xml version="1.0" encoding="utf-8"?>
<ds:datastoreItem xmlns:ds="http://schemas.openxmlformats.org/officeDocument/2006/customXml" ds:itemID="{669280E3-E471-4B3E-BB6B-8D3B673D18E6}">
  <ds:schemaRefs/>
</ds:datastoreItem>
</file>

<file path=customXml/itemProps11.xml><?xml version="1.0" encoding="utf-8"?>
<ds:datastoreItem xmlns:ds="http://schemas.openxmlformats.org/officeDocument/2006/customXml" ds:itemID="{C6EDCE48-2150-4095-A58C-3743DE31B383}">
  <ds:schemaRefs/>
</ds:datastoreItem>
</file>

<file path=customXml/itemProps12.xml><?xml version="1.0" encoding="utf-8"?>
<ds:datastoreItem xmlns:ds="http://schemas.openxmlformats.org/officeDocument/2006/customXml" ds:itemID="{A78F79CB-1D3D-4E9E-849D-4D2EA457987F}">
  <ds:schemaRefs/>
</ds:datastoreItem>
</file>

<file path=customXml/itemProps13.xml><?xml version="1.0" encoding="utf-8"?>
<ds:datastoreItem xmlns:ds="http://schemas.openxmlformats.org/officeDocument/2006/customXml" ds:itemID="{FEE356E6-E4EB-4CE4-B46D-9C661A14BBA1}">
  <ds:schemaRefs/>
</ds:datastoreItem>
</file>

<file path=customXml/itemProps14.xml><?xml version="1.0" encoding="utf-8"?>
<ds:datastoreItem xmlns:ds="http://schemas.openxmlformats.org/officeDocument/2006/customXml" ds:itemID="{DC187234-CF3F-4322-AE99-3D9EF801CCA5}">
  <ds:schemaRefs/>
</ds:datastoreItem>
</file>

<file path=customXml/itemProps15.xml><?xml version="1.0" encoding="utf-8"?>
<ds:datastoreItem xmlns:ds="http://schemas.openxmlformats.org/officeDocument/2006/customXml" ds:itemID="{FDE2A980-4C28-40A4-A902-4DC5EDF160F8}">
  <ds:schemaRefs/>
</ds:datastoreItem>
</file>

<file path=customXml/itemProps16.xml><?xml version="1.0" encoding="utf-8"?>
<ds:datastoreItem xmlns:ds="http://schemas.openxmlformats.org/officeDocument/2006/customXml" ds:itemID="{3509BF41-DCF7-438D-A35D-48743802AD21}">
  <ds:schemaRefs/>
</ds:datastoreItem>
</file>

<file path=customXml/itemProps17.xml><?xml version="1.0" encoding="utf-8"?>
<ds:datastoreItem xmlns:ds="http://schemas.openxmlformats.org/officeDocument/2006/customXml" ds:itemID="{4B04D3BA-FB1E-4576-A9C2-26F2F8DDDDC1}">
  <ds:schemaRefs/>
</ds:datastoreItem>
</file>

<file path=customXml/itemProps18.xml><?xml version="1.0" encoding="utf-8"?>
<ds:datastoreItem xmlns:ds="http://schemas.openxmlformats.org/officeDocument/2006/customXml" ds:itemID="{A34947EA-4B8E-409A-9F06-4A6E481F982B}">
  <ds:schemaRefs/>
</ds:datastoreItem>
</file>

<file path=customXml/itemProps19.xml><?xml version="1.0" encoding="utf-8"?>
<ds:datastoreItem xmlns:ds="http://schemas.openxmlformats.org/officeDocument/2006/customXml" ds:itemID="{31BE5D5A-682B-4817-84FC-96D905D1307F}">
  <ds:schemaRefs/>
</ds:datastoreItem>
</file>

<file path=customXml/itemProps20.xml><?xml version="1.0" encoding="utf-8"?>
<ds:datastoreItem xmlns:ds="http://schemas.openxmlformats.org/officeDocument/2006/customXml" ds:itemID="{6DC2502E-9C6C-49EA-985D-2BB390221916}">
  <ds:schemaRefs/>
</ds:datastoreItem>
</file>

<file path=customXml/itemProps21.xml><?xml version="1.0" encoding="utf-8"?>
<ds:datastoreItem xmlns:ds="http://schemas.openxmlformats.org/officeDocument/2006/customXml" ds:itemID="{CAC29D59-4A7E-47C2-88CE-EF1485469232}">
  <ds:schemaRefs>
    <ds:schemaRef ds:uri="http://schemas.microsoft.com/DataMashup"/>
  </ds:schemaRefs>
</ds:datastoreItem>
</file>

<file path=customXml/itemProps22.xml><?xml version="1.0" encoding="utf-8"?>
<ds:datastoreItem xmlns:ds="http://schemas.openxmlformats.org/officeDocument/2006/customXml" ds:itemID="{EFE38265-55A6-4DA6-8E72-7366967540AD}">
  <ds:schemaRefs/>
</ds:datastoreItem>
</file>

<file path=customXml/itemProps23.xml><?xml version="1.0" encoding="utf-8"?>
<ds:datastoreItem xmlns:ds="http://schemas.openxmlformats.org/officeDocument/2006/customXml" ds:itemID="{7A3D58B1-ADC0-44CE-8347-F0FDC6AD511D}">
  <ds:schemaRefs/>
</ds:datastoreItem>
</file>

<file path=customXml/itemProps24.xml><?xml version="1.0" encoding="utf-8"?>
<ds:datastoreItem xmlns:ds="http://schemas.openxmlformats.org/officeDocument/2006/customXml" ds:itemID="{6A262BFB-52B8-4429-AFF8-201C8D0BAFD2}">
  <ds:schemaRefs/>
</ds:datastoreItem>
</file>

<file path=customXml/itemProps25.xml><?xml version="1.0" encoding="utf-8"?>
<ds:datastoreItem xmlns:ds="http://schemas.openxmlformats.org/officeDocument/2006/customXml" ds:itemID="{E8A8C9A4-C078-471F-94C4-C401F8388A27}">
  <ds:schemaRefs/>
</ds:datastoreItem>
</file>

<file path=customXml/itemProps26.xml><?xml version="1.0" encoding="utf-8"?>
<ds:datastoreItem xmlns:ds="http://schemas.openxmlformats.org/officeDocument/2006/customXml" ds:itemID="{D9068F08-3C80-4A9C-B591-F5C42BD5619B}">
  <ds:schemaRefs/>
</ds:datastoreItem>
</file>

<file path=customXml/itemProps27.xml><?xml version="1.0" encoding="utf-8"?>
<ds:datastoreItem xmlns:ds="http://schemas.openxmlformats.org/officeDocument/2006/customXml" ds:itemID="{45C1A39F-7A60-4272-8359-DFDC9DAAE453}">
  <ds:schemaRefs/>
</ds:datastoreItem>
</file>

<file path=customXml/itemProps28.xml><?xml version="1.0" encoding="utf-8"?>
<ds:datastoreItem xmlns:ds="http://schemas.openxmlformats.org/officeDocument/2006/customXml" ds:itemID="{A6CC2F35-6FA8-4AD3-A1CF-65236F934BDC}">
  <ds:schemaRefs/>
</ds:datastoreItem>
</file>

<file path=customXml/itemProps29.xml><?xml version="1.0" encoding="utf-8"?>
<ds:datastoreItem xmlns:ds="http://schemas.openxmlformats.org/officeDocument/2006/customXml" ds:itemID="{276D92BD-F762-47A6-8366-F556B8BD5D02}">
  <ds:schemaRefs/>
</ds:datastoreItem>
</file>

<file path=customXml/itemProps30.xml><?xml version="1.0" encoding="utf-8"?>
<ds:datastoreItem xmlns:ds="http://schemas.openxmlformats.org/officeDocument/2006/customXml" ds:itemID="{8FBCBDB2-5E10-417F-AB0A-8671E615C788}">
  <ds:schemaRefs/>
</ds:datastoreItem>
</file>

<file path=customXml/itemProps31.xml><?xml version="1.0" encoding="utf-8"?>
<ds:datastoreItem xmlns:ds="http://schemas.openxmlformats.org/officeDocument/2006/customXml" ds:itemID="{2A800AE2-5172-40AB-B852-BFADC6651FBF}">
  <ds:schemaRefs/>
</ds:datastoreItem>
</file>

<file path=customXml/itemProps32.xml><?xml version="1.0" encoding="utf-8"?>
<ds:datastoreItem xmlns:ds="http://schemas.openxmlformats.org/officeDocument/2006/customXml" ds:itemID="{48EBD24F-234B-456B-93F9-4BD9536AE0FD}">
  <ds:schemaRefs/>
</ds:datastoreItem>
</file>

<file path=customXml/itemProps33.xml><?xml version="1.0" encoding="utf-8"?>
<ds:datastoreItem xmlns:ds="http://schemas.openxmlformats.org/officeDocument/2006/customXml" ds:itemID="{1ECEF1AA-A262-4310-9085-85BF5E38C720}">
  <ds:schemaRefs/>
</ds:datastoreItem>
</file>

<file path=customXml/itemProps34.xml><?xml version="1.0" encoding="utf-8"?>
<ds:datastoreItem xmlns:ds="http://schemas.openxmlformats.org/officeDocument/2006/customXml" ds:itemID="{282A50FA-843F-4E06-BF89-3BEE76E8C6BD}">
  <ds:schemaRefs/>
</ds:datastoreItem>
</file>

<file path=customXml/itemProps35.xml><?xml version="1.0" encoding="utf-8"?>
<ds:datastoreItem xmlns:ds="http://schemas.openxmlformats.org/officeDocument/2006/customXml" ds:itemID="{8215AA58-1353-4056-975B-C99C6E9B1D4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Products</vt:lpstr>
      <vt:lpstr>Locations</vt:lpstr>
      <vt:lpstr>Customers</vt:lpstr>
      <vt:lpstr>Sales People</vt:lpstr>
      <vt:lpstr>Analysis 1</vt:lpstr>
      <vt:lpstr>Analysis 2</vt:lpstr>
      <vt:lpstr>Anaysis 3</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Shivangi Khoria</cp:lastModifiedBy>
  <dcterms:created xsi:type="dcterms:W3CDTF">2021-11-13T19:06:54Z</dcterms:created>
  <dcterms:modified xsi:type="dcterms:W3CDTF">2026-01-19T09:11:14Z</dcterms:modified>
</cp:coreProperties>
</file>