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vijay.nadkarni\Trainings\data_analysis\case-study\"/>
    </mc:Choice>
  </mc:AlternateContent>
  <xr:revisionPtr revIDLastSave="0" documentId="13_ncr:1_{584598BE-70F7-4D04-A83B-464B6855BF2C}" xr6:coauthVersionLast="46" xr6:coauthVersionMax="46" xr10:uidLastSave="{00000000-0000-0000-0000-000000000000}"/>
  <bookViews>
    <workbookView xWindow="-108" yWindow="-108" windowWidth="23256" windowHeight="12576" activeTab="1" xr2:uid="{1EB1D12B-2F60-4DF9-9480-EF6AF9BBE2D3}"/>
  </bookViews>
  <sheets>
    <sheet name="Sheet2" sheetId="2" r:id="rId1"/>
    <sheet name="Sheet1" sheetId="1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2" l="1"/>
  <c r="D14" i="2"/>
  <c r="E11" i="2"/>
  <c r="F8" i="2"/>
  <c r="D6" i="2"/>
  <c r="F13" i="2"/>
  <c r="D11" i="2"/>
  <c r="E8" i="2"/>
  <c r="F5" i="2"/>
  <c r="E12" i="2"/>
  <c r="D7" i="2"/>
  <c r="F14" i="2"/>
  <c r="E9" i="2"/>
  <c r="E14" i="2"/>
  <c r="D9" i="2"/>
  <c r="E16" i="2"/>
  <c r="D16" i="2"/>
  <c r="E13" i="2"/>
  <c r="F10" i="2"/>
  <c r="D8" i="2"/>
  <c r="E5" i="2"/>
  <c r="F15" i="2"/>
  <c r="D13" i="2"/>
  <c r="E10" i="2"/>
  <c r="F7" i="2"/>
  <c r="D5" i="2"/>
  <c r="E15" i="2"/>
  <c r="F12" i="2"/>
  <c r="D10" i="2"/>
  <c r="E7" i="2"/>
  <c r="D15" i="2"/>
  <c r="F9" i="2"/>
  <c r="D12" i="2"/>
  <c r="F6" i="2"/>
  <c r="F11" i="2"/>
  <c r="E6" i="2"/>
</calcChain>
</file>

<file path=xl/sharedStrings.xml><?xml version="1.0" encoding="utf-8"?>
<sst xmlns="http://schemas.openxmlformats.org/spreadsheetml/2006/main" count="227" uniqueCount="60">
  <si>
    <t>day_of_week</t>
  </si>
  <si>
    <t>count_of_rides</t>
  </si>
  <si>
    <t>avg_ride_length</t>
  </si>
  <si>
    <t>Saturday</t>
  </si>
  <si>
    <t>Sunday</t>
  </si>
  <si>
    <t>Friday</t>
  </si>
  <si>
    <t>Wednesday</t>
  </si>
  <si>
    <t>Tuesday</t>
  </si>
  <si>
    <t>Thursday</t>
  </si>
  <si>
    <t>Monday</t>
  </si>
  <si>
    <t>Count of rides</t>
  </si>
  <si>
    <t>average_ride_length</t>
  </si>
  <si>
    <t>Max Ride length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</si>
  <si>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</si>
  <si>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</si>
  <si>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</si>
  <si>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</si>
  <si>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</si>
  <si>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</si>
  <si>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</si>
  <si>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</si>
  <si>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</si>
  <si>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</si>
  <si>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</si>
  <si>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</si>
  <si>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member_casual</t>
  </si>
  <si>
    <t>rideable_type</t>
  </si>
  <si>
    <t>casual</t>
  </si>
  <si>
    <t>classic_bike</t>
  </si>
  <si>
    <t>docked_bike</t>
  </si>
  <si>
    <t>electric_bike</t>
  </si>
  <si>
    <t>member</t>
  </si>
  <si>
    <t>Number of rides on each weekday</t>
  </si>
  <si>
    <t>Count of rides and average ride length for each member type</t>
  </si>
  <si>
    <t>Find the preferred ride type of each member category</t>
  </si>
  <si>
    <t>Preferred days of week by member type</t>
  </si>
  <si>
    <t>max_ride_length</t>
  </si>
  <si>
    <t>37 Days 20 Hours 24 Minutes</t>
  </si>
  <si>
    <t>36 Days 10 Hours 41 Minutes</t>
  </si>
  <si>
    <t>37 Days 16 Hours 11 Minutes</t>
  </si>
  <si>
    <t>22 Days 1 Hours 33 Minutes</t>
  </si>
  <si>
    <t>33 Days 2 Hours 27 Minutes</t>
  </si>
  <si>
    <t>26 Days 0 Hours 42 Minutes</t>
  </si>
  <si>
    <t>36 Days 16 Hours 43 Minutes</t>
  </si>
  <si>
    <t>5 Days 15 Hours 17 Minutes</t>
  </si>
  <si>
    <t>4 Days 0 Hours 23 Minutes</t>
  </si>
  <si>
    <t>5 Days 6 Hours 49 Minutes</t>
  </si>
  <si>
    <t>10 Days 11 Hours 4 Minutes</t>
  </si>
  <si>
    <t>0 Days 0 Hours 59 Minutes</t>
  </si>
  <si>
    <t>0 Days 4 Hours 4 Minutes</t>
  </si>
  <si>
    <t>20 Days 15 Hours 29 Minutes</t>
  </si>
  <si>
    <t>year</t>
  </si>
  <si>
    <t>month</t>
  </si>
  <si>
    <t>Year</t>
  </si>
  <si>
    <t>Month</t>
  </si>
  <si>
    <t>Casual</t>
  </si>
  <si>
    <t>Member</t>
  </si>
  <si>
    <t>Share of Bike rides for each member type across months</t>
  </si>
  <si>
    <t>ride_type_percent</t>
  </si>
  <si>
    <t>Share of bike ride types for each type of member across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</si>
</sst>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1">
    <xf numFmtId="0" fontId="0" fillId="0" borderId="0" xfId="0"/>
    <xf numFmtId="47" fontId="0" fillId="0" borderId="0" xfId="0" applyNumberFormat="1"/>
    <xf numFmtId="0" fontId="0" fillId="0" borderId="2" xfId="0" applyBorder="1"/>
    <xf numFmtId="0" fontId="4" fillId="5" borderId="2" xfId="0" applyFont="1" applyFill="1" applyBorder="1"/>
    <xf numFmtId="164" fontId="4" fillId="5" borderId="2" xfId="0" applyNumberFormat="1" applyFont="1" applyFill="1" applyBorder="1"/>
    <xf numFmtId="0" fontId="0" fillId="6" borderId="2" xfId="0" applyFill="1" applyBorder="1"/>
    <xf numFmtId="164" fontId="0" fillId="0" borderId="2" xfId="0" applyNumberFormat="1" applyBorder="1"/>
    <xf numFmtId="0" fontId="5" fillId="0" borderId="0" xfId="0" applyFont="1" applyAlignment="1">
      <alignment horizontal="left"/>
    </xf>
    <xf numFmtId="0" fontId="5" fillId="0" borderId="0" xfId="0" applyFont="1" applyAlignment="1"/>
    <xf numFmtId="0" fontId="1" fillId="2" borderId="0" xfId="1"/>
    <xf numFmtId="47" fontId="1" fillId="2" borderId="0" xfId="1" applyNumberFormat="1"/>
    <xf numFmtId="0" fontId="0" fillId="0" borderId="3" xfId="0" applyFont="1" applyBorder="1"/>
    <xf numFmtId="0" fontId="0" fillId="0" borderId="4" xfId="0" applyFont="1" applyBorder="1"/>
    <xf numFmtId="0" fontId="3" fillId="4" borderId="0" xfId="3"/>
    <xf numFmtId="47" fontId="3" fillId="4" borderId="0" xfId="3" applyNumberFormat="1"/>
    <xf numFmtId="0" fontId="0" fillId="0" borderId="5" xfId="0" applyFont="1" applyBorder="1"/>
    <xf numFmtId="164" fontId="0" fillId="0" borderId="0" xfId="0" applyNumberFormat="1"/>
    <xf numFmtId="0" fontId="2" fillId="3" borderId="0" xfId="2"/>
    <xf numFmtId="0" fontId="0" fillId="7" borderId="2" xfId="0" applyFill="1" applyBorder="1"/>
    <xf numFmtId="164" fontId="0" fillId="7" borderId="2" xfId="0" applyNumberFormat="1" applyFill="1" applyBorder="1"/>
    <xf numFmtId="164" fontId="1" fillId="2" borderId="2" xfId="1" applyNumberFormat="1" applyBorder="1"/>
    <xf numFmtId="164" fontId="2" fillId="3" borderId="2" xfId="2" applyNumberFormat="1" applyBorder="1"/>
    <xf numFmtId="0" fontId="0" fillId="8" borderId="2" xfId="0" applyFill="1" applyBorder="1"/>
    <xf numFmtId="164" fontId="0" fillId="8" borderId="2" xfId="0" applyNumberFormat="1" applyFill="1" applyBorder="1"/>
    <xf numFmtId="0" fontId="0" fillId="7" borderId="6" xfId="0" applyFill="1" applyBorder="1"/>
    <xf numFmtId="0" fontId="0" fillId="7" borderId="7" xfId="0" applyFill="1" applyBorder="1"/>
    <xf numFmtId="164" fontId="0" fillId="7" borderId="7" xfId="0" applyNumberFormat="1" applyFill="1" applyBorder="1"/>
    <xf numFmtId="0" fontId="1" fillId="2" borderId="8" xfId="1" applyBorder="1"/>
    <xf numFmtId="0" fontId="0" fillId="7" borderId="9" xfId="0" applyFill="1" applyBorder="1"/>
    <xf numFmtId="0" fontId="0" fillId="7" borderId="10" xfId="0" applyFill="1" applyBorder="1"/>
    <xf numFmtId="0" fontId="2" fillId="3" borderId="10" xfId="2" applyBorder="1"/>
    <xf numFmtId="0" fontId="0" fillId="7" borderId="11" xfId="0" applyFill="1" applyBorder="1"/>
    <xf numFmtId="0" fontId="0" fillId="7" borderId="12" xfId="0" applyFill="1" applyBorder="1"/>
    <xf numFmtId="164" fontId="0" fillId="7" borderId="12" xfId="0" applyNumberFormat="1" applyFill="1" applyBorder="1"/>
    <xf numFmtId="0" fontId="0" fillId="7" borderId="13" xfId="0" applyFill="1" applyBorder="1"/>
    <xf numFmtId="0" fontId="0" fillId="8" borderId="6" xfId="0" applyFill="1" applyBorder="1"/>
    <xf numFmtId="0" fontId="0" fillId="8" borderId="7" xfId="0" applyFill="1" applyBorder="1"/>
    <xf numFmtId="164" fontId="0" fillId="8" borderId="7" xfId="0" applyNumberFormat="1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164" fontId="1" fillId="2" borderId="12" xfId="1" applyNumberFormat="1" applyBorder="1"/>
    <xf numFmtId="0" fontId="1" fillId="2" borderId="13" xfId="1" applyBorder="1"/>
    <xf numFmtId="47" fontId="2" fillId="3" borderId="0" xfId="2" applyNumberFormat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1" fillId="2" borderId="1" xfId="1" applyBorder="1"/>
    <xf numFmtId="0" fontId="1" fillId="2" borderId="3" xfId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numFmt numFmtId="29" formatCode="mm:ss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hh]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9" formatCode="mm:ss.0"/>
    </dxf>
    <dxf>
      <numFmt numFmtId="29" formatCode="mm:ss.0"/>
    </dxf>
    <dxf>
      <numFmt numFmtId="29" formatCode="mm:ss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-09"/>
      <sheetName val="2020-10"/>
      <sheetName val="2020-11"/>
      <sheetName val="2020-12"/>
      <sheetName val="2021-01"/>
      <sheetName val="2021-02"/>
      <sheetName val="2021-03"/>
      <sheetName val="2021-04"/>
      <sheetName val="2021-05"/>
      <sheetName val="2021-06"/>
      <sheetName val="2021-07"/>
      <sheetName val="2021-08"/>
      <sheetName val="overall analysis"/>
    </sheetNames>
    <sheetDataSet>
      <sheetData sheetId="0">
        <row r="3">
          <cell r="B3" t="str">
            <v>Row Labels</v>
          </cell>
          <cell r="G3" t="str">
            <v>Average of ride_length</v>
          </cell>
        </row>
      </sheetData>
      <sheetData sheetId="1">
        <row r="3">
          <cell r="B3" t="str">
            <v>Row Labels</v>
          </cell>
          <cell r="G3" t="str">
            <v>Average of ride_length</v>
          </cell>
        </row>
      </sheetData>
      <sheetData sheetId="2">
        <row r="3">
          <cell r="B3" t="str">
            <v>Row Labels</v>
          </cell>
          <cell r="G3" t="str">
            <v>Average of ride_length</v>
          </cell>
        </row>
      </sheetData>
      <sheetData sheetId="3">
        <row r="3">
          <cell r="B3" t="str">
            <v>Row Labels</v>
          </cell>
          <cell r="G3" t="str">
            <v>Average of ride_length</v>
          </cell>
        </row>
      </sheetData>
      <sheetData sheetId="4">
        <row r="3">
          <cell r="B3" t="str">
            <v>Row Labels</v>
          </cell>
          <cell r="G3" t="str">
            <v>Average of ride_length</v>
          </cell>
        </row>
      </sheetData>
      <sheetData sheetId="5">
        <row r="3">
          <cell r="B3" t="str">
            <v>Row Labels</v>
          </cell>
          <cell r="G3" t="str">
            <v>Average of ride_length</v>
          </cell>
        </row>
      </sheetData>
      <sheetData sheetId="6">
        <row r="3">
          <cell r="B3" t="str">
            <v>Row Labels</v>
          </cell>
          <cell r="G3" t="str">
            <v>Average of ride_length</v>
          </cell>
        </row>
      </sheetData>
      <sheetData sheetId="7">
        <row r="3">
          <cell r="B3" t="str">
            <v>Row Labels</v>
          </cell>
          <cell r="G3" t="str">
            <v>Average of ride_length</v>
          </cell>
        </row>
      </sheetData>
      <sheetData sheetId="8">
        <row r="3">
          <cell r="B3">
            <v>1</v>
          </cell>
          <cell r="G3">
            <v>1.8083308270792652E-2</v>
          </cell>
        </row>
      </sheetData>
      <sheetData sheetId="9">
        <row r="3">
          <cell r="B3" t="str">
            <v>Row Labels</v>
          </cell>
          <cell r="G3" t="str">
            <v>Average of ride_length</v>
          </cell>
        </row>
      </sheetData>
      <sheetData sheetId="10">
        <row r="3">
          <cell r="B3" t="str">
            <v>Row Labels</v>
          </cell>
          <cell r="G3" t="str">
            <v>Average of ride_length</v>
          </cell>
        </row>
      </sheetData>
      <sheetData sheetId="11">
        <row r="3">
          <cell r="B3" t="str">
            <v>Row Labels</v>
          </cell>
          <cell r="G3" t="str">
            <v>Average of ride_length</v>
          </cell>
        </row>
      </sheetData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FC9AF9-2BE8-4A52-9156-2D4667918CFF}" name="Table1" displayName="Table1" ref="F9:H16" totalsRowShown="0">
  <autoFilter ref="F9:H16" xr:uid="{E9FA47F6-840F-406B-8099-66FB328029CE}"/>
  <tableColumns count="3">
    <tableColumn id="1" xr3:uid="{9707BA78-7AB6-4A7B-8488-B31A7F065B6E}" name="day_of_week"/>
    <tableColumn id="2" xr3:uid="{51DBCC70-B030-4B4C-9DA4-C5BC957F9ED1}" name="count_of_rides"/>
    <tableColumn id="3" xr3:uid="{986DFEA4-88DD-48D8-AC4F-049A384C5274}" name="avg_ride_length" dataDxfId="2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AE273A-D311-472E-BD7E-5B5C190B84E0}" name="Table3" displayName="Table3" ref="E21:H27" totalsRowShown="0">
  <autoFilter ref="E21:H27" xr:uid="{7861277C-5E0C-455E-A32D-F8C8D21C727B}"/>
  <tableColumns count="4">
    <tableColumn id="1" xr3:uid="{6DC26601-0675-48EA-A32B-DC558D57FD44}" name="member_casual"/>
    <tableColumn id="2" xr3:uid="{914127E4-FC0A-46DC-8FDD-4A1F9B14B954}" name="rideable_type"/>
    <tableColumn id="3" xr3:uid="{0C618552-1BA9-4969-8AD2-820C83C555F5}" name="count_of_rides"/>
    <tableColumn id="4" xr3:uid="{62E1E27B-C636-4D5F-B5F6-A0FC0468BB44}" name="avg_ride_length" dataDxfId="19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82138A-50C3-4C51-8C2F-460625B527BE}" name="Table4" displayName="Table4" ref="J3:N17" totalsRowShown="0">
  <autoFilter ref="J3:N17" xr:uid="{3CA253C1-07DF-49D1-B14A-DBE6B5E4A44E}"/>
  <tableColumns count="5">
    <tableColumn id="1" xr3:uid="{FAC025CB-53D0-4800-AC6F-C023646F1F98}" name="member_casual" dataDxfId="17"/>
    <tableColumn id="2" xr3:uid="{4BD5B082-AFA5-406D-8DAD-B6ADEA734C78}" name="day_of_week" dataDxfId="16"/>
    <tableColumn id="3" xr3:uid="{D6D4C607-206B-487F-AF9E-DE0BB14F9EBF}" name="count_of_rides" dataDxfId="15"/>
    <tableColumn id="4" xr3:uid="{DA37D26A-D886-44B7-95A2-FE6E366911A6}" name="avg_ride_length" dataDxfId="14"/>
    <tableColumn id="5" xr3:uid="{F5C7F9F8-5FE4-4910-A17E-9BBF5784234D}" name="max_ride_length" dataDxfId="13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A6DA2F-E535-4E38-9B18-92DBBC940E4F}" name="Table5" displayName="Table5" ref="F3:H5" totalsRowShown="0">
  <autoFilter ref="F3:H5" xr:uid="{76655D4F-8474-4B43-96C1-83C4EC513B2D}"/>
  <tableColumns count="3">
    <tableColumn id="1" xr3:uid="{07728C95-D618-4095-AE1C-F607C5AB689A}" name="member_casual"/>
    <tableColumn id="2" xr3:uid="{E0BE093B-20F7-40C8-B26D-112E7800BE82}" name="count_of_rides"/>
    <tableColumn id="3" xr3:uid="{F9A2B6EF-1CC7-49DD-8883-1B1E9634A5D4}" name="avg_ride_length" dataDxfId="1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0C31426-5F46-4468-9C6A-B734B1E57DDB}" name="Table9" displayName="Table9" ref="A4:D16" totalsRowShown="0" tableBorderDxfId="12">
  <autoFilter ref="A4:D16" xr:uid="{5123AD80-7C11-4412-B257-C8C3794E9F9B}"/>
  <tableColumns count="4">
    <tableColumn id="1" xr3:uid="{E0C09E0B-BE53-4F69-B544-86BD77F19B16}" name="Year" dataDxfId="11"/>
    <tableColumn id="2" xr3:uid="{8DFD157E-E95E-4B6A-AFE0-11192F6B4D87}" name="Month" dataDxfId="10"/>
    <tableColumn id="3" xr3:uid="{0396713D-F07B-4C9A-9984-CB680CF7C407}" name="Casual" dataDxfId="9"/>
    <tableColumn id="4" xr3:uid="{4A7A0C1A-D5E6-47AA-B766-1557443A110F}" name="Member" dataDxfId="8"/>
  </tableColumns>
  <tableStyleInfo name="TableStyleMedium2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438C6B2-D713-430E-9602-106CC1048635}" name="Table12" displayName="Table12" ref="B4:G63" totalsRowShown="0">
  <autoFilter ref="B4:G63" xr:uid="{8D27AEF6-2980-4B65-A6ED-C3536A15950F}"/>
  <tableColumns count="6">
    <tableColumn id="1" xr3:uid="{00AA45D8-F9E4-42C9-B9D9-FB58AAD6AF2B}" name="year"/>
    <tableColumn id="2" xr3:uid="{5269979D-A3BB-4BCA-AEFC-4F3B59A916CC}" name="month"/>
    <tableColumn id="3" xr3:uid="{4E47017C-98FA-4525-9C1B-C69471597576}" name="member_casual"/>
    <tableColumn id="4" xr3:uid="{1B1822FF-8135-43FD-BE23-92EE54DB9E6F}" name="rideable_type"/>
    <tableColumn id="5" xr3:uid="{E4D858AB-2C7F-4384-B2E5-5EE9CE6CADE0}" name="ride_type_percent"/>
    <tableColumn id="6" xr3:uid="{CBE48BC8-A9BC-4D27-9D41-AE80B631B0C1}" name="avg_ride_length" dataDxfId="7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1265-8DF8-499C-898C-1E98C60BF071}">
  <dimension ref="C4:F16"/>
  <sheetViews>
    <sheetView workbookViewId="0">
      <selection activeCell="E13" sqref="E13"/>
    </sheetView>
  </sheetViews>
  <sheetFormatPr defaultRowHeight="14.4" x14ac:dyDescent="0.3"/>
  <cols>
    <col min="3" max="3" width="7.6640625" bestFit="1" customWidth="1"/>
    <col min="4" max="4" width="12.77734375" bestFit="1" customWidth="1"/>
    <col min="5" max="5" width="18.44140625" bestFit="1" customWidth="1"/>
    <col min="6" max="6" width="14.6640625" bestFit="1" customWidth="1"/>
  </cols>
  <sheetData>
    <row r="4" spans="3:6" x14ac:dyDescent="0.3">
      <c r="C4" s="2"/>
      <c r="D4" s="3" t="s">
        <v>10</v>
      </c>
      <c r="E4" s="4" t="s">
        <v>11</v>
      </c>
      <c r="F4" s="4" t="s">
        <v>12</v>
      </c>
    </row>
    <row r="5" spans="3:6" x14ac:dyDescent="0.3">
      <c r="C5" s="5" t="s">
        <v>13</v>
      </c>
      <c r="D5" s="2">
        <f>GETPIVOTDATA("Count of ride_id",'[1]2020-09'!$B$3)</f>
        <v>532956</v>
      </c>
      <c r="E5" s="6">
        <f>GETPIVOTDATA("Average of ride_length",'[1]2020-09'!$G$3)</f>
        <v>1.7546719425520663E-2</v>
      </c>
      <c r="F5" s="6">
        <f>GETPIVOTDATA("Max of ride_length2",'[1]2020-09'!$G$3)</f>
        <v>37.696770833333332</v>
      </c>
    </row>
    <row r="6" spans="3:6" x14ac:dyDescent="0.3">
      <c r="C6" s="5" t="s">
        <v>14</v>
      </c>
      <c r="D6" s="2">
        <f>GETPIVOTDATA("Count of ride_id",'[1]2020-10'!$B$3)</f>
        <v>386740</v>
      </c>
      <c r="E6" s="6">
        <f>GETPIVOTDATA("Average of ride_length",'[1]2020-10'!$G$3)</f>
        <v>1.396231542652784E-2</v>
      </c>
      <c r="F6" s="6">
        <f>GETPIVOTDATA("Max of ride_length2",'[1]2020-10'!$G$3)</f>
        <v>24.808599537037036</v>
      </c>
    </row>
    <row r="7" spans="3:6" x14ac:dyDescent="0.3">
      <c r="C7" s="5" t="s">
        <v>15</v>
      </c>
      <c r="D7" s="2">
        <f>GETPIVOTDATA("Count of ride_id",'[1]2020-11'!$B$3)</f>
        <v>259716</v>
      </c>
      <c r="E7" s="6">
        <f>GETPIVOTDATA("Average of ride_length",'[1]2020-11'!$G$3)</f>
        <v>1.3686103504867838E-2</v>
      </c>
      <c r="F7" s="6">
        <f>GETPIVOTDATA("Max of ride_length2",'[1]2020-11'!$G$3)</f>
        <v>24.954166666666666</v>
      </c>
    </row>
    <row r="8" spans="3:6" x14ac:dyDescent="0.3">
      <c r="C8" s="5" t="s">
        <v>16</v>
      </c>
      <c r="D8" s="2">
        <f>GETPIVOTDATA("Count of ride_id",'[1]2020-12'!$B$3)</f>
        <v>131139</v>
      </c>
      <c r="E8" s="6">
        <f>GETPIVOTDATA("Average of ride_length",'[1]2020-12'!$G$3)</f>
        <v>1.109352578039184E-2</v>
      </c>
      <c r="F8" s="6">
        <f>GETPIVOTDATA("Max of ride_length2",'[1]2020-12'!$G$3)</f>
        <v>6.7645717592592591</v>
      </c>
    </row>
    <row r="9" spans="3:6" x14ac:dyDescent="0.3">
      <c r="C9" s="5" t="s">
        <v>17</v>
      </c>
      <c r="D9" s="2">
        <f>GETPIVOTDATA("Count of ride_id",'[1]2021-01'!$B$3)</f>
        <v>96832</v>
      </c>
      <c r="E9" s="6">
        <f>GETPIVOTDATA("Average of ride_length",'[1]2021-01'!$G$3)</f>
        <v>1.06037872389904E-2</v>
      </c>
      <c r="F9" s="6">
        <f>GETPIVOTDATA("Max of ride_length2",'[1]2021-01'!$G$3)</f>
        <v>13.767997685185184</v>
      </c>
    </row>
    <row r="10" spans="3:6" x14ac:dyDescent="0.3">
      <c r="C10" s="5" t="s">
        <v>18</v>
      </c>
      <c r="D10" s="2">
        <f>GETPIVOTDATA("Count of ride_id",'[1]2021-02'!$B$3)</f>
        <v>49622</v>
      </c>
      <c r="E10" s="6">
        <f>GETPIVOTDATA("Average of ride_length",'[1]2021-02'!$G$3)</f>
        <v>1.696030789061595E-2</v>
      </c>
      <c r="F10" s="6">
        <f>GETPIVOTDATA("Max of ride_length2",'[1]2021-02'!$G$3)</f>
        <v>20.923078703703705</v>
      </c>
    </row>
    <row r="11" spans="3:6" x14ac:dyDescent="0.3">
      <c r="C11" s="5" t="s">
        <v>19</v>
      </c>
      <c r="D11" s="2">
        <f>GETPIVOTDATA("Count of ride_id",'[1]2021-03'!$B$3)</f>
        <v>228494</v>
      </c>
      <c r="E11" s="6">
        <f>GETPIVOTDATA("Average of ride_length",'[1]2021-03'!$G$3)</f>
        <v>1.5879137984496975E-2</v>
      </c>
      <c r="F11" s="6">
        <f>GETPIVOTDATA("Max of ride_length2",'[1]2021-03'!$G$3)</f>
        <v>22.001145833333332</v>
      </c>
    </row>
    <row r="12" spans="3:6" x14ac:dyDescent="0.3">
      <c r="C12" s="5" t="s">
        <v>20</v>
      </c>
      <c r="D12" s="2">
        <f>GETPIVOTDATA("Count of ride_id",'[1]2021-04'!$B$3)</f>
        <v>337225</v>
      </c>
      <c r="E12" s="6">
        <f>GETPIVOTDATA("Average of ride_length",'[1]2021-04'!$G$3)</f>
        <v>1.676466153491276E-2</v>
      </c>
      <c r="F12" s="6">
        <f>GETPIVOTDATA("Max of ride_length2",'[1]2021-04'!$G$3)</f>
        <v>33.178263888888885</v>
      </c>
    </row>
    <row r="13" spans="3:6" x14ac:dyDescent="0.3">
      <c r="C13" s="5" t="s">
        <v>21</v>
      </c>
      <c r="D13" s="2">
        <f>GETPIVOTDATA("Count of ride_id",'[1]2021-05'!$B$3)</f>
        <v>531633</v>
      </c>
      <c r="E13" s="6">
        <f>GETPIVOTDATA("Average of ride_length",'[1]2021-05'!$G$3)</f>
        <v>1.8083308270792652E-2</v>
      </c>
      <c r="F13" s="6">
        <f>GETPIVOTDATA("Max of ride_length2",'[1]2021-05'!$G$3)</f>
        <v>37.445555555555558</v>
      </c>
    </row>
    <row r="14" spans="3:6" x14ac:dyDescent="0.3">
      <c r="C14" s="5" t="s">
        <v>22</v>
      </c>
      <c r="D14" s="2">
        <f>GETPIVOTDATA("Count of ride_id",'[1]2021-06'!$B$3)</f>
        <v>729590</v>
      </c>
      <c r="E14" s="6">
        <f>GETPIVOTDATA("Average of ride_length",'[1]2021-06'!$G$3)</f>
        <v>1.8111656857758507E-2</v>
      </c>
      <c r="F14" s="6">
        <f>GETPIVOTDATA("Max of ride_length2",'[1]2021-06'!$G$3)</f>
        <v>38.850104166666668</v>
      </c>
    </row>
    <row r="15" spans="3:6" x14ac:dyDescent="0.3">
      <c r="C15" s="5" t="s">
        <v>23</v>
      </c>
      <c r="D15" s="2">
        <f>GETPIVOTDATA("Count of ride_id",'[1]2021-07'!$B$3)</f>
        <v>822397</v>
      </c>
      <c r="E15" s="6">
        <f>GETPIVOTDATA("Average of ride_length",'[1]2021-07'!$G$3)</f>
        <v>1.6813212387984142E-2</v>
      </c>
      <c r="F15" s="6">
        <f>GETPIVOTDATA("Max of ride_length2",'[1]2021-07'!$G$3)</f>
        <v>34.102187499999999</v>
      </c>
    </row>
    <row r="16" spans="3:6" x14ac:dyDescent="0.3">
      <c r="C16" s="5" t="s">
        <v>24</v>
      </c>
      <c r="D16" s="2">
        <f>GETPIVOTDATA("Count of ride_id",'[1]2021-08'!$B$3)</f>
        <v>804323</v>
      </c>
      <c r="E16" s="6">
        <f>GETPIVOTDATA("Average of ride_length",'[1]2021-08'!$G$3)</f>
        <v>1.5025004724469821E-2</v>
      </c>
      <c r="F16" s="6">
        <f>GETPIVOTDATA("Max of ride_length2",'[1]2021-08'!$G$3)</f>
        <v>28.909143518518519</v>
      </c>
    </row>
  </sheetData>
  <conditionalFormatting sqref="D5:D16">
    <cfRule type="top10" dxfId="6" priority="3" bottom="1" rank="1"/>
    <cfRule type="top10" dxfId="5" priority="7" rank="1"/>
  </conditionalFormatting>
  <conditionalFormatting sqref="D5:F16">
    <cfRule type="top10" dxfId="4" priority="6" percent="1" rank="1"/>
  </conditionalFormatting>
  <conditionalFormatting sqref="E5:E16">
    <cfRule type="top10" dxfId="3" priority="2" bottom="1" rank="1"/>
    <cfRule type="top10" dxfId="2" priority="5" rank="1"/>
  </conditionalFormatting>
  <conditionalFormatting sqref="F5:F16">
    <cfRule type="top10" dxfId="1" priority="1" bottom="1" rank="1"/>
    <cfRule type="top10" dxfId="0" priority="4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7089-BC1E-42A8-800A-7E40C31CA5F4}">
  <dimension ref="A2:N27"/>
  <sheetViews>
    <sheetView tabSelected="1" workbookViewId="0">
      <selection activeCell="E20" sqref="E20:H20"/>
    </sheetView>
  </sheetViews>
  <sheetFormatPr defaultRowHeight="14.4" x14ac:dyDescent="0.3"/>
  <cols>
    <col min="4" max="4" width="12.6640625" customWidth="1"/>
    <col min="5" max="5" width="11.6640625" customWidth="1"/>
    <col min="6" max="6" width="13.44140625" customWidth="1"/>
    <col min="7" max="7" width="16" bestFit="1" customWidth="1"/>
    <col min="8" max="8" width="16.88671875" bestFit="1" customWidth="1"/>
    <col min="10" max="10" width="13.88671875" customWidth="1"/>
    <col min="11" max="11" width="14.5546875" bestFit="1" customWidth="1"/>
    <col min="12" max="12" width="13.44140625" customWidth="1"/>
    <col min="13" max="13" width="16.88671875" style="16" bestFit="1" customWidth="1"/>
    <col min="14" max="14" width="24.77734375" bestFit="1" customWidth="1"/>
  </cols>
  <sheetData>
    <row r="2" spans="1:14" ht="14.4" customHeight="1" x14ac:dyDescent="0.3">
      <c r="F2" s="7" t="s">
        <v>33</v>
      </c>
      <c r="G2" s="7"/>
      <c r="H2" s="7"/>
      <c r="J2" s="7" t="s">
        <v>35</v>
      </c>
      <c r="K2" s="7"/>
      <c r="L2" s="7"/>
      <c r="M2" s="7"/>
      <c r="N2" s="7"/>
    </row>
    <row r="3" spans="1:14" ht="15" thickBot="1" x14ac:dyDescent="0.35">
      <c r="A3" s="8" t="s">
        <v>57</v>
      </c>
      <c r="B3" s="8"/>
      <c r="C3" s="8"/>
      <c r="D3" s="8"/>
      <c r="F3" t="s">
        <v>25</v>
      </c>
      <c r="G3" t="s">
        <v>1</v>
      </c>
      <c r="H3" t="s">
        <v>2</v>
      </c>
      <c r="J3" t="s">
        <v>25</v>
      </c>
      <c r="K3" t="s">
        <v>0</v>
      </c>
      <c r="L3" t="s">
        <v>1</v>
      </c>
      <c r="M3" s="16" t="s">
        <v>2</v>
      </c>
      <c r="N3" t="s">
        <v>36</v>
      </c>
    </row>
    <row r="4" spans="1:14" x14ac:dyDescent="0.3">
      <c r="A4" t="s">
        <v>53</v>
      </c>
      <c r="B4" t="s">
        <v>54</v>
      </c>
      <c r="C4" t="s">
        <v>55</v>
      </c>
      <c r="D4" t="s">
        <v>56</v>
      </c>
      <c r="F4" t="s">
        <v>27</v>
      </c>
      <c r="G4">
        <v>2308532</v>
      </c>
      <c r="H4" s="14">
        <v>2.5246261574074072E-2</v>
      </c>
      <c r="J4" s="24" t="s">
        <v>27</v>
      </c>
      <c r="K4" s="25" t="s">
        <v>3</v>
      </c>
      <c r="L4" s="25">
        <v>521103</v>
      </c>
      <c r="M4" s="26">
        <v>2.7247719907407399E-2</v>
      </c>
      <c r="N4" s="27" t="s">
        <v>37</v>
      </c>
    </row>
    <row r="5" spans="1:14" x14ac:dyDescent="0.3">
      <c r="A5" s="11">
        <v>2020</v>
      </c>
      <c r="B5" s="12">
        <v>9</v>
      </c>
      <c r="C5" s="11">
        <v>43.29</v>
      </c>
      <c r="D5" s="15">
        <v>56.71</v>
      </c>
      <c r="F5" t="s">
        <v>31</v>
      </c>
      <c r="G5" s="13">
        <v>2830629</v>
      </c>
      <c r="H5" s="1">
        <v>1.0120104166666666E-2</v>
      </c>
      <c r="J5" s="28" t="s">
        <v>27</v>
      </c>
      <c r="K5" s="18" t="s">
        <v>4</v>
      </c>
      <c r="L5" s="18">
        <v>437886</v>
      </c>
      <c r="M5" s="20">
        <v>2.9033483796296295E-2</v>
      </c>
      <c r="N5" s="29" t="s">
        <v>38</v>
      </c>
    </row>
    <row r="6" spans="1:14" x14ac:dyDescent="0.3">
      <c r="A6" s="11">
        <v>2020</v>
      </c>
      <c r="B6" s="12">
        <v>10</v>
      </c>
      <c r="C6" s="11">
        <v>37.369999999999997</v>
      </c>
      <c r="D6" s="15">
        <v>62.63</v>
      </c>
      <c r="J6" s="28" t="s">
        <v>27</v>
      </c>
      <c r="K6" s="18" t="s">
        <v>5</v>
      </c>
      <c r="L6" s="18">
        <v>330017</v>
      </c>
      <c r="M6" s="19">
        <v>2.4032835648148149E-2</v>
      </c>
      <c r="N6" s="29" t="s">
        <v>39</v>
      </c>
    </row>
    <row r="7" spans="1:14" x14ac:dyDescent="0.3">
      <c r="A7" s="11">
        <v>2020</v>
      </c>
      <c r="B7" s="12">
        <v>11</v>
      </c>
      <c r="C7" s="11">
        <v>33.92</v>
      </c>
      <c r="D7" s="15">
        <v>66.08</v>
      </c>
      <c r="J7" s="28" t="s">
        <v>27</v>
      </c>
      <c r="K7" s="18" t="s">
        <v>9</v>
      </c>
      <c r="L7" s="18">
        <v>262544</v>
      </c>
      <c r="M7" s="19">
        <v>2.5293715277777778E-2</v>
      </c>
      <c r="N7" s="30" t="s">
        <v>40</v>
      </c>
    </row>
    <row r="8" spans="1:14" x14ac:dyDescent="0.3">
      <c r="A8" s="11">
        <v>2020</v>
      </c>
      <c r="B8" s="12">
        <v>12</v>
      </c>
      <c r="C8" s="11">
        <v>22.87</v>
      </c>
      <c r="D8" s="15">
        <v>77.13</v>
      </c>
      <c r="F8" s="7" t="s">
        <v>32</v>
      </c>
      <c r="G8" s="7"/>
      <c r="H8" s="7"/>
      <c r="J8" s="28" t="s">
        <v>27</v>
      </c>
      <c r="K8" s="18" t="s">
        <v>8</v>
      </c>
      <c r="L8" s="18">
        <v>253432</v>
      </c>
      <c r="M8" s="21">
        <v>2.1855358796296295E-2</v>
      </c>
      <c r="N8" s="29" t="s">
        <v>41</v>
      </c>
    </row>
    <row r="9" spans="1:14" x14ac:dyDescent="0.3">
      <c r="A9" s="11">
        <v>2021</v>
      </c>
      <c r="B9" s="12">
        <v>1</v>
      </c>
      <c r="C9" s="11">
        <v>18.71</v>
      </c>
      <c r="D9" s="49">
        <v>81.290000000000006</v>
      </c>
      <c r="F9" t="s">
        <v>0</v>
      </c>
      <c r="G9" t="s">
        <v>1</v>
      </c>
      <c r="H9" t="s">
        <v>2</v>
      </c>
      <c r="J9" s="28" t="s">
        <v>27</v>
      </c>
      <c r="K9" s="18" t="s">
        <v>7</v>
      </c>
      <c r="L9" s="18">
        <v>252730</v>
      </c>
      <c r="M9" s="19">
        <v>2.2411689814814811E-2</v>
      </c>
      <c r="N9" s="29" t="s">
        <v>42</v>
      </c>
    </row>
    <row r="10" spans="1:14" ht="15" thickBot="1" x14ac:dyDescent="0.35">
      <c r="A10" s="11">
        <v>2021</v>
      </c>
      <c r="B10" s="12">
        <v>2</v>
      </c>
      <c r="C10" s="11">
        <v>20.420000000000002</v>
      </c>
      <c r="D10" s="15">
        <v>79.58</v>
      </c>
      <c r="F10" s="9" t="s">
        <v>3</v>
      </c>
      <c r="G10" s="9">
        <v>934237</v>
      </c>
      <c r="H10" s="10">
        <v>2.0171759259259261E-2</v>
      </c>
      <c r="J10" s="31" t="s">
        <v>27</v>
      </c>
      <c r="K10" s="32" t="s">
        <v>6</v>
      </c>
      <c r="L10" s="32">
        <v>250820</v>
      </c>
      <c r="M10" s="33">
        <v>2.2305555555555554E-2</v>
      </c>
      <c r="N10" s="34" t="s">
        <v>43</v>
      </c>
    </row>
    <row r="11" spans="1:14" x14ac:dyDescent="0.3">
      <c r="A11" s="11">
        <v>2021</v>
      </c>
      <c r="B11" s="12">
        <v>3</v>
      </c>
      <c r="C11" s="11">
        <v>36.78</v>
      </c>
      <c r="D11" s="15">
        <v>63.22</v>
      </c>
      <c r="F11" t="s">
        <v>4</v>
      </c>
      <c r="G11">
        <v>793685</v>
      </c>
      <c r="H11" s="1">
        <v>2.1194907407407409E-2</v>
      </c>
      <c r="J11" s="35" t="s">
        <v>31</v>
      </c>
      <c r="K11" s="36" t="s">
        <v>6</v>
      </c>
      <c r="L11" s="36">
        <v>429636</v>
      </c>
      <c r="M11" s="37">
        <v>9.5212615740740743E-3</v>
      </c>
      <c r="N11" s="38" t="s">
        <v>44</v>
      </c>
    </row>
    <row r="12" spans="1:14" x14ac:dyDescent="0.3">
      <c r="A12" s="11">
        <v>2021</v>
      </c>
      <c r="B12" s="12">
        <v>4</v>
      </c>
      <c r="C12" s="11">
        <v>40.51</v>
      </c>
      <c r="D12" s="15">
        <v>59.49</v>
      </c>
      <c r="F12" t="s">
        <v>5</v>
      </c>
      <c r="G12">
        <v>744095</v>
      </c>
      <c r="H12" s="1">
        <v>1.621712962962963E-2</v>
      </c>
      <c r="J12" s="39" t="s">
        <v>31</v>
      </c>
      <c r="K12" s="22" t="s">
        <v>7</v>
      </c>
      <c r="L12" s="22">
        <v>423687</v>
      </c>
      <c r="M12" s="23">
        <v>9.5314814814814811E-3</v>
      </c>
      <c r="N12" s="40" t="s">
        <v>45</v>
      </c>
    </row>
    <row r="13" spans="1:14" x14ac:dyDescent="0.3">
      <c r="A13" s="11">
        <v>2021</v>
      </c>
      <c r="B13" s="12">
        <v>5</v>
      </c>
      <c r="C13" s="11">
        <v>48.33</v>
      </c>
      <c r="D13" s="15">
        <v>51.67</v>
      </c>
      <c r="F13" t="s">
        <v>6</v>
      </c>
      <c r="G13">
        <v>680456</v>
      </c>
      <c r="H13" s="1">
        <v>1.4233599537037038E-2</v>
      </c>
      <c r="J13" s="39" t="s">
        <v>31</v>
      </c>
      <c r="K13" s="22" t="s">
        <v>5</v>
      </c>
      <c r="L13" s="22">
        <v>414078</v>
      </c>
      <c r="M13" s="23">
        <v>9.9880787037037039E-3</v>
      </c>
      <c r="N13" s="40" t="s">
        <v>46</v>
      </c>
    </row>
    <row r="14" spans="1:14" x14ac:dyDescent="0.3">
      <c r="A14" s="11">
        <v>2021</v>
      </c>
      <c r="B14" s="12">
        <v>6</v>
      </c>
      <c r="C14" s="11">
        <v>50.81</v>
      </c>
      <c r="D14" s="15">
        <v>49.19</v>
      </c>
      <c r="F14" t="s">
        <v>7</v>
      </c>
      <c r="G14">
        <v>676417</v>
      </c>
      <c r="H14" s="1">
        <v>1.4343946759259258E-2</v>
      </c>
      <c r="J14" s="39" t="s">
        <v>31</v>
      </c>
      <c r="K14" s="22" t="s">
        <v>3</v>
      </c>
      <c r="L14" s="22">
        <v>413134</v>
      </c>
      <c r="M14" s="23">
        <v>1.12465625E-2</v>
      </c>
      <c r="N14" s="40" t="s">
        <v>47</v>
      </c>
    </row>
    <row r="15" spans="1:14" x14ac:dyDescent="0.3">
      <c r="A15" s="11">
        <v>2021</v>
      </c>
      <c r="B15" s="12">
        <v>7</v>
      </c>
      <c r="C15" s="50">
        <v>53.75</v>
      </c>
      <c r="D15" s="15">
        <v>46.25</v>
      </c>
      <c r="F15" t="s">
        <v>8</v>
      </c>
      <c r="G15">
        <v>660068</v>
      </c>
      <c r="H15" s="1">
        <v>1.420181712962963E-2</v>
      </c>
      <c r="J15" s="39" t="s">
        <v>31</v>
      </c>
      <c r="K15" s="22" t="s">
        <v>8</v>
      </c>
      <c r="L15" s="22">
        <v>406636</v>
      </c>
      <c r="M15" s="21">
        <v>9.4318287037037044E-3</v>
      </c>
      <c r="N15" s="30" t="s">
        <v>48</v>
      </c>
    </row>
    <row r="16" spans="1:14" x14ac:dyDescent="0.3">
      <c r="A16" s="46">
        <v>2021</v>
      </c>
      <c r="B16" s="47">
        <v>8</v>
      </c>
      <c r="C16" s="46">
        <v>51.31</v>
      </c>
      <c r="D16" s="48">
        <v>48.69</v>
      </c>
      <c r="F16" s="17" t="s">
        <v>9</v>
      </c>
      <c r="G16" s="17">
        <v>650203</v>
      </c>
      <c r="H16" s="45">
        <v>1.6043715277777777E-2</v>
      </c>
      <c r="J16" s="39" t="s">
        <v>31</v>
      </c>
      <c r="K16" s="22" t="s">
        <v>9</v>
      </c>
      <c r="L16" s="22">
        <v>387659</v>
      </c>
      <c r="M16" s="23">
        <v>9.7791319444444445E-3</v>
      </c>
      <c r="N16" s="40" t="s">
        <v>49</v>
      </c>
    </row>
    <row r="17" spans="5:14" ht="15" thickBot="1" x14ac:dyDescent="0.35">
      <c r="H17" s="1"/>
      <c r="J17" s="41" t="s">
        <v>31</v>
      </c>
      <c r="K17" s="42" t="s">
        <v>4</v>
      </c>
      <c r="L17" s="42">
        <v>355799</v>
      </c>
      <c r="M17" s="43">
        <v>1.1547916666666666E-2</v>
      </c>
      <c r="N17" s="44" t="s">
        <v>50</v>
      </c>
    </row>
    <row r="18" spans="5:14" x14ac:dyDescent="0.3">
      <c r="H18" s="1"/>
    </row>
    <row r="20" spans="5:14" x14ac:dyDescent="0.3">
      <c r="E20" s="7" t="s">
        <v>34</v>
      </c>
      <c r="F20" s="7"/>
      <c r="G20" s="7"/>
      <c r="H20" s="7"/>
    </row>
    <row r="21" spans="5:14" x14ac:dyDescent="0.3">
      <c r="E21" t="s">
        <v>25</v>
      </c>
      <c r="F21" t="s">
        <v>26</v>
      </c>
      <c r="G21" t="s">
        <v>1</v>
      </c>
      <c r="H21" t="s">
        <v>2</v>
      </c>
    </row>
    <row r="22" spans="5:14" x14ac:dyDescent="0.3">
      <c r="E22" s="9" t="s">
        <v>27</v>
      </c>
      <c r="F22" s="9" t="s">
        <v>28</v>
      </c>
      <c r="G22" s="9">
        <v>970759</v>
      </c>
      <c r="H22" s="10">
        <v>2.2303240740740738E-2</v>
      </c>
    </row>
    <row r="23" spans="5:14" x14ac:dyDescent="0.3">
      <c r="E23" t="s">
        <v>27</v>
      </c>
      <c r="F23" t="s">
        <v>29</v>
      </c>
      <c r="G23">
        <v>559367</v>
      </c>
      <c r="H23" s="1">
        <v>4.494065972222222E-2</v>
      </c>
    </row>
    <row r="24" spans="5:14" x14ac:dyDescent="0.3">
      <c r="E24" t="s">
        <v>27</v>
      </c>
      <c r="F24" t="s">
        <v>30</v>
      </c>
      <c r="G24">
        <v>778406</v>
      </c>
      <c r="H24" s="1">
        <v>1.4766666666666666E-2</v>
      </c>
    </row>
    <row r="25" spans="5:14" x14ac:dyDescent="0.3">
      <c r="E25" s="9" t="s">
        <v>31</v>
      </c>
      <c r="F25" s="9" t="s">
        <v>28</v>
      </c>
      <c r="G25" s="9">
        <v>1470290</v>
      </c>
      <c r="H25" s="10">
        <v>1.0353900462962962E-2</v>
      </c>
    </row>
    <row r="26" spans="5:14" x14ac:dyDescent="0.3">
      <c r="E26" t="s">
        <v>31</v>
      </c>
      <c r="F26" t="s">
        <v>29</v>
      </c>
      <c r="G26">
        <v>501370</v>
      </c>
      <c r="H26" s="1">
        <v>1.0718402777777776E-2</v>
      </c>
    </row>
    <row r="27" spans="5:14" x14ac:dyDescent="0.3">
      <c r="E27" t="s">
        <v>31</v>
      </c>
      <c r="F27" t="s">
        <v>30</v>
      </c>
      <c r="G27">
        <v>858969</v>
      </c>
      <c r="H27" s="1">
        <v>9.3706828703703695E-3</v>
      </c>
    </row>
  </sheetData>
  <mergeCells count="4">
    <mergeCell ref="F2:H2"/>
    <mergeCell ref="F8:H8"/>
    <mergeCell ref="E20:H20"/>
    <mergeCell ref="J2:N2"/>
  </mergeCell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CF89E-D7EF-46B3-B866-C94C162B6E3F}">
  <dimension ref="B3:G64"/>
  <sheetViews>
    <sheetView topLeftCell="A10" workbookViewId="0">
      <selection activeCell="I13" sqref="I13"/>
    </sheetView>
  </sheetViews>
  <sheetFormatPr defaultRowHeight="14.4" x14ac:dyDescent="0.3"/>
  <cols>
    <col min="4" max="4" width="15.77734375" customWidth="1"/>
    <col min="5" max="5" width="14" customWidth="1"/>
    <col min="6" max="6" width="17.77734375" customWidth="1"/>
    <col min="7" max="7" width="15.77734375" customWidth="1"/>
  </cols>
  <sheetData>
    <row r="3" spans="2:7" x14ac:dyDescent="0.3">
      <c r="B3" s="7" t="s">
        <v>59</v>
      </c>
      <c r="C3" s="7"/>
      <c r="D3" s="7"/>
      <c r="E3" s="7"/>
      <c r="F3" s="7"/>
      <c r="G3" s="7"/>
    </row>
    <row r="4" spans="2:7" x14ac:dyDescent="0.3">
      <c r="B4" t="s">
        <v>51</v>
      </c>
      <c r="C4" t="s">
        <v>52</v>
      </c>
      <c r="D4" t="s">
        <v>25</v>
      </c>
      <c r="E4" t="s">
        <v>26</v>
      </c>
      <c r="F4" t="s">
        <v>58</v>
      </c>
      <c r="G4" t="s">
        <v>2</v>
      </c>
    </row>
    <row r="5" spans="2:7" x14ac:dyDescent="0.3">
      <c r="B5">
        <v>2020</v>
      </c>
      <c r="C5">
        <v>9</v>
      </c>
      <c r="D5" t="s">
        <v>27</v>
      </c>
      <c r="E5" t="s">
        <v>29</v>
      </c>
      <c r="F5">
        <v>74.459999999999994</v>
      </c>
      <c r="G5" s="1">
        <v>3.1588888888888889E-2</v>
      </c>
    </row>
    <row r="6" spans="2:7" x14ac:dyDescent="0.3">
      <c r="B6" s="11">
        <v>2020</v>
      </c>
      <c r="C6" s="12">
        <v>9</v>
      </c>
      <c r="D6" s="11" t="s">
        <v>27</v>
      </c>
      <c r="E6" s="15" t="s">
        <v>30</v>
      </c>
      <c r="F6">
        <v>25.54</v>
      </c>
      <c r="G6" s="1">
        <v>1.6164155092592589E-2</v>
      </c>
    </row>
    <row r="7" spans="2:7" x14ac:dyDescent="0.3">
      <c r="B7" s="11">
        <v>2020</v>
      </c>
      <c r="C7" s="12">
        <v>9</v>
      </c>
      <c r="D7" s="11" t="s">
        <v>31</v>
      </c>
      <c r="E7" s="15" t="s">
        <v>29</v>
      </c>
      <c r="F7">
        <v>77.03</v>
      </c>
      <c r="G7" s="1">
        <v>1.1105474537037037E-2</v>
      </c>
    </row>
    <row r="8" spans="2:7" x14ac:dyDescent="0.3">
      <c r="B8" s="11">
        <v>2020</v>
      </c>
      <c r="C8" s="12">
        <v>9</v>
      </c>
      <c r="D8" s="11" t="s">
        <v>31</v>
      </c>
      <c r="E8" s="15" t="s">
        <v>30</v>
      </c>
      <c r="F8">
        <v>22.97</v>
      </c>
      <c r="G8" s="1">
        <v>1.0070833333333333E-2</v>
      </c>
    </row>
    <row r="9" spans="2:7" x14ac:dyDescent="0.3">
      <c r="B9" s="11">
        <v>2020</v>
      </c>
      <c r="C9" s="12">
        <v>10</v>
      </c>
      <c r="D9" s="11" t="s">
        <v>27</v>
      </c>
      <c r="E9" s="15" t="s">
        <v>29</v>
      </c>
      <c r="F9">
        <v>54.94</v>
      </c>
      <c r="G9" s="1">
        <v>2.8994675925925927E-2</v>
      </c>
    </row>
    <row r="10" spans="2:7" x14ac:dyDescent="0.3">
      <c r="B10" s="11">
        <v>2020</v>
      </c>
      <c r="C10" s="12">
        <v>10</v>
      </c>
      <c r="D10" s="11" t="s">
        <v>27</v>
      </c>
      <c r="E10" s="15" t="s">
        <v>30</v>
      </c>
      <c r="F10">
        <v>45.06</v>
      </c>
      <c r="G10" s="1">
        <v>1.3748182870370371E-2</v>
      </c>
    </row>
    <row r="11" spans="2:7" x14ac:dyDescent="0.3">
      <c r="B11" s="11">
        <v>2020</v>
      </c>
      <c r="C11" s="12">
        <v>10</v>
      </c>
      <c r="D11" s="11" t="s">
        <v>31</v>
      </c>
      <c r="E11" s="15" t="s">
        <v>29</v>
      </c>
      <c r="F11">
        <v>64.06</v>
      </c>
      <c r="G11" s="1">
        <v>1.0647106481481481E-2</v>
      </c>
    </row>
    <row r="12" spans="2:7" x14ac:dyDescent="0.3">
      <c r="B12" s="11">
        <v>2020</v>
      </c>
      <c r="C12" s="12">
        <v>10</v>
      </c>
      <c r="D12" s="11" t="s">
        <v>31</v>
      </c>
      <c r="E12" s="15" t="s">
        <v>30</v>
      </c>
      <c r="F12">
        <v>35.94</v>
      </c>
      <c r="G12" s="1">
        <v>8.6743865740740739E-3</v>
      </c>
    </row>
    <row r="13" spans="2:7" x14ac:dyDescent="0.3">
      <c r="B13" s="11">
        <v>2020</v>
      </c>
      <c r="C13" s="12">
        <v>11</v>
      </c>
      <c r="D13" s="11" t="s">
        <v>27</v>
      </c>
      <c r="E13" s="15" t="s">
        <v>29</v>
      </c>
      <c r="F13">
        <v>52.23</v>
      </c>
      <c r="G13" s="1">
        <v>3.1231018518518519E-2</v>
      </c>
    </row>
    <row r="14" spans="2:7" x14ac:dyDescent="0.3">
      <c r="B14" s="11">
        <v>2020</v>
      </c>
      <c r="C14" s="12">
        <v>11</v>
      </c>
      <c r="D14" s="11" t="s">
        <v>27</v>
      </c>
      <c r="E14" s="15" t="s">
        <v>30</v>
      </c>
      <c r="F14">
        <v>47.77</v>
      </c>
      <c r="G14" s="1">
        <v>1.4187696759259259E-2</v>
      </c>
    </row>
    <row r="15" spans="2:7" x14ac:dyDescent="0.3">
      <c r="B15" s="11">
        <v>2020</v>
      </c>
      <c r="C15" s="12">
        <v>11</v>
      </c>
      <c r="D15" s="11" t="s">
        <v>31</v>
      </c>
      <c r="E15" s="15" t="s">
        <v>29</v>
      </c>
      <c r="F15">
        <v>61.51</v>
      </c>
      <c r="G15" s="1">
        <v>1.0094293981481482E-2</v>
      </c>
    </row>
    <row r="16" spans="2:7" x14ac:dyDescent="0.3">
      <c r="B16" s="11">
        <v>2020</v>
      </c>
      <c r="C16" s="12">
        <v>11</v>
      </c>
      <c r="D16" s="11" t="s">
        <v>31</v>
      </c>
      <c r="E16" s="15" t="s">
        <v>30</v>
      </c>
      <c r="F16">
        <v>38.49</v>
      </c>
      <c r="G16" s="1">
        <v>8.5992245370370372E-3</v>
      </c>
    </row>
    <row r="17" spans="2:7" x14ac:dyDescent="0.3">
      <c r="B17" s="11">
        <v>2020</v>
      </c>
      <c r="C17" s="12">
        <v>12</v>
      </c>
      <c r="D17" s="11" t="s">
        <v>27</v>
      </c>
      <c r="E17" s="15" t="s">
        <v>28</v>
      </c>
      <c r="F17">
        <v>37.729999999999997</v>
      </c>
      <c r="G17" s="1">
        <v>1.9939699074074075E-2</v>
      </c>
    </row>
    <row r="18" spans="2:7" x14ac:dyDescent="0.3">
      <c r="B18">
        <v>2020</v>
      </c>
      <c r="C18">
        <v>12</v>
      </c>
      <c r="D18" t="s">
        <v>27</v>
      </c>
      <c r="E18" t="s">
        <v>29</v>
      </c>
      <c r="F18">
        <v>16.46</v>
      </c>
      <c r="G18" s="1">
        <v>4.4493321759259262E-2</v>
      </c>
    </row>
    <row r="19" spans="2:7" x14ac:dyDescent="0.3">
      <c r="B19">
        <v>2020</v>
      </c>
      <c r="C19">
        <v>12</v>
      </c>
      <c r="D19" t="s">
        <v>27</v>
      </c>
      <c r="E19" t="s">
        <v>30</v>
      </c>
      <c r="F19">
        <v>45.8</v>
      </c>
      <c r="G19" s="1">
        <v>1.1271643518518518E-2</v>
      </c>
    </row>
    <row r="20" spans="2:7" x14ac:dyDescent="0.3">
      <c r="B20">
        <v>2020</v>
      </c>
      <c r="C20">
        <v>12</v>
      </c>
      <c r="D20" t="s">
        <v>31</v>
      </c>
      <c r="E20" t="s">
        <v>28</v>
      </c>
      <c r="F20">
        <v>58.63</v>
      </c>
      <c r="G20" s="1">
        <v>9.3526620370370361E-3</v>
      </c>
    </row>
    <row r="21" spans="2:7" x14ac:dyDescent="0.3">
      <c r="B21">
        <v>2020</v>
      </c>
      <c r="C21">
        <v>12</v>
      </c>
      <c r="D21" t="s">
        <v>31</v>
      </c>
      <c r="E21" t="s">
        <v>29</v>
      </c>
      <c r="F21">
        <v>7.71</v>
      </c>
      <c r="G21" s="1">
        <v>9.0310532407407405E-3</v>
      </c>
    </row>
    <row r="22" spans="2:7" x14ac:dyDescent="0.3">
      <c r="B22">
        <v>2020</v>
      </c>
      <c r="C22">
        <v>12</v>
      </c>
      <c r="D22" t="s">
        <v>31</v>
      </c>
      <c r="E22" t="s">
        <v>30</v>
      </c>
      <c r="F22">
        <v>33.659999999999997</v>
      </c>
      <c r="G22" s="1">
        <v>8.2964930555555552E-3</v>
      </c>
    </row>
    <row r="23" spans="2:7" x14ac:dyDescent="0.3">
      <c r="B23">
        <v>2021</v>
      </c>
      <c r="C23">
        <v>1</v>
      </c>
      <c r="D23" t="s">
        <v>27</v>
      </c>
      <c r="E23" t="s">
        <v>28</v>
      </c>
      <c r="F23">
        <v>45.59</v>
      </c>
      <c r="G23" s="1">
        <v>1.8942326388888889E-2</v>
      </c>
    </row>
    <row r="24" spans="2:7" x14ac:dyDescent="0.3">
      <c r="B24">
        <v>2021</v>
      </c>
      <c r="C24">
        <v>1</v>
      </c>
      <c r="D24" t="s">
        <v>27</v>
      </c>
      <c r="E24" t="s">
        <v>29</v>
      </c>
      <c r="F24">
        <v>11.62</v>
      </c>
      <c r="G24" s="1">
        <v>5.4657291666666663E-2</v>
      </c>
    </row>
    <row r="25" spans="2:7" x14ac:dyDescent="0.3">
      <c r="B25">
        <v>2021</v>
      </c>
      <c r="C25">
        <v>1</v>
      </c>
      <c r="D25" t="s">
        <v>27</v>
      </c>
      <c r="E25" t="s">
        <v>30</v>
      </c>
      <c r="F25">
        <v>42.79</v>
      </c>
      <c r="G25" s="1">
        <v>1.0143946759259259E-2</v>
      </c>
    </row>
    <row r="26" spans="2:7" x14ac:dyDescent="0.3">
      <c r="B26">
        <v>2021</v>
      </c>
      <c r="C26">
        <v>1</v>
      </c>
      <c r="D26" t="s">
        <v>31</v>
      </c>
      <c r="E26" t="s">
        <v>28</v>
      </c>
      <c r="F26">
        <v>67.89</v>
      </c>
      <c r="G26" s="1">
        <v>9.4875347222222236E-3</v>
      </c>
    </row>
    <row r="27" spans="2:7" x14ac:dyDescent="0.3">
      <c r="B27">
        <v>2021</v>
      </c>
      <c r="C27">
        <v>1</v>
      </c>
      <c r="D27" t="s">
        <v>31</v>
      </c>
      <c r="E27" t="s">
        <v>29</v>
      </c>
      <c r="F27">
        <v>0</v>
      </c>
      <c r="G27" s="1">
        <v>1.8287037037037037E-3</v>
      </c>
    </row>
    <row r="28" spans="2:7" x14ac:dyDescent="0.3">
      <c r="B28">
        <v>2021</v>
      </c>
      <c r="C28">
        <v>1</v>
      </c>
      <c r="D28" t="s">
        <v>31</v>
      </c>
      <c r="E28" t="s">
        <v>30</v>
      </c>
      <c r="F28">
        <v>32.11</v>
      </c>
      <c r="G28" s="1">
        <v>8.1754629629629625E-3</v>
      </c>
    </row>
    <row r="29" spans="2:7" x14ac:dyDescent="0.3">
      <c r="B29">
        <v>2021</v>
      </c>
      <c r="C29">
        <v>2</v>
      </c>
      <c r="D29" t="s">
        <v>27</v>
      </c>
      <c r="E29" t="s">
        <v>28</v>
      </c>
      <c r="F29">
        <v>56.21</v>
      </c>
      <c r="G29" s="1">
        <v>3.5538657407407408E-2</v>
      </c>
    </row>
    <row r="30" spans="2:7" x14ac:dyDescent="0.3">
      <c r="B30">
        <v>2021</v>
      </c>
      <c r="C30">
        <v>2</v>
      </c>
      <c r="D30" t="s">
        <v>27</v>
      </c>
      <c r="E30" t="s">
        <v>29</v>
      </c>
      <c r="F30">
        <v>12.55</v>
      </c>
      <c r="G30" s="1">
        <v>0.12926215277777778</v>
      </c>
    </row>
    <row r="31" spans="2:7" x14ac:dyDescent="0.3">
      <c r="B31">
        <v>2021</v>
      </c>
      <c r="C31">
        <v>2</v>
      </c>
      <c r="D31" t="s">
        <v>27</v>
      </c>
      <c r="E31" t="s">
        <v>30</v>
      </c>
      <c r="F31">
        <v>31.24</v>
      </c>
      <c r="G31" s="1">
        <v>1.2220057870370371E-2</v>
      </c>
    </row>
    <row r="32" spans="2:7" x14ac:dyDescent="0.3">
      <c r="B32">
        <v>2021</v>
      </c>
      <c r="C32">
        <v>2</v>
      </c>
      <c r="D32" t="s">
        <v>31</v>
      </c>
      <c r="E32" t="s">
        <v>28</v>
      </c>
      <c r="F32">
        <v>74.239999999999995</v>
      </c>
      <c r="G32" s="1">
        <v>1.5555289351851851E-2</v>
      </c>
    </row>
    <row r="33" spans="2:7" x14ac:dyDescent="0.3">
      <c r="B33">
        <v>2021</v>
      </c>
      <c r="C33">
        <v>2</v>
      </c>
      <c r="D33" t="s">
        <v>31</v>
      </c>
      <c r="E33" t="s">
        <v>30</v>
      </c>
      <c r="F33">
        <v>25.76</v>
      </c>
      <c r="G33" s="1">
        <v>9.5546643518518524E-3</v>
      </c>
    </row>
    <row r="34" spans="2:7" x14ac:dyDescent="0.3">
      <c r="B34">
        <v>2021</v>
      </c>
      <c r="C34">
        <v>3</v>
      </c>
      <c r="D34" t="s">
        <v>27</v>
      </c>
      <c r="E34" t="s">
        <v>28</v>
      </c>
      <c r="F34">
        <v>54.18</v>
      </c>
      <c r="G34" s="1">
        <v>2.3308599537037036E-2</v>
      </c>
    </row>
    <row r="35" spans="2:7" x14ac:dyDescent="0.3">
      <c r="B35">
        <v>2021</v>
      </c>
      <c r="C35">
        <v>3</v>
      </c>
      <c r="D35" t="s">
        <v>27</v>
      </c>
      <c r="E35" t="s">
        <v>29</v>
      </c>
      <c r="F35">
        <v>18.63</v>
      </c>
      <c r="G35" s="1">
        <v>6.2318321759259256E-2</v>
      </c>
    </row>
    <row r="36" spans="2:7" x14ac:dyDescent="0.3">
      <c r="B36">
        <v>2021</v>
      </c>
      <c r="C36">
        <v>3</v>
      </c>
      <c r="D36" t="s">
        <v>27</v>
      </c>
      <c r="E36" t="s">
        <v>30</v>
      </c>
      <c r="F36">
        <v>27.19</v>
      </c>
      <c r="G36" s="1">
        <v>1.4964618055555557E-2</v>
      </c>
    </row>
    <row r="37" spans="2:7" x14ac:dyDescent="0.3">
      <c r="B37">
        <v>2021</v>
      </c>
      <c r="C37">
        <v>3</v>
      </c>
      <c r="D37" t="s">
        <v>31</v>
      </c>
      <c r="E37" t="s">
        <v>28</v>
      </c>
      <c r="F37">
        <v>74.08</v>
      </c>
      <c r="G37" s="1">
        <v>9.9567939814814831E-3</v>
      </c>
    </row>
    <row r="38" spans="2:7" x14ac:dyDescent="0.3">
      <c r="B38">
        <v>2021</v>
      </c>
      <c r="C38">
        <v>3</v>
      </c>
      <c r="D38" t="s">
        <v>31</v>
      </c>
      <c r="E38" t="s">
        <v>30</v>
      </c>
      <c r="F38">
        <v>25.92</v>
      </c>
      <c r="G38" s="1">
        <v>9.2386574074074072E-3</v>
      </c>
    </row>
    <row r="39" spans="2:7" x14ac:dyDescent="0.3">
      <c r="B39">
        <v>2021</v>
      </c>
      <c r="C39">
        <v>4</v>
      </c>
      <c r="D39" t="s">
        <v>27</v>
      </c>
      <c r="E39" t="s">
        <v>28</v>
      </c>
      <c r="F39">
        <v>51.81</v>
      </c>
      <c r="G39" s="1">
        <v>2.3811608796296294E-2</v>
      </c>
    </row>
    <row r="40" spans="2:7" x14ac:dyDescent="0.3">
      <c r="B40">
        <v>2021</v>
      </c>
      <c r="C40">
        <v>4</v>
      </c>
      <c r="D40" t="s">
        <v>27</v>
      </c>
      <c r="E40" t="s">
        <v>29</v>
      </c>
      <c r="F40">
        <v>18.09</v>
      </c>
      <c r="G40" s="1">
        <v>6.2266747685185177E-2</v>
      </c>
    </row>
    <row r="41" spans="2:7" x14ac:dyDescent="0.3">
      <c r="B41">
        <v>2021</v>
      </c>
      <c r="C41">
        <v>4</v>
      </c>
      <c r="D41" t="s">
        <v>27</v>
      </c>
      <c r="E41" t="s">
        <v>30</v>
      </c>
      <c r="F41">
        <v>30.1</v>
      </c>
      <c r="G41" s="1">
        <v>1.4929745370370369E-2</v>
      </c>
    </row>
    <row r="42" spans="2:7" x14ac:dyDescent="0.3">
      <c r="B42">
        <v>2021</v>
      </c>
      <c r="C42">
        <v>4</v>
      </c>
      <c r="D42" t="s">
        <v>31</v>
      </c>
      <c r="E42" t="s">
        <v>28</v>
      </c>
      <c r="F42">
        <v>71.7</v>
      </c>
      <c r="G42" s="1">
        <v>1.0503240740740742E-2</v>
      </c>
    </row>
    <row r="43" spans="2:7" x14ac:dyDescent="0.3">
      <c r="B43">
        <v>2021</v>
      </c>
      <c r="C43">
        <v>4</v>
      </c>
      <c r="D43" t="s">
        <v>31</v>
      </c>
      <c r="E43" t="s">
        <v>30</v>
      </c>
      <c r="F43">
        <v>28.3</v>
      </c>
      <c r="G43" s="1">
        <v>9.8574884259259258E-3</v>
      </c>
    </row>
    <row r="44" spans="2:7" x14ac:dyDescent="0.3">
      <c r="B44">
        <v>2021</v>
      </c>
      <c r="C44">
        <v>5</v>
      </c>
      <c r="D44" t="s">
        <v>27</v>
      </c>
      <c r="E44" t="s">
        <v>28</v>
      </c>
      <c r="F44">
        <v>48.25</v>
      </c>
      <c r="G44" s="1">
        <v>2.430755787037037E-2</v>
      </c>
    </row>
    <row r="45" spans="2:7" x14ac:dyDescent="0.3">
      <c r="B45">
        <v>2021</v>
      </c>
      <c r="C45">
        <v>5</v>
      </c>
      <c r="D45" t="s">
        <v>27</v>
      </c>
      <c r="E45" t="s">
        <v>29</v>
      </c>
      <c r="F45">
        <v>16.87</v>
      </c>
      <c r="G45" s="1">
        <v>6.5080821759259264E-2</v>
      </c>
    </row>
    <row r="46" spans="2:7" x14ac:dyDescent="0.3">
      <c r="B46">
        <v>2021</v>
      </c>
      <c r="C46">
        <v>5</v>
      </c>
      <c r="D46" t="s">
        <v>27</v>
      </c>
      <c r="E46" t="s">
        <v>30</v>
      </c>
      <c r="F46">
        <v>34.880000000000003</v>
      </c>
      <c r="G46" s="1">
        <v>1.5562071759259262E-2</v>
      </c>
    </row>
    <row r="47" spans="2:7" x14ac:dyDescent="0.3">
      <c r="B47">
        <v>2021</v>
      </c>
      <c r="C47">
        <v>5</v>
      </c>
      <c r="D47" t="s">
        <v>31</v>
      </c>
      <c r="E47" t="s">
        <v>28</v>
      </c>
      <c r="F47">
        <v>67.39</v>
      </c>
      <c r="G47" s="1">
        <v>1.066076388888889E-2</v>
      </c>
    </row>
    <row r="48" spans="2:7" x14ac:dyDescent="0.3">
      <c r="B48">
        <v>2021</v>
      </c>
      <c r="C48">
        <v>5</v>
      </c>
      <c r="D48" t="s">
        <v>31</v>
      </c>
      <c r="E48" t="s">
        <v>30</v>
      </c>
      <c r="F48">
        <v>32.61</v>
      </c>
      <c r="G48" s="1">
        <v>9.5226851851851861E-3</v>
      </c>
    </row>
    <row r="49" spans="2:7" x14ac:dyDescent="0.3">
      <c r="B49">
        <v>2021</v>
      </c>
      <c r="C49">
        <v>6</v>
      </c>
      <c r="D49" t="s">
        <v>27</v>
      </c>
      <c r="E49" t="s">
        <v>28</v>
      </c>
      <c r="F49">
        <v>50.78</v>
      </c>
      <c r="G49" s="1">
        <v>2.3242476851851851E-2</v>
      </c>
    </row>
    <row r="50" spans="2:7" x14ac:dyDescent="0.3">
      <c r="B50">
        <v>2021</v>
      </c>
      <c r="C50">
        <v>6</v>
      </c>
      <c r="D50" t="s">
        <v>27</v>
      </c>
      <c r="E50" t="s">
        <v>29</v>
      </c>
      <c r="F50">
        <v>13.95</v>
      </c>
      <c r="G50" s="1">
        <v>7.3823530092592585E-2</v>
      </c>
    </row>
    <row r="51" spans="2:7" x14ac:dyDescent="0.3">
      <c r="B51">
        <v>2021</v>
      </c>
      <c r="C51">
        <v>6</v>
      </c>
      <c r="D51" t="s">
        <v>27</v>
      </c>
      <c r="E51" t="s">
        <v>30</v>
      </c>
      <c r="F51">
        <v>35.270000000000003</v>
      </c>
      <c r="G51" s="1">
        <v>1.5021724537037035E-2</v>
      </c>
    </row>
    <row r="52" spans="2:7" x14ac:dyDescent="0.3">
      <c r="B52">
        <v>2021</v>
      </c>
      <c r="C52">
        <v>6</v>
      </c>
      <c r="D52" t="s">
        <v>31</v>
      </c>
      <c r="E52" t="s">
        <v>28</v>
      </c>
      <c r="F52">
        <v>68.760000000000005</v>
      </c>
      <c r="G52" s="1">
        <v>1.0716782407407408E-2</v>
      </c>
    </row>
    <row r="53" spans="2:7" x14ac:dyDescent="0.3">
      <c r="B53">
        <v>2021</v>
      </c>
      <c r="C53">
        <v>6</v>
      </c>
      <c r="D53" t="s">
        <v>31</v>
      </c>
      <c r="E53" t="s">
        <v>30</v>
      </c>
      <c r="F53">
        <v>31.24</v>
      </c>
      <c r="G53" s="1">
        <v>9.610960648148148E-3</v>
      </c>
    </row>
    <row r="54" spans="2:7" x14ac:dyDescent="0.3">
      <c r="B54">
        <v>2021</v>
      </c>
      <c r="C54">
        <v>7</v>
      </c>
      <c r="D54" t="s">
        <v>27</v>
      </c>
      <c r="E54" t="s">
        <v>28</v>
      </c>
      <c r="F54">
        <v>54.63</v>
      </c>
      <c r="G54" s="1">
        <v>2.1256562499999996E-2</v>
      </c>
    </row>
    <row r="55" spans="2:7" x14ac:dyDescent="0.3">
      <c r="B55">
        <v>2021</v>
      </c>
      <c r="C55">
        <v>7</v>
      </c>
      <c r="D55" t="s">
        <v>27</v>
      </c>
      <c r="E55" t="s">
        <v>29</v>
      </c>
      <c r="F55">
        <v>13.05</v>
      </c>
      <c r="G55" s="1">
        <v>5.8686423611111115E-2</v>
      </c>
    </row>
    <row r="56" spans="2:7" x14ac:dyDescent="0.3">
      <c r="B56">
        <v>2021</v>
      </c>
      <c r="C56">
        <v>7</v>
      </c>
      <c r="D56" t="s">
        <v>27</v>
      </c>
      <c r="E56" t="s">
        <v>30</v>
      </c>
      <c r="F56">
        <v>32.32</v>
      </c>
      <c r="G56" s="1">
        <v>1.4781979166666667E-2</v>
      </c>
    </row>
    <row r="57" spans="2:7" x14ac:dyDescent="0.3">
      <c r="B57">
        <v>2021</v>
      </c>
      <c r="C57">
        <v>7</v>
      </c>
      <c r="D57" t="s">
        <v>31</v>
      </c>
      <c r="E57" t="s">
        <v>28</v>
      </c>
      <c r="F57">
        <v>69.78</v>
      </c>
      <c r="G57" s="1">
        <v>1.01746875E-2</v>
      </c>
    </row>
    <row r="58" spans="2:7" x14ac:dyDescent="0.3">
      <c r="B58">
        <v>2021</v>
      </c>
      <c r="C58">
        <v>7</v>
      </c>
      <c r="D58" t="s">
        <v>31</v>
      </c>
      <c r="E58" t="s">
        <v>30</v>
      </c>
      <c r="F58">
        <v>30.22</v>
      </c>
      <c r="G58" s="1">
        <v>9.6279745370370356E-3</v>
      </c>
    </row>
    <row r="59" spans="2:7" x14ac:dyDescent="0.3">
      <c r="B59">
        <v>2021</v>
      </c>
      <c r="C59">
        <v>8</v>
      </c>
      <c r="D59" t="s">
        <v>27</v>
      </c>
      <c r="E59" t="s">
        <v>28</v>
      </c>
      <c r="F59">
        <v>55.73</v>
      </c>
      <c r="G59" s="1">
        <v>2.0591435185185185E-2</v>
      </c>
    </row>
    <row r="60" spans="2:7" x14ac:dyDescent="0.3">
      <c r="B60">
        <v>2021</v>
      </c>
      <c r="C60">
        <v>8</v>
      </c>
      <c r="D60" t="s">
        <v>27</v>
      </c>
      <c r="E60" t="s">
        <v>29</v>
      </c>
      <c r="F60">
        <v>10.92</v>
      </c>
      <c r="G60" s="1">
        <v>4.3448958333333336E-2</v>
      </c>
    </row>
    <row r="61" spans="2:7" x14ac:dyDescent="0.3">
      <c r="B61">
        <v>2021</v>
      </c>
      <c r="C61">
        <v>8</v>
      </c>
      <c r="D61" t="s">
        <v>27</v>
      </c>
      <c r="E61" t="s">
        <v>30</v>
      </c>
      <c r="F61">
        <v>33.35</v>
      </c>
      <c r="G61" s="1">
        <v>1.4604710648148146E-2</v>
      </c>
    </row>
    <row r="62" spans="2:7" x14ac:dyDescent="0.3">
      <c r="B62">
        <v>2021</v>
      </c>
      <c r="C62">
        <v>8</v>
      </c>
      <c r="D62" t="s">
        <v>31</v>
      </c>
      <c r="E62" t="s">
        <v>28</v>
      </c>
      <c r="F62">
        <v>69.709999999999994</v>
      </c>
      <c r="G62" s="1">
        <v>1.0053240740740741E-2</v>
      </c>
    </row>
    <row r="63" spans="2:7" x14ac:dyDescent="0.3">
      <c r="B63">
        <v>2021</v>
      </c>
      <c r="C63">
        <v>8</v>
      </c>
      <c r="D63" t="s">
        <v>31</v>
      </c>
      <c r="E63" t="s">
        <v>30</v>
      </c>
      <c r="F63">
        <v>30.29</v>
      </c>
      <c r="G63" s="1">
        <v>9.707488425925925E-3</v>
      </c>
    </row>
    <row r="64" spans="2:7" x14ac:dyDescent="0.3">
      <c r="G64" s="1"/>
    </row>
  </sheetData>
  <mergeCells count="2">
    <mergeCell ref="B3:E3"/>
    <mergeCell ref="F3:G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Nadkarni, Shivani</dc:creator>
  <cp:lastModifiedBy>Vijay Nadkarni, Shivani</cp:lastModifiedBy>
  <dcterms:created xsi:type="dcterms:W3CDTF">2021-09-28T06:10:27Z</dcterms:created>
  <dcterms:modified xsi:type="dcterms:W3CDTF">2021-09-28T16:21:34Z</dcterms:modified>
</cp:coreProperties>
</file>